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sti\thinkful-excel-projects\"/>
    </mc:Choice>
  </mc:AlternateContent>
  <xr:revisionPtr revIDLastSave="0" documentId="13_ncr:1_{069D57F1-637F-48EB-BCFA-59A61857DAE8}" xr6:coauthVersionLast="46" xr6:coauthVersionMax="46" xr10:uidLastSave="{00000000-0000-0000-0000-000000000000}"/>
  <bookViews>
    <workbookView xWindow="28680" yWindow="-120" windowWidth="25440" windowHeight="15390" firstSheet="4" activeTab="7" xr2:uid="{00000000-000D-0000-FFFF-FFFF00000000}"/>
  </bookViews>
  <sheets>
    <sheet name="raw-data" sheetId="1" r:id="rId1"/>
    <sheet name="Staging Pivot Tables" sheetId="2" r:id="rId2"/>
    <sheet name="Central Air vs Price a-a" sheetId="3" r:id="rId3"/>
    <sheet name="Central Air vs Price a-b" sheetId="4" r:id="rId4"/>
    <sheet name="RailRoad Crossing vs Price a-a" sheetId="5" r:id="rId5"/>
    <sheet name="RailRoad Crossing vs Price a-b " sheetId="6" r:id="rId6"/>
    <sheet name="Central Air-Spring a-b" sheetId="7" r:id="rId7"/>
    <sheet name="Summary and Recommendation" sheetId="8" r:id="rId8"/>
  </sheets>
  <calcPr calcId="191029"/>
  <pivotCaches>
    <pivotCache cacheId="0" r:id="rId9"/>
    <pivotCache cacheId="1" r:id="rId10"/>
    <pivotCache cacheId="18" r:id="rId11"/>
    <pivotCache cacheId="30" r:id="rId12"/>
    <pivotCache cacheId="38" r:id="rId13"/>
    <pivotCache cacheId="50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6" i="7" l="1"/>
  <c r="I36" i="7"/>
  <c r="I35" i="7"/>
  <c r="H35" i="7"/>
  <c r="H27" i="7"/>
  <c r="H28" i="7"/>
  <c r="I34" i="7"/>
  <c r="H34" i="7"/>
  <c r="I33" i="7"/>
  <c r="H33" i="7"/>
  <c r="I32" i="7"/>
  <c r="H32" i="7"/>
  <c r="I31" i="7"/>
  <c r="H31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2" i="7"/>
  <c r="J9" i="7"/>
  <c r="K9" i="7" s="1"/>
  <c r="J8" i="7"/>
  <c r="H14" i="7" s="1"/>
  <c r="H19" i="7" s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2" i="5"/>
  <c r="N24" i="6"/>
  <c r="N22" i="6"/>
  <c r="N21" i="6"/>
  <c r="N20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2" i="6"/>
  <c r="O36" i="6"/>
  <c r="O38" i="6" s="1"/>
  <c r="N36" i="6"/>
  <c r="N38" i="6" s="1"/>
  <c r="H21" i="7" l="1"/>
  <c r="K8" i="7"/>
  <c r="H12" i="7"/>
  <c r="H13" i="7"/>
  <c r="N37" i="6"/>
  <c r="O37" i="6"/>
  <c r="N26" i="6"/>
  <c r="N25" i="6"/>
  <c r="H16" i="7" l="1"/>
  <c r="H17" i="7" s="1"/>
  <c r="H20" i="7"/>
  <c r="G21" i="5" l="1"/>
  <c r="G22" i="5"/>
  <c r="G150" i="5"/>
  <c r="G278" i="5"/>
  <c r="G406" i="5"/>
  <c r="G534" i="5"/>
  <c r="G645" i="5"/>
  <c r="G726" i="5"/>
  <c r="G800" i="5"/>
  <c r="G850" i="5"/>
  <c r="G889" i="5"/>
  <c r="G917" i="5"/>
  <c r="G944" i="5"/>
  <c r="G965" i="5"/>
  <c r="G990" i="5"/>
  <c r="G991" i="5"/>
  <c r="G1012" i="5"/>
  <c r="G1038" i="5"/>
  <c r="G1059" i="5"/>
  <c r="G1106" i="5"/>
  <c r="G1126" i="5"/>
  <c r="G1152" i="5"/>
  <c r="G1172" i="5"/>
  <c r="G1216" i="5"/>
  <c r="G1236" i="5"/>
  <c r="G1278" i="5"/>
  <c r="G1296" i="5"/>
  <c r="G1297" i="5"/>
  <c r="G1316" i="5"/>
  <c r="G1334" i="5"/>
  <c r="G1357" i="5"/>
  <c r="G1373" i="5"/>
  <c r="G1389" i="5"/>
  <c r="G1405" i="5"/>
  <c r="G1421" i="5"/>
  <c r="G1437" i="5"/>
  <c r="G1453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4" i="5"/>
  <c r="G1455" i="5"/>
  <c r="G1456" i="5"/>
  <c r="G1457" i="5"/>
  <c r="G1458" i="5"/>
  <c r="G1459" i="5"/>
  <c r="G1460" i="5"/>
  <c r="G1461" i="5"/>
  <c r="G2" i="5"/>
  <c r="M36" i="4"/>
  <c r="M38" i="4" s="1"/>
  <c r="L36" i="4"/>
  <c r="L38" i="4" s="1"/>
  <c r="L22" i="4"/>
  <c r="L24" i="4" s="1"/>
  <c r="L21" i="4"/>
  <c r="L26" i="4" s="1"/>
  <c r="L20" i="4"/>
  <c r="L25" i="4" l="1"/>
  <c r="L37" i="4"/>
  <c r="M37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2" i="3"/>
</calcChain>
</file>

<file path=xl/sharedStrings.xml><?xml version="1.0" encoding="utf-8"?>
<sst xmlns="http://schemas.openxmlformats.org/spreadsheetml/2006/main" count="73670" uniqueCount="348">
  <si>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</si>
  <si>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</si>
  <si>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</si>
  <si>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</si>
  <si>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</si>
  <si>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</si>
  <si>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</si>
  <si>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</si>
  <si>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</si>
  <si>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</si>
  <si>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</si>
  <si>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</si>
  <si>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</si>
  <si>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</si>
  <si>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</si>
  <si>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</si>
  <si>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</si>
  <si>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</si>
  <si>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</si>
  <si>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</si>
  <si>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</si>
  <si>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</si>
  <si>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</si>
  <si>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</si>
  <si>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</si>
  <si>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</si>
  <si>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</si>
  <si>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</si>
  <si>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</si>
  <si>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</si>
  <si>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</si>
  <si>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</si>
  <si>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</si>
  <si>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</si>
  <si>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</si>
  <si>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</si>
  <si>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</si>
  <si>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</si>
  <si>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</si>
  <si>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</si>
  <si>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</si>
  <si>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</si>
  <si>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</si>
  <si>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</si>
  <si>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</si>
  <si>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</si>
  <si>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</si>
  <si>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</si>
  <si>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</si>
  <si>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</si>
  <si>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</si>
  <si>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</si>
  <si>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</si>
  <si>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</si>
  <si>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</si>
  <si>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</si>
  <si>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</si>
  <si>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</si>
  <si>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</si>
  <si>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</si>
  <si>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</si>
  <si>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</si>
  <si>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</si>
  <si>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</si>
  <si>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</si>
  <si>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</si>
  <si>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</si>
  <si>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</si>
  <si>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</si>
  <si>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</si>
  <si>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</si>
  <si>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</si>
  <si>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</si>
  <si>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</si>
  <si>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</si>
  <si>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</si>
  <si>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</si>
  <si>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</si>
  <si>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</si>
  <si>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</si>
  <si>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</si>
  <si>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</si>
  <si>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</si>
  <si>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</si>
  <si>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</si>
  <si>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</si>
  <si>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</si>
  <si>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</si>
  <si>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</si>
  <si>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</si>
  <si>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</si>
  <si>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</si>
  <si>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</si>
  <si>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</si>
  <si>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</si>
  <si>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</si>
  <si>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</si>
  <si>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</si>
  <si>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</si>
  <si>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</si>
  <si>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</si>
  <si>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</si>
  <si>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</si>
  <si>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</si>
  <si>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</si>
  <si>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</si>
  <si>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</si>
  <si>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</si>
  <si>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</si>
  <si>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</si>
  <si>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</si>
  <si>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</si>
  <si>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</si>
  <si>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</si>
  <si>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</si>
  <si>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</si>
  <si>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</si>
  <si>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</si>
  <si>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</si>
  <si>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</si>
  <si>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</si>
  <si>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</si>
  <si>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</si>
  <si>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</si>
  <si>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</si>
  <si>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</si>
  <si>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</si>
  <si>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</si>
  <si>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</si>
  <si>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</si>
  <si>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</si>
  <si>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</si>
  <si>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</si>
  <si>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</si>
  <si>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</si>
  <si>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</si>
  <si>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</si>
  <si>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</si>
  <si>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</si>
  <si>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</si>
  <si>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</si>
  <si>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</si>
  <si>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</si>
  <si>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</si>
  <si>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</si>
  <si>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</si>
  <si>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</si>
  <si>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</si>
  <si>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</si>
  <si>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</si>
  <si>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</si>
  <si>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</si>
  <si>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</si>
  <si>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</si>
  <si>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</si>
  <si>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</si>
  <si>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</si>
  <si>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</si>
  <si>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</si>
  <si>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</si>
  <si>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</si>
  <si>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</si>
  <si>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</si>
  <si>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</si>
  <si>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</si>
  <si>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</si>
  <si>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</si>
  <si>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</si>
  <si>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</si>
  <si>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</si>
  <si>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</si>
  <si>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</si>
  <si>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</si>
  <si>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</si>
  <si>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</si>
  <si>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</si>
  <si>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</si>
  <si>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</si>
  <si>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</si>
  <si>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</si>
  <si>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</si>
  <si>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</si>
  <si>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</si>
  <si>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</si>
  <si>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</si>
  <si>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</si>
  <si>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</si>
  <si>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</si>
  <si>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</si>
  <si>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</si>
  <si>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</si>
  <si>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</si>
  <si>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</si>
  <si>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</si>
  <si>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</si>
  <si>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</si>
  <si>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</si>
  <si>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</si>
  <si>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</si>
  <si>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</si>
  <si>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</si>
  <si>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</si>
  <si>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</si>
  <si>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</si>
  <si>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</si>
  <si>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</si>
  <si>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</si>
  <si>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</si>
  <si>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</si>
  <si>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</si>
  <si>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</si>
  <si>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</si>
  <si>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</si>
  <si>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</si>
  <si>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</si>
  <si>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</si>
  <si>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</si>
  <si>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</si>
  <si>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</si>
  <si>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</si>
  <si>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</si>
  <si>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</si>
  <si>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</si>
  <si>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</si>
  <si>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</si>
  <si>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</si>
  <si>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</si>
  <si>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</si>
  <si>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</si>
  <si>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</si>
  <si>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</si>
  <si>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</si>
  <si>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</si>
  <si>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</si>
  <si>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</si>
  <si>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</si>
  <si>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</si>
  <si>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</si>
  <si>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</si>
  <si>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</si>
  <si>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</si>
  <si>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</si>
  <si>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</si>
  <si>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</si>
  <si>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</si>
  <si>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</si>
  <si>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</si>
  <si>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</si>
  <si>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</si>
  <si>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</si>
  <si>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</si>
  <si>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</si>
  <si>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</si>
  <si>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</si>
  <si>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</si>
  <si>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</si>
  <si>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1.  Central air vs price</t>
  </si>
  <si>
    <t>2.  Railroad crossing within 200' vs price</t>
  </si>
  <si>
    <t>rand</t>
  </si>
  <si>
    <t>rand_bucket</t>
  </si>
  <si>
    <t>Row Labels</t>
  </si>
  <si>
    <t>Sum of SalePrice</t>
  </si>
  <si>
    <t>A1</t>
  </si>
  <si>
    <t>A2</t>
  </si>
  <si>
    <t>Ho: µ1 - µ2 = 0
Ha: µ1 - µ2 ≠ 0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</si>
  <si>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</si>
  <si>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</si>
  <si>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</si>
  <si>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</si>
  <si>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</si>
  <si>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</si>
  <si>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</si>
  <si>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</si>
  <si>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</si>
  <si>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</si>
  <si>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</si>
  <si>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Conducting A/A test, the difference in means between A1 and A2 is not significant</t>
  </si>
  <si>
    <t>with a p-value of 0.93 and a t-stat of 0.08, which is below the critical value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</si>
  <si>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</si>
  <si>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</si>
  <si>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</si>
  <si>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</si>
  <si>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</si>
  <si>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</si>
  <si>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</si>
  <si>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</si>
  <si>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</si>
  <si>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</si>
  <si>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</si>
  <si>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</si>
  <si>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Alternate Hypothesis: Having central air conditioning in a unit has a significant effect on price</t>
  </si>
  <si>
    <t>Null Hypothesis: Having central air conditioning in a unit has no significant effect on price</t>
  </si>
  <si>
    <t>Difference in means</t>
  </si>
  <si>
    <t>Total sample size</t>
  </si>
  <si>
    <t>Standard error of difference</t>
  </si>
  <si>
    <t>confidence interval</t>
  </si>
  <si>
    <t>lower limit</t>
  </si>
  <si>
    <t>upper limit</t>
  </si>
  <si>
    <t>With a p-value &lt; 0.05, there is statistical significance that homes installed with central air have an effect on house prices.</t>
  </si>
  <si>
    <t>With 95% confidence, the difference in means is between 71662 and 90183</t>
  </si>
  <si>
    <t>standard error</t>
  </si>
  <si>
    <t>c.i. upper</t>
  </si>
  <si>
    <t>c.i. lower</t>
  </si>
  <si>
    <t>Condition_RR200</t>
  </si>
  <si>
    <t>Grand Total</t>
  </si>
  <si>
    <t>with a p-value of 0.39 and a t-stat of 0.86, which is below the critical value</t>
  </si>
  <si>
    <t>control</t>
  </si>
  <si>
    <t>treatment</t>
  </si>
  <si>
    <t>Null Hypothesis: House Location within 200 feet of a railroad crossing has no impact on house price</t>
  </si>
  <si>
    <t>Standard error</t>
  </si>
  <si>
    <t>Average of SalePrice</t>
  </si>
  <si>
    <t>(Investigate April, May, and June - Spring Months)</t>
  </si>
  <si>
    <t>3.  Best time of year to purchase house if one of the previous two factors are statistically significant</t>
  </si>
  <si>
    <t>Count of Id</t>
  </si>
  <si>
    <t>Central Air</t>
  </si>
  <si>
    <t>Location</t>
  </si>
  <si>
    <t>With a p-value = 0.29, there is no significance that homes within 200' of a railroad crossing have an effect on house prices.</t>
  </si>
  <si>
    <t>With 95% confidence, the difference in means is between -8844 and 28551</t>
  </si>
  <si>
    <t>Alternate Hypothesis: House Location within 200 feet of a railroad crossing has a significant impact on house price</t>
  </si>
  <si>
    <t>Conversion Rate</t>
  </si>
  <si>
    <t>StdDev</t>
  </si>
  <si>
    <t>proportion difference</t>
  </si>
  <si>
    <t>pooled proportion</t>
  </si>
  <si>
    <t>standard error of difference</t>
  </si>
  <si>
    <t>z-statistic</t>
  </si>
  <si>
    <t>p-value</t>
  </si>
  <si>
    <t>Ho: p1 - p2 = 0
Ha: p1 - p2 ≠ 0</t>
  </si>
  <si>
    <t>SpringMonthGroup</t>
  </si>
  <si>
    <t>Central Air 0/1</t>
  </si>
  <si>
    <t>Sum of Central Air 0/1</t>
  </si>
  <si>
    <t>Fail to reject the null hypothesis</t>
  </si>
  <si>
    <t>Reject the null hypothesis</t>
  </si>
  <si>
    <t>The difference is not significant at a p-value = 0.84</t>
  </si>
  <si>
    <t>With 95% confidence, the difference in means is -0.028 and 0.023</t>
  </si>
  <si>
    <t>Null Hypothesis: Investing in a house in the spring months that has central air conditioning is not significant.</t>
  </si>
  <si>
    <t>Alternate Hypothesis: Investing in a house in the spring months that has central air conditioning is significant.</t>
  </si>
  <si>
    <t>observations</t>
  </si>
  <si>
    <t>Standard error of proportion</t>
  </si>
  <si>
    <t>critical value: two-tail alpha .05</t>
  </si>
  <si>
    <t>(condition1/condition2: Proximity; RRNn, RRAn, RRNe, RRAe)</t>
  </si>
  <si>
    <t>Months</t>
  </si>
  <si>
    <t>Central Air vs. Price: Is statistically significant</t>
  </si>
  <si>
    <t>Railroad Crossing vs. Price: Is not statistically significant</t>
  </si>
  <si>
    <t>Investing in house with Central Air conditioning in the spring is not significant</t>
  </si>
  <si>
    <t>1.  Invest in a house without central air, then install central a/c in the house before selling it</t>
  </si>
  <si>
    <t>Recommendations:</t>
  </si>
  <si>
    <t>2.  It does not matter whether this house is by a railroad crossing or not.</t>
  </si>
  <si>
    <t>3.  Also, waiting for a specific season or month does not matter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</si>
</sst>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164" fontId="0" fillId="33" borderId="0" xfId="1" applyNumberFormat="1" applyFont="1" applyFill="1"/>
    <xf numFmtId="0" fontId="16" fillId="33" borderId="0" xfId="0" applyFont="1" applyFill="1"/>
    <xf numFmtId="164" fontId="16" fillId="33" borderId="0" xfId="1" applyNumberFormat="1" applyFont="1" applyFill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6" fillId="0" borderId="0" xfId="0" applyFont="1"/>
    <xf numFmtId="0" fontId="18" fillId="0" borderId="11" xfId="0" applyFont="1" applyFill="1" applyBorder="1" applyAlignment="1">
      <alignment horizontal="centerContinuous"/>
    </xf>
    <xf numFmtId="42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0" fillId="0" borderId="0" xfId="0" applyAlignment="1"/>
    <xf numFmtId="0" fontId="16" fillId="0" borderId="0" xfId="0" applyFont="1" applyAlignme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House Price with or without Central Air Conditioning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'Central Air vs Price a-b'!$L$37:$M$37</c:f>
                <c:numCache>
                  <c:formatCode>General</c:formatCode>
                  <c:ptCount val="2"/>
                  <c:pt idx="0">
                    <c:v>4214.8140972801366</c:v>
                  </c:pt>
                  <c:pt idx="1">
                    <c:v>8245.4774829573798</c:v>
                  </c:pt>
                </c:numCache>
              </c:numRef>
            </c:plus>
            <c:minus>
              <c:numRef>
                <c:f>'Central Air vs Price a-b'!$L$38:$M$38</c:f>
                <c:numCache>
                  <c:formatCode>General</c:formatCode>
                  <c:ptCount val="2"/>
                  <c:pt idx="0">
                    <c:v>4214.8140972801366</c:v>
                  </c:pt>
                  <c:pt idx="1">
                    <c:v>8245.4774829573798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'Central Air vs Price a-b'!$L$32:$M$32</c:f>
              <c:strCache>
                <c:ptCount val="2"/>
                <c:pt idx="0">
                  <c:v>Y</c:v>
                </c:pt>
                <c:pt idx="1">
                  <c:v>N</c:v>
                </c:pt>
              </c:strCache>
            </c:strRef>
          </c:cat>
          <c:val>
            <c:numRef>
              <c:f>'Central Air vs Price a-b'!$L$33:$M$33</c:f>
              <c:numCache>
                <c:formatCode>General</c:formatCode>
                <c:ptCount val="2"/>
                <c:pt idx="0">
                  <c:v>186186.70989010989</c:v>
                </c:pt>
                <c:pt idx="1">
                  <c:v>105264.07368421053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C-4F2B-A487-AE5847B5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9682031"/>
        <c:axId val="2039684111"/>
      </c:barChart>
      <c:catAx>
        <c:axId val="203968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684111"/>
        <c:crosses val="autoZero"/>
        <c:auto val="1"/>
        <c:lblAlgn val="ctr"/>
        <c:lblOffset val="100"/>
        <c:noMultiLvlLbl val="0"/>
      </c:catAx>
      <c:valAx>
        <c:axId val="203968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682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House Price beyond 200' of a Railroad</a:t>
            </a:r>
            <a:r>
              <a:rPr lang="en-US" baseline="0"/>
              <a:t> Crossing vs. Houses within 200'.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'RailRoad Crossing vs Price a-b '!$N$37:$O$37</c:f>
                <c:numCache>
                  <c:formatCode>General</c:formatCode>
                  <c:ptCount val="2"/>
                  <c:pt idx="0">
                    <c:v>4276.2037740125206</c:v>
                  </c:pt>
                  <c:pt idx="1">
                    <c:v>18202.245224635331</c:v>
                  </c:pt>
                </c:numCache>
              </c:numRef>
            </c:plus>
            <c:minus>
              <c:numRef>
                <c:f>'RailRoad Crossing vs Price a-b '!$N$38:$O$38</c:f>
                <c:numCache>
                  <c:formatCode>General</c:formatCode>
                  <c:ptCount val="2"/>
                  <c:pt idx="0">
                    <c:v>4276.2037740125206</c:v>
                  </c:pt>
                  <c:pt idx="1">
                    <c:v>18202.245224635331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'RailRoad Crossing vs Price a-b '!$N$32:$O$32</c:f>
              <c:strCache>
                <c:ptCount val="2"/>
                <c:pt idx="0">
                  <c:v>control</c:v>
                </c:pt>
                <c:pt idx="1">
                  <c:v>treatment</c:v>
                </c:pt>
              </c:strCache>
            </c:strRef>
          </c:cat>
          <c:val>
            <c:numRef>
              <c:f>'RailRoad Crossing vs Price a-b '!$N$33:$O$33</c:f>
              <c:numCache>
                <c:formatCode>General</c:formatCode>
                <c:ptCount val="2"/>
                <c:pt idx="0">
                  <c:v>181197.90627202255</c:v>
                </c:pt>
                <c:pt idx="1">
                  <c:v>171344.31707317074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02-4289-A815-153646ED0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262719"/>
        <c:axId val="160263967"/>
      </c:barChart>
      <c:catAx>
        <c:axId val="16026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63967"/>
        <c:crosses val="autoZero"/>
        <c:auto val="1"/>
        <c:lblAlgn val="ctr"/>
        <c:lblOffset val="100"/>
        <c:noMultiLvlLbl val="0"/>
      </c:catAx>
      <c:valAx>
        <c:axId val="16026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6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of A/B test with standard error bars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'Central Air-Spring a-b'!$H$34:$I$34</c:f>
                <c:numCache>
                  <c:formatCode>General</c:formatCode>
                  <c:ptCount val="2"/>
                  <c:pt idx="0">
                    <c:v>8.463976897519921E-3</c:v>
                  </c:pt>
                  <c:pt idx="1">
                    <c:v>9.9754853654634417E-3</c:v>
                  </c:pt>
                </c:numCache>
              </c:numRef>
            </c:plus>
            <c:minus>
              <c:numRef>
                <c:f>'Central Air-Spring a-b'!$H$34:$I$34</c:f>
                <c:numCache>
                  <c:formatCode>General</c:formatCode>
                  <c:ptCount val="2"/>
                  <c:pt idx="0">
                    <c:v>8.463976897519921E-3</c:v>
                  </c:pt>
                  <c:pt idx="1">
                    <c:v>9.9754853654634417E-3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'Central Air-Spring a-b'!$H$30:$I$30</c:f>
              <c:strCache>
                <c:ptCount val="2"/>
                <c:pt idx="0">
                  <c:v>control</c:v>
                </c:pt>
                <c:pt idx="1">
                  <c:v>treatment</c:v>
                </c:pt>
              </c:strCache>
            </c:strRef>
          </c:cat>
          <c:val>
            <c:numRef>
              <c:f>'Central Air-Spring a-b'!$H$31:$I$31</c:f>
              <c:numCache>
                <c:formatCode>General</c:formatCode>
                <c:ptCount val="2"/>
                <c:pt idx="0">
                  <c:v>0.93387470997679811</c:v>
                </c:pt>
                <c:pt idx="1">
                  <c:v>0.9364548494983278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E-43D7-8AEE-DF093D07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2801295"/>
        <c:axId val="2072802959"/>
      </c:barChart>
      <c:catAx>
        <c:axId val="207280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02959"/>
        <c:crosses val="autoZero"/>
        <c:auto val="1"/>
        <c:lblAlgn val="ctr"/>
        <c:lblOffset val="100"/>
        <c:noMultiLvlLbl val="0"/>
      </c:catAx>
      <c:valAx>
        <c:axId val="2072802959"/>
        <c:scaling>
          <c:orientation val="minMax"/>
          <c:max val="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01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of A/B test with confidence interval error bars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'Central Air-Spring a-b'!$H$35:$I$35</c:f>
                <c:numCache>
                  <c:formatCode>General</c:formatCode>
                  <c:ptCount val="2"/>
                  <c:pt idx="0">
                    <c:v>1.6589394719139044E-2</c:v>
                  </c:pt>
                  <c:pt idx="1">
                    <c:v>1.9551951316308346E-2</c:v>
                  </c:pt>
                </c:numCache>
              </c:numRef>
            </c:plus>
            <c:minus>
              <c:numRef>
                <c:f>'Central Air-Spring a-b'!$H$36:$I$36</c:f>
                <c:numCache>
                  <c:formatCode>General</c:formatCode>
                  <c:ptCount val="2"/>
                  <c:pt idx="0">
                    <c:v>1.6589394719139044E-2</c:v>
                  </c:pt>
                  <c:pt idx="1">
                    <c:v>1.9551951316308346E-2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'Central Air-Spring a-b'!$H$30:$I$30</c:f>
              <c:strCache>
                <c:ptCount val="2"/>
                <c:pt idx="0">
                  <c:v>control</c:v>
                </c:pt>
                <c:pt idx="1">
                  <c:v>treatment</c:v>
                </c:pt>
              </c:strCache>
            </c:strRef>
          </c:cat>
          <c:val>
            <c:numRef>
              <c:f>'Central Air-Spring a-b'!$H$31:$I$31</c:f>
              <c:numCache>
                <c:formatCode>General</c:formatCode>
                <c:ptCount val="2"/>
                <c:pt idx="0">
                  <c:v>0.93387470997679811</c:v>
                </c:pt>
                <c:pt idx="1">
                  <c:v>0.9364548494983278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1-4180-B314-58B817C10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2801295"/>
        <c:axId val="2072802959"/>
      </c:barChart>
      <c:catAx>
        <c:axId val="207280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02959"/>
        <c:crosses val="autoZero"/>
        <c:auto val="1"/>
        <c:lblAlgn val="ctr"/>
        <c:lblOffset val="100"/>
        <c:noMultiLvlLbl val="0"/>
      </c:catAx>
      <c:valAx>
        <c:axId val="2072802959"/>
        <c:scaling>
          <c:orientation val="minMax"/>
          <c:max val="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01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39</xdr:row>
      <xdr:rowOff>42862</xdr:rowOff>
    </xdr:from>
    <xdr:to>
      <xdr:col>12</xdr:col>
      <xdr:colOff>781050</xdr:colOff>
      <xdr:row>64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C4656-399B-4B66-A90D-A92AB7583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409574</xdr:colOff>
      <xdr:row>39</xdr:row>
      <xdr:rowOff>42862</xdr:rowOff>
    </xdr:from>
    <xdr:to>
      <xdr:col>16</xdr:col>
      <xdr:colOff>314324</xdr:colOff>
      <xdr:row>59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C1B87-AD2C-4FA6-BB2E-1E65F0DBE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361950</xdr:colOff>
      <xdr:row>10</xdr:row>
      <xdr:rowOff>176212</xdr:rowOff>
    </xdr:from>
    <xdr:to>
      <xdr:col>15</xdr:col>
      <xdr:colOff>514350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7B6E8-97EF-4B63-BAA1-A45A03EBD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11</xdr:row>
      <xdr:rowOff>0</xdr:rowOff>
    </xdr:from>
    <xdr:to>
      <xdr:col>25</xdr:col>
      <xdr:colOff>76200</xdr:colOff>
      <xdr:row>36</xdr:row>
      <xdr:rowOff>52388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B16843-31F6-48F3-861B-26D198C3A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Westfall" refreshedDate="44266.177080092595" createdVersion="6" refreshedVersion="6" minRefreshableVersion="3" recordCount="1460" xr:uid="{00000000-000A-0000-FFFF-FFFF03000000}">
  <cacheSource type="worksheet">
    <worksheetSource ref="A1:E1461" sheet="Central Air vs Price a-a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CentralAir" numFmtId="0">
      <sharedItems/>
    </cacheField>
    <cacheField name="SalePrice" numFmtId="164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1.2553687162326632E-3" maxValue="0.99989363216272886"/>
    </cacheField>
    <cacheField name="rand_bucket" numFmtId="0">
      <sharedItems count="3">
        <s v="A2"/>
        <s v="A1"/>
        <s v="treat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Westfall" refreshedDate="44266.18998761574" createdVersion="6" refreshedVersion="6" minRefreshableVersion="3" recordCount="1460" xr:uid="{00000000-000A-0000-FFFF-FFFF07000000}">
  <cacheSource type="worksheet">
    <worksheetSource ref="A1:C1461" sheet="Central Air vs Price a-b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CentralAir" numFmtId="0">
      <sharedItems count="2">
        <s v="Y"/>
        <s v="N"/>
      </sharedItems>
    </cacheField>
    <cacheField name="SalePrice" numFmtId="164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Westfall" refreshedDate="44270.16010833333" createdVersion="6" refreshedVersion="6" minRefreshableVersion="3" recordCount="1460" xr:uid="{D49ED206-182E-4E11-BF2E-A4085420EB2A}">
  <cacheSource type="worksheet">
    <worksheetSource name="raw_data"/>
  </cacheSource>
  <cacheFields count="81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 count="9">
        <s v="Norm"/>
        <s v="Feedr"/>
        <s v="PosN"/>
        <s v="Artery"/>
        <s v="RRAe"/>
        <s v="RRNn"/>
        <s v="RRAn"/>
        <s v="PosA"/>
        <s v="RRNe"/>
      </sharedItems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 count="2">
        <s v="Y"/>
        <s v="N"/>
      </sharedItems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Westfall" refreshedDate="44270.184821527779" createdVersion="6" refreshedVersion="6" minRefreshableVersion="3" recordCount="1460" xr:uid="{D5E610FF-2BD9-413B-9A03-689EEDDA7F60}">
  <cacheSource type="worksheet">
    <worksheetSource ref="A1:E1461" sheet="RailRoad Crossing vs Price a-b 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Condition1" numFmtId="0">
      <sharedItems/>
    </cacheField>
    <cacheField name="Condition2" numFmtId="0">
      <sharedItems/>
    </cacheField>
    <cacheField name="SalePrice" numFmtId="164">
      <sharedItems containsSemiMixedTypes="0" containsString="0" containsNumber="1" containsInteger="1" minValue="34900" maxValue="755000"/>
    </cacheField>
    <cacheField name="Condition_RR200" numFmtId="0">
      <sharedItems count="2">
        <s v="control"/>
        <s v="treat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Westfall" refreshedDate="44270.189315393516" createdVersion="6" refreshedVersion="6" minRefreshableVersion="3" recordCount="1460" xr:uid="{EA37DF30-F123-440A-87B6-786385F03975}">
  <cacheSource type="worksheet">
    <worksheetSource ref="A1:G1461" sheet="RailRoad Crossing vs Price a-a"/>
  </cacheSource>
  <cacheFields count="7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Condition1" numFmtId="0">
      <sharedItems/>
    </cacheField>
    <cacheField name="Condition2" numFmtId="0">
      <sharedItems/>
    </cacheField>
    <cacheField name="SalePrice" numFmtId="164">
      <sharedItems containsSemiMixedTypes="0" containsString="0" containsNumber="1" containsInteger="1" minValue="34900" maxValue="755000"/>
    </cacheField>
    <cacheField name="Condition_RR200" numFmtId="0">
      <sharedItems/>
    </cacheField>
    <cacheField name="rand" numFmtId="0">
      <sharedItems containsSemiMixedTypes="0" containsString="0" containsNumber="1" minValue="4.0439327570274131E-4" maxValue="0.99824363744272604"/>
    </cacheField>
    <cacheField name="rand_bucket" numFmtId="0">
      <sharedItems count="3">
        <s v="control"/>
        <s v="A2"/>
        <s v="A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Westfall" refreshedDate="44270.224101041669" createdVersion="6" refreshedVersion="6" minRefreshableVersion="3" recordCount="1460" xr:uid="{97BEC072-0A82-4BD1-A534-37F5A7A134D6}">
  <cacheSource type="worksheet">
    <worksheetSource ref="A1:E1461" sheet="Central Air-Spring a-b"/>
  </cacheSource>
  <cacheFields count="5">
    <cacheField name="Id" numFmtId="0">
      <sharedItems containsSemiMixedTypes="0" containsString="0" containsNumber="1" containsInteger="1" minValue="1" maxValue="1460"/>
    </cacheField>
    <cacheField name="CentralAir" numFmtId="0">
      <sharedItems/>
    </cacheField>
    <cacheField name="MoSold" numFmtId="0">
      <sharedItems containsSemiMixedTypes="0" containsString="0" containsNumber="1" containsInteger="1" minValue="1" maxValue="12"/>
    </cacheField>
    <cacheField name="SpringMonthGroup" numFmtId="0">
      <sharedItems count="2">
        <s v="control"/>
        <s v="treatment"/>
      </sharedItems>
    </cacheField>
    <cacheField name="Central Air 0/1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x v="0"/>
    <s v="Y"/>
    <n v="208500"/>
    <n v="0.80138975463421758"/>
    <x v="0"/>
  </r>
  <r>
    <x v="1"/>
    <s v="Y"/>
    <n v="181500"/>
    <n v="0.4435531186913606"/>
    <x v="1"/>
  </r>
  <r>
    <x v="2"/>
    <s v="Y"/>
    <n v="223500"/>
    <n v="0.25065629652506283"/>
    <x v="1"/>
  </r>
  <r>
    <x v="3"/>
    <s v="Y"/>
    <n v="140000"/>
    <n v="0.11675783375561077"/>
    <x v="1"/>
  </r>
  <r>
    <x v="4"/>
    <s v="Y"/>
    <n v="250000"/>
    <n v="0.49794715457643446"/>
    <x v="1"/>
  </r>
  <r>
    <x v="5"/>
    <s v="Y"/>
    <n v="143000"/>
    <n v="0.91005602720397416"/>
    <x v="0"/>
  </r>
  <r>
    <x v="6"/>
    <s v="Y"/>
    <n v="307000"/>
    <n v="0.13695723864333786"/>
    <x v="1"/>
  </r>
  <r>
    <x v="7"/>
    <s v="Y"/>
    <n v="200000"/>
    <n v="0.1063709985361595"/>
    <x v="1"/>
  </r>
  <r>
    <x v="8"/>
    <s v="Y"/>
    <n v="129900"/>
    <n v="0.25967987200025455"/>
    <x v="1"/>
  </r>
  <r>
    <x v="9"/>
    <s v="Y"/>
    <n v="118000"/>
    <n v="0.17977175055205064"/>
    <x v="1"/>
  </r>
  <r>
    <x v="10"/>
    <s v="Y"/>
    <n v="129500"/>
    <n v="0.54076674406632685"/>
    <x v="0"/>
  </r>
  <r>
    <x v="11"/>
    <s v="Y"/>
    <n v="345000"/>
    <n v="0.52939451110877389"/>
    <x v="0"/>
  </r>
  <r>
    <x v="12"/>
    <s v="Y"/>
    <n v="144000"/>
    <n v="0.29981115277762294"/>
    <x v="1"/>
  </r>
  <r>
    <x v="13"/>
    <s v="Y"/>
    <n v="279500"/>
    <n v="0.39791372997942331"/>
    <x v="1"/>
  </r>
  <r>
    <x v="14"/>
    <s v="Y"/>
    <n v="157000"/>
    <n v="0.28743654084743731"/>
    <x v="1"/>
  </r>
  <r>
    <x v="15"/>
    <s v="Y"/>
    <n v="132000"/>
    <n v="5.3798251213699411E-2"/>
    <x v="1"/>
  </r>
  <r>
    <x v="16"/>
    <s v="Y"/>
    <n v="149000"/>
    <n v="0.92834356383332128"/>
    <x v="0"/>
  </r>
  <r>
    <x v="17"/>
    <s v="Y"/>
    <n v="90000"/>
    <n v="9.0745800271240462E-2"/>
    <x v="1"/>
  </r>
  <r>
    <x v="18"/>
    <s v="Y"/>
    <n v="159000"/>
    <n v="0.6726380323298905"/>
    <x v="0"/>
  </r>
  <r>
    <x v="19"/>
    <s v="Y"/>
    <n v="139000"/>
    <n v="0.27147974071812675"/>
    <x v="1"/>
  </r>
  <r>
    <x v="20"/>
    <s v="Y"/>
    <n v="325300"/>
    <n v="0.46813923375766564"/>
    <x v="1"/>
  </r>
  <r>
    <x v="21"/>
    <s v="Y"/>
    <n v="139400"/>
    <n v="0.35249357169611284"/>
    <x v="1"/>
  </r>
  <r>
    <x v="22"/>
    <s v="Y"/>
    <n v="230000"/>
    <n v="0.79027553996432987"/>
    <x v="0"/>
  </r>
  <r>
    <x v="23"/>
    <s v="Y"/>
    <n v="129900"/>
    <n v="4.991856102431913E-3"/>
    <x v="1"/>
  </r>
  <r>
    <x v="24"/>
    <s v="Y"/>
    <n v="154000"/>
    <n v="0.21217854323976104"/>
    <x v="1"/>
  </r>
  <r>
    <x v="25"/>
    <s v="Y"/>
    <n v="256300"/>
    <n v="0.12702982415206288"/>
    <x v="1"/>
  </r>
  <r>
    <x v="26"/>
    <s v="Y"/>
    <n v="134800"/>
    <n v="0.53878593137882802"/>
    <x v="0"/>
  </r>
  <r>
    <x v="27"/>
    <s v="Y"/>
    <n v="306000"/>
    <n v="0.15127720796748678"/>
    <x v="1"/>
  </r>
  <r>
    <x v="28"/>
    <s v="Y"/>
    <n v="207500"/>
    <n v="0.57968193130107659"/>
    <x v="0"/>
  </r>
  <r>
    <x v="29"/>
    <s v="N"/>
    <n v="68500"/>
    <n v="0.2354392943603224"/>
    <x v="2"/>
  </r>
  <r>
    <x v="30"/>
    <s v="N"/>
    <n v="40000"/>
    <n v="0.11765343493423874"/>
    <x v="2"/>
  </r>
  <r>
    <x v="31"/>
    <s v="Y"/>
    <n v="149350"/>
    <n v="0.38813571842405514"/>
    <x v="1"/>
  </r>
  <r>
    <x v="32"/>
    <s v="Y"/>
    <n v="179900"/>
    <n v="0.18548161915490968"/>
    <x v="1"/>
  </r>
  <r>
    <x v="33"/>
    <s v="Y"/>
    <n v="165500"/>
    <n v="0.91306978228542601"/>
    <x v="0"/>
  </r>
  <r>
    <x v="34"/>
    <s v="Y"/>
    <n v="277500"/>
    <n v="0.51808457123667118"/>
    <x v="0"/>
  </r>
  <r>
    <x v="35"/>
    <s v="Y"/>
    <n v="309000"/>
    <n v="0.66364006783307217"/>
    <x v="0"/>
  </r>
  <r>
    <x v="36"/>
    <s v="Y"/>
    <n v="145000"/>
    <n v="0.62921122983056466"/>
    <x v="0"/>
  </r>
  <r>
    <x v="37"/>
    <s v="Y"/>
    <n v="153000"/>
    <n v="0.23595079336814662"/>
    <x v="1"/>
  </r>
  <r>
    <x v="38"/>
    <s v="Y"/>
    <n v="109000"/>
    <n v="0.53385298102296641"/>
    <x v="0"/>
  </r>
  <r>
    <x v="39"/>
    <s v="N"/>
    <n v="82000"/>
    <n v="0.13741293137880095"/>
    <x v="2"/>
  </r>
  <r>
    <x v="40"/>
    <s v="Y"/>
    <n v="160000"/>
    <n v="0.13609903658859812"/>
    <x v="1"/>
  </r>
  <r>
    <x v="41"/>
    <s v="Y"/>
    <n v="170000"/>
    <n v="0.57019075775319117"/>
    <x v="0"/>
  </r>
  <r>
    <x v="42"/>
    <s v="Y"/>
    <n v="144000"/>
    <n v="0.85455254346019227"/>
    <x v="0"/>
  </r>
  <r>
    <x v="43"/>
    <s v="Y"/>
    <n v="130250"/>
    <n v="0.58519331452878409"/>
    <x v="0"/>
  </r>
  <r>
    <x v="44"/>
    <s v="Y"/>
    <n v="141000"/>
    <n v="0.2368052129394731"/>
    <x v="1"/>
  </r>
  <r>
    <x v="45"/>
    <s v="Y"/>
    <n v="319900"/>
    <n v="0.77872318594761503"/>
    <x v="0"/>
  </r>
  <r>
    <x v="46"/>
    <s v="Y"/>
    <n v="239686"/>
    <n v="0.10788648902074771"/>
    <x v="1"/>
  </r>
  <r>
    <x v="47"/>
    <s v="Y"/>
    <n v="249700"/>
    <n v="0.46528011322815122"/>
    <x v="1"/>
  </r>
  <r>
    <x v="48"/>
    <s v="Y"/>
    <n v="113000"/>
    <n v="0.43559899892424558"/>
    <x v="1"/>
  </r>
  <r>
    <x v="49"/>
    <s v="Y"/>
    <n v="127000"/>
    <n v="0.11382026377285592"/>
    <x v="1"/>
  </r>
  <r>
    <x v="50"/>
    <s v="Y"/>
    <n v="177000"/>
    <n v="0.89492367771303438"/>
    <x v="0"/>
  </r>
  <r>
    <x v="51"/>
    <s v="Y"/>
    <n v="114500"/>
    <n v="0.35783438048506366"/>
    <x v="1"/>
  </r>
  <r>
    <x v="52"/>
    <s v="N"/>
    <n v="110000"/>
    <n v="0.29329121281364923"/>
    <x v="2"/>
  </r>
  <r>
    <x v="53"/>
    <s v="Y"/>
    <n v="385000"/>
    <n v="0.66741072632537113"/>
    <x v="0"/>
  </r>
  <r>
    <x v="54"/>
    <s v="Y"/>
    <n v="130000"/>
    <n v="0.89038917760177938"/>
    <x v="0"/>
  </r>
  <r>
    <x v="55"/>
    <s v="Y"/>
    <n v="180500"/>
    <n v="0.85994163004527768"/>
    <x v="0"/>
  </r>
  <r>
    <x v="56"/>
    <s v="Y"/>
    <n v="172500"/>
    <n v="0.70007192739597335"/>
    <x v="0"/>
  </r>
  <r>
    <x v="57"/>
    <s v="Y"/>
    <n v="196500"/>
    <n v="0.15738903332380927"/>
    <x v="1"/>
  </r>
  <r>
    <x v="58"/>
    <s v="Y"/>
    <n v="438780"/>
    <n v="0.46002252320528469"/>
    <x v="1"/>
  </r>
  <r>
    <x v="59"/>
    <s v="Y"/>
    <n v="124900"/>
    <n v="0.17562870400790043"/>
    <x v="1"/>
  </r>
  <r>
    <x v="60"/>
    <s v="Y"/>
    <n v="158000"/>
    <n v="0.27318337875484311"/>
    <x v="1"/>
  </r>
  <r>
    <x v="61"/>
    <s v="N"/>
    <n v="101000"/>
    <n v="0.72083100675833056"/>
    <x v="2"/>
  </r>
  <r>
    <x v="62"/>
    <s v="Y"/>
    <n v="202500"/>
    <n v="0.71419204505676537"/>
    <x v="0"/>
  </r>
  <r>
    <x v="63"/>
    <s v="Y"/>
    <n v="140000"/>
    <n v="0.71443770371471327"/>
    <x v="0"/>
  </r>
  <r>
    <x v="64"/>
    <s v="Y"/>
    <n v="219500"/>
    <n v="0.69946797540941463"/>
    <x v="0"/>
  </r>
  <r>
    <x v="65"/>
    <s v="Y"/>
    <n v="317000"/>
    <n v="0.66001979578924674"/>
    <x v="0"/>
  </r>
  <r>
    <x v="66"/>
    <s v="Y"/>
    <n v="180000"/>
    <n v="5.9822913996161464E-3"/>
    <x v="1"/>
  </r>
  <r>
    <x v="67"/>
    <s v="Y"/>
    <n v="226000"/>
    <n v="0.38256287048196247"/>
    <x v="1"/>
  </r>
  <r>
    <x v="68"/>
    <s v="Y"/>
    <n v="80000"/>
    <n v="0.75363241348609633"/>
    <x v="0"/>
  </r>
  <r>
    <x v="69"/>
    <s v="Y"/>
    <n v="225000"/>
    <n v="5.0667988687320809E-2"/>
    <x v="1"/>
  </r>
  <r>
    <x v="70"/>
    <s v="Y"/>
    <n v="244000"/>
    <n v="0.21654924638418926"/>
    <x v="1"/>
  </r>
  <r>
    <x v="71"/>
    <s v="Y"/>
    <n v="129500"/>
    <n v="0.59722636151349806"/>
    <x v="0"/>
  </r>
  <r>
    <x v="72"/>
    <s v="Y"/>
    <n v="185000"/>
    <n v="0.23647764572468011"/>
    <x v="1"/>
  </r>
  <r>
    <x v="73"/>
    <s v="Y"/>
    <n v="144900"/>
    <n v="0.24402561132041733"/>
    <x v="1"/>
  </r>
  <r>
    <x v="74"/>
    <s v="N"/>
    <n v="107400"/>
    <n v="5.1890147820898513E-2"/>
    <x v="2"/>
  </r>
  <r>
    <x v="75"/>
    <s v="Y"/>
    <n v="91000"/>
    <n v="0.8637009928975542"/>
    <x v="0"/>
  </r>
  <r>
    <x v="76"/>
    <s v="Y"/>
    <n v="135750"/>
    <n v="0.54460975024456582"/>
    <x v="0"/>
  </r>
  <r>
    <x v="77"/>
    <s v="Y"/>
    <n v="127000"/>
    <n v="8.4756128696494626E-2"/>
    <x v="1"/>
  </r>
  <r>
    <x v="78"/>
    <s v="N"/>
    <n v="136500"/>
    <n v="0.86917234257032183"/>
    <x v="2"/>
  </r>
  <r>
    <x v="79"/>
    <s v="Y"/>
    <n v="110000"/>
    <n v="0.98945241006014273"/>
    <x v="0"/>
  </r>
  <r>
    <x v="80"/>
    <s v="Y"/>
    <n v="193500"/>
    <n v="0.8768605688817549"/>
    <x v="0"/>
  </r>
  <r>
    <x v="81"/>
    <s v="Y"/>
    <n v="153500"/>
    <n v="0.42651316239158321"/>
    <x v="1"/>
  </r>
  <r>
    <x v="82"/>
    <s v="Y"/>
    <n v="245000"/>
    <n v="0.68728016177623119"/>
    <x v="0"/>
  </r>
  <r>
    <x v="83"/>
    <s v="Y"/>
    <n v="126500"/>
    <n v="0.75942647010548592"/>
    <x v="0"/>
  </r>
  <r>
    <x v="84"/>
    <s v="Y"/>
    <n v="168500"/>
    <n v="0.80274826245479081"/>
    <x v="0"/>
  </r>
  <r>
    <x v="85"/>
    <s v="Y"/>
    <n v="260000"/>
    <n v="0.52857172944485686"/>
    <x v="0"/>
  </r>
  <r>
    <x v="86"/>
    <s v="Y"/>
    <n v="174000"/>
    <n v="3.0384963291267608E-2"/>
    <x v="1"/>
  </r>
  <r>
    <x v="87"/>
    <s v="Y"/>
    <n v="164500"/>
    <n v="5.5788703479974222E-3"/>
    <x v="1"/>
  </r>
  <r>
    <x v="88"/>
    <s v="N"/>
    <n v="85000"/>
    <n v="0.77630954868325408"/>
    <x v="2"/>
  </r>
  <r>
    <x v="89"/>
    <s v="Y"/>
    <n v="123600"/>
    <n v="0.14188467339192901"/>
    <x v="1"/>
  </r>
  <r>
    <x v="90"/>
    <s v="Y"/>
    <n v="109900"/>
    <n v="0.48833709692403715"/>
    <x v="1"/>
  </r>
  <r>
    <x v="91"/>
    <s v="Y"/>
    <n v="98600"/>
    <n v="0.37171619912671716"/>
    <x v="1"/>
  </r>
  <r>
    <x v="92"/>
    <s v="Y"/>
    <n v="163500"/>
    <n v="0.12317871350673115"/>
    <x v="1"/>
  </r>
  <r>
    <x v="93"/>
    <s v="N"/>
    <n v="133900"/>
    <n v="7.7014832288069934E-2"/>
    <x v="2"/>
  </r>
  <r>
    <x v="94"/>
    <s v="Y"/>
    <n v="204750"/>
    <n v="0.31288146384033166"/>
    <x v="1"/>
  </r>
  <r>
    <x v="95"/>
    <s v="Y"/>
    <n v="185000"/>
    <n v="0.98287044801361068"/>
    <x v="0"/>
  </r>
  <r>
    <x v="96"/>
    <s v="Y"/>
    <n v="214000"/>
    <n v="0.34077922350702627"/>
    <x v="1"/>
  </r>
  <r>
    <x v="97"/>
    <s v="Y"/>
    <n v="94750"/>
    <n v="0.16523941392768704"/>
    <x v="1"/>
  </r>
  <r>
    <x v="98"/>
    <s v="N"/>
    <n v="83000"/>
    <n v="6.6557663698061376E-2"/>
    <x v="2"/>
  </r>
  <r>
    <x v="99"/>
    <s v="Y"/>
    <n v="128950"/>
    <n v="0.92549895287881678"/>
    <x v="0"/>
  </r>
  <r>
    <x v="100"/>
    <s v="Y"/>
    <n v="205000"/>
    <n v="0.59575427612506848"/>
    <x v="0"/>
  </r>
  <r>
    <x v="101"/>
    <s v="Y"/>
    <n v="178000"/>
    <n v="0.15611034343603925"/>
    <x v="1"/>
  </r>
  <r>
    <x v="102"/>
    <s v="Y"/>
    <n v="118964"/>
    <n v="0.58459966614713055"/>
    <x v="0"/>
  </r>
  <r>
    <x v="103"/>
    <s v="Y"/>
    <n v="198900"/>
    <n v="0.92999434345972598"/>
    <x v="0"/>
  </r>
  <r>
    <x v="104"/>
    <s v="Y"/>
    <n v="169500"/>
    <n v="0.39419494165744628"/>
    <x v="1"/>
  </r>
  <r>
    <x v="105"/>
    <s v="Y"/>
    <n v="250000"/>
    <n v="6.8923785579753649E-2"/>
    <x v="1"/>
  </r>
  <r>
    <x v="106"/>
    <s v="Y"/>
    <n v="100000"/>
    <n v="0.25797821759575446"/>
    <x v="1"/>
  </r>
  <r>
    <x v="107"/>
    <s v="Y"/>
    <n v="115000"/>
    <n v="0.97708217198658254"/>
    <x v="0"/>
  </r>
  <r>
    <x v="108"/>
    <s v="N"/>
    <n v="115000"/>
    <n v="0.74635625624925173"/>
    <x v="2"/>
  </r>
  <r>
    <x v="109"/>
    <s v="Y"/>
    <n v="190000"/>
    <n v="0.98885243710126869"/>
    <x v="0"/>
  </r>
  <r>
    <x v="110"/>
    <s v="Y"/>
    <n v="136900"/>
    <n v="0.46833125479986992"/>
    <x v="1"/>
  </r>
  <r>
    <x v="111"/>
    <s v="Y"/>
    <n v="180000"/>
    <n v="0.75468190412269742"/>
    <x v="0"/>
  </r>
  <r>
    <x v="112"/>
    <s v="Y"/>
    <n v="383970"/>
    <n v="0.77815007471289321"/>
    <x v="0"/>
  </r>
  <r>
    <x v="113"/>
    <s v="Y"/>
    <n v="217000"/>
    <n v="0.52106656983355393"/>
    <x v="0"/>
  </r>
  <r>
    <x v="114"/>
    <s v="Y"/>
    <n v="259500"/>
    <n v="0.49703480197644334"/>
    <x v="1"/>
  </r>
  <r>
    <x v="115"/>
    <s v="Y"/>
    <n v="176000"/>
    <n v="0.10517496263862725"/>
    <x v="1"/>
  </r>
  <r>
    <x v="116"/>
    <s v="Y"/>
    <n v="139000"/>
    <n v="0.97111892644830311"/>
    <x v="0"/>
  </r>
  <r>
    <x v="117"/>
    <s v="Y"/>
    <n v="155000"/>
    <n v="1.4533924820483879E-2"/>
    <x v="1"/>
  </r>
  <r>
    <x v="118"/>
    <s v="Y"/>
    <n v="320000"/>
    <n v="4.0940000066712834E-2"/>
    <x v="1"/>
  </r>
  <r>
    <x v="119"/>
    <s v="Y"/>
    <n v="163990"/>
    <n v="0.65197564908834005"/>
    <x v="0"/>
  </r>
  <r>
    <x v="120"/>
    <s v="Y"/>
    <n v="180000"/>
    <n v="0.70968409196836546"/>
    <x v="0"/>
  </r>
  <r>
    <x v="121"/>
    <s v="Y"/>
    <n v="100000"/>
    <n v="0.68360717721007236"/>
    <x v="0"/>
  </r>
  <r>
    <x v="122"/>
    <s v="Y"/>
    <n v="136000"/>
    <n v="0.82864954602967078"/>
    <x v="0"/>
  </r>
  <r>
    <x v="123"/>
    <s v="Y"/>
    <n v="153900"/>
    <n v="0.42099811787917751"/>
    <x v="1"/>
  </r>
  <r>
    <x v="124"/>
    <s v="Y"/>
    <n v="181000"/>
    <n v="0.5261147263256678"/>
    <x v="0"/>
  </r>
  <r>
    <x v="125"/>
    <s v="N"/>
    <n v="84500"/>
    <n v="0.59528121016817603"/>
    <x v="2"/>
  </r>
  <r>
    <x v="126"/>
    <s v="Y"/>
    <n v="128000"/>
    <n v="0.97693036261981292"/>
    <x v="0"/>
  </r>
  <r>
    <x v="127"/>
    <s v="Y"/>
    <n v="87000"/>
    <n v="0.86890167258288487"/>
    <x v="0"/>
  </r>
  <r>
    <x v="128"/>
    <s v="Y"/>
    <n v="155000"/>
    <n v="0.5363398377073374"/>
    <x v="0"/>
  </r>
  <r>
    <x v="129"/>
    <s v="Y"/>
    <n v="150000"/>
    <n v="0.26032610994557293"/>
    <x v="1"/>
  </r>
  <r>
    <x v="130"/>
    <s v="Y"/>
    <n v="226000"/>
    <n v="0.29154953523697347"/>
    <x v="1"/>
  </r>
  <r>
    <x v="131"/>
    <s v="Y"/>
    <n v="244000"/>
    <n v="0.40510841930449282"/>
    <x v="1"/>
  </r>
  <r>
    <x v="132"/>
    <s v="Y"/>
    <n v="150750"/>
    <n v="0.21402432422552753"/>
    <x v="1"/>
  </r>
  <r>
    <x v="133"/>
    <s v="Y"/>
    <n v="220000"/>
    <n v="0.7748970323979697"/>
    <x v="0"/>
  </r>
  <r>
    <x v="134"/>
    <s v="Y"/>
    <n v="180000"/>
    <n v="0.15785186169728316"/>
    <x v="1"/>
  </r>
  <r>
    <x v="135"/>
    <s v="Y"/>
    <n v="174000"/>
    <n v="0.30095493828069231"/>
    <x v="1"/>
  </r>
  <r>
    <x v="136"/>
    <s v="Y"/>
    <n v="143000"/>
    <n v="0.15288618871995374"/>
    <x v="1"/>
  </r>
  <r>
    <x v="137"/>
    <s v="Y"/>
    <n v="171000"/>
    <n v="0.72840081777384647"/>
    <x v="0"/>
  </r>
  <r>
    <x v="138"/>
    <s v="Y"/>
    <n v="230000"/>
    <n v="0.47063742750015891"/>
    <x v="1"/>
  </r>
  <r>
    <x v="139"/>
    <s v="Y"/>
    <n v="231500"/>
    <n v="0.98080450168100519"/>
    <x v="0"/>
  </r>
  <r>
    <x v="140"/>
    <s v="Y"/>
    <n v="115000"/>
    <n v="0.2159992761450934"/>
    <x v="1"/>
  </r>
  <r>
    <x v="141"/>
    <s v="Y"/>
    <n v="260000"/>
    <n v="0.3087794398300483"/>
    <x v="1"/>
  </r>
  <r>
    <x v="142"/>
    <s v="Y"/>
    <n v="166000"/>
    <n v="0.87752701329596661"/>
    <x v="0"/>
  </r>
  <r>
    <x v="143"/>
    <s v="Y"/>
    <n v="204000"/>
    <n v="6.8070085163658534E-2"/>
    <x v="1"/>
  </r>
  <r>
    <x v="144"/>
    <s v="Y"/>
    <n v="125000"/>
    <n v="0.54887552315047583"/>
    <x v="0"/>
  </r>
  <r>
    <x v="145"/>
    <s v="Y"/>
    <n v="130000"/>
    <n v="0.42559427102935465"/>
    <x v="1"/>
  </r>
  <r>
    <x v="146"/>
    <s v="Y"/>
    <n v="105000"/>
    <n v="0.24600678299315992"/>
    <x v="1"/>
  </r>
  <r>
    <x v="147"/>
    <s v="Y"/>
    <n v="222500"/>
    <n v="0.94113654656653201"/>
    <x v="0"/>
  </r>
  <r>
    <x v="148"/>
    <s v="Y"/>
    <n v="141000"/>
    <n v="0.96951570888531546"/>
    <x v="0"/>
  </r>
  <r>
    <x v="149"/>
    <s v="Y"/>
    <n v="115000"/>
    <n v="0.18277638378843419"/>
    <x v="1"/>
  </r>
  <r>
    <x v="150"/>
    <s v="Y"/>
    <n v="122000"/>
    <n v="0.11454634322924973"/>
    <x v="1"/>
  </r>
  <r>
    <x v="151"/>
    <s v="Y"/>
    <n v="372402"/>
    <n v="0.8514610177077544"/>
    <x v="0"/>
  </r>
  <r>
    <x v="152"/>
    <s v="Y"/>
    <n v="190000"/>
    <n v="0.5140925588838996"/>
    <x v="0"/>
  </r>
  <r>
    <x v="153"/>
    <s v="Y"/>
    <n v="235000"/>
    <n v="0.4011088134177434"/>
    <x v="1"/>
  </r>
  <r>
    <x v="154"/>
    <s v="Y"/>
    <n v="125000"/>
    <n v="0.1253837552812237"/>
    <x v="1"/>
  </r>
  <r>
    <x v="155"/>
    <s v="N"/>
    <n v="79000"/>
    <n v="0.90734462758459911"/>
    <x v="2"/>
  </r>
  <r>
    <x v="156"/>
    <s v="Y"/>
    <n v="109500"/>
    <n v="0.94121669977143685"/>
    <x v="0"/>
  </r>
  <r>
    <x v="157"/>
    <s v="Y"/>
    <n v="269500"/>
    <n v="0.29164631113283312"/>
    <x v="1"/>
  </r>
  <r>
    <x v="158"/>
    <s v="Y"/>
    <n v="254900"/>
    <n v="0.70785176049118059"/>
    <x v="0"/>
  </r>
  <r>
    <x v="159"/>
    <s v="Y"/>
    <n v="320000"/>
    <n v="0.93190619292727339"/>
    <x v="0"/>
  </r>
  <r>
    <x v="160"/>
    <s v="Y"/>
    <n v="162500"/>
    <n v="0.87624031632341426"/>
    <x v="0"/>
  </r>
  <r>
    <x v="161"/>
    <s v="Y"/>
    <n v="412500"/>
    <n v="0.14454199259992595"/>
    <x v="1"/>
  </r>
  <r>
    <x v="162"/>
    <s v="Y"/>
    <n v="220000"/>
    <n v="0.18263723600083814"/>
    <x v="1"/>
  </r>
  <r>
    <x v="163"/>
    <s v="Y"/>
    <n v="103200"/>
    <n v="0.15897743106325446"/>
    <x v="1"/>
  </r>
  <r>
    <x v="164"/>
    <s v="Y"/>
    <n v="152000"/>
    <n v="0.84667887753504611"/>
    <x v="0"/>
  </r>
  <r>
    <x v="165"/>
    <s v="Y"/>
    <n v="127500"/>
    <n v="0.19141621217022031"/>
    <x v="1"/>
  </r>
  <r>
    <x v="166"/>
    <s v="Y"/>
    <n v="190000"/>
    <n v="0.31671884601009492"/>
    <x v="1"/>
  </r>
  <r>
    <x v="167"/>
    <s v="Y"/>
    <n v="325624"/>
    <n v="0.21358196718619649"/>
    <x v="1"/>
  </r>
  <r>
    <x v="168"/>
    <s v="Y"/>
    <n v="183500"/>
    <n v="0.13482628672982322"/>
    <x v="1"/>
  </r>
  <r>
    <x v="169"/>
    <s v="Y"/>
    <n v="228000"/>
    <n v="0.47796709609632959"/>
    <x v="1"/>
  </r>
  <r>
    <x v="170"/>
    <s v="Y"/>
    <n v="128500"/>
    <n v="0.65851468383049117"/>
    <x v="0"/>
  </r>
  <r>
    <x v="171"/>
    <s v="Y"/>
    <n v="215000"/>
    <n v="4.4741901502866832E-2"/>
    <x v="1"/>
  </r>
  <r>
    <x v="172"/>
    <s v="Y"/>
    <n v="239000"/>
    <n v="0.88519806283124569"/>
    <x v="0"/>
  </r>
  <r>
    <x v="173"/>
    <s v="Y"/>
    <n v="163000"/>
    <n v="0.75842968598764482"/>
    <x v="0"/>
  </r>
  <r>
    <x v="174"/>
    <s v="Y"/>
    <n v="184000"/>
    <n v="0.97567843462614123"/>
    <x v="0"/>
  </r>
  <r>
    <x v="175"/>
    <s v="Y"/>
    <n v="243000"/>
    <n v="0.49064813778227878"/>
    <x v="1"/>
  </r>
  <r>
    <x v="176"/>
    <s v="Y"/>
    <n v="211000"/>
    <n v="0.29250786601067347"/>
    <x v="1"/>
  </r>
  <r>
    <x v="177"/>
    <s v="Y"/>
    <n v="172500"/>
    <n v="1.6859344905476359E-2"/>
    <x v="1"/>
  </r>
  <r>
    <x v="178"/>
    <s v="Y"/>
    <n v="501837"/>
    <n v="0.94220407471541501"/>
    <x v="0"/>
  </r>
  <r>
    <x v="179"/>
    <s v="Y"/>
    <n v="100000"/>
    <n v="0.56352297769391047"/>
    <x v="0"/>
  </r>
  <r>
    <x v="180"/>
    <s v="Y"/>
    <n v="177000"/>
    <n v="0.29939130542148262"/>
    <x v="1"/>
  </r>
  <r>
    <x v="181"/>
    <s v="Y"/>
    <n v="200100"/>
    <n v="5.6029877765533365E-2"/>
    <x v="1"/>
  </r>
  <r>
    <x v="182"/>
    <s v="Y"/>
    <n v="120000"/>
    <n v="0.6968081278612297"/>
    <x v="0"/>
  </r>
  <r>
    <x v="183"/>
    <s v="Y"/>
    <n v="200000"/>
    <n v="0.23933023956747035"/>
    <x v="1"/>
  </r>
  <r>
    <x v="184"/>
    <s v="Y"/>
    <n v="127000"/>
    <n v="0.67282141187485256"/>
    <x v="0"/>
  </r>
  <r>
    <x v="185"/>
    <s v="Y"/>
    <n v="475000"/>
    <n v="0.46449001535967649"/>
    <x v="1"/>
  </r>
  <r>
    <x v="186"/>
    <s v="Y"/>
    <n v="173000"/>
    <n v="0.1622808794402415"/>
    <x v="1"/>
  </r>
  <r>
    <x v="187"/>
    <s v="Y"/>
    <n v="135000"/>
    <n v="0.71775034186236708"/>
    <x v="0"/>
  </r>
  <r>
    <x v="188"/>
    <s v="Y"/>
    <n v="153337"/>
    <n v="0.1204622734279398"/>
    <x v="1"/>
  </r>
  <r>
    <x v="189"/>
    <s v="Y"/>
    <n v="286000"/>
    <n v="0.23207447281721116"/>
    <x v="1"/>
  </r>
  <r>
    <x v="190"/>
    <s v="Y"/>
    <n v="315000"/>
    <n v="0.10881329122062322"/>
    <x v="1"/>
  </r>
  <r>
    <x v="191"/>
    <s v="Y"/>
    <n v="184000"/>
    <n v="0.13962542426951596"/>
    <x v="1"/>
  </r>
  <r>
    <x v="192"/>
    <s v="Y"/>
    <n v="192000"/>
    <n v="0.11161043329479814"/>
    <x v="1"/>
  </r>
  <r>
    <x v="193"/>
    <s v="Y"/>
    <n v="130000"/>
    <n v="0.11027580978292517"/>
    <x v="1"/>
  </r>
  <r>
    <x v="194"/>
    <s v="Y"/>
    <n v="127000"/>
    <n v="8.2668672629257034E-2"/>
    <x v="1"/>
  </r>
  <r>
    <x v="195"/>
    <s v="Y"/>
    <n v="148500"/>
    <n v="0.57696095792472379"/>
    <x v="0"/>
  </r>
  <r>
    <x v="196"/>
    <s v="Y"/>
    <n v="311872"/>
    <n v="0.61581084893174654"/>
    <x v="0"/>
  </r>
  <r>
    <x v="197"/>
    <s v="Y"/>
    <n v="235000"/>
    <n v="0.72272100023951136"/>
    <x v="0"/>
  </r>
  <r>
    <x v="198"/>
    <s v="Y"/>
    <n v="104000"/>
    <n v="0.11472177588449695"/>
    <x v="1"/>
  </r>
  <r>
    <x v="199"/>
    <s v="Y"/>
    <n v="274900"/>
    <n v="0.30342405490733382"/>
    <x v="1"/>
  </r>
  <r>
    <x v="200"/>
    <s v="Y"/>
    <n v="140000"/>
    <n v="0.24399010490789408"/>
    <x v="1"/>
  </r>
  <r>
    <x v="201"/>
    <s v="Y"/>
    <n v="171500"/>
    <n v="5.9168051728946125E-2"/>
    <x v="1"/>
  </r>
  <r>
    <x v="202"/>
    <s v="Y"/>
    <n v="112000"/>
    <n v="0.22056311348347923"/>
    <x v="1"/>
  </r>
  <r>
    <x v="203"/>
    <s v="Y"/>
    <n v="149000"/>
    <n v="9.3839865239594089E-2"/>
    <x v="1"/>
  </r>
  <r>
    <x v="204"/>
    <s v="Y"/>
    <n v="110000"/>
    <n v="0.77087732510462514"/>
    <x v="0"/>
  </r>
  <r>
    <x v="205"/>
    <s v="Y"/>
    <n v="180500"/>
    <n v="0.86172190375531188"/>
    <x v="0"/>
  </r>
  <r>
    <x v="206"/>
    <s v="Y"/>
    <n v="143900"/>
    <n v="0.64461026134103594"/>
    <x v="0"/>
  </r>
  <r>
    <x v="207"/>
    <s v="Y"/>
    <n v="141000"/>
    <n v="0.33317254615963821"/>
    <x v="1"/>
  </r>
  <r>
    <x v="208"/>
    <s v="Y"/>
    <n v="277000"/>
    <n v="0.84206039860367421"/>
    <x v="0"/>
  </r>
  <r>
    <x v="209"/>
    <s v="Y"/>
    <n v="145000"/>
    <n v="0.97383388224651879"/>
    <x v="0"/>
  </r>
  <r>
    <x v="210"/>
    <s v="N"/>
    <n v="98000"/>
    <n v="0.26535428471260258"/>
    <x v="2"/>
  </r>
  <r>
    <x v="211"/>
    <s v="Y"/>
    <n v="186000"/>
    <n v="0.882852371779282"/>
    <x v="0"/>
  </r>
  <r>
    <x v="212"/>
    <s v="Y"/>
    <n v="252678"/>
    <n v="1.8158254488647496E-2"/>
    <x v="1"/>
  </r>
  <r>
    <x v="213"/>
    <s v="Y"/>
    <n v="156000"/>
    <n v="0.55718900557527573"/>
    <x v="0"/>
  </r>
  <r>
    <x v="214"/>
    <s v="Y"/>
    <n v="161750"/>
    <n v="0.57637874399493771"/>
    <x v="0"/>
  </r>
  <r>
    <x v="215"/>
    <s v="Y"/>
    <n v="134450"/>
    <n v="4.2293928069375708E-2"/>
    <x v="1"/>
  </r>
  <r>
    <x v="216"/>
    <s v="Y"/>
    <n v="210000"/>
    <n v="0.81088292734348488"/>
    <x v="0"/>
  </r>
  <r>
    <x v="217"/>
    <s v="N"/>
    <n v="107000"/>
    <n v="0.74430294180240575"/>
    <x v="2"/>
  </r>
  <r>
    <x v="218"/>
    <s v="Y"/>
    <n v="311500"/>
    <n v="0.14902938643068442"/>
    <x v="1"/>
  </r>
  <r>
    <x v="219"/>
    <s v="Y"/>
    <n v="167240"/>
    <n v="0.43566035024732375"/>
    <x v="1"/>
  </r>
  <r>
    <x v="220"/>
    <s v="Y"/>
    <n v="204900"/>
    <n v="4.3656563979376672E-2"/>
    <x v="1"/>
  </r>
  <r>
    <x v="221"/>
    <s v="Y"/>
    <n v="200000"/>
    <n v="0.58177523351322047"/>
    <x v="0"/>
  </r>
  <r>
    <x v="222"/>
    <s v="Y"/>
    <n v="179900"/>
    <n v="0.73630972752930013"/>
    <x v="0"/>
  </r>
  <r>
    <x v="223"/>
    <s v="Y"/>
    <n v="97000"/>
    <n v="4.9623271054179963E-2"/>
    <x v="1"/>
  </r>
  <r>
    <x v="224"/>
    <s v="Y"/>
    <n v="386250"/>
    <n v="0.61355175933021355"/>
    <x v="0"/>
  </r>
  <r>
    <x v="225"/>
    <s v="Y"/>
    <n v="112000"/>
    <n v="0.58725387485840752"/>
    <x v="0"/>
  </r>
  <r>
    <x v="226"/>
    <s v="Y"/>
    <n v="290000"/>
    <n v="0.78921205542936312"/>
    <x v="0"/>
  </r>
  <r>
    <x v="227"/>
    <s v="Y"/>
    <n v="106000"/>
    <n v="8.8704813202983956E-2"/>
    <x v="1"/>
  </r>
  <r>
    <x v="228"/>
    <s v="Y"/>
    <n v="125000"/>
    <n v="0.98124786605463643"/>
    <x v="0"/>
  </r>
  <r>
    <x v="229"/>
    <s v="Y"/>
    <n v="192500"/>
    <n v="0.27094313742900467"/>
    <x v="1"/>
  </r>
  <r>
    <x v="230"/>
    <s v="Y"/>
    <n v="148000"/>
    <n v="0.61075896301975419"/>
    <x v="0"/>
  </r>
  <r>
    <x v="231"/>
    <s v="Y"/>
    <n v="403000"/>
    <n v="0.29193683237776813"/>
    <x v="1"/>
  </r>
  <r>
    <x v="232"/>
    <s v="Y"/>
    <n v="94500"/>
    <n v="0.95095742082733292"/>
    <x v="0"/>
  </r>
  <r>
    <x v="233"/>
    <s v="Y"/>
    <n v="128200"/>
    <n v="0.70342071150540619"/>
    <x v="0"/>
  </r>
  <r>
    <x v="234"/>
    <s v="Y"/>
    <n v="216500"/>
    <n v="0.63793625404530352"/>
    <x v="0"/>
  </r>
  <r>
    <x v="235"/>
    <s v="Y"/>
    <n v="89500"/>
    <n v="0.74530281284954214"/>
    <x v="0"/>
  </r>
  <r>
    <x v="236"/>
    <s v="Y"/>
    <n v="185500"/>
    <n v="8.1847131494271808E-2"/>
    <x v="1"/>
  </r>
  <r>
    <x v="237"/>
    <s v="Y"/>
    <n v="194500"/>
    <n v="0.18959081812448608"/>
    <x v="1"/>
  </r>
  <r>
    <x v="238"/>
    <s v="Y"/>
    <n v="318000"/>
    <n v="0.69002667015602659"/>
    <x v="0"/>
  </r>
  <r>
    <x v="239"/>
    <s v="Y"/>
    <n v="113000"/>
    <n v="0.35410797132473004"/>
    <x v="1"/>
  </r>
  <r>
    <x v="240"/>
    <s v="Y"/>
    <n v="262500"/>
    <n v="0.58749553205150751"/>
    <x v="0"/>
  </r>
  <r>
    <x v="241"/>
    <s v="Y"/>
    <n v="110500"/>
    <n v="0.63513338419375842"/>
    <x v="0"/>
  </r>
  <r>
    <x v="242"/>
    <s v="N"/>
    <n v="79000"/>
    <n v="0.35856624231293321"/>
    <x v="2"/>
  </r>
  <r>
    <x v="243"/>
    <s v="Y"/>
    <n v="120000"/>
    <n v="0.6009482768222002"/>
    <x v="0"/>
  </r>
  <r>
    <x v="244"/>
    <s v="Y"/>
    <n v="205000"/>
    <n v="0.86960852675771272"/>
    <x v="0"/>
  </r>
  <r>
    <x v="245"/>
    <s v="Y"/>
    <n v="241500"/>
    <n v="0.95861969129798263"/>
    <x v="0"/>
  </r>
  <r>
    <x v="246"/>
    <s v="N"/>
    <n v="137000"/>
    <n v="0.31452551638314397"/>
    <x v="2"/>
  </r>
  <r>
    <x v="247"/>
    <s v="Y"/>
    <n v="140000"/>
    <n v="0.65906422124041819"/>
    <x v="0"/>
  </r>
  <r>
    <x v="248"/>
    <s v="Y"/>
    <n v="180000"/>
    <n v="0.53412255643004103"/>
    <x v="0"/>
  </r>
  <r>
    <x v="249"/>
    <s v="Y"/>
    <n v="277000"/>
    <n v="0.65167252646791518"/>
    <x v="0"/>
  </r>
  <r>
    <x v="250"/>
    <s v="Y"/>
    <n v="76500"/>
    <n v="0.70295765425366563"/>
    <x v="0"/>
  </r>
  <r>
    <x v="251"/>
    <s v="Y"/>
    <n v="235000"/>
    <n v="0.47192158065390899"/>
    <x v="1"/>
  </r>
  <r>
    <x v="252"/>
    <s v="Y"/>
    <n v="173000"/>
    <n v="0.64838187670212111"/>
    <x v="0"/>
  </r>
  <r>
    <x v="253"/>
    <s v="Y"/>
    <n v="158000"/>
    <n v="0.92886285150432546"/>
    <x v="0"/>
  </r>
  <r>
    <x v="254"/>
    <s v="Y"/>
    <n v="145000"/>
    <n v="0.1276294494429181"/>
    <x v="1"/>
  </r>
  <r>
    <x v="255"/>
    <s v="Y"/>
    <n v="230000"/>
    <n v="0.19753234252294083"/>
    <x v="1"/>
  </r>
  <r>
    <x v="256"/>
    <s v="Y"/>
    <n v="207500"/>
    <n v="0.73803950021695885"/>
    <x v="0"/>
  </r>
  <r>
    <x v="257"/>
    <s v="Y"/>
    <n v="220000"/>
    <n v="0.73123658127508762"/>
    <x v="0"/>
  </r>
  <r>
    <x v="258"/>
    <s v="Y"/>
    <n v="231500"/>
    <n v="0.65777979423805433"/>
    <x v="0"/>
  </r>
  <r>
    <x v="259"/>
    <s v="Y"/>
    <n v="97000"/>
    <n v="0.69075880262154232"/>
    <x v="0"/>
  </r>
  <r>
    <x v="260"/>
    <s v="Y"/>
    <n v="176000"/>
    <n v="0.13614504256793514"/>
    <x v="1"/>
  </r>
  <r>
    <x v="261"/>
    <s v="Y"/>
    <n v="276000"/>
    <n v="3.5381412287413649E-2"/>
    <x v="1"/>
  </r>
  <r>
    <x v="262"/>
    <s v="Y"/>
    <n v="151000"/>
    <n v="0.53525889487955347"/>
    <x v="0"/>
  </r>
  <r>
    <x v="263"/>
    <s v="Y"/>
    <n v="130000"/>
    <n v="0.33574722930411027"/>
    <x v="1"/>
  </r>
  <r>
    <x v="264"/>
    <s v="N"/>
    <n v="73000"/>
    <n v="0.35160369770779831"/>
    <x v="2"/>
  </r>
  <r>
    <x v="265"/>
    <s v="Y"/>
    <n v="175500"/>
    <n v="0.11970144631433444"/>
    <x v="1"/>
  </r>
  <r>
    <x v="266"/>
    <s v="Y"/>
    <n v="185000"/>
    <n v="0.78193377858159152"/>
    <x v="0"/>
  </r>
  <r>
    <x v="267"/>
    <s v="Y"/>
    <n v="179500"/>
    <n v="0.21363207704676457"/>
    <x v="1"/>
  </r>
  <r>
    <x v="268"/>
    <s v="Y"/>
    <n v="120500"/>
    <n v="0.17841497130853023"/>
    <x v="1"/>
  </r>
  <r>
    <x v="269"/>
    <s v="Y"/>
    <n v="148000"/>
    <n v="0.39770276557390705"/>
    <x v="1"/>
  </r>
  <r>
    <x v="270"/>
    <s v="Y"/>
    <n v="266000"/>
    <n v="0.93959551705083377"/>
    <x v="0"/>
  </r>
  <r>
    <x v="271"/>
    <s v="Y"/>
    <n v="241500"/>
    <n v="0.84286883411041991"/>
    <x v="0"/>
  </r>
  <r>
    <x v="272"/>
    <s v="Y"/>
    <n v="290000"/>
    <n v="0.44431059984968968"/>
    <x v="1"/>
  </r>
  <r>
    <x v="273"/>
    <s v="Y"/>
    <n v="139000"/>
    <n v="0.41214350195837235"/>
    <x v="1"/>
  </r>
  <r>
    <x v="274"/>
    <s v="Y"/>
    <n v="124500"/>
    <n v="0.95112562950197399"/>
    <x v="0"/>
  </r>
  <r>
    <x v="275"/>
    <s v="N"/>
    <n v="205000"/>
    <n v="0.1401624126282085"/>
    <x v="2"/>
  </r>
  <r>
    <x v="276"/>
    <s v="Y"/>
    <n v="201000"/>
    <n v="0.40708180489116563"/>
    <x v="1"/>
  </r>
  <r>
    <x v="277"/>
    <s v="Y"/>
    <n v="141000"/>
    <n v="0.94544427635669259"/>
    <x v="0"/>
  </r>
  <r>
    <x v="278"/>
    <s v="Y"/>
    <n v="415298"/>
    <n v="0.56140384315533687"/>
    <x v="0"/>
  </r>
  <r>
    <x v="279"/>
    <s v="Y"/>
    <n v="192000"/>
    <n v="7.8208269309060219E-3"/>
    <x v="1"/>
  </r>
  <r>
    <x v="280"/>
    <s v="Y"/>
    <n v="228500"/>
    <n v="0.96536612790631293"/>
    <x v="0"/>
  </r>
  <r>
    <x v="281"/>
    <s v="Y"/>
    <n v="185000"/>
    <n v="0.1600104686267575"/>
    <x v="1"/>
  </r>
  <r>
    <x v="282"/>
    <s v="Y"/>
    <n v="207500"/>
    <n v="0.94989454426036368"/>
    <x v="0"/>
  </r>
  <r>
    <x v="283"/>
    <s v="Y"/>
    <n v="244600"/>
    <n v="0.97086219493297088"/>
    <x v="0"/>
  </r>
  <r>
    <x v="284"/>
    <s v="Y"/>
    <n v="179200"/>
    <n v="0.33174165054224114"/>
    <x v="1"/>
  </r>
  <r>
    <x v="285"/>
    <s v="Y"/>
    <n v="164700"/>
    <n v="0.11280995750271383"/>
    <x v="1"/>
  </r>
  <r>
    <x v="286"/>
    <s v="Y"/>
    <n v="159000"/>
    <n v="0.55294916008516903"/>
    <x v="0"/>
  </r>
  <r>
    <x v="287"/>
    <s v="Y"/>
    <n v="88000"/>
    <n v="0.88124537350714727"/>
    <x v="0"/>
  </r>
  <r>
    <x v="288"/>
    <s v="Y"/>
    <n v="122000"/>
    <n v="0.47144455047322553"/>
    <x v="1"/>
  </r>
  <r>
    <x v="289"/>
    <s v="Y"/>
    <n v="153575"/>
    <n v="0.56959905782158582"/>
    <x v="0"/>
  </r>
  <r>
    <x v="290"/>
    <s v="Y"/>
    <n v="233230"/>
    <n v="0.18231942614206853"/>
    <x v="1"/>
  </r>
  <r>
    <x v="291"/>
    <s v="N"/>
    <n v="135900"/>
    <n v="0.26312614059602679"/>
    <x v="2"/>
  </r>
  <r>
    <x v="292"/>
    <s v="Y"/>
    <n v="131000"/>
    <n v="0.58865898430923691"/>
    <x v="0"/>
  </r>
  <r>
    <x v="293"/>
    <s v="Y"/>
    <n v="235000"/>
    <n v="0.98964089251406018"/>
    <x v="0"/>
  </r>
  <r>
    <x v="294"/>
    <s v="Y"/>
    <n v="167000"/>
    <n v="0.10189223365884403"/>
    <x v="1"/>
  </r>
  <r>
    <x v="295"/>
    <s v="Y"/>
    <n v="142500"/>
    <n v="0.9666901697902025"/>
    <x v="0"/>
  </r>
  <r>
    <x v="296"/>
    <s v="Y"/>
    <n v="152000"/>
    <n v="0.55793324230712071"/>
    <x v="0"/>
  </r>
  <r>
    <x v="297"/>
    <s v="Y"/>
    <n v="239000"/>
    <n v="0.49137372652741085"/>
    <x v="1"/>
  </r>
  <r>
    <x v="298"/>
    <s v="Y"/>
    <n v="175000"/>
    <n v="0.15529451007077399"/>
    <x v="1"/>
  </r>
  <r>
    <x v="299"/>
    <s v="Y"/>
    <n v="158500"/>
    <n v="0.9645419331596814"/>
    <x v="0"/>
  </r>
  <r>
    <x v="300"/>
    <s v="Y"/>
    <n v="157000"/>
    <n v="0.51097690000727847"/>
    <x v="0"/>
  </r>
  <r>
    <x v="301"/>
    <s v="Y"/>
    <n v="267000"/>
    <n v="0.55255752659170032"/>
    <x v="0"/>
  </r>
  <r>
    <x v="302"/>
    <s v="Y"/>
    <n v="205000"/>
    <n v="0.82250460066694586"/>
    <x v="0"/>
  </r>
  <r>
    <x v="303"/>
    <s v="Y"/>
    <n v="149900"/>
    <n v="0.23188244144267633"/>
    <x v="1"/>
  </r>
  <r>
    <x v="304"/>
    <s v="Y"/>
    <n v="295000"/>
    <n v="0.63287830551051283"/>
    <x v="0"/>
  </r>
  <r>
    <x v="305"/>
    <s v="Y"/>
    <n v="305900"/>
    <n v="0.79279017104372185"/>
    <x v="0"/>
  </r>
  <r>
    <x v="306"/>
    <s v="Y"/>
    <n v="225000"/>
    <n v="0.50634956885884663"/>
    <x v="0"/>
  </r>
  <r>
    <x v="307"/>
    <s v="Y"/>
    <n v="89500"/>
    <n v="0.56534372713905257"/>
    <x v="0"/>
  </r>
  <r>
    <x v="308"/>
    <s v="Y"/>
    <n v="82500"/>
    <n v="0.3781451267290642"/>
    <x v="1"/>
  </r>
  <r>
    <x v="309"/>
    <s v="Y"/>
    <n v="360000"/>
    <n v="1.0982809926035397E-2"/>
    <x v="1"/>
  </r>
  <r>
    <x v="310"/>
    <s v="Y"/>
    <n v="165600"/>
    <n v="4.8884613258084797E-2"/>
    <x v="1"/>
  </r>
  <r>
    <x v="311"/>
    <s v="Y"/>
    <n v="132000"/>
    <n v="0.40723120372478927"/>
    <x v="1"/>
  </r>
  <r>
    <x v="312"/>
    <s v="Y"/>
    <n v="119900"/>
    <n v="0.73899308363067673"/>
    <x v="0"/>
  </r>
  <r>
    <x v="313"/>
    <s v="Y"/>
    <n v="375000"/>
    <n v="0.63783856873011235"/>
    <x v="0"/>
  </r>
  <r>
    <x v="314"/>
    <s v="Y"/>
    <n v="178000"/>
    <n v="0.32648434633764511"/>
    <x v="1"/>
  </r>
  <r>
    <x v="315"/>
    <s v="Y"/>
    <n v="188500"/>
    <n v="0.23210472683912942"/>
    <x v="1"/>
  </r>
  <r>
    <x v="316"/>
    <s v="Y"/>
    <n v="260000"/>
    <n v="0.22605157833976641"/>
    <x v="1"/>
  </r>
  <r>
    <x v="317"/>
    <s v="Y"/>
    <n v="270000"/>
    <n v="0.14039108923087373"/>
    <x v="1"/>
  </r>
  <r>
    <x v="318"/>
    <s v="Y"/>
    <n v="260000"/>
    <n v="0.33751768932600035"/>
    <x v="1"/>
  </r>
  <r>
    <x v="319"/>
    <s v="Y"/>
    <n v="187500"/>
    <n v="0.40939326996024517"/>
    <x v="1"/>
  </r>
  <r>
    <x v="320"/>
    <s v="Y"/>
    <n v="342643"/>
    <n v="0.97261085082697107"/>
    <x v="0"/>
  </r>
  <r>
    <x v="321"/>
    <s v="Y"/>
    <n v="354000"/>
    <n v="0.65587691815814742"/>
    <x v="0"/>
  </r>
  <r>
    <x v="322"/>
    <s v="Y"/>
    <n v="301000"/>
    <n v="0.46148780045366355"/>
    <x v="1"/>
  </r>
  <r>
    <x v="323"/>
    <s v="Y"/>
    <n v="126175"/>
    <n v="0.68222948035573494"/>
    <x v="0"/>
  </r>
  <r>
    <x v="324"/>
    <s v="Y"/>
    <n v="242000"/>
    <n v="2.7916255647943311E-2"/>
    <x v="1"/>
  </r>
  <r>
    <x v="325"/>
    <s v="N"/>
    <n v="87000"/>
    <n v="0.89616210729617951"/>
    <x v="2"/>
  </r>
  <r>
    <x v="326"/>
    <s v="Y"/>
    <n v="324000"/>
    <n v="0.49235776380543628"/>
    <x v="1"/>
  </r>
  <r>
    <x v="327"/>
    <s v="Y"/>
    <n v="145250"/>
    <n v="2.2354451813099696E-2"/>
    <x v="1"/>
  </r>
  <r>
    <x v="328"/>
    <s v="N"/>
    <n v="214500"/>
    <n v="0.23934160621536404"/>
    <x v="2"/>
  </r>
  <r>
    <x v="329"/>
    <s v="N"/>
    <n v="78000"/>
    <n v="0.10244137865792313"/>
    <x v="2"/>
  </r>
  <r>
    <x v="330"/>
    <s v="Y"/>
    <n v="119000"/>
    <n v="8.7361478148348937E-2"/>
    <x v="1"/>
  </r>
  <r>
    <x v="331"/>
    <s v="Y"/>
    <n v="139000"/>
    <n v="0.48737616200290013"/>
    <x v="1"/>
  </r>
  <r>
    <x v="332"/>
    <s v="Y"/>
    <n v="284000"/>
    <n v="0.59544811308450163"/>
    <x v="0"/>
  </r>
  <r>
    <x v="333"/>
    <s v="Y"/>
    <n v="207000"/>
    <n v="0.80700580390247223"/>
    <x v="0"/>
  </r>
  <r>
    <x v="334"/>
    <s v="Y"/>
    <n v="192000"/>
    <n v="0.49055170326907482"/>
    <x v="1"/>
  </r>
  <r>
    <x v="335"/>
    <s v="Y"/>
    <n v="228950"/>
    <n v="4.1507128812284244E-2"/>
    <x v="1"/>
  </r>
  <r>
    <x v="336"/>
    <s v="Y"/>
    <n v="377426"/>
    <n v="0.33498366043537431"/>
    <x v="1"/>
  </r>
  <r>
    <x v="337"/>
    <s v="Y"/>
    <n v="214000"/>
    <n v="0.49166374291873582"/>
    <x v="1"/>
  </r>
  <r>
    <x v="338"/>
    <s v="Y"/>
    <n v="202500"/>
    <n v="0.35532467490570452"/>
    <x v="1"/>
  </r>
  <r>
    <x v="339"/>
    <s v="Y"/>
    <n v="155000"/>
    <n v="0.22175810566773502"/>
    <x v="1"/>
  </r>
  <r>
    <x v="340"/>
    <s v="Y"/>
    <n v="202900"/>
    <n v="0.24102086732724037"/>
    <x v="1"/>
  </r>
  <r>
    <x v="341"/>
    <s v="Y"/>
    <n v="82000"/>
    <n v="0.38392614276643977"/>
    <x v="1"/>
  </r>
  <r>
    <x v="342"/>
    <s v="N"/>
    <n v="87500"/>
    <n v="0.56583711827014549"/>
    <x v="2"/>
  </r>
  <r>
    <x v="343"/>
    <s v="Y"/>
    <n v="266000"/>
    <n v="0.86215332948743273"/>
    <x v="0"/>
  </r>
  <r>
    <x v="344"/>
    <s v="Y"/>
    <n v="85000"/>
    <n v="0.6538769566593261"/>
    <x v="0"/>
  </r>
  <r>
    <x v="345"/>
    <s v="Y"/>
    <n v="140200"/>
    <n v="2.1564853081788349E-2"/>
    <x v="1"/>
  </r>
  <r>
    <x v="346"/>
    <s v="Y"/>
    <n v="151500"/>
    <n v="0.17878590986816834"/>
    <x v="1"/>
  </r>
  <r>
    <x v="347"/>
    <s v="Y"/>
    <n v="157500"/>
    <n v="0.41632642269559772"/>
    <x v="1"/>
  </r>
  <r>
    <x v="348"/>
    <s v="Y"/>
    <n v="154000"/>
    <n v="0.27480275949978206"/>
    <x v="1"/>
  </r>
  <r>
    <x v="349"/>
    <s v="Y"/>
    <n v="437154"/>
    <n v="0.51042049164875958"/>
    <x v="0"/>
  </r>
  <r>
    <x v="350"/>
    <s v="Y"/>
    <n v="318061"/>
    <n v="0.95863109343771791"/>
    <x v="0"/>
  </r>
  <r>
    <x v="351"/>
    <s v="Y"/>
    <n v="190000"/>
    <n v="0.92377706458147724"/>
    <x v="0"/>
  </r>
  <r>
    <x v="352"/>
    <s v="N"/>
    <n v="95000"/>
    <n v="0.35193407694325807"/>
    <x v="2"/>
  </r>
  <r>
    <x v="353"/>
    <s v="Y"/>
    <n v="105900"/>
    <n v="0.38505987618232695"/>
    <x v="1"/>
  </r>
  <r>
    <x v="354"/>
    <s v="Y"/>
    <n v="140000"/>
    <n v="0.57391220402135623"/>
    <x v="0"/>
  </r>
  <r>
    <x v="355"/>
    <s v="Y"/>
    <n v="177500"/>
    <n v="0.27624095215498679"/>
    <x v="1"/>
  </r>
  <r>
    <x v="356"/>
    <s v="Y"/>
    <n v="173000"/>
    <n v="0.30955759376553871"/>
    <x v="1"/>
  </r>
  <r>
    <x v="357"/>
    <s v="Y"/>
    <n v="134000"/>
    <n v="0.73483043051588115"/>
    <x v="0"/>
  </r>
  <r>
    <x v="358"/>
    <s v="Y"/>
    <n v="130000"/>
    <n v="0.22762930788867131"/>
    <x v="1"/>
  </r>
  <r>
    <x v="359"/>
    <s v="Y"/>
    <n v="280000"/>
    <n v="0.9898739414985811"/>
    <x v="0"/>
  </r>
  <r>
    <x v="360"/>
    <s v="Y"/>
    <n v="156000"/>
    <n v="0.74999424530060688"/>
    <x v="0"/>
  </r>
  <r>
    <x v="361"/>
    <s v="Y"/>
    <n v="145000"/>
    <n v="0.57735270635566638"/>
    <x v="0"/>
  </r>
  <r>
    <x v="362"/>
    <s v="Y"/>
    <n v="198500"/>
    <n v="0.91137562471863742"/>
    <x v="0"/>
  </r>
  <r>
    <x v="363"/>
    <s v="Y"/>
    <n v="118000"/>
    <n v="0.83385028113050874"/>
    <x v="0"/>
  </r>
  <r>
    <x v="364"/>
    <s v="Y"/>
    <n v="190000"/>
    <n v="0.94635834296005783"/>
    <x v="0"/>
  </r>
  <r>
    <x v="365"/>
    <s v="Y"/>
    <n v="147000"/>
    <n v="0.38494537932423378"/>
    <x v="1"/>
  </r>
  <r>
    <x v="366"/>
    <s v="Y"/>
    <n v="159000"/>
    <n v="0.18491032890954195"/>
    <x v="1"/>
  </r>
  <r>
    <x v="367"/>
    <s v="Y"/>
    <n v="165000"/>
    <n v="0.42064407783273272"/>
    <x v="1"/>
  </r>
  <r>
    <x v="368"/>
    <s v="Y"/>
    <n v="132000"/>
    <n v="0.73418915667222628"/>
    <x v="0"/>
  </r>
  <r>
    <x v="369"/>
    <s v="Y"/>
    <n v="162000"/>
    <n v="0.5876163115595352"/>
    <x v="0"/>
  </r>
  <r>
    <x v="370"/>
    <s v="Y"/>
    <n v="172400"/>
    <n v="3.5202623088751106E-2"/>
    <x v="1"/>
  </r>
  <r>
    <x v="371"/>
    <s v="Y"/>
    <n v="134432"/>
    <n v="0.70525816153462362"/>
    <x v="0"/>
  </r>
  <r>
    <x v="372"/>
    <s v="Y"/>
    <n v="125000"/>
    <n v="0.81151280467961806"/>
    <x v="0"/>
  </r>
  <r>
    <x v="373"/>
    <s v="Y"/>
    <n v="123000"/>
    <n v="0.19649173229681927"/>
    <x v="1"/>
  </r>
  <r>
    <x v="374"/>
    <s v="Y"/>
    <n v="219500"/>
    <n v="0.8483220981522912"/>
    <x v="0"/>
  </r>
  <r>
    <x v="375"/>
    <s v="N"/>
    <n v="61000"/>
    <n v="0.69497982914214262"/>
    <x v="2"/>
  </r>
  <r>
    <x v="376"/>
    <s v="Y"/>
    <n v="148000"/>
    <n v="0.63745421481056885"/>
    <x v="0"/>
  </r>
  <r>
    <x v="377"/>
    <s v="Y"/>
    <n v="340000"/>
    <n v="0.22125163223420752"/>
    <x v="1"/>
  </r>
  <r>
    <x v="378"/>
    <s v="Y"/>
    <n v="394432"/>
    <n v="0.18184129873788724"/>
    <x v="1"/>
  </r>
  <r>
    <x v="379"/>
    <s v="Y"/>
    <n v="179000"/>
    <n v="0.11196026142956461"/>
    <x v="1"/>
  </r>
  <r>
    <x v="380"/>
    <s v="Y"/>
    <n v="127000"/>
    <n v="0.8637907724365409"/>
    <x v="0"/>
  </r>
  <r>
    <x v="381"/>
    <s v="Y"/>
    <n v="187750"/>
    <n v="0.59862355807082424"/>
    <x v="0"/>
  </r>
  <r>
    <x v="382"/>
    <s v="Y"/>
    <n v="213500"/>
    <n v="0.19832917395620064"/>
    <x v="1"/>
  </r>
  <r>
    <x v="383"/>
    <s v="N"/>
    <n v="76000"/>
    <n v="0.12355105216298135"/>
    <x v="2"/>
  </r>
  <r>
    <x v="384"/>
    <s v="Y"/>
    <n v="240000"/>
    <n v="0.37616965877893271"/>
    <x v="1"/>
  </r>
  <r>
    <x v="385"/>
    <s v="Y"/>
    <n v="192000"/>
    <n v="0.94502842537239673"/>
    <x v="0"/>
  </r>
  <r>
    <x v="386"/>
    <s v="Y"/>
    <n v="81000"/>
    <n v="0.27337569418505003"/>
    <x v="1"/>
  </r>
  <r>
    <x v="387"/>
    <s v="Y"/>
    <n v="125000"/>
    <n v="0.25851638030424617"/>
    <x v="1"/>
  </r>
  <r>
    <x v="388"/>
    <s v="Y"/>
    <n v="191000"/>
    <n v="0.98619037279325972"/>
    <x v="0"/>
  </r>
  <r>
    <x v="389"/>
    <s v="Y"/>
    <n v="426000"/>
    <n v="0.18734285671865947"/>
    <x v="1"/>
  </r>
  <r>
    <x v="390"/>
    <s v="Y"/>
    <n v="119000"/>
    <n v="0.62706815980721664"/>
    <x v="0"/>
  </r>
  <r>
    <x v="391"/>
    <s v="Y"/>
    <n v="215000"/>
    <n v="0.11506595085721882"/>
    <x v="1"/>
  </r>
  <r>
    <x v="392"/>
    <s v="Y"/>
    <n v="106500"/>
    <n v="0.3695426545297662"/>
    <x v="1"/>
  </r>
  <r>
    <x v="393"/>
    <s v="Y"/>
    <n v="100000"/>
    <n v="0.58073696765376892"/>
    <x v="0"/>
  </r>
  <r>
    <x v="394"/>
    <s v="Y"/>
    <n v="109000"/>
    <n v="0.50483347258592381"/>
    <x v="0"/>
  </r>
  <r>
    <x v="395"/>
    <s v="Y"/>
    <n v="129000"/>
    <n v="0.88543680121034929"/>
    <x v="0"/>
  </r>
  <r>
    <x v="396"/>
    <s v="Y"/>
    <n v="123000"/>
    <n v="0.32517524673651188"/>
    <x v="1"/>
  </r>
  <r>
    <x v="397"/>
    <s v="Y"/>
    <n v="169500"/>
    <n v="0.5384766559659353"/>
    <x v="0"/>
  </r>
  <r>
    <x v="398"/>
    <s v="Y"/>
    <n v="67000"/>
    <n v="0.64912961156818294"/>
    <x v="0"/>
  </r>
  <r>
    <x v="399"/>
    <s v="Y"/>
    <n v="241000"/>
    <n v="0.30618661734676067"/>
    <x v="1"/>
  </r>
  <r>
    <x v="400"/>
    <s v="Y"/>
    <n v="245500"/>
    <n v="0.24120931126071088"/>
    <x v="1"/>
  </r>
  <r>
    <x v="401"/>
    <s v="Y"/>
    <n v="164990"/>
    <n v="0.49927171733077291"/>
    <x v="1"/>
  </r>
  <r>
    <x v="402"/>
    <s v="Y"/>
    <n v="108000"/>
    <n v="5.424453354035863E-2"/>
    <x v="1"/>
  </r>
  <r>
    <x v="403"/>
    <s v="Y"/>
    <n v="258000"/>
    <n v="0.54239293796855204"/>
    <x v="0"/>
  </r>
  <r>
    <x v="404"/>
    <s v="Y"/>
    <n v="168000"/>
    <n v="0.37866732571760209"/>
    <x v="1"/>
  </r>
  <r>
    <x v="405"/>
    <s v="Y"/>
    <n v="150000"/>
    <n v="0.96674815204532383"/>
    <x v="0"/>
  </r>
  <r>
    <x v="406"/>
    <s v="Y"/>
    <n v="115000"/>
    <n v="0.41645443569736151"/>
    <x v="1"/>
  </r>
  <r>
    <x v="407"/>
    <s v="Y"/>
    <n v="177000"/>
    <n v="0.43051359121731736"/>
    <x v="1"/>
  </r>
  <r>
    <x v="408"/>
    <s v="Y"/>
    <n v="280000"/>
    <n v="0.29316797434135633"/>
    <x v="1"/>
  </r>
  <r>
    <x v="409"/>
    <s v="Y"/>
    <n v="339750"/>
    <n v="0.96676660299299455"/>
    <x v="0"/>
  </r>
  <r>
    <x v="410"/>
    <s v="Y"/>
    <n v="60000"/>
    <n v="0.20932170428790842"/>
    <x v="1"/>
  </r>
  <r>
    <x v="411"/>
    <s v="N"/>
    <n v="145000"/>
    <n v="0.7177393710223664"/>
    <x v="2"/>
  </r>
  <r>
    <x v="412"/>
    <s v="Y"/>
    <n v="222000"/>
    <n v="0.55716060502617648"/>
    <x v="0"/>
  </r>
  <r>
    <x v="413"/>
    <s v="Y"/>
    <n v="115000"/>
    <n v="0.51710342207471094"/>
    <x v="0"/>
  </r>
  <r>
    <x v="414"/>
    <s v="Y"/>
    <n v="228000"/>
    <n v="0.26525116709752539"/>
    <x v="1"/>
  </r>
  <r>
    <x v="415"/>
    <s v="Y"/>
    <n v="181134"/>
    <n v="0.91887711370861758"/>
    <x v="0"/>
  </r>
  <r>
    <x v="416"/>
    <s v="Y"/>
    <n v="149500"/>
    <n v="0.93434810891452769"/>
    <x v="0"/>
  </r>
  <r>
    <x v="417"/>
    <s v="N"/>
    <n v="239000"/>
    <n v="0.91678190978692953"/>
    <x v="2"/>
  </r>
  <r>
    <x v="418"/>
    <s v="N"/>
    <n v="126000"/>
    <n v="0.25533651268350055"/>
    <x v="2"/>
  </r>
  <r>
    <x v="419"/>
    <s v="Y"/>
    <n v="142000"/>
    <n v="0.20200497547745566"/>
    <x v="1"/>
  </r>
  <r>
    <x v="420"/>
    <s v="Y"/>
    <n v="206300"/>
    <n v="0.65189913434935276"/>
    <x v="0"/>
  </r>
  <r>
    <x v="421"/>
    <s v="Y"/>
    <n v="215000"/>
    <n v="0.28792770860386019"/>
    <x v="1"/>
  </r>
  <r>
    <x v="422"/>
    <s v="Y"/>
    <n v="113000"/>
    <n v="0.13105638935367481"/>
    <x v="1"/>
  </r>
  <r>
    <x v="423"/>
    <s v="Y"/>
    <n v="315000"/>
    <n v="0.90869982476197464"/>
    <x v="0"/>
  </r>
  <r>
    <x v="424"/>
    <s v="Y"/>
    <n v="139000"/>
    <n v="0.94721334346653208"/>
    <x v="0"/>
  </r>
  <r>
    <x v="425"/>
    <s v="Y"/>
    <n v="135000"/>
    <n v="4.9765930086426047E-2"/>
    <x v="1"/>
  </r>
  <r>
    <x v="426"/>
    <s v="Y"/>
    <n v="275000"/>
    <n v="0.27365237247181207"/>
    <x v="1"/>
  </r>
  <r>
    <x v="427"/>
    <s v="Y"/>
    <n v="109008"/>
    <n v="0.59406840647825065"/>
    <x v="0"/>
  </r>
  <r>
    <x v="428"/>
    <s v="Y"/>
    <n v="195400"/>
    <n v="0.75584705706338606"/>
    <x v="0"/>
  </r>
  <r>
    <x v="429"/>
    <s v="Y"/>
    <n v="175000"/>
    <n v="8.6042517945652985E-2"/>
    <x v="1"/>
  </r>
  <r>
    <x v="430"/>
    <s v="Y"/>
    <n v="85400"/>
    <n v="0.69225425885622416"/>
    <x v="0"/>
  </r>
  <r>
    <x v="431"/>
    <s v="Y"/>
    <n v="79900"/>
    <n v="0.43958030568630058"/>
    <x v="1"/>
  </r>
  <r>
    <x v="432"/>
    <s v="Y"/>
    <n v="122500"/>
    <n v="0.97680258810411336"/>
    <x v="0"/>
  </r>
  <r>
    <x v="433"/>
    <s v="Y"/>
    <n v="181000"/>
    <n v="0.34604758760421217"/>
    <x v="1"/>
  </r>
  <r>
    <x v="434"/>
    <s v="Y"/>
    <n v="81000"/>
    <n v="0.53198746753712101"/>
    <x v="0"/>
  </r>
  <r>
    <x v="435"/>
    <s v="Y"/>
    <n v="212000"/>
    <n v="0.57735908388060864"/>
    <x v="0"/>
  </r>
  <r>
    <x v="436"/>
    <s v="Y"/>
    <n v="116000"/>
    <n v="0.11387458577782272"/>
    <x v="1"/>
  </r>
  <r>
    <x v="437"/>
    <s v="Y"/>
    <n v="119000"/>
    <n v="0.98418946343186287"/>
    <x v="0"/>
  </r>
  <r>
    <x v="438"/>
    <s v="N"/>
    <n v="90350"/>
    <n v="0.42737850866486449"/>
    <x v="2"/>
  </r>
  <r>
    <x v="439"/>
    <s v="Y"/>
    <n v="110000"/>
    <n v="0.4144235958749023"/>
    <x v="1"/>
  </r>
  <r>
    <x v="440"/>
    <s v="Y"/>
    <n v="555000"/>
    <n v="0.85347715835077254"/>
    <x v="0"/>
  </r>
  <r>
    <x v="441"/>
    <s v="N"/>
    <n v="118000"/>
    <n v="0.26045573564045754"/>
    <x v="2"/>
  </r>
  <r>
    <x v="442"/>
    <s v="Y"/>
    <n v="162900"/>
    <n v="0.91041713429585724"/>
    <x v="0"/>
  </r>
  <r>
    <x v="443"/>
    <s v="Y"/>
    <n v="172500"/>
    <n v="0.19471460901321302"/>
    <x v="1"/>
  </r>
  <r>
    <x v="444"/>
    <s v="Y"/>
    <n v="210000"/>
    <n v="0.86119705642229727"/>
    <x v="0"/>
  </r>
  <r>
    <x v="445"/>
    <s v="Y"/>
    <n v="127500"/>
    <n v="0.40750693182103936"/>
    <x v="1"/>
  </r>
  <r>
    <x v="446"/>
    <s v="Y"/>
    <n v="190000"/>
    <n v="0.39119779045549152"/>
    <x v="1"/>
  </r>
  <r>
    <x v="447"/>
    <s v="Y"/>
    <n v="199900"/>
    <n v="0.49641894281533006"/>
    <x v="1"/>
  </r>
  <r>
    <x v="448"/>
    <s v="Y"/>
    <n v="119500"/>
    <n v="0.99044982041245633"/>
    <x v="0"/>
  </r>
  <r>
    <x v="449"/>
    <s v="Y"/>
    <n v="120000"/>
    <n v="0.10828357677890232"/>
    <x v="1"/>
  </r>
  <r>
    <x v="450"/>
    <s v="Y"/>
    <n v="110000"/>
    <n v="0.30315083991672631"/>
    <x v="1"/>
  </r>
  <r>
    <x v="451"/>
    <s v="Y"/>
    <n v="280000"/>
    <n v="0.74658992442230321"/>
    <x v="0"/>
  </r>
  <r>
    <x v="452"/>
    <s v="Y"/>
    <n v="204000"/>
    <n v="0.31434574513366675"/>
    <x v="1"/>
  </r>
  <r>
    <x v="453"/>
    <s v="Y"/>
    <n v="210000"/>
    <n v="0.91523837417761156"/>
    <x v="0"/>
  </r>
  <r>
    <x v="454"/>
    <s v="Y"/>
    <n v="188000"/>
    <n v="0.66216088733432754"/>
    <x v="0"/>
  </r>
  <r>
    <x v="455"/>
    <s v="Y"/>
    <n v="175500"/>
    <n v="0.74432104304270175"/>
    <x v="0"/>
  </r>
  <r>
    <x v="456"/>
    <s v="N"/>
    <n v="98000"/>
    <n v="0.27773361177722244"/>
    <x v="2"/>
  </r>
  <r>
    <x v="457"/>
    <s v="Y"/>
    <n v="256000"/>
    <n v="0.75417169256008953"/>
    <x v="0"/>
  </r>
  <r>
    <x v="458"/>
    <s v="Y"/>
    <n v="161000"/>
    <n v="0.96776214636376223"/>
    <x v="0"/>
  </r>
  <r>
    <x v="459"/>
    <s v="Y"/>
    <n v="110000"/>
    <n v="0.8210328074665777"/>
    <x v="0"/>
  </r>
  <r>
    <x v="460"/>
    <s v="Y"/>
    <n v="263435"/>
    <n v="0.27486651505910176"/>
    <x v="1"/>
  </r>
  <r>
    <x v="461"/>
    <s v="Y"/>
    <n v="155000"/>
    <n v="0.18589830139748842"/>
    <x v="1"/>
  </r>
  <r>
    <x v="462"/>
    <s v="Y"/>
    <n v="62383"/>
    <n v="9.7542410234300325E-2"/>
    <x v="1"/>
  </r>
  <r>
    <x v="463"/>
    <s v="Y"/>
    <n v="188700"/>
    <n v="0.31104911758042675"/>
    <x v="1"/>
  </r>
  <r>
    <x v="464"/>
    <s v="Y"/>
    <n v="124000"/>
    <n v="0.58795799642792457"/>
    <x v="0"/>
  </r>
  <r>
    <x v="465"/>
    <s v="Y"/>
    <n v="178740"/>
    <n v="0.27836611553745827"/>
    <x v="1"/>
  </r>
  <r>
    <x v="466"/>
    <s v="Y"/>
    <n v="167000"/>
    <n v="0.38882293188303729"/>
    <x v="1"/>
  </r>
  <r>
    <x v="467"/>
    <s v="Y"/>
    <n v="146500"/>
    <n v="0.60431283452101048"/>
    <x v="0"/>
  </r>
  <r>
    <x v="468"/>
    <s v="Y"/>
    <n v="250000"/>
    <n v="0.14474023452165308"/>
    <x v="1"/>
  </r>
  <r>
    <x v="469"/>
    <s v="Y"/>
    <n v="187000"/>
    <n v="0.90056876944032271"/>
    <x v="0"/>
  </r>
  <r>
    <x v="470"/>
    <s v="Y"/>
    <n v="212000"/>
    <n v="9.3843713292722786E-2"/>
    <x v="1"/>
  </r>
  <r>
    <x v="471"/>
    <s v="Y"/>
    <n v="190000"/>
    <n v="4.1729399424020097E-2"/>
    <x v="1"/>
  </r>
  <r>
    <x v="472"/>
    <s v="Y"/>
    <n v="148000"/>
    <n v="0.57576692210303781"/>
    <x v="0"/>
  </r>
  <r>
    <x v="473"/>
    <s v="Y"/>
    <n v="440000"/>
    <n v="0.78703847568083241"/>
    <x v="0"/>
  </r>
  <r>
    <x v="474"/>
    <s v="Y"/>
    <n v="251000"/>
    <n v="0.23798327326548963"/>
    <x v="1"/>
  </r>
  <r>
    <x v="475"/>
    <s v="Y"/>
    <n v="132500"/>
    <n v="0.80098088006254242"/>
    <x v="0"/>
  </r>
  <r>
    <x v="476"/>
    <s v="Y"/>
    <n v="208900"/>
    <n v="0.51884890701320485"/>
    <x v="0"/>
  </r>
  <r>
    <x v="477"/>
    <s v="Y"/>
    <n v="380000"/>
    <n v="0.98718493953975672"/>
    <x v="0"/>
  </r>
  <r>
    <x v="478"/>
    <s v="Y"/>
    <n v="297000"/>
    <n v="0.51359081835648568"/>
    <x v="0"/>
  </r>
  <r>
    <x v="479"/>
    <s v="Y"/>
    <n v="89471"/>
    <n v="0.55840077950702582"/>
    <x v="0"/>
  </r>
  <r>
    <x v="480"/>
    <s v="Y"/>
    <n v="326000"/>
    <n v="0.4946959811719509"/>
    <x v="1"/>
  </r>
  <r>
    <x v="481"/>
    <s v="Y"/>
    <n v="374000"/>
    <n v="0.67809026442889697"/>
    <x v="0"/>
  </r>
  <r>
    <x v="482"/>
    <s v="Y"/>
    <n v="155000"/>
    <n v="0.50504096332214887"/>
    <x v="0"/>
  </r>
  <r>
    <x v="483"/>
    <s v="Y"/>
    <n v="164000"/>
    <n v="5.7003495453988418E-2"/>
    <x v="1"/>
  </r>
  <r>
    <x v="484"/>
    <s v="Y"/>
    <n v="132500"/>
    <n v="0.86529056823494455"/>
    <x v="0"/>
  </r>
  <r>
    <x v="485"/>
    <s v="Y"/>
    <n v="147000"/>
    <n v="0.88352995217555153"/>
    <x v="0"/>
  </r>
  <r>
    <x v="486"/>
    <s v="Y"/>
    <n v="156000"/>
    <n v="0.64790871613845036"/>
    <x v="0"/>
  </r>
  <r>
    <x v="487"/>
    <s v="Y"/>
    <n v="175000"/>
    <n v="0.36847855320520451"/>
    <x v="1"/>
  </r>
  <r>
    <x v="488"/>
    <s v="N"/>
    <n v="160000"/>
    <n v="0.4078857585742931"/>
    <x v="2"/>
  </r>
  <r>
    <x v="489"/>
    <s v="Y"/>
    <n v="86000"/>
    <n v="0.53024035829565286"/>
    <x v="0"/>
  </r>
  <r>
    <x v="490"/>
    <s v="Y"/>
    <n v="115000"/>
    <n v="0.96118112080143103"/>
    <x v="0"/>
  </r>
  <r>
    <x v="491"/>
    <s v="Y"/>
    <n v="133000"/>
    <n v="0.51402413631279409"/>
    <x v="0"/>
  </r>
  <r>
    <x v="492"/>
    <s v="Y"/>
    <n v="172785"/>
    <n v="0.33433143082921768"/>
    <x v="1"/>
  </r>
  <r>
    <x v="493"/>
    <s v="Y"/>
    <n v="155000"/>
    <n v="0.65766706927398522"/>
    <x v="0"/>
  </r>
  <r>
    <x v="494"/>
    <s v="Y"/>
    <n v="91300"/>
    <n v="0.23121575756302015"/>
    <x v="1"/>
  </r>
  <r>
    <x v="495"/>
    <s v="N"/>
    <n v="34900"/>
    <n v="0.18183491586901201"/>
    <x v="2"/>
  </r>
  <r>
    <x v="496"/>
    <s v="Y"/>
    <n v="430000"/>
    <n v="0.78961203833578131"/>
    <x v="0"/>
  </r>
  <r>
    <x v="497"/>
    <s v="Y"/>
    <n v="184000"/>
    <n v="3.4690296187550818E-2"/>
    <x v="1"/>
  </r>
  <r>
    <x v="498"/>
    <s v="Y"/>
    <n v="130000"/>
    <n v="0.86291010535646473"/>
    <x v="0"/>
  </r>
  <r>
    <x v="499"/>
    <s v="Y"/>
    <n v="120000"/>
    <n v="0.97735135423447639"/>
    <x v="0"/>
  </r>
  <r>
    <x v="500"/>
    <s v="Y"/>
    <n v="113000"/>
    <n v="0.77331794495406925"/>
    <x v="0"/>
  </r>
  <r>
    <x v="501"/>
    <s v="Y"/>
    <n v="226700"/>
    <n v="0.56311859954533006"/>
    <x v="0"/>
  </r>
  <r>
    <x v="502"/>
    <s v="Y"/>
    <n v="140000"/>
    <n v="0.3315758717056716"/>
    <x v="1"/>
  </r>
  <r>
    <x v="503"/>
    <s v="Y"/>
    <n v="289000"/>
    <n v="0.54907707412321616"/>
    <x v="0"/>
  </r>
  <r>
    <x v="504"/>
    <s v="Y"/>
    <n v="147000"/>
    <n v="0.54310457168801962"/>
    <x v="0"/>
  </r>
  <r>
    <x v="505"/>
    <s v="Y"/>
    <n v="124500"/>
    <n v="0.98528987926151312"/>
    <x v="0"/>
  </r>
  <r>
    <x v="506"/>
    <s v="Y"/>
    <n v="215000"/>
    <n v="0.52846657496658089"/>
    <x v="0"/>
  </r>
  <r>
    <x v="507"/>
    <s v="Y"/>
    <n v="208300"/>
    <n v="0.76424145149403622"/>
    <x v="0"/>
  </r>
  <r>
    <x v="508"/>
    <s v="Y"/>
    <n v="161000"/>
    <n v="0.58019505237590796"/>
    <x v="0"/>
  </r>
  <r>
    <x v="509"/>
    <s v="Y"/>
    <n v="124500"/>
    <n v="0.73144110905130666"/>
    <x v="0"/>
  </r>
  <r>
    <x v="510"/>
    <s v="Y"/>
    <n v="164900"/>
    <n v="8.3490672463382931E-2"/>
    <x v="1"/>
  </r>
  <r>
    <x v="511"/>
    <s v="Y"/>
    <n v="202665"/>
    <n v="0.92858077186414278"/>
    <x v="0"/>
  </r>
  <r>
    <x v="512"/>
    <s v="Y"/>
    <n v="129900"/>
    <n v="0.76232929639380409"/>
    <x v="0"/>
  </r>
  <r>
    <x v="513"/>
    <s v="Y"/>
    <n v="134000"/>
    <n v="0.69177420993317806"/>
    <x v="0"/>
  </r>
  <r>
    <x v="514"/>
    <s v="N"/>
    <n v="96500"/>
    <n v="0.74708447779408904"/>
    <x v="2"/>
  </r>
  <r>
    <x v="515"/>
    <s v="Y"/>
    <n v="402861"/>
    <n v="0.88197772004915875"/>
    <x v="0"/>
  </r>
  <r>
    <x v="516"/>
    <s v="Y"/>
    <n v="158000"/>
    <n v="0.90620280101657635"/>
    <x v="0"/>
  </r>
  <r>
    <x v="517"/>
    <s v="Y"/>
    <n v="265000"/>
    <n v="0.23432293591397846"/>
    <x v="1"/>
  </r>
  <r>
    <x v="518"/>
    <s v="Y"/>
    <n v="211000"/>
    <n v="0.80528021453222498"/>
    <x v="0"/>
  </r>
  <r>
    <x v="519"/>
    <s v="Y"/>
    <n v="234000"/>
    <n v="0.70674300869949658"/>
    <x v="0"/>
  </r>
  <r>
    <x v="520"/>
    <s v="N"/>
    <n v="106250"/>
    <n v="0.69959578464622696"/>
    <x v="2"/>
  </r>
  <r>
    <x v="521"/>
    <s v="Y"/>
    <n v="150000"/>
    <n v="0.57540664349166681"/>
    <x v="0"/>
  </r>
  <r>
    <x v="522"/>
    <s v="Y"/>
    <n v="159000"/>
    <n v="0.59726107603722356"/>
    <x v="0"/>
  </r>
  <r>
    <x v="523"/>
    <s v="Y"/>
    <n v="184750"/>
    <n v="0.35547219636825855"/>
    <x v="1"/>
  </r>
  <r>
    <x v="524"/>
    <s v="Y"/>
    <n v="315750"/>
    <n v="0.53368969420161039"/>
    <x v="0"/>
  </r>
  <r>
    <x v="525"/>
    <s v="Y"/>
    <n v="176000"/>
    <n v="0.61559758501647444"/>
    <x v="0"/>
  </r>
  <r>
    <x v="526"/>
    <s v="Y"/>
    <n v="132000"/>
    <n v="0.72692284484011083"/>
    <x v="0"/>
  </r>
  <r>
    <x v="527"/>
    <s v="Y"/>
    <n v="446261"/>
    <n v="1.2127149957736338E-2"/>
    <x v="1"/>
  </r>
  <r>
    <x v="528"/>
    <s v="Y"/>
    <n v="86000"/>
    <n v="0.77086539946816279"/>
    <x v="0"/>
  </r>
  <r>
    <x v="529"/>
    <s v="Y"/>
    <n v="200624"/>
    <n v="0.61691279233528251"/>
    <x v="0"/>
  </r>
  <r>
    <x v="530"/>
    <s v="Y"/>
    <n v="175000"/>
    <n v="0.8578088955690385"/>
    <x v="0"/>
  </r>
  <r>
    <x v="531"/>
    <s v="Y"/>
    <n v="128000"/>
    <n v="0.81564681494381019"/>
    <x v="0"/>
  </r>
  <r>
    <x v="532"/>
    <s v="Y"/>
    <n v="107500"/>
    <n v="0.74118241872378077"/>
    <x v="0"/>
  </r>
  <r>
    <x v="533"/>
    <s v="N"/>
    <n v="39300"/>
    <n v="0.48652665818870322"/>
    <x v="2"/>
  </r>
  <r>
    <x v="534"/>
    <s v="Y"/>
    <n v="178000"/>
    <n v="0.38951466724578077"/>
    <x v="1"/>
  </r>
  <r>
    <x v="535"/>
    <s v="Y"/>
    <n v="107500"/>
    <n v="0.63726995684999266"/>
    <x v="0"/>
  </r>
  <r>
    <x v="536"/>
    <s v="Y"/>
    <n v="188000"/>
    <n v="0.13853135478559619"/>
    <x v="1"/>
  </r>
  <r>
    <x v="537"/>
    <s v="Y"/>
    <n v="111250"/>
    <n v="0.85967351167270545"/>
    <x v="0"/>
  </r>
  <r>
    <x v="538"/>
    <s v="Y"/>
    <n v="158000"/>
    <n v="0.66689687145307341"/>
    <x v="0"/>
  </r>
  <r>
    <x v="539"/>
    <s v="Y"/>
    <n v="272000"/>
    <n v="0.45235356026813944"/>
    <x v="1"/>
  </r>
  <r>
    <x v="540"/>
    <s v="Y"/>
    <n v="315000"/>
    <n v="0.32928553939392724"/>
    <x v="1"/>
  </r>
  <r>
    <x v="541"/>
    <s v="Y"/>
    <n v="248000"/>
    <n v="0.41060849945470046"/>
    <x v="1"/>
  </r>
  <r>
    <x v="542"/>
    <s v="Y"/>
    <n v="213250"/>
    <n v="0.53561680784690258"/>
    <x v="0"/>
  </r>
  <r>
    <x v="543"/>
    <s v="Y"/>
    <n v="133000"/>
    <n v="0.64332793462964355"/>
    <x v="0"/>
  </r>
  <r>
    <x v="544"/>
    <s v="Y"/>
    <n v="179665"/>
    <n v="0.91280109859403424"/>
    <x v="0"/>
  </r>
  <r>
    <x v="545"/>
    <s v="Y"/>
    <n v="229000"/>
    <n v="0.38893298063304937"/>
    <x v="1"/>
  </r>
  <r>
    <x v="546"/>
    <s v="Y"/>
    <n v="210000"/>
    <n v="0.45247797774423737"/>
    <x v="1"/>
  </r>
  <r>
    <x v="547"/>
    <s v="Y"/>
    <n v="129500"/>
    <n v="0.7498401951285022"/>
    <x v="0"/>
  </r>
  <r>
    <x v="548"/>
    <s v="Y"/>
    <n v="125000"/>
    <n v="0.33804747663654289"/>
    <x v="1"/>
  </r>
  <r>
    <x v="549"/>
    <s v="Y"/>
    <n v="263000"/>
    <n v="5.3397209698619497E-2"/>
    <x v="1"/>
  </r>
  <r>
    <x v="550"/>
    <s v="Y"/>
    <n v="140000"/>
    <n v="0.73109750171060217"/>
    <x v="0"/>
  </r>
  <r>
    <x v="551"/>
    <s v="Y"/>
    <n v="112500"/>
    <n v="0.9333318741479435"/>
    <x v="0"/>
  </r>
  <r>
    <x v="552"/>
    <s v="Y"/>
    <n v="255500"/>
    <n v="0.19976808478152863"/>
    <x v="1"/>
  </r>
  <r>
    <x v="553"/>
    <s v="Y"/>
    <n v="108000"/>
    <n v="0.3224167186269935"/>
    <x v="1"/>
  </r>
  <r>
    <x v="554"/>
    <s v="Y"/>
    <n v="284000"/>
    <n v="0.56224689439567199"/>
    <x v="0"/>
  </r>
  <r>
    <x v="555"/>
    <s v="Y"/>
    <n v="113000"/>
    <n v="0.50407505247770623"/>
    <x v="0"/>
  </r>
  <r>
    <x v="556"/>
    <s v="Y"/>
    <n v="141000"/>
    <n v="0.69122241801580708"/>
    <x v="0"/>
  </r>
  <r>
    <x v="557"/>
    <s v="Y"/>
    <n v="108000"/>
    <n v="0.87948189948238809"/>
    <x v="0"/>
  </r>
  <r>
    <x v="558"/>
    <s v="Y"/>
    <n v="175000"/>
    <n v="0.81324261745056003"/>
    <x v="0"/>
  </r>
  <r>
    <x v="559"/>
    <s v="Y"/>
    <n v="234000"/>
    <n v="0.82494348270873985"/>
    <x v="0"/>
  </r>
  <r>
    <x v="560"/>
    <s v="Y"/>
    <n v="121500"/>
    <n v="0.50421602002504784"/>
    <x v="0"/>
  </r>
  <r>
    <x v="561"/>
    <s v="Y"/>
    <n v="170000"/>
    <n v="0.46904164090538758"/>
    <x v="1"/>
  </r>
  <r>
    <x v="562"/>
    <s v="Y"/>
    <n v="108000"/>
    <n v="0.64718976364944047"/>
    <x v="0"/>
  </r>
  <r>
    <x v="563"/>
    <s v="Y"/>
    <n v="185000"/>
    <n v="0.72721274367928135"/>
    <x v="0"/>
  </r>
  <r>
    <x v="564"/>
    <s v="Y"/>
    <n v="268000"/>
    <n v="0.68929454974737547"/>
    <x v="0"/>
  </r>
  <r>
    <x v="565"/>
    <s v="N"/>
    <n v="128000"/>
    <n v="0.32034339853526572"/>
    <x v="2"/>
  </r>
  <r>
    <x v="566"/>
    <s v="Y"/>
    <n v="325000"/>
    <n v="0.83791082629185443"/>
    <x v="0"/>
  </r>
  <r>
    <x v="567"/>
    <s v="Y"/>
    <n v="214000"/>
    <n v="0.56784643658443223"/>
    <x v="0"/>
  </r>
  <r>
    <x v="568"/>
    <s v="Y"/>
    <n v="316600"/>
    <n v="0.36716719693034905"/>
    <x v="1"/>
  </r>
  <r>
    <x v="569"/>
    <s v="Y"/>
    <n v="135960"/>
    <n v="0.89287629736732588"/>
    <x v="0"/>
  </r>
  <r>
    <x v="570"/>
    <s v="Y"/>
    <n v="142600"/>
    <n v="0.6044091649546921"/>
    <x v="0"/>
  </r>
  <r>
    <x v="571"/>
    <s v="Y"/>
    <n v="120000"/>
    <n v="0.95986362980089568"/>
    <x v="0"/>
  </r>
  <r>
    <x v="572"/>
    <s v="Y"/>
    <n v="224500"/>
    <n v="0.11579608814638553"/>
    <x v="1"/>
  </r>
  <r>
    <x v="573"/>
    <s v="Y"/>
    <n v="170000"/>
    <n v="0.31856243436860199"/>
    <x v="1"/>
  </r>
  <r>
    <x v="574"/>
    <s v="Y"/>
    <n v="139000"/>
    <n v="0.86705703339891138"/>
    <x v="0"/>
  </r>
  <r>
    <x v="575"/>
    <s v="Y"/>
    <n v="118500"/>
    <n v="0.60492762374854014"/>
    <x v="0"/>
  </r>
  <r>
    <x v="576"/>
    <s v="Y"/>
    <n v="145000"/>
    <n v="0.21926514252493678"/>
    <x v="1"/>
  </r>
  <r>
    <x v="577"/>
    <s v="Y"/>
    <n v="164500"/>
    <n v="0.50805045058192999"/>
    <x v="0"/>
  </r>
  <r>
    <x v="578"/>
    <s v="Y"/>
    <n v="146000"/>
    <n v="0.16473858031518285"/>
    <x v="1"/>
  </r>
  <r>
    <x v="579"/>
    <s v="N"/>
    <n v="131500"/>
    <n v="0.59338692928319914"/>
    <x v="2"/>
  </r>
  <r>
    <x v="580"/>
    <s v="Y"/>
    <n v="181900"/>
    <n v="0.10595832133597183"/>
    <x v="1"/>
  </r>
  <r>
    <x v="581"/>
    <s v="Y"/>
    <n v="253293"/>
    <n v="0.90504259447491697"/>
    <x v="0"/>
  </r>
  <r>
    <x v="582"/>
    <s v="Y"/>
    <n v="118500"/>
    <n v="0.98729792002994299"/>
    <x v="0"/>
  </r>
  <r>
    <x v="583"/>
    <s v="Y"/>
    <n v="325000"/>
    <n v="0.61550526605987166"/>
    <x v="0"/>
  </r>
  <r>
    <x v="584"/>
    <s v="Y"/>
    <n v="133000"/>
    <n v="9.2363150849380737E-2"/>
    <x v="1"/>
  </r>
  <r>
    <x v="585"/>
    <s v="Y"/>
    <n v="369900"/>
    <n v="0.46857463222132134"/>
    <x v="1"/>
  </r>
  <r>
    <x v="586"/>
    <s v="Y"/>
    <n v="130000"/>
    <n v="0.20010575250586338"/>
    <x v="1"/>
  </r>
  <r>
    <x v="587"/>
    <s v="Y"/>
    <n v="137000"/>
    <n v="0.39401429283900824"/>
    <x v="1"/>
  </r>
  <r>
    <x v="588"/>
    <s v="Y"/>
    <n v="143000"/>
    <n v="0.38177623163760055"/>
    <x v="1"/>
  </r>
  <r>
    <x v="589"/>
    <s v="Y"/>
    <n v="79500"/>
    <n v="0.33069241056574017"/>
    <x v="1"/>
  </r>
  <r>
    <x v="590"/>
    <s v="Y"/>
    <n v="185900"/>
    <n v="0.88976737184561894"/>
    <x v="0"/>
  </r>
  <r>
    <x v="591"/>
    <s v="Y"/>
    <n v="451950"/>
    <n v="0.76181073734004201"/>
    <x v="0"/>
  </r>
  <r>
    <x v="592"/>
    <s v="Y"/>
    <n v="138000"/>
    <n v="0.11835952509190872"/>
    <x v="1"/>
  </r>
  <r>
    <x v="593"/>
    <s v="Y"/>
    <n v="140000"/>
    <n v="0.21940975400304652"/>
    <x v="1"/>
  </r>
  <r>
    <x v="594"/>
    <s v="Y"/>
    <n v="110000"/>
    <n v="0.77830130692929489"/>
    <x v="0"/>
  </r>
  <r>
    <x v="595"/>
    <s v="Y"/>
    <n v="319000"/>
    <n v="0.54932813538572034"/>
    <x v="0"/>
  </r>
  <r>
    <x v="596"/>
    <s v="N"/>
    <n v="114504"/>
    <n v="0.92688644307754364"/>
    <x v="2"/>
  </r>
  <r>
    <x v="597"/>
    <s v="Y"/>
    <n v="194201"/>
    <n v="0.5595313712151806"/>
    <x v="0"/>
  </r>
  <r>
    <x v="598"/>
    <s v="Y"/>
    <n v="217500"/>
    <n v="0.24971740782228868"/>
    <x v="1"/>
  </r>
  <r>
    <x v="599"/>
    <s v="Y"/>
    <n v="151000"/>
    <n v="0.25645456009817091"/>
    <x v="1"/>
  </r>
  <r>
    <x v="600"/>
    <s v="Y"/>
    <n v="275000"/>
    <n v="0.79180769626853875"/>
    <x v="0"/>
  </r>
  <r>
    <x v="601"/>
    <s v="Y"/>
    <n v="141000"/>
    <n v="0.49226632418956473"/>
    <x v="1"/>
  </r>
  <r>
    <x v="602"/>
    <s v="Y"/>
    <n v="220000"/>
    <n v="0.85860971723841317"/>
    <x v="0"/>
  </r>
  <r>
    <x v="603"/>
    <s v="Y"/>
    <n v="151000"/>
    <n v="0.82583546586882595"/>
    <x v="0"/>
  </r>
  <r>
    <x v="604"/>
    <s v="Y"/>
    <n v="221000"/>
    <n v="0.64270288814849053"/>
    <x v="0"/>
  </r>
  <r>
    <x v="605"/>
    <s v="Y"/>
    <n v="205000"/>
    <n v="0.75805013053555237"/>
    <x v="0"/>
  </r>
  <r>
    <x v="606"/>
    <s v="Y"/>
    <n v="152000"/>
    <n v="0.63775579422498896"/>
    <x v="0"/>
  </r>
  <r>
    <x v="607"/>
    <s v="Y"/>
    <n v="225000"/>
    <n v="4.7839794602583918E-2"/>
    <x v="1"/>
  </r>
  <r>
    <x v="608"/>
    <s v="Y"/>
    <n v="359100"/>
    <n v="8.9286143038106447E-2"/>
    <x v="1"/>
  </r>
  <r>
    <x v="609"/>
    <s v="Y"/>
    <n v="118500"/>
    <n v="0.72132994273254358"/>
    <x v="0"/>
  </r>
  <r>
    <x v="610"/>
    <s v="Y"/>
    <n v="313000"/>
    <n v="0.13160049673117058"/>
    <x v="1"/>
  </r>
  <r>
    <x v="611"/>
    <s v="Y"/>
    <n v="148000"/>
    <n v="2.9664511735450705E-2"/>
    <x v="1"/>
  </r>
  <r>
    <x v="612"/>
    <s v="Y"/>
    <n v="261500"/>
    <n v="0.86252110492567458"/>
    <x v="0"/>
  </r>
  <r>
    <x v="613"/>
    <s v="Y"/>
    <n v="147000"/>
    <n v="0.7472269647125056"/>
    <x v="0"/>
  </r>
  <r>
    <x v="614"/>
    <s v="Y"/>
    <n v="75500"/>
    <n v="8.9401350994980588E-2"/>
    <x v="1"/>
  </r>
  <r>
    <x v="615"/>
    <s v="Y"/>
    <n v="137500"/>
    <n v="0.9033735126576079"/>
    <x v="0"/>
  </r>
  <r>
    <x v="616"/>
    <s v="Y"/>
    <n v="183200"/>
    <n v="0.94456128229922465"/>
    <x v="0"/>
  </r>
  <r>
    <x v="617"/>
    <s v="Y"/>
    <n v="105500"/>
    <n v="0.78997575401396503"/>
    <x v="0"/>
  </r>
  <r>
    <x v="618"/>
    <s v="Y"/>
    <n v="314813"/>
    <n v="0.98306562124495478"/>
    <x v="0"/>
  </r>
  <r>
    <x v="619"/>
    <s v="Y"/>
    <n v="305000"/>
    <n v="0.11938052603883675"/>
    <x v="1"/>
  </r>
  <r>
    <x v="620"/>
    <s v="N"/>
    <n v="67000"/>
    <n v="0.61452793109332138"/>
    <x v="2"/>
  </r>
  <r>
    <x v="621"/>
    <s v="Y"/>
    <n v="240000"/>
    <n v="0.40922091944168704"/>
    <x v="1"/>
  </r>
  <r>
    <x v="622"/>
    <s v="Y"/>
    <n v="135000"/>
    <n v="0.44865833890668694"/>
    <x v="1"/>
  </r>
  <r>
    <x v="623"/>
    <s v="Y"/>
    <n v="168500"/>
    <n v="0.24102701550108285"/>
    <x v="1"/>
  </r>
  <r>
    <x v="624"/>
    <s v="Y"/>
    <n v="165150"/>
    <n v="0.34054095698303577"/>
    <x v="1"/>
  </r>
  <r>
    <x v="625"/>
    <s v="Y"/>
    <n v="160000"/>
    <n v="6.4169968113767628E-2"/>
    <x v="1"/>
  </r>
  <r>
    <x v="626"/>
    <s v="Y"/>
    <n v="139900"/>
    <n v="0.46368734300991465"/>
    <x v="1"/>
  </r>
  <r>
    <x v="627"/>
    <s v="Y"/>
    <n v="153000"/>
    <n v="0.75951564156900975"/>
    <x v="0"/>
  </r>
  <r>
    <x v="628"/>
    <s v="Y"/>
    <n v="135000"/>
    <n v="0.6392857545019518"/>
    <x v="0"/>
  </r>
  <r>
    <x v="629"/>
    <s v="Y"/>
    <n v="168500"/>
    <n v="0.80352836833003993"/>
    <x v="0"/>
  </r>
  <r>
    <x v="630"/>
    <s v="Y"/>
    <n v="124000"/>
    <n v="0.17361040054294241"/>
    <x v="1"/>
  </r>
  <r>
    <x v="631"/>
    <s v="Y"/>
    <n v="209500"/>
    <n v="0.76857349569281597"/>
    <x v="0"/>
  </r>
  <r>
    <x v="632"/>
    <s v="Y"/>
    <n v="82500"/>
    <n v="0.63776052617479828"/>
    <x v="0"/>
  </r>
  <r>
    <x v="633"/>
    <s v="Y"/>
    <n v="139400"/>
    <n v="0.87145099922613445"/>
    <x v="0"/>
  </r>
  <r>
    <x v="634"/>
    <s v="Y"/>
    <n v="144000"/>
    <n v="0.30207730771689456"/>
    <x v="1"/>
  </r>
  <r>
    <x v="635"/>
    <s v="Y"/>
    <n v="200000"/>
    <n v="0.82974043690394561"/>
    <x v="0"/>
  </r>
  <r>
    <x v="636"/>
    <s v="N"/>
    <n v="60000"/>
    <n v="0.10542129800237943"/>
    <x v="2"/>
  </r>
  <r>
    <x v="637"/>
    <s v="Y"/>
    <n v="93000"/>
    <n v="7.0745409284276306E-3"/>
    <x v="1"/>
  </r>
  <r>
    <x v="638"/>
    <s v="Y"/>
    <n v="85000"/>
    <n v="0.54136686921506505"/>
    <x v="0"/>
  </r>
  <r>
    <x v="639"/>
    <s v="Y"/>
    <n v="264561"/>
    <n v="0.50593976009549146"/>
    <x v="0"/>
  </r>
  <r>
    <x v="640"/>
    <s v="Y"/>
    <n v="274000"/>
    <n v="0.11908572944873264"/>
    <x v="1"/>
  </r>
  <r>
    <x v="641"/>
    <s v="Y"/>
    <n v="226000"/>
    <n v="0.70470325520831911"/>
    <x v="0"/>
  </r>
  <r>
    <x v="642"/>
    <s v="Y"/>
    <n v="345000"/>
    <n v="0.84403679550316602"/>
    <x v="0"/>
  </r>
  <r>
    <x v="643"/>
    <s v="Y"/>
    <n v="152000"/>
    <n v="0.67301205935970532"/>
    <x v="0"/>
  </r>
  <r>
    <x v="644"/>
    <s v="Y"/>
    <n v="370878"/>
    <n v="0.19323959188640516"/>
    <x v="1"/>
  </r>
  <r>
    <x v="645"/>
    <s v="Y"/>
    <n v="143250"/>
    <n v="0.23546535814565883"/>
    <x v="1"/>
  </r>
  <r>
    <x v="646"/>
    <s v="Y"/>
    <n v="98300"/>
    <n v="0.44719915605377014"/>
    <x v="1"/>
  </r>
  <r>
    <x v="647"/>
    <s v="Y"/>
    <n v="155000"/>
    <n v="0.23627380669663878"/>
    <x v="1"/>
  </r>
  <r>
    <x v="648"/>
    <s v="Y"/>
    <n v="155000"/>
    <n v="0.18759631551893663"/>
    <x v="1"/>
  </r>
  <r>
    <x v="649"/>
    <s v="Y"/>
    <n v="84500"/>
    <n v="0.43895351632764046"/>
    <x v="1"/>
  </r>
  <r>
    <x v="650"/>
    <s v="Y"/>
    <n v="205950"/>
    <n v="2.6007925551670974E-3"/>
    <x v="1"/>
  </r>
  <r>
    <x v="651"/>
    <s v="Y"/>
    <n v="108000"/>
    <n v="0.8599715199108442"/>
    <x v="0"/>
  </r>
  <r>
    <x v="652"/>
    <s v="Y"/>
    <n v="191000"/>
    <n v="0.74267263985809373"/>
    <x v="0"/>
  </r>
  <r>
    <x v="653"/>
    <s v="Y"/>
    <n v="135000"/>
    <n v="7.1532773685809459E-2"/>
    <x v="1"/>
  </r>
  <r>
    <x v="654"/>
    <s v="Y"/>
    <n v="350000"/>
    <n v="0.50640183229841473"/>
    <x v="0"/>
  </r>
  <r>
    <x v="655"/>
    <s v="Y"/>
    <n v="88000"/>
    <n v="6.666502081817316E-2"/>
    <x v="1"/>
  </r>
  <r>
    <x v="656"/>
    <s v="Y"/>
    <n v="145500"/>
    <n v="0.83905178760271337"/>
    <x v="0"/>
  </r>
  <r>
    <x v="657"/>
    <s v="Y"/>
    <n v="149000"/>
    <n v="2.7156076894393588E-2"/>
    <x v="1"/>
  </r>
  <r>
    <x v="658"/>
    <s v="Y"/>
    <n v="97500"/>
    <n v="0.47408112453593232"/>
    <x v="1"/>
  </r>
  <r>
    <x v="659"/>
    <s v="Y"/>
    <n v="167000"/>
    <n v="0.78218690037471916"/>
    <x v="0"/>
  </r>
  <r>
    <x v="660"/>
    <s v="Y"/>
    <n v="197900"/>
    <n v="0.55417225153811933"/>
    <x v="0"/>
  </r>
  <r>
    <x v="661"/>
    <s v="Y"/>
    <n v="402000"/>
    <n v="0.34174718661519821"/>
    <x v="1"/>
  </r>
  <r>
    <x v="662"/>
    <s v="Y"/>
    <n v="110000"/>
    <n v="0.61367000967360141"/>
    <x v="0"/>
  </r>
  <r>
    <x v="663"/>
    <s v="Y"/>
    <n v="137500"/>
    <n v="0.26318188558675393"/>
    <x v="1"/>
  </r>
  <r>
    <x v="664"/>
    <s v="Y"/>
    <n v="423000"/>
    <n v="0.24741182102903558"/>
    <x v="1"/>
  </r>
  <r>
    <x v="665"/>
    <s v="Y"/>
    <n v="230500"/>
    <n v="0.73171816001476864"/>
    <x v="0"/>
  </r>
  <r>
    <x v="666"/>
    <s v="Y"/>
    <n v="129000"/>
    <n v="3.1512810322495866E-2"/>
    <x v="1"/>
  </r>
  <r>
    <x v="667"/>
    <s v="Y"/>
    <n v="193500"/>
    <n v="0.188474261342085"/>
    <x v="1"/>
  </r>
  <r>
    <x v="668"/>
    <s v="Y"/>
    <n v="168000"/>
    <n v="0.79742445708329557"/>
    <x v="0"/>
  </r>
  <r>
    <x v="669"/>
    <s v="Y"/>
    <n v="137500"/>
    <n v="0.59065578411701858"/>
    <x v="0"/>
  </r>
  <r>
    <x v="670"/>
    <s v="Y"/>
    <n v="173500"/>
    <n v="0.26015218085133418"/>
    <x v="1"/>
  </r>
  <r>
    <x v="671"/>
    <s v="N"/>
    <n v="103600"/>
    <n v="0.84399263213638986"/>
    <x v="2"/>
  </r>
  <r>
    <x v="672"/>
    <s v="Y"/>
    <n v="165000"/>
    <n v="0.43442538017332533"/>
    <x v="1"/>
  </r>
  <r>
    <x v="673"/>
    <s v="Y"/>
    <n v="257500"/>
    <n v="0.96922059521612214"/>
    <x v="0"/>
  </r>
  <r>
    <x v="674"/>
    <s v="Y"/>
    <n v="140000"/>
    <n v="4.3713787956641159E-2"/>
    <x v="1"/>
  </r>
  <r>
    <x v="675"/>
    <s v="Y"/>
    <n v="148500"/>
    <n v="0.97135461962974912"/>
    <x v="0"/>
  </r>
  <r>
    <x v="676"/>
    <s v="N"/>
    <n v="87000"/>
    <n v="0.98914811784137391"/>
    <x v="2"/>
  </r>
  <r>
    <x v="677"/>
    <s v="Y"/>
    <n v="109500"/>
    <n v="0.15132437287551825"/>
    <x v="1"/>
  </r>
  <r>
    <x v="678"/>
    <s v="Y"/>
    <n v="372500"/>
    <n v="0.87557435236392311"/>
    <x v="0"/>
  </r>
  <r>
    <x v="679"/>
    <s v="Y"/>
    <n v="128500"/>
    <n v="2.5831254940691717E-2"/>
    <x v="1"/>
  </r>
  <r>
    <x v="680"/>
    <s v="Y"/>
    <n v="143000"/>
    <n v="0.15605275274927588"/>
    <x v="1"/>
  </r>
  <r>
    <x v="681"/>
    <s v="Y"/>
    <n v="159434"/>
    <n v="0.16280886191806898"/>
    <x v="1"/>
  </r>
  <r>
    <x v="682"/>
    <s v="Y"/>
    <n v="173000"/>
    <n v="0.92871381909692996"/>
    <x v="0"/>
  </r>
  <r>
    <x v="683"/>
    <s v="Y"/>
    <n v="285000"/>
    <n v="0.15865383588533721"/>
    <x v="1"/>
  </r>
  <r>
    <x v="684"/>
    <s v="Y"/>
    <n v="221000"/>
    <n v="0.8630852043095657"/>
    <x v="0"/>
  </r>
  <r>
    <x v="685"/>
    <s v="Y"/>
    <n v="207500"/>
    <n v="0.30421266494912214"/>
    <x v="1"/>
  </r>
  <r>
    <x v="686"/>
    <s v="Y"/>
    <n v="227875"/>
    <n v="0.92323381333759547"/>
    <x v="0"/>
  </r>
  <r>
    <x v="687"/>
    <s v="Y"/>
    <n v="148800"/>
    <n v="0.40177943489250434"/>
    <x v="1"/>
  </r>
  <r>
    <x v="688"/>
    <s v="Y"/>
    <n v="392000"/>
    <n v="0.78303750854426923"/>
    <x v="0"/>
  </r>
  <r>
    <x v="689"/>
    <s v="Y"/>
    <n v="194700"/>
    <n v="0.51801958809743276"/>
    <x v="0"/>
  </r>
  <r>
    <x v="690"/>
    <s v="Y"/>
    <n v="141000"/>
    <n v="2.1309153952044357E-2"/>
    <x v="1"/>
  </r>
  <r>
    <x v="691"/>
    <s v="Y"/>
    <n v="755000"/>
    <n v="7.5011323840374011E-2"/>
    <x v="1"/>
  </r>
  <r>
    <x v="692"/>
    <s v="Y"/>
    <n v="335000"/>
    <n v="0.66207460665730777"/>
    <x v="0"/>
  </r>
  <r>
    <x v="693"/>
    <s v="Y"/>
    <n v="108480"/>
    <n v="8.2364516883728145E-2"/>
    <x v="1"/>
  </r>
  <r>
    <x v="694"/>
    <s v="Y"/>
    <n v="141500"/>
    <n v="0.73740954211473686"/>
    <x v="0"/>
  </r>
  <r>
    <x v="695"/>
    <s v="Y"/>
    <n v="176000"/>
    <n v="0.5685258301681505"/>
    <x v="0"/>
  </r>
  <r>
    <x v="696"/>
    <s v="Y"/>
    <n v="89000"/>
    <n v="0.98470945431416912"/>
    <x v="0"/>
  </r>
  <r>
    <x v="697"/>
    <s v="Y"/>
    <n v="123500"/>
    <n v="2.9822324289879854E-2"/>
    <x v="1"/>
  </r>
  <r>
    <x v="698"/>
    <s v="Y"/>
    <n v="138500"/>
    <n v="0.73342831394038721"/>
    <x v="0"/>
  </r>
  <r>
    <x v="699"/>
    <s v="Y"/>
    <n v="196000"/>
    <n v="0.24761970400241129"/>
    <x v="1"/>
  </r>
  <r>
    <x v="700"/>
    <s v="Y"/>
    <n v="312500"/>
    <n v="0.67955070505026505"/>
    <x v="0"/>
  </r>
  <r>
    <x v="701"/>
    <s v="Y"/>
    <n v="140000"/>
    <n v="0.9759548022190816"/>
    <x v="0"/>
  </r>
  <r>
    <x v="702"/>
    <s v="Y"/>
    <n v="361919"/>
    <n v="0.20010478508319784"/>
    <x v="1"/>
  </r>
  <r>
    <x v="703"/>
    <s v="Y"/>
    <n v="140000"/>
    <n v="0.91381929807790985"/>
    <x v="0"/>
  </r>
  <r>
    <x v="704"/>
    <s v="Y"/>
    <n v="213000"/>
    <n v="0.19213291452820047"/>
    <x v="1"/>
  </r>
  <r>
    <x v="705"/>
    <s v="N"/>
    <n v="55000"/>
    <n v="0.33924597921592414"/>
    <x v="2"/>
  </r>
  <r>
    <x v="706"/>
    <s v="Y"/>
    <n v="302000"/>
    <n v="0.60532103004733917"/>
    <x v="0"/>
  </r>
  <r>
    <x v="707"/>
    <s v="Y"/>
    <n v="254000"/>
    <n v="0.98633110145407743"/>
    <x v="0"/>
  </r>
  <r>
    <x v="708"/>
    <s v="Y"/>
    <n v="179540"/>
    <n v="0.42759155328073883"/>
    <x v="1"/>
  </r>
  <r>
    <x v="709"/>
    <s v="Y"/>
    <n v="109900"/>
    <n v="8.0648169932019398E-2"/>
    <x v="1"/>
  </r>
  <r>
    <x v="710"/>
    <s v="Y"/>
    <n v="52000"/>
    <n v="0.29676679652423987"/>
    <x v="1"/>
  </r>
  <r>
    <x v="711"/>
    <s v="Y"/>
    <n v="102776"/>
    <n v="0.67654774993754285"/>
    <x v="0"/>
  </r>
  <r>
    <x v="712"/>
    <s v="Y"/>
    <n v="189000"/>
    <n v="6.7910433546471749E-2"/>
    <x v="1"/>
  </r>
  <r>
    <x v="713"/>
    <s v="N"/>
    <n v="129000"/>
    <n v="0.12013627958902329"/>
    <x v="2"/>
  </r>
  <r>
    <x v="714"/>
    <s v="Y"/>
    <n v="130500"/>
    <n v="0.89963397564583691"/>
    <x v="0"/>
  </r>
  <r>
    <x v="715"/>
    <s v="Y"/>
    <n v="165000"/>
    <n v="0.25405515437629389"/>
    <x v="1"/>
  </r>
  <r>
    <x v="716"/>
    <s v="Y"/>
    <n v="159500"/>
    <n v="0.78765448781948233"/>
    <x v="0"/>
  </r>
  <r>
    <x v="717"/>
    <s v="Y"/>
    <n v="157000"/>
    <n v="0.20909565351511594"/>
    <x v="1"/>
  </r>
  <r>
    <x v="718"/>
    <s v="Y"/>
    <n v="341000"/>
    <n v="0.44222344569697303"/>
    <x v="1"/>
  </r>
  <r>
    <x v="719"/>
    <s v="Y"/>
    <n v="128500"/>
    <n v="0.43884219642206146"/>
    <x v="1"/>
  </r>
  <r>
    <x v="720"/>
    <s v="Y"/>
    <n v="275000"/>
    <n v="0.15650904578350722"/>
    <x v="1"/>
  </r>
  <r>
    <x v="721"/>
    <s v="Y"/>
    <n v="143000"/>
    <n v="0.72825474019670244"/>
    <x v="0"/>
  </r>
  <r>
    <x v="722"/>
    <s v="Y"/>
    <n v="124500"/>
    <n v="0.24054917973963441"/>
    <x v="1"/>
  </r>
  <r>
    <x v="723"/>
    <s v="Y"/>
    <n v="135000"/>
    <n v="0.33740556191589854"/>
    <x v="1"/>
  </r>
  <r>
    <x v="724"/>
    <s v="Y"/>
    <n v="320000"/>
    <n v="0.57008689624446596"/>
    <x v="0"/>
  </r>
  <r>
    <x v="725"/>
    <s v="Y"/>
    <n v="120500"/>
    <n v="0.44049081576724325"/>
    <x v="1"/>
  </r>
  <r>
    <x v="726"/>
    <s v="Y"/>
    <n v="222000"/>
    <n v="0.2172341241617386"/>
    <x v="1"/>
  </r>
  <r>
    <x v="727"/>
    <s v="Y"/>
    <n v="194500"/>
    <n v="0.58490506071390536"/>
    <x v="0"/>
  </r>
  <r>
    <x v="728"/>
    <s v="Y"/>
    <n v="110000"/>
    <n v="0.32335135988804364"/>
    <x v="1"/>
  </r>
  <r>
    <x v="729"/>
    <s v="Y"/>
    <n v="103000"/>
    <n v="8.7132731418783194E-2"/>
    <x v="1"/>
  </r>
  <r>
    <x v="730"/>
    <s v="Y"/>
    <n v="236500"/>
    <n v="4.5103548273768834E-2"/>
    <x v="1"/>
  </r>
  <r>
    <x v="731"/>
    <s v="Y"/>
    <n v="187500"/>
    <n v="0.55607777338529718"/>
    <x v="0"/>
  </r>
  <r>
    <x v="732"/>
    <s v="Y"/>
    <n v="222500"/>
    <n v="0.17250774384050349"/>
    <x v="1"/>
  </r>
  <r>
    <x v="733"/>
    <s v="Y"/>
    <n v="131400"/>
    <n v="0.34233874674587117"/>
    <x v="1"/>
  </r>
  <r>
    <x v="734"/>
    <s v="Y"/>
    <n v="108000"/>
    <n v="0.32445578493334493"/>
    <x v="1"/>
  </r>
  <r>
    <x v="735"/>
    <s v="N"/>
    <n v="163000"/>
    <n v="0.65317765144403184"/>
    <x v="2"/>
  </r>
  <r>
    <x v="736"/>
    <s v="N"/>
    <n v="93500"/>
    <n v="0.15377268154440471"/>
    <x v="2"/>
  </r>
  <r>
    <x v="737"/>
    <s v="Y"/>
    <n v="239900"/>
    <n v="0.61556200682702422"/>
    <x v="0"/>
  </r>
  <r>
    <x v="738"/>
    <s v="Y"/>
    <n v="179000"/>
    <n v="0.67550931783758539"/>
    <x v="0"/>
  </r>
  <r>
    <x v="739"/>
    <s v="Y"/>
    <n v="190000"/>
    <n v="0.35205132421106244"/>
    <x v="1"/>
  </r>
  <r>
    <x v="740"/>
    <s v="Y"/>
    <n v="132000"/>
    <n v="0.94968203151411013"/>
    <x v="0"/>
  </r>
  <r>
    <x v="741"/>
    <s v="Y"/>
    <n v="142000"/>
    <n v="0.52714902190061574"/>
    <x v="0"/>
  </r>
  <r>
    <x v="742"/>
    <s v="Y"/>
    <n v="179000"/>
    <n v="0.39957183021621068"/>
    <x v="1"/>
  </r>
  <r>
    <x v="743"/>
    <s v="Y"/>
    <n v="175000"/>
    <n v="3.6144588725995463E-2"/>
    <x v="1"/>
  </r>
  <r>
    <x v="744"/>
    <s v="Y"/>
    <n v="180000"/>
    <n v="0.24271750353339094"/>
    <x v="1"/>
  </r>
  <r>
    <x v="745"/>
    <s v="Y"/>
    <n v="299800"/>
    <n v="0.49563301664187631"/>
    <x v="1"/>
  </r>
  <r>
    <x v="746"/>
    <s v="Y"/>
    <n v="236000"/>
    <n v="0.57779954026752967"/>
    <x v="0"/>
  </r>
  <r>
    <x v="747"/>
    <s v="N"/>
    <n v="265979"/>
    <n v="0.22848892254890296"/>
    <x v="2"/>
  </r>
  <r>
    <x v="748"/>
    <s v="Y"/>
    <n v="260400"/>
    <n v="3.7119735806114273E-2"/>
    <x v="1"/>
  </r>
  <r>
    <x v="749"/>
    <s v="N"/>
    <n v="98000"/>
    <n v="0.35467967180988658"/>
    <x v="2"/>
  </r>
  <r>
    <x v="750"/>
    <s v="Y"/>
    <n v="96500"/>
    <n v="0.47746727866252547"/>
    <x v="1"/>
  </r>
  <r>
    <x v="751"/>
    <s v="Y"/>
    <n v="162000"/>
    <n v="0.43105612669593163"/>
    <x v="1"/>
  </r>
  <r>
    <x v="752"/>
    <s v="Y"/>
    <n v="217000"/>
    <n v="3.3469664294178525E-2"/>
    <x v="1"/>
  </r>
  <r>
    <x v="753"/>
    <s v="Y"/>
    <n v="275500"/>
    <n v="0.84891988020108322"/>
    <x v="0"/>
  </r>
  <r>
    <x v="754"/>
    <s v="Y"/>
    <n v="156000"/>
    <n v="2.1312120020477332E-2"/>
    <x v="1"/>
  </r>
  <r>
    <x v="755"/>
    <s v="Y"/>
    <n v="172500"/>
    <n v="0.99694788781134402"/>
    <x v="0"/>
  </r>
  <r>
    <x v="756"/>
    <s v="Y"/>
    <n v="212000"/>
    <n v="0.6261611160580749"/>
    <x v="0"/>
  </r>
  <r>
    <x v="757"/>
    <s v="Y"/>
    <n v="158900"/>
    <n v="0.55064558564627697"/>
    <x v="0"/>
  </r>
  <r>
    <x v="758"/>
    <s v="Y"/>
    <n v="179400"/>
    <n v="0.23706922877006675"/>
    <x v="1"/>
  </r>
  <r>
    <x v="759"/>
    <s v="Y"/>
    <n v="290000"/>
    <n v="0.47187997920274938"/>
    <x v="1"/>
  </r>
  <r>
    <x v="760"/>
    <s v="Y"/>
    <n v="127500"/>
    <n v="0.97244503343526412"/>
    <x v="0"/>
  </r>
  <r>
    <x v="761"/>
    <s v="Y"/>
    <n v="100000"/>
    <n v="0.26183523442372147"/>
    <x v="1"/>
  </r>
  <r>
    <x v="762"/>
    <s v="Y"/>
    <n v="215200"/>
    <n v="0.30195892551171188"/>
    <x v="1"/>
  </r>
  <r>
    <x v="763"/>
    <s v="Y"/>
    <n v="337000"/>
    <n v="0.83746460948719514"/>
    <x v="0"/>
  </r>
  <r>
    <x v="764"/>
    <s v="Y"/>
    <n v="270000"/>
    <n v="0.47799660466965388"/>
    <x v="1"/>
  </r>
  <r>
    <x v="765"/>
    <s v="Y"/>
    <n v="264132"/>
    <n v="0.84886513429477206"/>
    <x v="0"/>
  </r>
  <r>
    <x v="766"/>
    <s v="Y"/>
    <n v="196500"/>
    <n v="0.26541066792280976"/>
    <x v="1"/>
  </r>
  <r>
    <x v="767"/>
    <s v="Y"/>
    <n v="160000"/>
    <n v="0.68720833297235362"/>
    <x v="0"/>
  </r>
  <r>
    <x v="768"/>
    <s v="Y"/>
    <n v="216837"/>
    <n v="0.44714343645122478"/>
    <x v="1"/>
  </r>
  <r>
    <x v="769"/>
    <s v="Y"/>
    <n v="538000"/>
    <n v="0.72145222917991858"/>
    <x v="0"/>
  </r>
  <r>
    <x v="770"/>
    <s v="Y"/>
    <n v="134900"/>
    <n v="0.72444698021917975"/>
    <x v="0"/>
  </r>
  <r>
    <x v="771"/>
    <s v="Y"/>
    <n v="102000"/>
    <n v="0.94994400361946896"/>
    <x v="0"/>
  </r>
  <r>
    <x v="772"/>
    <s v="Y"/>
    <n v="107000"/>
    <n v="0.76493894088108627"/>
    <x v="0"/>
  </r>
  <r>
    <x v="773"/>
    <s v="Y"/>
    <n v="114500"/>
    <n v="0.46015689179751207"/>
    <x v="1"/>
  </r>
  <r>
    <x v="774"/>
    <s v="Y"/>
    <n v="395000"/>
    <n v="0.22764678285024975"/>
    <x v="1"/>
  </r>
  <r>
    <x v="775"/>
    <s v="Y"/>
    <n v="162000"/>
    <n v="0.29170673079337606"/>
    <x v="1"/>
  </r>
  <r>
    <x v="776"/>
    <s v="Y"/>
    <n v="221500"/>
    <n v="5.4272524150868362E-2"/>
    <x v="1"/>
  </r>
  <r>
    <x v="777"/>
    <s v="Y"/>
    <n v="142500"/>
    <n v="0.97913146768404835"/>
    <x v="0"/>
  </r>
  <r>
    <x v="778"/>
    <s v="Y"/>
    <n v="144000"/>
    <n v="0.13088011503821395"/>
    <x v="1"/>
  </r>
  <r>
    <x v="779"/>
    <s v="Y"/>
    <n v="135000"/>
    <n v="0.37818567753506394"/>
    <x v="1"/>
  </r>
  <r>
    <x v="780"/>
    <s v="Y"/>
    <n v="176000"/>
    <n v="0.74928444081670642"/>
    <x v="0"/>
  </r>
  <r>
    <x v="781"/>
    <s v="Y"/>
    <n v="175900"/>
    <n v="0.38952983143154163"/>
    <x v="1"/>
  </r>
  <r>
    <x v="782"/>
    <s v="Y"/>
    <n v="187100"/>
    <n v="0.14389003492309094"/>
    <x v="1"/>
  </r>
  <r>
    <x v="783"/>
    <s v="Y"/>
    <n v="165500"/>
    <n v="0.70671080688183097"/>
    <x v="0"/>
  </r>
  <r>
    <x v="784"/>
    <s v="Y"/>
    <n v="128000"/>
    <n v="0.79624668730422554"/>
    <x v="0"/>
  </r>
  <r>
    <x v="785"/>
    <s v="Y"/>
    <n v="161500"/>
    <n v="0.17106890918590245"/>
    <x v="1"/>
  </r>
  <r>
    <x v="786"/>
    <s v="Y"/>
    <n v="139000"/>
    <n v="0.94409705714721048"/>
    <x v="0"/>
  </r>
  <r>
    <x v="787"/>
    <s v="Y"/>
    <n v="233000"/>
    <n v="0.2833544345613026"/>
    <x v="1"/>
  </r>
  <r>
    <x v="788"/>
    <s v="Y"/>
    <n v="107900"/>
    <n v="0.24042850802896321"/>
    <x v="1"/>
  </r>
  <r>
    <x v="789"/>
    <s v="Y"/>
    <n v="187500"/>
    <n v="0.32133602216889168"/>
    <x v="1"/>
  </r>
  <r>
    <x v="790"/>
    <s v="Y"/>
    <n v="160200"/>
    <n v="0.74915491742062879"/>
    <x v="0"/>
  </r>
  <r>
    <x v="791"/>
    <s v="Y"/>
    <n v="146800"/>
    <n v="0.20683932873944844"/>
    <x v="1"/>
  </r>
  <r>
    <x v="792"/>
    <s v="Y"/>
    <n v="269790"/>
    <n v="0.48321591931593577"/>
    <x v="1"/>
  </r>
  <r>
    <x v="793"/>
    <s v="Y"/>
    <n v="225000"/>
    <n v="0.34335554922863099"/>
    <x v="1"/>
  </r>
  <r>
    <x v="794"/>
    <s v="Y"/>
    <n v="194500"/>
    <n v="0.68178454198711258"/>
    <x v="0"/>
  </r>
  <r>
    <x v="795"/>
    <s v="Y"/>
    <n v="171000"/>
    <n v="0.52653630055847955"/>
    <x v="0"/>
  </r>
  <r>
    <x v="796"/>
    <s v="Y"/>
    <n v="143500"/>
    <n v="0.348794320308908"/>
    <x v="1"/>
  </r>
  <r>
    <x v="797"/>
    <s v="Y"/>
    <n v="110000"/>
    <n v="0.9653601445071156"/>
    <x v="0"/>
  </r>
  <r>
    <x v="798"/>
    <s v="Y"/>
    <n v="485000"/>
    <n v="0.10498199442451128"/>
    <x v="1"/>
  </r>
  <r>
    <x v="799"/>
    <s v="Y"/>
    <n v="175000"/>
    <n v="0.91092757636771893"/>
    <x v="0"/>
  </r>
  <r>
    <x v="800"/>
    <s v="Y"/>
    <n v="200000"/>
    <n v="0.59451084614727545"/>
    <x v="0"/>
  </r>
  <r>
    <x v="801"/>
    <s v="Y"/>
    <n v="109900"/>
    <n v="6.8604148030849132E-2"/>
    <x v="1"/>
  </r>
  <r>
    <x v="802"/>
    <s v="Y"/>
    <n v="189000"/>
    <n v="0.91322330142397456"/>
    <x v="0"/>
  </r>
  <r>
    <x v="803"/>
    <s v="Y"/>
    <n v="582933"/>
    <n v="0.77650341326539019"/>
    <x v="0"/>
  </r>
  <r>
    <x v="804"/>
    <s v="Y"/>
    <n v="118000"/>
    <n v="0.31273064221928293"/>
    <x v="1"/>
  </r>
  <r>
    <x v="805"/>
    <s v="Y"/>
    <n v="227680"/>
    <n v="0.41590537046029619"/>
    <x v="1"/>
  </r>
  <r>
    <x v="806"/>
    <s v="Y"/>
    <n v="135500"/>
    <n v="0.24095154600959234"/>
    <x v="1"/>
  </r>
  <r>
    <x v="807"/>
    <s v="Y"/>
    <n v="223500"/>
    <n v="0.64365291118921242"/>
    <x v="0"/>
  </r>
  <r>
    <x v="808"/>
    <s v="Y"/>
    <n v="159950"/>
    <n v="0.74029258582797675"/>
    <x v="0"/>
  </r>
  <r>
    <x v="809"/>
    <s v="N"/>
    <n v="106000"/>
    <n v="0.46439764290721608"/>
    <x v="2"/>
  </r>
  <r>
    <x v="810"/>
    <s v="Y"/>
    <n v="181000"/>
    <n v="0.23376993424576031"/>
    <x v="1"/>
  </r>
  <r>
    <x v="811"/>
    <s v="Y"/>
    <n v="144500"/>
    <n v="0.42282740445938316"/>
    <x v="1"/>
  </r>
  <r>
    <x v="812"/>
    <s v="N"/>
    <n v="55993"/>
    <n v="0.73331627181179337"/>
    <x v="2"/>
  </r>
  <r>
    <x v="813"/>
    <s v="Y"/>
    <n v="157900"/>
    <n v="0.62266223460583503"/>
    <x v="0"/>
  </r>
  <r>
    <x v="814"/>
    <s v="Y"/>
    <n v="116000"/>
    <n v="0.55537735430567592"/>
    <x v="0"/>
  </r>
  <r>
    <x v="815"/>
    <s v="Y"/>
    <n v="224900"/>
    <n v="0.91218979642124498"/>
    <x v="0"/>
  </r>
  <r>
    <x v="816"/>
    <s v="Y"/>
    <n v="137000"/>
    <n v="0.12671066611885728"/>
    <x v="1"/>
  </r>
  <r>
    <x v="817"/>
    <s v="Y"/>
    <n v="271000"/>
    <n v="0.56953166586735882"/>
    <x v="0"/>
  </r>
  <r>
    <x v="818"/>
    <s v="Y"/>
    <n v="155000"/>
    <n v="0.16412850566035653"/>
    <x v="1"/>
  </r>
  <r>
    <x v="819"/>
    <s v="Y"/>
    <n v="224000"/>
    <n v="0.55794147293699392"/>
    <x v="0"/>
  </r>
  <r>
    <x v="820"/>
    <s v="Y"/>
    <n v="183000"/>
    <n v="0.25800658142858957"/>
    <x v="1"/>
  </r>
  <r>
    <x v="821"/>
    <s v="N"/>
    <n v="93000"/>
    <n v="1.2451534602776815E-2"/>
    <x v="2"/>
  </r>
  <r>
    <x v="822"/>
    <s v="Y"/>
    <n v="225000"/>
    <n v="0.29789885987084841"/>
    <x v="1"/>
  </r>
  <r>
    <x v="823"/>
    <s v="Y"/>
    <n v="139500"/>
    <n v="0.35825747175204059"/>
    <x v="1"/>
  </r>
  <r>
    <x v="824"/>
    <s v="Y"/>
    <n v="232600"/>
    <n v="0.57564678788179557"/>
    <x v="0"/>
  </r>
  <r>
    <x v="825"/>
    <s v="Y"/>
    <n v="385000"/>
    <n v="0.3845170651484261"/>
    <x v="1"/>
  </r>
  <r>
    <x v="826"/>
    <s v="Y"/>
    <n v="109500"/>
    <n v="0.20598239857807443"/>
    <x v="1"/>
  </r>
  <r>
    <x v="827"/>
    <s v="Y"/>
    <n v="189000"/>
    <n v="6.7985740130097172E-2"/>
    <x v="1"/>
  </r>
  <r>
    <x v="828"/>
    <s v="Y"/>
    <n v="185000"/>
    <n v="0.58731324830300669"/>
    <x v="0"/>
  </r>
  <r>
    <x v="829"/>
    <s v="Y"/>
    <n v="147400"/>
    <n v="0.99989363216272886"/>
    <x v="0"/>
  </r>
  <r>
    <x v="830"/>
    <s v="Y"/>
    <n v="166000"/>
    <n v="0.29855634508296325"/>
    <x v="1"/>
  </r>
  <r>
    <x v="831"/>
    <s v="Y"/>
    <n v="151000"/>
    <n v="0.32242401392549003"/>
    <x v="1"/>
  </r>
  <r>
    <x v="832"/>
    <s v="Y"/>
    <n v="237000"/>
    <n v="0.7985176595044986"/>
    <x v="0"/>
  </r>
  <r>
    <x v="833"/>
    <s v="Y"/>
    <n v="167000"/>
    <n v="0.1302603426290474"/>
    <x v="1"/>
  </r>
  <r>
    <x v="834"/>
    <s v="Y"/>
    <n v="139950"/>
    <n v="0.95754029377514216"/>
    <x v="0"/>
  </r>
  <r>
    <x v="835"/>
    <s v="Y"/>
    <n v="128000"/>
    <n v="0.75837878028302419"/>
    <x v="0"/>
  </r>
  <r>
    <x v="836"/>
    <s v="Y"/>
    <n v="153500"/>
    <n v="0.4961569915898606"/>
    <x v="1"/>
  </r>
  <r>
    <x v="837"/>
    <s v="Y"/>
    <n v="100000"/>
    <n v="0.69662575866771681"/>
    <x v="0"/>
  </r>
  <r>
    <x v="838"/>
    <s v="Y"/>
    <n v="144000"/>
    <n v="0.69251552099493741"/>
    <x v="0"/>
  </r>
  <r>
    <x v="839"/>
    <s v="Y"/>
    <n v="130500"/>
    <n v="0.98865870509786757"/>
    <x v="0"/>
  </r>
  <r>
    <x v="840"/>
    <s v="N"/>
    <n v="140000"/>
    <n v="0.16266805319995259"/>
    <x v="2"/>
  </r>
  <r>
    <x v="841"/>
    <s v="Y"/>
    <n v="157500"/>
    <n v="0.70655250681692172"/>
    <x v="0"/>
  </r>
  <r>
    <x v="842"/>
    <s v="Y"/>
    <n v="174900"/>
    <n v="4.7017885056013231E-2"/>
    <x v="1"/>
  </r>
  <r>
    <x v="843"/>
    <s v="N"/>
    <n v="141000"/>
    <n v="0.13821333334286712"/>
    <x v="2"/>
  </r>
  <r>
    <x v="844"/>
    <s v="Y"/>
    <n v="153900"/>
    <n v="0.23986946875587178"/>
    <x v="1"/>
  </r>
  <r>
    <x v="845"/>
    <s v="Y"/>
    <n v="171000"/>
    <n v="0.45112421234278655"/>
    <x v="1"/>
  </r>
  <r>
    <x v="846"/>
    <s v="Y"/>
    <n v="213000"/>
    <n v="0.6427145348415978"/>
    <x v="0"/>
  </r>
  <r>
    <x v="847"/>
    <s v="Y"/>
    <n v="133500"/>
    <n v="0.44610739137718458"/>
    <x v="1"/>
  </r>
  <r>
    <x v="848"/>
    <s v="Y"/>
    <n v="240000"/>
    <n v="0.59462547340471961"/>
    <x v="0"/>
  </r>
  <r>
    <x v="849"/>
    <s v="Y"/>
    <n v="187000"/>
    <n v="0.44103048038753456"/>
    <x v="1"/>
  </r>
  <r>
    <x v="850"/>
    <s v="Y"/>
    <n v="131500"/>
    <n v="0.54297383551585965"/>
    <x v="0"/>
  </r>
  <r>
    <x v="851"/>
    <s v="Y"/>
    <n v="215000"/>
    <n v="0.32464640993251037"/>
    <x v="1"/>
  </r>
  <r>
    <x v="852"/>
    <s v="Y"/>
    <n v="164000"/>
    <n v="0.46535773379846967"/>
    <x v="1"/>
  </r>
  <r>
    <x v="853"/>
    <s v="Y"/>
    <n v="158000"/>
    <n v="0.23988711536480012"/>
    <x v="1"/>
  </r>
  <r>
    <x v="854"/>
    <s v="Y"/>
    <n v="170000"/>
    <n v="0.3912439337423198"/>
    <x v="1"/>
  </r>
  <r>
    <x v="855"/>
    <s v="Y"/>
    <n v="127000"/>
    <n v="2.7857215423551129E-2"/>
    <x v="1"/>
  </r>
  <r>
    <x v="856"/>
    <s v="Y"/>
    <n v="147000"/>
    <n v="0.71865912265597132"/>
    <x v="0"/>
  </r>
  <r>
    <x v="857"/>
    <s v="Y"/>
    <n v="174000"/>
    <n v="0.72041410598344724"/>
    <x v="0"/>
  </r>
  <r>
    <x v="858"/>
    <s v="Y"/>
    <n v="152000"/>
    <n v="0.5839398525974564"/>
    <x v="0"/>
  </r>
  <r>
    <x v="859"/>
    <s v="Y"/>
    <n v="250000"/>
    <n v="0.8437749681999871"/>
    <x v="0"/>
  </r>
  <r>
    <x v="860"/>
    <s v="Y"/>
    <n v="189950"/>
    <n v="0.68236301296343693"/>
    <x v="0"/>
  </r>
  <r>
    <x v="861"/>
    <s v="Y"/>
    <n v="131500"/>
    <n v="0.27546045266515085"/>
    <x v="1"/>
  </r>
  <r>
    <x v="862"/>
    <s v="Y"/>
    <n v="152000"/>
    <n v="0.70040982406507513"/>
    <x v="0"/>
  </r>
  <r>
    <x v="863"/>
    <s v="Y"/>
    <n v="132500"/>
    <n v="0.85260673495899719"/>
    <x v="0"/>
  </r>
  <r>
    <x v="864"/>
    <s v="Y"/>
    <n v="250580"/>
    <n v="0.12548367593442811"/>
    <x v="1"/>
  </r>
  <r>
    <x v="865"/>
    <s v="Y"/>
    <n v="148500"/>
    <n v="0.20505949094126719"/>
    <x v="1"/>
  </r>
  <r>
    <x v="866"/>
    <s v="Y"/>
    <n v="248900"/>
    <n v="0.6112517238032118"/>
    <x v="0"/>
  </r>
  <r>
    <x v="867"/>
    <s v="Y"/>
    <n v="129000"/>
    <n v="0.19087266350499377"/>
    <x v="1"/>
  </r>
  <r>
    <x v="868"/>
    <s v="Y"/>
    <n v="169000"/>
    <n v="0.64495563354782115"/>
    <x v="0"/>
  </r>
  <r>
    <x v="869"/>
    <s v="Y"/>
    <n v="236000"/>
    <n v="4.9246333381354646E-2"/>
    <x v="1"/>
  </r>
  <r>
    <x v="870"/>
    <s v="N"/>
    <n v="109500"/>
    <n v="0.41358004705492313"/>
    <x v="2"/>
  </r>
  <r>
    <x v="871"/>
    <s v="Y"/>
    <n v="200500"/>
    <n v="0.32917697123668921"/>
    <x v="1"/>
  </r>
  <r>
    <x v="872"/>
    <s v="Y"/>
    <n v="116000"/>
    <n v="2.0243706758143909E-2"/>
    <x v="1"/>
  </r>
  <r>
    <x v="873"/>
    <s v="Y"/>
    <n v="133000"/>
    <n v="0.48159580915403088"/>
    <x v="1"/>
  </r>
  <r>
    <x v="874"/>
    <s v="Y"/>
    <n v="66500"/>
    <n v="0.26931090460379592"/>
    <x v="1"/>
  </r>
  <r>
    <x v="875"/>
    <s v="Y"/>
    <n v="303477"/>
    <n v="0.4930225674264852"/>
    <x v="1"/>
  </r>
  <r>
    <x v="876"/>
    <s v="Y"/>
    <n v="132250"/>
    <n v="0.81761641369109117"/>
    <x v="0"/>
  </r>
  <r>
    <x v="877"/>
    <s v="Y"/>
    <n v="350000"/>
    <n v="0.20735576064226335"/>
    <x v="1"/>
  </r>
  <r>
    <x v="878"/>
    <s v="Y"/>
    <n v="148000"/>
    <n v="0.17682148158040356"/>
    <x v="1"/>
  </r>
  <r>
    <x v="879"/>
    <s v="Y"/>
    <n v="136500"/>
    <n v="0.31636757495519896"/>
    <x v="1"/>
  </r>
  <r>
    <x v="880"/>
    <s v="Y"/>
    <n v="157000"/>
    <n v="0.23463235317673214"/>
    <x v="1"/>
  </r>
  <r>
    <x v="881"/>
    <s v="Y"/>
    <n v="187500"/>
    <n v="0.80158118919616683"/>
    <x v="0"/>
  </r>
  <r>
    <x v="882"/>
    <s v="Y"/>
    <n v="178000"/>
    <n v="0.49010711037157206"/>
    <x v="1"/>
  </r>
  <r>
    <x v="883"/>
    <s v="N"/>
    <n v="118500"/>
    <n v="0.37711578028829729"/>
    <x v="2"/>
  </r>
  <r>
    <x v="884"/>
    <s v="Y"/>
    <n v="100000"/>
    <n v="0.78146894692373614"/>
    <x v="0"/>
  </r>
  <r>
    <x v="885"/>
    <s v="Y"/>
    <n v="328900"/>
    <n v="0.96584983800324176"/>
    <x v="0"/>
  </r>
  <r>
    <x v="886"/>
    <s v="Y"/>
    <n v="145000"/>
    <n v="0.87902846539611801"/>
    <x v="0"/>
  </r>
  <r>
    <x v="887"/>
    <s v="Y"/>
    <n v="135500"/>
    <n v="0.60964870918099856"/>
    <x v="0"/>
  </r>
  <r>
    <x v="888"/>
    <s v="Y"/>
    <n v="268000"/>
    <n v="0.88092455008490678"/>
    <x v="0"/>
  </r>
  <r>
    <x v="889"/>
    <s v="Y"/>
    <n v="149500"/>
    <n v="0.60389470756940222"/>
    <x v="0"/>
  </r>
  <r>
    <x v="890"/>
    <s v="Y"/>
    <n v="122900"/>
    <n v="0.94906987610369264"/>
    <x v="0"/>
  </r>
  <r>
    <x v="891"/>
    <s v="Y"/>
    <n v="172500"/>
    <n v="0.47398802765943204"/>
    <x v="1"/>
  </r>
  <r>
    <x v="892"/>
    <s v="Y"/>
    <n v="154500"/>
    <n v="0.11873676676058986"/>
    <x v="1"/>
  </r>
  <r>
    <x v="893"/>
    <s v="Y"/>
    <n v="165000"/>
    <n v="0.37784023464593341"/>
    <x v="1"/>
  </r>
  <r>
    <x v="894"/>
    <s v="Y"/>
    <n v="118858"/>
    <n v="0.98097187033823974"/>
    <x v="0"/>
  </r>
  <r>
    <x v="895"/>
    <s v="Y"/>
    <n v="140000"/>
    <n v="0.63442565521101291"/>
    <x v="0"/>
  </r>
  <r>
    <x v="896"/>
    <s v="N"/>
    <n v="106500"/>
    <n v="0.47265811030866611"/>
    <x v="2"/>
  </r>
  <r>
    <x v="897"/>
    <s v="Y"/>
    <n v="142953"/>
    <n v="9.4614069944425561E-2"/>
    <x v="1"/>
  </r>
  <r>
    <x v="898"/>
    <s v="Y"/>
    <n v="611657"/>
    <n v="0.52219762549646009"/>
    <x v="0"/>
  </r>
  <r>
    <x v="899"/>
    <s v="Y"/>
    <n v="135000"/>
    <n v="0.35420026777661762"/>
    <x v="1"/>
  </r>
  <r>
    <x v="900"/>
    <s v="Y"/>
    <n v="110000"/>
    <n v="0.66722683972957086"/>
    <x v="0"/>
  </r>
  <r>
    <x v="901"/>
    <s v="Y"/>
    <n v="153000"/>
    <n v="0.69200099910287105"/>
    <x v="0"/>
  </r>
  <r>
    <x v="902"/>
    <s v="Y"/>
    <n v="180000"/>
    <n v="0.67064572245301057"/>
    <x v="0"/>
  </r>
  <r>
    <x v="903"/>
    <s v="Y"/>
    <n v="240000"/>
    <n v="0.34735732541789721"/>
    <x v="1"/>
  </r>
  <r>
    <x v="904"/>
    <s v="Y"/>
    <n v="125500"/>
    <n v="0.59287191873772505"/>
    <x v="0"/>
  </r>
  <r>
    <x v="905"/>
    <s v="Y"/>
    <n v="128000"/>
    <n v="0.44924340907469873"/>
    <x v="1"/>
  </r>
  <r>
    <x v="906"/>
    <s v="Y"/>
    <n v="255000"/>
    <n v="0.75857443769824484"/>
    <x v="0"/>
  </r>
  <r>
    <x v="907"/>
    <s v="Y"/>
    <n v="250000"/>
    <n v="0.23981289763759894"/>
    <x v="1"/>
  </r>
  <r>
    <x v="908"/>
    <s v="Y"/>
    <n v="131000"/>
    <n v="0.12545111433493539"/>
    <x v="1"/>
  </r>
  <r>
    <x v="909"/>
    <s v="Y"/>
    <n v="174000"/>
    <n v="0.61097525629210925"/>
    <x v="0"/>
  </r>
  <r>
    <x v="910"/>
    <s v="Y"/>
    <n v="154300"/>
    <n v="0.47540999725699007"/>
    <x v="1"/>
  </r>
  <r>
    <x v="911"/>
    <s v="Y"/>
    <n v="143500"/>
    <n v="0.1454003743474841"/>
    <x v="1"/>
  </r>
  <r>
    <x v="912"/>
    <s v="N"/>
    <n v="88000"/>
    <n v="0.90868944398725293"/>
    <x v="2"/>
  </r>
  <r>
    <x v="913"/>
    <s v="N"/>
    <n v="145000"/>
    <n v="0.66539458203376045"/>
    <x v="2"/>
  </r>
  <r>
    <x v="914"/>
    <s v="Y"/>
    <n v="173733"/>
    <n v="0.49391988160657407"/>
    <x v="1"/>
  </r>
  <r>
    <x v="915"/>
    <s v="Y"/>
    <n v="75000"/>
    <n v="0.61419249675710974"/>
    <x v="0"/>
  </r>
  <r>
    <x v="916"/>
    <s v="N"/>
    <n v="35311"/>
    <n v="0.34572677665813334"/>
    <x v="2"/>
  </r>
  <r>
    <x v="917"/>
    <s v="Y"/>
    <n v="135000"/>
    <n v="0.13984889140474543"/>
    <x v="1"/>
  </r>
  <r>
    <x v="918"/>
    <s v="Y"/>
    <n v="238000"/>
    <n v="0.15450194600841949"/>
    <x v="1"/>
  </r>
  <r>
    <x v="919"/>
    <s v="Y"/>
    <n v="176500"/>
    <n v="0.6248807872797485"/>
    <x v="0"/>
  </r>
  <r>
    <x v="920"/>
    <s v="Y"/>
    <n v="201000"/>
    <n v="0.83465849039031681"/>
    <x v="0"/>
  </r>
  <r>
    <x v="921"/>
    <s v="Y"/>
    <n v="145900"/>
    <n v="0.45371822884389756"/>
    <x v="1"/>
  </r>
  <r>
    <x v="922"/>
    <s v="Y"/>
    <n v="169990"/>
    <n v="0.46593988130033037"/>
    <x v="1"/>
  </r>
  <r>
    <x v="923"/>
    <s v="Y"/>
    <n v="193000"/>
    <n v="0.87914409142738326"/>
    <x v="0"/>
  </r>
  <r>
    <x v="924"/>
    <s v="Y"/>
    <n v="207500"/>
    <n v="0.98495110481956116"/>
    <x v="0"/>
  </r>
  <r>
    <x v="925"/>
    <s v="Y"/>
    <n v="175000"/>
    <n v="0.37307014104607195"/>
    <x v="1"/>
  </r>
  <r>
    <x v="926"/>
    <s v="Y"/>
    <n v="285000"/>
    <n v="0.36084926029503595"/>
    <x v="1"/>
  </r>
  <r>
    <x v="927"/>
    <s v="Y"/>
    <n v="176000"/>
    <n v="0.23744627369476368"/>
    <x v="1"/>
  </r>
  <r>
    <x v="928"/>
    <s v="Y"/>
    <n v="236500"/>
    <n v="0.95030517554859084"/>
    <x v="0"/>
  </r>
  <r>
    <x v="929"/>
    <s v="Y"/>
    <n v="222000"/>
    <n v="0.68410691916270328"/>
    <x v="0"/>
  </r>
  <r>
    <x v="930"/>
    <s v="Y"/>
    <n v="201000"/>
    <n v="0.31372777831603993"/>
    <x v="1"/>
  </r>
  <r>
    <x v="931"/>
    <s v="Y"/>
    <n v="117500"/>
    <n v="0.75104753029069748"/>
    <x v="0"/>
  </r>
  <r>
    <x v="932"/>
    <s v="Y"/>
    <n v="320000"/>
    <n v="0.45608923757810249"/>
    <x v="1"/>
  </r>
  <r>
    <x v="933"/>
    <s v="Y"/>
    <n v="190000"/>
    <n v="0.27659973668058435"/>
    <x v="1"/>
  </r>
  <r>
    <x v="934"/>
    <s v="Y"/>
    <n v="242000"/>
    <n v="0.80741036644998898"/>
    <x v="0"/>
  </r>
  <r>
    <x v="935"/>
    <s v="Y"/>
    <n v="79900"/>
    <n v="0.73332546757559336"/>
    <x v="0"/>
  </r>
  <r>
    <x v="936"/>
    <s v="Y"/>
    <n v="184900"/>
    <n v="0.1341769317495346"/>
    <x v="1"/>
  </r>
  <r>
    <x v="937"/>
    <s v="Y"/>
    <n v="253000"/>
    <n v="9.0989259778552434E-2"/>
    <x v="1"/>
  </r>
  <r>
    <x v="938"/>
    <s v="Y"/>
    <n v="239799"/>
    <n v="0.72783018879729378"/>
    <x v="0"/>
  </r>
  <r>
    <x v="939"/>
    <s v="Y"/>
    <n v="244400"/>
    <n v="0.47003347089174474"/>
    <x v="1"/>
  </r>
  <r>
    <x v="940"/>
    <s v="Y"/>
    <n v="150900"/>
    <n v="0.19416072906739767"/>
    <x v="1"/>
  </r>
  <r>
    <x v="941"/>
    <s v="Y"/>
    <n v="214000"/>
    <n v="0.7478301368207525"/>
    <x v="0"/>
  </r>
  <r>
    <x v="942"/>
    <s v="Y"/>
    <n v="150000"/>
    <n v="0.42653532914990711"/>
    <x v="1"/>
  </r>
  <r>
    <x v="943"/>
    <s v="Y"/>
    <n v="143000"/>
    <n v="0.22326977652671576"/>
    <x v="1"/>
  </r>
  <r>
    <x v="944"/>
    <s v="Y"/>
    <n v="137500"/>
    <n v="0.51009737522376142"/>
    <x v="0"/>
  </r>
  <r>
    <x v="945"/>
    <s v="Y"/>
    <n v="124900"/>
    <n v="0.92288789757720147"/>
    <x v="0"/>
  </r>
  <r>
    <x v="946"/>
    <s v="Y"/>
    <n v="143000"/>
    <n v="0.91626641220831895"/>
    <x v="0"/>
  </r>
  <r>
    <x v="947"/>
    <s v="Y"/>
    <n v="270000"/>
    <n v="4.5773875198991676E-2"/>
    <x v="1"/>
  </r>
  <r>
    <x v="948"/>
    <s v="Y"/>
    <n v="192500"/>
    <n v="0.95832671366558286"/>
    <x v="0"/>
  </r>
  <r>
    <x v="949"/>
    <s v="Y"/>
    <n v="197500"/>
    <n v="0.83567676437824512"/>
    <x v="0"/>
  </r>
  <r>
    <x v="950"/>
    <s v="Y"/>
    <n v="129000"/>
    <n v="0.10880392013139317"/>
    <x v="1"/>
  </r>
  <r>
    <x v="951"/>
    <s v="Y"/>
    <n v="119900"/>
    <n v="0.72267910209484743"/>
    <x v="0"/>
  </r>
  <r>
    <x v="952"/>
    <s v="Y"/>
    <n v="133900"/>
    <n v="4.6004916178803312E-2"/>
    <x v="1"/>
  </r>
  <r>
    <x v="953"/>
    <s v="Y"/>
    <n v="172000"/>
    <n v="0.28770931528871568"/>
    <x v="1"/>
  </r>
  <r>
    <x v="954"/>
    <s v="Y"/>
    <n v="127500"/>
    <n v="0.57356971760079811"/>
    <x v="0"/>
  </r>
  <r>
    <x v="955"/>
    <s v="N"/>
    <n v="145000"/>
    <n v="0.31399436081146959"/>
    <x v="2"/>
  </r>
  <r>
    <x v="956"/>
    <s v="Y"/>
    <n v="124000"/>
    <n v="0.14686022622595507"/>
    <x v="1"/>
  </r>
  <r>
    <x v="957"/>
    <s v="Y"/>
    <n v="132000"/>
    <n v="0.62294821808125422"/>
    <x v="0"/>
  </r>
  <r>
    <x v="958"/>
    <s v="Y"/>
    <n v="185000"/>
    <n v="0.62773174558282319"/>
    <x v="0"/>
  </r>
  <r>
    <x v="959"/>
    <s v="Y"/>
    <n v="155000"/>
    <n v="0.34971415212917167"/>
    <x v="1"/>
  </r>
  <r>
    <x v="960"/>
    <s v="Y"/>
    <n v="116500"/>
    <n v="0.44702575980504511"/>
    <x v="1"/>
  </r>
  <r>
    <x v="961"/>
    <s v="Y"/>
    <n v="272000"/>
    <n v="0.68406794613365618"/>
    <x v="0"/>
  </r>
  <r>
    <x v="962"/>
    <s v="Y"/>
    <n v="155000"/>
    <n v="0.67507077951932537"/>
    <x v="0"/>
  </r>
  <r>
    <x v="963"/>
    <s v="Y"/>
    <n v="239000"/>
    <n v="0.28860368099129519"/>
    <x v="1"/>
  </r>
  <r>
    <x v="964"/>
    <s v="Y"/>
    <n v="214900"/>
    <n v="0.22909186996675368"/>
    <x v="1"/>
  </r>
  <r>
    <x v="965"/>
    <s v="Y"/>
    <n v="178900"/>
    <n v="0.19056570109508641"/>
    <x v="1"/>
  </r>
  <r>
    <x v="966"/>
    <s v="Y"/>
    <n v="160000"/>
    <n v="0.83663961336122561"/>
    <x v="0"/>
  </r>
  <r>
    <x v="967"/>
    <s v="Y"/>
    <n v="135000"/>
    <n v="0.40413009620416118"/>
    <x v="1"/>
  </r>
  <r>
    <x v="968"/>
    <s v="N"/>
    <n v="37900"/>
    <n v="0.11475928284223402"/>
    <x v="2"/>
  </r>
  <r>
    <x v="969"/>
    <s v="Y"/>
    <n v="140000"/>
    <n v="0.42627071605848188"/>
    <x v="1"/>
  </r>
  <r>
    <x v="970"/>
    <s v="N"/>
    <n v="135000"/>
    <n v="2.724794246201756E-3"/>
    <x v="2"/>
  </r>
  <r>
    <x v="971"/>
    <s v="Y"/>
    <n v="173000"/>
    <n v="0.82139051765035376"/>
    <x v="0"/>
  </r>
  <r>
    <x v="972"/>
    <s v="Y"/>
    <n v="99500"/>
    <n v="0.91256773910613775"/>
    <x v="0"/>
  </r>
  <r>
    <x v="973"/>
    <s v="Y"/>
    <n v="182000"/>
    <n v="0.77585235135209896"/>
    <x v="0"/>
  </r>
  <r>
    <x v="974"/>
    <s v="N"/>
    <n v="167500"/>
    <n v="4.8760175877878842E-2"/>
    <x v="2"/>
  </r>
  <r>
    <x v="975"/>
    <s v="Y"/>
    <n v="165000"/>
    <n v="0.60748927956681664"/>
    <x v="0"/>
  </r>
  <r>
    <x v="976"/>
    <s v="Y"/>
    <n v="85500"/>
    <n v="0.85314309828041857"/>
    <x v="0"/>
  </r>
  <r>
    <x v="977"/>
    <s v="Y"/>
    <n v="199900"/>
    <n v="7.8777675635945843E-2"/>
    <x v="1"/>
  </r>
  <r>
    <x v="978"/>
    <s v="Y"/>
    <n v="110000"/>
    <n v="0.6413172439382897"/>
    <x v="0"/>
  </r>
  <r>
    <x v="979"/>
    <s v="Y"/>
    <n v="139000"/>
    <n v="0.84191319147381904"/>
    <x v="0"/>
  </r>
  <r>
    <x v="980"/>
    <s v="Y"/>
    <n v="178400"/>
    <n v="0.48432932761881531"/>
    <x v="1"/>
  </r>
  <r>
    <x v="981"/>
    <s v="Y"/>
    <n v="336000"/>
    <n v="0.82939154073744559"/>
    <x v="0"/>
  </r>
  <r>
    <x v="982"/>
    <s v="Y"/>
    <n v="159895"/>
    <n v="2.0032119050025998E-2"/>
    <x v="1"/>
  </r>
  <r>
    <x v="983"/>
    <s v="Y"/>
    <n v="255900"/>
    <n v="2.8430364810014153E-2"/>
    <x v="1"/>
  </r>
  <r>
    <x v="984"/>
    <s v="Y"/>
    <n v="126000"/>
    <n v="0.46152789502959501"/>
    <x v="1"/>
  </r>
  <r>
    <x v="985"/>
    <s v="N"/>
    <n v="125000"/>
    <n v="0.22545869205422464"/>
    <x v="2"/>
  </r>
  <r>
    <x v="986"/>
    <s v="Y"/>
    <n v="117000"/>
    <n v="0.32798303164260978"/>
    <x v="1"/>
  </r>
  <r>
    <x v="987"/>
    <s v="Y"/>
    <n v="395192"/>
    <n v="0.52849559854100203"/>
    <x v="0"/>
  </r>
  <r>
    <x v="988"/>
    <s v="Y"/>
    <n v="195000"/>
    <n v="0.32707868744753565"/>
    <x v="1"/>
  </r>
  <r>
    <x v="989"/>
    <s v="Y"/>
    <n v="197000"/>
    <n v="0.98961817368631777"/>
    <x v="0"/>
  </r>
  <r>
    <x v="990"/>
    <s v="Y"/>
    <n v="348000"/>
    <n v="0.25343981241831359"/>
    <x v="1"/>
  </r>
  <r>
    <x v="991"/>
    <s v="Y"/>
    <n v="168000"/>
    <n v="0.91687599531465813"/>
    <x v="0"/>
  </r>
  <r>
    <x v="992"/>
    <s v="Y"/>
    <n v="187000"/>
    <n v="0.25109812943341991"/>
    <x v="1"/>
  </r>
  <r>
    <x v="993"/>
    <s v="Y"/>
    <n v="173900"/>
    <n v="0.45490938319039009"/>
    <x v="1"/>
  </r>
  <r>
    <x v="994"/>
    <s v="Y"/>
    <n v="337500"/>
    <n v="1.6759088124252419E-2"/>
    <x v="1"/>
  </r>
  <r>
    <x v="995"/>
    <s v="Y"/>
    <n v="121600"/>
    <n v="0.74083449067853335"/>
    <x v="0"/>
  </r>
  <r>
    <x v="996"/>
    <s v="Y"/>
    <n v="136500"/>
    <n v="0.83809488852950076"/>
    <x v="0"/>
  </r>
  <r>
    <x v="997"/>
    <s v="Y"/>
    <n v="185000"/>
    <n v="0.72068206221062736"/>
    <x v="0"/>
  </r>
  <r>
    <x v="998"/>
    <s v="N"/>
    <n v="91000"/>
    <n v="9.8235540233993612E-2"/>
    <x v="2"/>
  </r>
  <r>
    <x v="999"/>
    <s v="Y"/>
    <n v="206000"/>
    <n v="0.81908200963428313"/>
    <x v="0"/>
  </r>
  <r>
    <x v="1000"/>
    <s v="N"/>
    <n v="82000"/>
    <n v="0.94411347155069925"/>
    <x v="2"/>
  </r>
  <r>
    <x v="1001"/>
    <s v="Y"/>
    <n v="86000"/>
    <n v="0.64133407508376039"/>
    <x v="0"/>
  </r>
  <r>
    <x v="1002"/>
    <s v="Y"/>
    <n v="232000"/>
    <n v="0.95390370829104387"/>
    <x v="0"/>
  </r>
  <r>
    <x v="1003"/>
    <s v="Y"/>
    <n v="136905"/>
    <n v="0.70031497788918584"/>
    <x v="0"/>
  </r>
  <r>
    <x v="1004"/>
    <s v="Y"/>
    <n v="181000"/>
    <n v="0.92211658315892808"/>
    <x v="0"/>
  </r>
  <r>
    <x v="1005"/>
    <s v="Y"/>
    <n v="149900"/>
    <n v="0.50675283424065409"/>
    <x v="0"/>
  </r>
  <r>
    <x v="1006"/>
    <s v="Y"/>
    <n v="163500"/>
    <n v="0.22667621565389129"/>
    <x v="1"/>
  </r>
  <r>
    <x v="1007"/>
    <s v="Y"/>
    <n v="88000"/>
    <n v="0.28595548196474441"/>
    <x v="1"/>
  </r>
  <r>
    <x v="1008"/>
    <s v="Y"/>
    <n v="240000"/>
    <n v="0.70022643670139817"/>
    <x v="0"/>
  </r>
  <r>
    <x v="1009"/>
    <s v="Y"/>
    <n v="102000"/>
    <n v="0.29918695798034955"/>
    <x v="1"/>
  </r>
  <r>
    <x v="1010"/>
    <s v="Y"/>
    <n v="135000"/>
    <n v="0.39429300419616364"/>
    <x v="1"/>
  </r>
  <r>
    <x v="1011"/>
    <s v="N"/>
    <n v="100000"/>
    <n v="0.84156959362870132"/>
    <x v="2"/>
  </r>
  <r>
    <x v="1012"/>
    <s v="Y"/>
    <n v="165000"/>
    <n v="0.16795122228989601"/>
    <x v="1"/>
  </r>
  <r>
    <x v="1013"/>
    <s v="N"/>
    <n v="85000"/>
    <n v="0.12801578215295084"/>
    <x v="2"/>
  </r>
  <r>
    <x v="1014"/>
    <s v="Y"/>
    <n v="119200"/>
    <n v="0.12353240383076747"/>
    <x v="1"/>
  </r>
  <r>
    <x v="1015"/>
    <s v="Y"/>
    <n v="227000"/>
    <n v="0.9641963822455818"/>
    <x v="0"/>
  </r>
  <r>
    <x v="1016"/>
    <s v="Y"/>
    <n v="203000"/>
    <n v="0.53793006279996536"/>
    <x v="0"/>
  </r>
  <r>
    <x v="1017"/>
    <s v="Y"/>
    <n v="187500"/>
    <n v="0.17662098642047441"/>
    <x v="1"/>
  </r>
  <r>
    <x v="1018"/>
    <s v="Y"/>
    <n v="160000"/>
    <n v="0.91834108661474811"/>
    <x v="0"/>
  </r>
  <r>
    <x v="1019"/>
    <s v="Y"/>
    <n v="213490"/>
    <n v="0.16343051261887342"/>
    <x v="1"/>
  </r>
  <r>
    <x v="1020"/>
    <s v="Y"/>
    <n v="176000"/>
    <n v="0.28456801494396977"/>
    <x v="1"/>
  </r>
  <r>
    <x v="1021"/>
    <s v="Y"/>
    <n v="194000"/>
    <n v="0.12968048748088035"/>
    <x v="1"/>
  </r>
  <r>
    <x v="1022"/>
    <s v="Y"/>
    <n v="87000"/>
    <n v="0.71078019652621227"/>
    <x v="0"/>
  </r>
  <r>
    <x v="1023"/>
    <s v="Y"/>
    <n v="191000"/>
    <n v="0.90026884020091635"/>
    <x v="0"/>
  </r>
  <r>
    <x v="1024"/>
    <s v="Y"/>
    <n v="287000"/>
    <n v="0.97386396080262161"/>
    <x v="0"/>
  </r>
  <r>
    <x v="1025"/>
    <s v="Y"/>
    <n v="112500"/>
    <n v="1.2040387690268606E-2"/>
    <x v="1"/>
  </r>
  <r>
    <x v="1026"/>
    <s v="Y"/>
    <n v="167500"/>
    <n v="0.3582879635503734"/>
    <x v="1"/>
  </r>
  <r>
    <x v="1027"/>
    <s v="Y"/>
    <n v="293077"/>
    <n v="0.63856161535820288"/>
    <x v="0"/>
  </r>
  <r>
    <x v="1028"/>
    <s v="Y"/>
    <n v="105000"/>
    <n v="0.26855985524785819"/>
    <x v="1"/>
  </r>
  <r>
    <x v="1029"/>
    <s v="Y"/>
    <n v="118000"/>
    <n v="0.99697489167465136"/>
    <x v="0"/>
  </r>
  <r>
    <x v="1030"/>
    <s v="Y"/>
    <n v="160000"/>
    <n v="0.75204402007179483"/>
    <x v="0"/>
  </r>
  <r>
    <x v="1031"/>
    <s v="Y"/>
    <n v="197000"/>
    <n v="6.8120841129066356E-2"/>
    <x v="1"/>
  </r>
  <r>
    <x v="1032"/>
    <s v="Y"/>
    <n v="310000"/>
    <n v="0.88681881089408376"/>
    <x v="0"/>
  </r>
  <r>
    <x v="1033"/>
    <s v="Y"/>
    <n v="230000"/>
    <n v="0.18241022376962435"/>
    <x v="1"/>
  </r>
  <r>
    <x v="1034"/>
    <s v="Y"/>
    <n v="119750"/>
    <n v="0.86420428719388687"/>
    <x v="0"/>
  </r>
  <r>
    <x v="1035"/>
    <s v="N"/>
    <n v="84000"/>
    <n v="3.6491968463041591E-2"/>
    <x v="2"/>
  </r>
  <r>
    <x v="1036"/>
    <s v="Y"/>
    <n v="315500"/>
    <n v="7.1265267759177964E-2"/>
    <x v="1"/>
  </r>
  <r>
    <x v="1037"/>
    <s v="Y"/>
    <n v="287000"/>
    <n v="0.22660840786816649"/>
    <x v="1"/>
  </r>
  <r>
    <x v="1038"/>
    <s v="Y"/>
    <n v="97000"/>
    <n v="0.40487849690320177"/>
    <x v="1"/>
  </r>
  <r>
    <x v="1039"/>
    <s v="Y"/>
    <n v="80000"/>
    <n v="0.78640593908139189"/>
    <x v="0"/>
  </r>
  <r>
    <x v="1040"/>
    <s v="Y"/>
    <n v="155000"/>
    <n v="0.46674073599578481"/>
    <x v="1"/>
  </r>
  <r>
    <x v="1041"/>
    <s v="Y"/>
    <n v="173000"/>
    <n v="0.18657667369906661"/>
    <x v="1"/>
  </r>
  <r>
    <x v="1042"/>
    <s v="Y"/>
    <n v="196000"/>
    <n v="0.27522953274475281"/>
    <x v="1"/>
  </r>
  <r>
    <x v="1043"/>
    <s v="Y"/>
    <n v="262280"/>
    <n v="0.86642897940527508"/>
    <x v="0"/>
  </r>
  <r>
    <x v="1044"/>
    <s v="Y"/>
    <n v="278000"/>
    <n v="0.11795275497684465"/>
    <x v="1"/>
  </r>
  <r>
    <x v="1045"/>
    <s v="Y"/>
    <n v="139600"/>
    <n v="0.68674658438450831"/>
    <x v="0"/>
  </r>
  <r>
    <x v="1046"/>
    <s v="Y"/>
    <n v="556581"/>
    <n v="7.9854651378573838E-2"/>
    <x v="1"/>
  </r>
  <r>
    <x v="1047"/>
    <s v="Y"/>
    <n v="145000"/>
    <n v="8.58638279669246E-2"/>
    <x v="1"/>
  </r>
  <r>
    <x v="1048"/>
    <s v="Y"/>
    <n v="115000"/>
    <n v="0.22911165615439422"/>
    <x v="1"/>
  </r>
  <r>
    <x v="1049"/>
    <s v="Y"/>
    <n v="84900"/>
    <n v="8.7784024480384026E-2"/>
    <x v="1"/>
  </r>
  <r>
    <x v="1050"/>
    <s v="Y"/>
    <n v="176485"/>
    <n v="0.90060020049730904"/>
    <x v="0"/>
  </r>
  <r>
    <x v="1051"/>
    <s v="Y"/>
    <n v="200141"/>
    <n v="0.51977240701563621"/>
    <x v="0"/>
  </r>
  <r>
    <x v="1052"/>
    <s v="Y"/>
    <n v="165000"/>
    <n v="0.80846169517382283"/>
    <x v="0"/>
  </r>
  <r>
    <x v="1053"/>
    <s v="Y"/>
    <n v="144500"/>
    <n v="0.22542539323246991"/>
    <x v="1"/>
  </r>
  <r>
    <x v="1054"/>
    <s v="Y"/>
    <n v="255000"/>
    <n v="0.6381216538522404"/>
    <x v="0"/>
  </r>
  <r>
    <x v="1055"/>
    <s v="Y"/>
    <n v="180000"/>
    <n v="0.48589995133887276"/>
    <x v="1"/>
  </r>
  <r>
    <x v="1056"/>
    <s v="Y"/>
    <n v="185850"/>
    <n v="0.43710917163246499"/>
    <x v="1"/>
  </r>
  <r>
    <x v="1057"/>
    <s v="Y"/>
    <n v="248000"/>
    <n v="0.19997472622870904"/>
    <x v="1"/>
  </r>
  <r>
    <x v="1058"/>
    <s v="Y"/>
    <n v="335000"/>
    <n v="3.0881995553768027E-2"/>
    <x v="1"/>
  </r>
  <r>
    <x v="1059"/>
    <s v="Y"/>
    <n v="220000"/>
    <n v="0.47513363550982868"/>
    <x v="1"/>
  </r>
  <r>
    <x v="1060"/>
    <s v="Y"/>
    <n v="213500"/>
    <n v="0.7282805595708528"/>
    <x v="0"/>
  </r>
  <r>
    <x v="1061"/>
    <s v="Y"/>
    <n v="81000"/>
    <n v="0.30465427048497651"/>
    <x v="1"/>
  </r>
  <r>
    <x v="1062"/>
    <s v="N"/>
    <n v="90000"/>
    <n v="0.82793659074247627"/>
    <x v="2"/>
  </r>
  <r>
    <x v="1063"/>
    <s v="Y"/>
    <n v="110500"/>
    <n v="0.24510485116539993"/>
    <x v="1"/>
  </r>
  <r>
    <x v="1064"/>
    <s v="Y"/>
    <n v="154000"/>
    <n v="0.23883719912785484"/>
    <x v="1"/>
  </r>
  <r>
    <x v="1065"/>
    <s v="Y"/>
    <n v="328000"/>
    <n v="8.793308008472478E-2"/>
    <x v="1"/>
  </r>
  <r>
    <x v="1066"/>
    <s v="Y"/>
    <n v="178000"/>
    <n v="0.71461883287786732"/>
    <x v="0"/>
  </r>
  <r>
    <x v="1067"/>
    <s v="Y"/>
    <n v="167900"/>
    <n v="0.25712113486650257"/>
    <x v="1"/>
  </r>
  <r>
    <x v="1068"/>
    <s v="Y"/>
    <n v="151400"/>
    <n v="0.80228473545472045"/>
    <x v="0"/>
  </r>
  <r>
    <x v="1069"/>
    <s v="Y"/>
    <n v="135000"/>
    <n v="9.0543578918165557E-2"/>
    <x v="1"/>
  </r>
  <r>
    <x v="1070"/>
    <s v="Y"/>
    <n v="135000"/>
    <n v="0.87833466470862442"/>
    <x v="0"/>
  </r>
  <r>
    <x v="1071"/>
    <s v="Y"/>
    <n v="154000"/>
    <n v="0.30440365287778082"/>
    <x v="1"/>
  </r>
  <r>
    <x v="1072"/>
    <s v="Y"/>
    <n v="91500"/>
    <n v="0.94138210961173019"/>
    <x v="0"/>
  </r>
  <r>
    <x v="1073"/>
    <s v="Y"/>
    <n v="159500"/>
    <n v="0.90814020792707395"/>
    <x v="0"/>
  </r>
  <r>
    <x v="1074"/>
    <s v="Y"/>
    <n v="194000"/>
    <n v="6.5956422959460026E-2"/>
    <x v="1"/>
  </r>
  <r>
    <x v="1075"/>
    <s v="Y"/>
    <n v="219500"/>
    <n v="0.58883346563851313"/>
    <x v="0"/>
  </r>
  <r>
    <x v="1076"/>
    <s v="Y"/>
    <n v="170000"/>
    <n v="5.8393444493935132E-2"/>
    <x v="1"/>
  </r>
  <r>
    <x v="1077"/>
    <s v="Y"/>
    <n v="138800"/>
    <n v="6.7412801393362587E-2"/>
    <x v="1"/>
  </r>
  <r>
    <x v="1078"/>
    <s v="Y"/>
    <n v="155900"/>
    <n v="0.52203570405122945"/>
    <x v="0"/>
  </r>
  <r>
    <x v="1079"/>
    <s v="Y"/>
    <n v="126000"/>
    <n v="0.16879239371856247"/>
    <x v="1"/>
  </r>
  <r>
    <x v="1080"/>
    <s v="Y"/>
    <n v="145000"/>
    <n v="0.75437678220206494"/>
    <x v="0"/>
  </r>
  <r>
    <x v="1081"/>
    <s v="Y"/>
    <n v="133000"/>
    <n v="0.66424652656578331"/>
    <x v="0"/>
  </r>
  <r>
    <x v="1082"/>
    <s v="Y"/>
    <n v="192000"/>
    <n v="0.84999509082381886"/>
    <x v="0"/>
  </r>
  <r>
    <x v="1083"/>
    <s v="Y"/>
    <n v="160000"/>
    <n v="0.84774829359269976"/>
    <x v="0"/>
  </r>
  <r>
    <x v="1084"/>
    <s v="Y"/>
    <n v="187500"/>
    <n v="0.2879217079394536"/>
    <x v="1"/>
  </r>
  <r>
    <x v="1085"/>
    <s v="Y"/>
    <n v="147000"/>
    <n v="0.49132492216542767"/>
    <x v="1"/>
  </r>
  <r>
    <x v="1086"/>
    <s v="Y"/>
    <n v="83500"/>
    <n v="0.87623097404916983"/>
    <x v="0"/>
  </r>
  <r>
    <x v="1087"/>
    <s v="Y"/>
    <n v="252000"/>
    <n v="0.12441210135001779"/>
    <x v="1"/>
  </r>
  <r>
    <x v="1088"/>
    <s v="Y"/>
    <n v="137500"/>
    <n v="0.67333458879107144"/>
    <x v="0"/>
  </r>
  <r>
    <x v="1089"/>
    <s v="Y"/>
    <n v="197000"/>
    <n v="0.87584056953112333"/>
    <x v="0"/>
  </r>
  <r>
    <x v="1090"/>
    <s v="N"/>
    <n v="92900"/>
    <n v="0.46559476666397548"/>
    <x v="2"/>
  </r>
  <r>
    <x v="1091"/>
    <s v="Y"/>
    <n v="160000"/>
    <n v="0.54534019955951096"/>
    <x v="0"/>
  </r>
  <r>
    <x v="1092"/>
    <s v="Y"/>
    <n v="136500"/>
    <n v="0.52015928252853416"/>
    <x v="0"/>
  </r>
  <r>
    <x v="1093"/>
    <s v="Y"/>
    <n v="146000"/>
    <n v="0.72501807570593024"/>
    <x v="0"/>
  </r>
  <r>
    <x v="1094"/>
    <s v="Y"/>
    <n v="129000"/>
    <n v="3.9988868696191338E-2"/>
    <x v="1"/>
  </r>
  <r>
    <x v="1095"/>
    <s v="Y"/>
    <n v="176432"/>
    <n v="0.83724451260655597"/>
    <x v="0"/>
  </r>
  <r>
    <x v="1096"/>
    <s v="Y"/>
    <n v="127000"/>
    <n v="0.64460713203781561"/>
    <x v="0"/>
  </r>
  <r>
    <x v="1097"/>
    <s v="Y"/>
    <n v="170000"/>
    <n v="5.4290535017091912E-2"/>
    <x v="1"/>
  </r>
  <r>
    <x v="1098"/>
    <s v="Y"/>
    <n v="128000"/>
    <n v="0.80694902485264142"/>
    <x v="0"/>
  </r>
  <r>
    <x v="1099"/>
    <s v="Y"/>
    <n v="157000"/>
    <n v="0.6014905250129039"/>
    <x v="0"/>
  </r>
  <r>
    <x v="1100"/>
    <s v="N"/>
    <n v="60000"/>
    <n v="0.97935427762946736"/>
    <x v="2"/>
  </r>
  <r>
    <x v="1101"/>
    <s v="Y"/>
    <n v="119500"/>
    <n v="0.99368917970875514"/>
    <x v="0"/>
  </r>
  <r>
    <x v="1102"/>
    <s v="Y"/>
    <n v="135000"/>
    <n v="0.91362845431628681"/>
    <x v="0"/>
  </r>
  <r>
    <x v="1103"/>
    <s v="Y"/>
    <n v="159500"/>
    <n v="0.84486663212393354"/>
    <x v="0"/>
  </r>
  <r>
    <x v="1104"/>
    <s v="Y"/>
    <n v="106000"/>
    <n v="0.80483507716954072"/>
    <x v="0"/>
  </r>
  <r>
    <x v="1105"/>
    <s v="Y"/>
    <n v="325000"/>
    <n v="0.68100903871531926"/>
    <x v="0"/>
  </r>
  <r>
    <x v="1106"/>
    <s v="Y"/>
    <n v="179900"/>
    <n v="0.2099542396953884"/>
    <x v="1"/>
  </r>
  <r>
    <x v="1107"/>
    <s v="Y"/>
    <n v="274725"/>
    <n v="0.69084129548302176"/>
    <x v="0"/>
  </r>
  <r>
    <x v="1108"/>
    <s v="Y"/>
    <n v="181000"/>
    <n v="0.71085966926567301"/>
    <x v="0"/>
  </r>
  <r>
    <x v="1109"/>
    <s v="Y"/>
    <n v="280000"/>
    <n v="0.49524063145070119"/>
    <x v="1"/>
  </r>
  <r>
    <x v="1110"/>
    <s v="Y"/>
    <n v="188000"/>
    <n v="9.0410545512448315E-2"/>
    <x v="1"/>
  </r>
  <r>
    <x v="1111"/>
    <s v="Y"/>
    <n v="205000"/>
    <n v="0.61740626396316645"/>
    <x v="0"/>
  </r>
  <r>
    <x v="1112"/>
    <s v="Y"/>
    <n v="129900"/>
    <n v="0.6381373784863047"/>
    <x v="0"/>
  </r>
  <r>
    <x v="1113"/>
    <s v="Y"/>
    <n v="134500"/>
    <n v="0.25971598221622594"/>
    <x v="1"/>
  </r>
  <r>
    <x v="1114"/>
    <s v="Y"/>
    <n v="117000"/>
    <n v="8.2862504953807981E-2"/>
    <x v="1"/>
  </r>
  <r>
    <x v="1115"/>
    <s v="Y"/>
    <n v="318000"/>
    <n v="8.8750842985026224E-2"/>
    <x v="1"/>
  </r>
  <r>
    <x v="1116"/>
    <s v="Y"/>
    <n v="184100"/>
    <n v="0.47965467946047402"/>
    <x v="1"/>
  </r>
  <r>
    <x v="1117"/>
    <s v="Y"/>
    <n v="130000"/>
    <n v="0.13380143752460183"/>
    <x v="1"/>
  </r>
  <r>
    <x v="1118"/>
    <s v="Y"/>
    <n v="140000"/>
    <n v="0.28724304111364307"/>
    <x v="1"/>
  </r>
  <r>
    <x v="1119"/>
    <s v="Y"/>
    <n v="133700"/>
    <n v="0.31127160706850432"/>
    <x v="1"/>
  </r>
  <r>
    <x v="1120"/>
    <s v="Y"/>
    <n v="118400"/>
    <n v="0.57582747766498954"/>
    <x v="0"/>
  </r>
  <r>
    <x v="1121"/>
    <s v="Y"/>
    <n v="212900"/>
    <n v="0.96016622803194351"/>
    <x v="0"/>
  </r>
  <r>
    <x v="1122"/>
    <s v="Y"/>
    <n v="112000"/>
    <n v="0.44789781065051193"/>
    <x v="1"/>
  </r>
  <r>
    <x v="1123"/>
    <s v="Y"/>
    <n v="118000"/>
    <n v="8.1838957959925795E-2"/>
    <x v="1"/>
  </r>
  <r>
    <x v="1124"/>
    <s v="Y"/>
    <n v="163900"/>
    <n v="0.4654959933724262"/>
    <x v="1"/>
  </r>
  <r>
    <x v="1125"/>
    <s v="Y"/>
    <n v="115000"/>
    <n v="0.81613078855504184"/>
    <x v="0"/>
  </r>
  <r>
    <x v="1126"/>
    <s v="Y"/>
    <n v="174000"/>
    <n v="3.3053734653611389E-2"/>
    <x v="1"/>
  </r>
  <r>
    <x v="1127"/>
    <s v="Y"/>
    <n v="259000"/>
    <n v="0.45010537654277039"/>
    <x v="1"/>
  </r>
  <r>
    <x v="1128"/>
    <s v="Y"/>
    <n v="215000"/>
    <n v="0.92459527638326111"/>
    <x v="0"/>
  </r>
  <r>
    <x v="1129"/>
    <s v="Y"/>
    <n v="140000"/>
    <n v="0.2978108701565757"/>
    <x v="1"/>
  </r>
  <r>
    <x v="1130"/>
    <s v="Y"/>
    <n v="135000"/>
    <n v="0.39538752632892527"/>
    <x v="1"/>
  </r>
  <r>
    <x v="1131"/>
    <s v="Y"/>
    <n v="93500"/>
    <n v="0.58228753126470412"/>
    <x v="0"/>
  </r>
  <r>
    <x v="1132"/>
    <s v="Y"/>
    <n v="117500"/>
    <n v="0.70306026013914669"/>
    <x v="0"/>
  </r>
  <r>
    <x v="1133"/>
    <s v="Y"/>
    <n v="239500"/>
    <n v="0.36166977113713628"/>
    <x v="1"/>
  </r>
  <r>
    <x v="1134"/>
    <s v="Y"/>
    <n v="169000"/>
    <n v="0.35249327987358825"/>
    <x v="1"/>
  </r>
  <r>
    <x v="1135"/>
    <s v="N"/>
    <n v="102000"/>
    <n v="0.53511839203166711"/>
    <x v="2"/>
  </r>
  <r>
    <x v="1136"/>
    <s v="Y"/>
    <n v="119000"/>
    <n v="0.24176194654805405"/>
    <x v="1"/>
  </r>
  <r>
    <x v="1137"/>
    <s v="N"/>
    <n v="94000"/>
    <n v="0.91302695648583854"/>
    <x v="2"/>
  </r>
  <r>
    <x v="1138"/>
    <s v="Y"/>
    <n v="196000"/>
    <n v="0.53133091839477675"/>
    <x v="0"/>
  </r>
  <r>
    <x v="1139"/>
    <s v="Y"/>
    <n v="144000"/>
    <n v="0.54158915449965106"/>
    <x v="0"/>
  </r>
  <r>
    <x v="1140"/>
    <s v="Y"/>
    <n v="139000"/>
    <n v="1.7048248762396523E-2"/>
    <x v="1"/>
  </r>
  <r>
    <x v="1141"/>
    <s v="Y"/>
    <n v="197500"/>
    <n v="0.83919320396616393"/>
    <x v="0"/>
  </r>
  <r>
    <x v="1142"/>
    <s v="Y"/>
    <n v="424870"/>
    <n v="0.31568347359894877"/>
    <x v="1"/>
  </r>
  <r>
    <x v="1143"/>
    <s v="Y"/>
    <n v="80000"/>
    <n v="0.69610380421281381"/>
    <x v="0"/>
  </r>
  <r>
    <x v="1144"/>
    <s v="N"/>
    <n v="80000"/>
    <n v="0.89825193261244407"/>
    <x v="2"/>
  </r>
  <r>
    <x v="1145"/>
    <s v="Y"/>
    <n v="149000"/>
    <n v="0.8819072388518191"/>
    <x v="0"/>
  </r>
  <r>
    <x v="1146"/>
    <s v="Y"/>
    <n v="180000"/>
    <n v="0.48915641559528023"/>
    <x v="1"/>
  </r>
  <r>
    <x v="1147"/>
    <s v="Y"/>
    <n v="174500"/>
    <n v="0.69673077892292945"/>
    <x v="0"/>
  </r>
  <r>
    <x v="1148"/>
    <s v="Y"/>
    <n v="116900"/>
    <n v="0.61450947767863473"/>
    <x v="0"/>
  </r>
  <r>
    <x v="1149"/>
    <s v="Y"/>
    <n v="143000"/>
    <n v="0.86959337406736181"/>
    <x v="0"/>
  </r>
  <r>
    <x v="1150"/>
    <s v="Y"/>
    <n v="124000"/>
    <n v="0.20004763763104561"/>
    <x v="1"/>
  </r>
  <r>
    <x v="1151"/>
    <s v="Y"/>
    <n v="149900"/>
    <n v="0.61378250052840022"/>
    <x v="0"/>
  </r>
  <r>
    <x v="1152"/>
    <s v="Y"/>
    <n v="230000"/>
    <n v="0.87329967973734324"/>
    <x v="0"/>
  </r>
  <r>
    <x v="1153"/>
    <s v="Y"/>
    <n v="120500"/>
    <n v="0.38493260664574902"/>
    <x v="1"/>
  </r>
  <r>
    <x v="1154"/>
    <s v="Y"/>
    <n v="201800"/>
    <n v="0.64009948452942167"/>
    <x v="0"/>
  </r>
  <r>
    <x v="1155"/>
    <s v="Y"/>
    <n v="218000"/>
    <n v="0.73061563569183452"/>
    <x v="0"/>
  </r>
  <r>
    <x v="1156"/>
    <s v="Y"/>
    <n v="179900"/>
    <n v="0.13477563810704718"/>
    <x v="1"/>
  </r>
  <r>
    <x v="1157"/>
    <s v="Y"/>
    <n v="230000"/>
    <n v="0.19842959275539729"/>
    <x v="1"/>
  </r>
  <r>
    <x v="1158"/>
    <s v="Y"/>
    <n v="235128"/>
    <n v="0.59498239498686833"/>
    <x v="0"/>
  </r>
  <r>
    <x v="1159"/>
    <s v="Y"/>
    <n v="185000"/>
    <n v="4.5159898656212394E-2"/>
    <x v="1"/>
  </r>
  <r>
    <x v="1160"/>
    <s v="Y"/>
    <n v="146000"/>
    <n v="3.6212028621867898E-2"/>
    <x v="1"/>
  </r>
  <r>
    <x v="1161"/>
    <s v="Y"/>
    <n v="224000"/>
    <n v="0.32487112218960823"/>
    <x v="1"/>
  </r>
  <r>
    <x v="1162"/>
    <s v="Y"/>
    <n v="129000"/>
    <n v="0.46035190622688449"/>
    <x v="1"/>
  </r>
  <r>
    <x v="1163"/>
    <s v="Y"/>
    <n v="108959"/>
    <n v="0.1434967147748577"/>
    <x v="1"/>
  </r>
  <r>
    <x v="1164"/>
    <s v="Y"/>
    <n v="194000"/>
    <n v="2.4559639167402003E-2"/>
    <x v="1"/>
  </r>
  <r>
    <x v="1165"/>
    <s v="Y"/>
    <n v="233170"/>
    <n v="0.99450109492747363"/>
    <x v="0"/>
  </r>
  <r>
    <x v="1166"/>
    <s v="Y"/>
    <n v="245350"/>
    <n v="1.2126577685152129E-2"/>
    <x v="1"/>
  </r>
  <r>
    <x v="1167"/>
    <s v="Y"/>
    <n v="173000"/>
    <n v="0.18041309078438938"/>
    <x v="1"/>
  </r>
  <r>
    <x v="1168"/>
    <s v="Y"/>
    <n v="235000"/>
    <n v="0.29593577256967185"/>
    <x v="1"/>
  </r>
  <r>
    <x v="1169"/>
    <s v="Y"/>
    <n v="625000"/>
    <n v="0.52473422741057263"/>
    <x v="0"/>
  </r>
  <r>
    <x v="1170"/>
    <s v="Y"/>
    <n v="171000"/>
    <n v="0.96010464501389847"/>
    <x v="0"/>
  </r>
  <r>
    <x v="1171"/>
    <s v="Y"/>
    <n v="163000"/>
    <n v="0.63301165718318642"/>
    <x v="0"/>
  </r>
  <r>
    <x v="1172"/>
    <s v="Y"/>
    <n v="171900"/>
    <n v="0.86957548615557223"/>
    <x v="0"/>
  </r>
  <r>
    <x v="1173"/>
    <s v="Y"/>
    <n v="200500"/>
    <n v="2.3696901453756247E-2"/>
    <x v="1"/>
  </r>
  <r>
    <x v="1174"/>
    <s v="Y"/>
    <n v="239000"/>
    <n v="0.99416435813253334"/>
    <x v="0"/>
  </r>
  <r>
    <x v="1175"/>
    <s v="Y"/>
    <n v="285000"/>
    <n v="0.17670147956317872"/>
    <x v="1"/>
  </r>
  <r>
    <x v="1176"/>
    <s v="Y"/>
    <n v="119500"/>
    <n v="0.2349521452014548"/>
    <x v="1"/>
  </r>
  <r>
    <x v="1177"/>
    <s v="Y"/>
    <n v="115000"/>
    <n v="0.78400903636080987"/>
    <x v="0"/>
  </r>
  <r>
    <x v="1178"/>
    <s v="Y"/>
    <n v="154900"/>
    <n v="0.36122787810202461"/>
    <x v="1"/>
  </r>
  <r>
    <x v="1179"/>
    <s v="Y"/>
    <n v="93000"/>
    <n v="0.65976248574159091"/>
    <x v="0"/>
  </r>
  <r>
    <x v="1180"/>
    <s v="Y"/>
    <n v="250000"/>
    <n v="0.65017713275613309"/>
    <x v="0"/>
  </r>
  <r>
    <x v="1181"/>
    <s v="Y"/>
    <n v="392500"/>
    <n v="0.24908557351016103"/>
    <x v="1"/>
  </r>
  <r>
    <x v="1182"/>
    <s v="Y"/>
    <n v="745000"/>
    <n v="0.7046380152647943"/>
    <x v="0"/>
  </r>
  <r>
    <x v="1183"/>
    <s v="Y"/>
    <n v="120000"/>
    <n v="0.88435726573239881"/>
    <x v="0"/>
  </r>
  <r>
    <x v="1184"/>
    <s v="Y"/>
    <n v="186700"/>
    <n v="0.22996208230136239"/>
    <x v="1"/>
  </r>
  <r>
    <x v="1185"/>
    <s v="Y"/>
    <n v="104900"/>
    <n v="0.59308588273676655"/>
    <x v="0"/>
  </r>
  <r>
    <x v="1186"/>
    <s v="Y"/>
    <n v="95000"/>
    <n v="0.43453355963229467"/>
    <x v="1"/>
  </r>
  <r>
    <x v="1187"/>
    <s v="Y"/>
    <n v="262000"/>
    <n v="0.46435876894461758"/>
    <x v="1"/>
  </r>
  <r>
    <x v="1188"/>
    <s v="Y"/>
    <n v="195000"/>
    <n v="0.86111266767290473"/>
    <x v="0"/>
  </r>
  <r>
    <x v="1189"/>
    <s v="Y"/>
    <n v="189000"/>
    <n v="0.67048377928380398"/>
    <x v="0"/>
  </r>
  <r>
    <x v="1190"/>
    <s v="Y"/>
    <n v="168000"/>
    <n v="0.20405069807455567"/>
    <x v="1"/>
  </r>
  <r>
    <x v="1191"/>
    <s v="Y"/>
    <n v="174000"/>
    <n v="0.28006526688180255"/>
    <x v="1"/>
  </r>
  <r>
    <x v="1192"/>
    <s v="Y"/>
    <n v="125000"/>
    <n v="1.6554593133732975E-2"/>
    <x v="1"/>
  </r>
  <r>
    <x v="1193"/>
    <s v="Y"/>
    <n v="165000"/>
    <n v="0.81872672811468428"/>
    <x v="0"/>
  </r>
  <r>
    <x v="1194"/>
    <s v="Y"/>
    <n v="158000"/>
    <n v="0.96383818753563066"/>
    <x v="0"/>
  </r>
  <r>
    <x v="1195"/>
    <s v="Y"/>
    <n v="176000"/>
    <n v="0.51169435966580401"/>
    <x v="0"/>
  </r>
  <r>
    <x v="1196"/>
    <s v="Y"/>
    <n v="219210"/>
    <n v="0.145856034548139"/>
    <x v="1"/>
  </r>
  <r>
    <x v="1197"/>
    <s v="Y"/>
    <n v="144000"/>
    <n v="0.26860483050601258"/>
    <x v="1"/>
  </r>
  <r>
    <x v="1198"/>
    <s v="Y"/>
    <n v="178000"/>
    <n v="0.81892577283727075"/>
    <x v="0"/>
  </r>
  <r>
    <x v="1199"/>
    <s v="Y"/>
    <n v="148000"/>
    <n v="0.68552278192688021"/>
    <x v="0"/>
  </r>
  <r>
    <x v="1200"/>
    <s v="Y"/>
    <n v="116050"/>
    <n v="0.36274793999217136"/>
    <x v="1"/>
  </r>
  <r>
    <x v="1201"/>
    <s v="Y"/>
    <n v="197900"/>
    <n v="0.15978564750976443"/>
    <x v="1"/>
  </r>
  <r>
    <x v="1202"/>
    <s v="Y"/>
    <n v="117000"/>
    <n v="0.73457858275076549"/>
    <x v="0"/>
  </r>
  <r>
    <x v="1203"/>
    <s v="Y"/>
    <n v="213000"/>
    <n v="0.84457379340445271"/>
    <x v="0"/>
  </r>
  <r>
    <x v="1204"/>
    <s v="Y"/>
    <n v="153500"/>
    <n v="0.16875341097429908"/>
    <x v="1"/>
  </r>
  <r>
    <x v="1205"/>
    <s v="Y"/>
    <n v="271900"/>
    <n v="0.74829322685786681"/>
    <x v="0"/>
  </r>
  <r>
    <x v="1206"/>
    <s v="Y"/>
    <n v="107000"/>
    <n v="0.4435597820674746"/>
    <x v="1"/>
  </r>
  <r>
    <x v="1207"/>
    <s v="Y"/>
    <n v="200000"/>
    <n v="0.55869266836251918"/>
    <x v="0"/>
  </r>
  <r>
    <x v="1208"/>
    <s v="Y"/>
    <n v="140000"/>
    <n v="0.63460101800944058"/>
    <x v="0"/>
  </r>
  <r>
    <x v="1209"/>
    <s v="Y"/>
    <n v="290000"/>
    <n v="0.69126583407134146"/>
    <x v="0"/>
  </r>
  <r>
    <x v="1210"/>
    <s v="Y"/>
    <n v="189000"/>
    <n v="0.86968395116693731"/>
    <x v="0"/>
  </r>
  <r>
    <x v="1211"/>
    <s v="Y"/>
    <n v="164000"/>
    <n v="0.47817910899135452"/>
    <x v="1"/>
  </r>
  <r>
    <x v="1212"/>
    <s v="Y"/>
    <n v="113000"/>
    <n v="0.88693284327815347"/>
    <x v="0"/>
  </r>
  <r>
    <x v="1213"/>
    <s v="Y"/>
    <n v="145000"/>
    <n v="0.1720310729169624"/>
    <x v="1"/>
  </r>
  <r>
    <x v="1214"/>
    <s v="Y"/>
    <n v="134500"/>
    <n v="0.27051146862121889"/>
    <x v="1"/>
  </r>
  <r>
    <x v="1215"/>
    <s v="Y"/>
    <n v="125000"/>
    <n v="0.62425712889110796"/>
    <x v="0"/>
  </r>
  <r>
    <x v="1216"/>
    <s v="Y"/>
    <n v="112000"/>
    <n v="8.0699278033385724E-2"/>
    <x v="1"/>
  </r>
  <r>
    <x v="1217"/>
    <s v="Y"/>
    <n v="229456"/>
    <n v="0.53116645093573045"/>
    <x v="0"/>
  </r>
  <r>
    <x v="1218"/>
    <s v="N"/>
    <n v="80500"/>
    <n v="0.53482847379176157"/>
    <x v="2"/>
  </r>
  <r>
    <x v="1219"/>
    <s v="Y"/>
    <n v="91500"/>
    <n v="0.42076807965348695"/>
    <x v="1"/>
  </r>
  <r>
    <x v="1220"/>
    <s v="Y"/>
    <n v="115000"/>
    <n v="0.21699158749398417"/>
    <x v="1"/>
  </r>
  <r>
    <x v="1221"/>
    <s v="Y"/>
    <n v="134000"/>
    <n v="2.0177898246819703E-2"/>
    <x v="1"/>
  </r>
  <r>
    <x v="1222"/>
    <s v="Y"/>
    <n v="143000"/>
    <n v="0.81186061369075102"/>
    <x v="0"/>
  </r>
  <r>
    <x v="1223"/>
    <s v="N"/>
    <n v="137900"/>
    <n v="0.38918954726609833"/>
    <x v="2"/>
  </r>
  <r>
    <x v="1224"/>
    <s v="Y"/>
    <n v="184000"/>
    <n v="0.23284611668476618"/>
    <x v="1"/>
  </r>
  <r>
    <x v="1225"/>
    <s v="Y"/>
    <n v="145000"/>
    <n v="0.77565759649124144"/>
    <x v="0"/>
  </r>
  <r>
    <x v="1226"/>
    <s v="Y"/>
    <n v="214000"/>
    <n v="0.13928862032947376"/>
    <x v="1"/>
  </r>
  <r>
    <x v="1227"/>
    <s v="Y"/>
    <n v="147000"/>
    <n v="0.2497441083314631"/>
    <x v="1"/>
  </r>
  <r>
    <x v="1228"/>
    <s v="Y"/>
    <n v="367294"/>
    <n v="0.91549288822939634"/>
    <x v="0"/>
  </r>
  <r>
    <x v="1229"/>
    <s v="Y"/>
    <n v="127000"/>
    <n v="0.61096035502527524"/>
    <x v="0"/>
  </r>
  <r>
    <x v="1230"/>
    <s v="Y"/>
    <n v="190000"/>
    <n v="0.78171957828283867"/>
    <x v="0"/>
  </r>
  <r>
    <x v="1231"/>
    <s v="Y"/>
    <n v="132500"/>
    <n v="0.34570191938155004"/>
    <x v="1"/>
  </r>
  <r>
    <x v="1232"/>
    <s v="Y"/>
    <n v="101800"/>
    <n v="0.76556801813396813"/>
    <x v="0"/>
  </r>
  <r>
    <x v="1233"/>
    <s v="Y"/>
    <n v="142000"/>
    <n v="0.96441692000771462"/>
    <x v="0"/>
  </r>
  <r>
    <x v="1234"/>
    <s v="N"/>
    <n v="130000"/>
    <n v="0.2826575762974155"/>
    <x v="2"/>
  </r>
  <r>
    <x v="1235"/>
    <s v="Y"/>
    <n v="138887"/>
    <n v="0.95265983529626963"/>
    <x v="0"/>
  </r>
  <r>
    <x v="1236"/>
    <s v="Y"/>
    <n v="175500"/>
    <n v="0.78221602958798508"/>
    <x v="0"/>
  </r>
  <r>
    <x v="1237"/>
    <s v="Y"/>
    <n v="195000"/>
    <n v="0.24869819295261708"/>
    <x v="1"/>
  </r>
  <r>
    <x v="1238"/>
    <s v="Y"/>
    <n v="142500"/>
    <n v="0.65548863278428637"/>
    <x v="0"/>
  </r>
  <r>
    <x v="1239"/>
    <s v="Y"/>
    <n v="265900"/>
    <n v="0.86675091189973053"/>
    <x v="0"/>
  </r>
  <r>
    <x v="1240"/>
    <s v="Y"/>
    <n v="224900"/>
    <n v="5.9708521854939134E-2"/>
    <x v="1"/>
  </r>
  <r>
    <x v="1241"/>
    <s v="Y"/>
    <n v="248328"/>
    <n v="0.22699595551020635"/>
    <x v="1"/>
  </r>
  <r>
    <x v="1242"/>
    <s v="Y"/>
    <n v="170000"/>
    <n v="0.34198273956484659"/>
    <x v="1"/>
  </r>
  <r>
    <x v="1243"/>
    <s v="Y"/>
    <n v="465000"/>
    <n v="0.13730925741120403"/>
    <x v="1"/>
  </r>
  <r>
    <x v="1244"/>
    <s v="Y"/>
    <n v="230000"/>
    <n v="0.24610271772728687"/>
    <x v="1"/>
  </r>
  <r>
    <x v="1245"/>
    <s v="Y"/>
    <n v="178000"/>
    <n v="0.99498257112253696"/>
    <x v="0"/>
  </r>
  <r>
    <x v="1246"/>
    <s v="Y"/>
    <n v="186500"/>
    <n v="0.62145638902097999"/>
    <x v="0"/>
  </r>
  <r>
    <x v="1247"/>
    <s v="Y"/>
    <n v="169900"/>
    <n v="1.1847517450467304E-2"/>
    <x v="1"/>
  </r>
  <r>
    <x v="1248"/>
    <s v="N"/>
    <n v="129500"/>
    <n v="0.55161222875191551"/>
    <x v="2"/>
  </r>
  <r>
    <x v="1249"/>
    <s v="Y"/>
    <n v="119000"/>
    <n v="0.46390659834390047"/>
    <x v="1"/>
  </r>
  <r>
    <x v="1250"/>
    <s v="Y"/>
    <n v="244000"/>
    <n v="0.38121446881129351"/>
    <x v="1"/>
  </r>
  <r>
    <x v="1251"/>
    <s v="Y"/>
    <n v="171750"/>
    <n v="0.41087334641035456"/>
    <x v="1"/>
  </r>
  <r>
    <x v="1252"/>
    <s v="Y"/>
    <n v="130000"/>
    <n v="9.8312116156984097E-2"/>
    <x v="1"/>
  </r>
  <r>
    <x v="1253"/>
    <s v="Y"/>
    <n v="294000"/>
    <n v="0.421247617848168"/>
    <x v="1"/>
  </r>
  <r>
    <x v="1254"/>
    <s v="Y"/>
    <n v="165400"/>
    <n v="0.80213525476694847"/>
    <x v="0"/>
  </r>
  <r>
    <x v="1255"/>
    <s v="Y"/>
    <n v="127500"/>
    <n v="0.52563597975944021"/>
    <x v="0"/>
  </r>
  <r>
    <x v="1256"/>
    <s v="Y"/>
    <n v="301500"/>
    <n v="0.49076965004346806"/>
    <x v="1"/>
  </r>
  <r>
    <x v="1257"/>
    <s v="Y"/>
    <n v="99900"/>
    <n v="0.78035496395438386"/>
    <x v="0"/>
  </r>
  <r>
    <x v="1258"/>
    <s v="Y"/>
    <n v="190000"/>
    <n v="0.80882166361011876"/>
    <x v="0"/>
  </r>
  <r>
    <x v="1259"/>
    <s v="Y"/>
    <n v="151000"/>
    <n v="0.96520892565482996"/>
    <x v="0"/>
  </r>
  <r>
    <x v="1260"/>
    <s v="Y"/>
    <n v="181000"/>
    <n v="0.97711178153004619"/>
    <x v="0"/>
  </r>
  <r>
    <x v="1261"/>
    <s v="Y"/>
    <n v="128900"/>
    <n v="0.23274331387483616"/>
    <x v="1"/>
  </r>
  <r>
    <x v="1262"/>
    <s v="Y"/>
    <n v="161500"/>
    <n v="0.90811187210193212"/>
    <x v="0"/>
  </r>
  <r>
    <x v="1263"/>
    <s v="Y"/>
    <n v="180500"/>
    <n v="0.62041773447422033"/>
    <x v="0"/>
  </r>
  <r>
    <x v="1264"/>
    <s v="Y"/>
    <n v="181000"/>
    <n v="7.2661198822943973E-2"/>
    <x v="1"/>
  </r>
  <r>
    <x v="1265"/>
    <s v="Y"/>
    <n v="183900"/>
    <n v="3.8742928033938195E-2"/>
    <x v="1"/>
  </r>
  <r>
    <x v="1266"/>
    <s v="N"/>
    <n v="122000"/>
    <n v="0.5789600597575868"/>
    <x v="2"/>
  </r>
  <r>
    <x v="1267"/>
    <s v="Y"/>
    <n v="378500"/>
    <n v="0.3657885972179078"/>
    <x v="1"/>
  </r>
  <r>
    <x v="1268"/>
    <s v="Y"/>
    <n v="381000"/>
    <n v="0.93494377270909823"/>
    <x v="0"/>
  </r>
  <r>
    <x v="1269"/>
    <s v="Y"/>
    <n v="144000"/>
    <n v="0.95557679943954543"/>
    <x v="0"/>
  </r>
  <r>
    <x v="1270"/>
    <s v="Y"/>
    <n v="260000"/>
    <n v="4.1807173888933624E-2"/>
    <x v="1"/>
  </r>
  <r>
    <x v="1271"/>
    <s v="Y"/>
    <n v="185750"/>
    <n v="0.88876707409332112"/>
    <x v="0"/>
  </r>
  <r>
    <x v="1272"/>
    <s v="Y"/>
    <n v="137000"/>
    <n v="0.49841913150100148"/>
    <x v="1"/>
  </r>
  <r>
    <x v="1273"/>
    <s v="Y"/>
    <n v="177000"/>
    <n v="0.80897851301465995"/>
    <x v="0"/>
  </r>
  <r>
    <x v="1274"/>
    <s v="Y"/>
    <n v="139000"/>
    <n v="0.38431152743406649"/>
    <x v="1"/>
  </r>
  <r>
    <x v="1275"/>
    <s v="Y"/>
    <n v="137000"/>
    <n v="0.1136094457842779"/>
    <x v="1"/>
  </r>
  <r>
    <x v="1276"/>
    <s v="Y"/>
    <n v="162000"/>
    <n v="0.75795948166658911"/>
    <x v="0"/>
  </r>
  <r>
    <x v="1277"/>
    <s v="Y"/>
    <n v="197900"/>
    <n v="1.3375505683219435E-2"/>
    <x v="1"/>
  </r>
  <r>
    <x v="1278"/>
    <s v="Y"/>
    <n v="237000"/>
    <n v="0.65111857318015975"/>
    <x v="0"/>
  </r>
  <r>
    <x v="1279"/>
    <s v="Y"/>
    <n v="68400"/>
    <n v="0.55992241755081784"/>
    <x v="0"/>
  </r>
  <r>
    <x v="1280"/>
    <s v="Y"/>
    <n v="227000"/>
    <n v="0.11604201469129305"/>
    <x v="1"/>
  </r>
  <r>
    <x v="1281"/>
    <s v="Y"/>
    <n v="180000"/>
    <n v="0.39630298306327272"/>
    <x v="1"/>
  </r>
  <r>
    <x v="1282"/>
    <s v="Y"/>
    <n v="150500"/>
    <n v="0.45187430735393863"/>
    <x v="1"/>
  </r>
  <r>
    <x v="1283"/>
    <s v="Y"/>
    <n v="139000"/>
    <n v="0.1103120435653917"/>
    <x v="1"/>
  </r>
  <r>
    <x v="1284"/>
    <s v="Y"/>
    <n v="169000"/>
    <n v="0.22800323372243358"/>
    <x v="1"/>
  </r>
  <r>
    <x v="1285"/>
    <s v="Y"/>
    <n v="132500"/>
    <n v="0.51777146688168807"/>
    <x v="0"/>
  </r>
  <r>
    <x v="1286"/>
    <s v="Y"/>
    <n v="143000"/>
    <n v="0.97633671579178472"/>
    <x v="0"/>
  </r>
  <r>
    <x v="1287"/>
    <s v="Y"/>
    <n v="190000"/>
    <n v="0.64180108116891021"/>
    <x v="0"/>
  </r>
  <r>
    <x v="1288"/>
    <s v="Y"/>
    <n v="278000"/>
    <n v="0.26983647873936123"/>
    <x v="1"/>
  </r>
  <r>
    <x v="1289"/>
    <s v="Y"/>
    <n v="281000"/>
    <n v="0.77670549187406268"/>
    <x v="0"/>
  </r>
  <r>
    <x v="1290"/>
    <s v="Y"/>
    <n v="180500"/>
    <n v="0.75338633480019657"/>
    <x v="0"/>
  </r>
  <r>
    <x v="1291"/>
    <s v="Y"/>
    <n v="119500"/>
    <n v="0.5805406693894698"/>
    <x v="0"/>
  </r>
  <r>
    <x v="1292"/>
    <s v="N"/>
    <n v="107500"/>
    <n v="0.7648568367972004"/>
    <x v="2"/>
  </r>
  <r>
    <x v="1293"/>
    <s v="Y"/>
    <n v="162900"/>
    <n v="2.8344063237646488E-2"/>
    <x v="1"/>
  </r>
  <r>
    <x v="1294"/>
    <s v="Y"/>
    <n v="115000"/>
    <n v="0.55415022716155526"/>
    <x v="0"/>
  </r>
  <r>
    <x v="1295"/>
    <s v="Y"/>
    <n v="138500"/>
    <n v="0.10123974840337535"/>
    <x v="1"/>
  </r>
  <r>
    <x v="1296"/>
    <s v="Y"/>
    <n v="155000"/>
    <n v="0.662307815516605"/>
    <x v="0"/>
  </r>
  <r>
    <x v="1297"/>
    <s v="Y"/>
    <n v="140000"/>
    <n v="0.61330156147313564"/>
    <x v="0"/>
  </r>
  <r>
    <x v="1298"/>
    <s v="Y"/>
    <n v="160000"/>
    <n v="0.21600075976120703"/>
    <x v="1"/>
  </r>
  <r>
    <x v="1299"/>
    <s v="Y"/>
    <n v="154000"/>
    <n v="0.21579939004083071"/>
    <x v="1"/>
  </r>
  <r>
    <x v="1300"/>
    <s v="Y"/>
    <n v="225000"/>
    <n v="0.17709602926744195"/>
    <x v="1"/>
  </r>
  <r>
    <x v="1301"/>
    <s v="Y"/>
    <n v="177500"/>
    <n v="0.48690429369384614"/>
    <x v="1"/>
  </r>
  <r>
    <x v="1302"/>
    <s v="Y"/>
    <n v="290000"/>
    <n v="1.2553687162326632E-3"/>
    <x v="1"/>
  </r>
  <r>
    <x v="1303"/>
    <s v="Y"/>
    <n v="232000"/>
    <n v="0.99465943605584195"/>
    <x v="0"/>
  </r>
  <r>
    <x v="1304"/>
    <s v="Y"/>
    <n v="130000"/>
    <n v="0.7633612426465638"/>
    <x v="0"/>
  </r>
  <r>
    <x v="1305"/>
    <s v="Y"/>
    <n v="325000"/>
    <n v="0.5498527379310838"/>
    <x v="0"/>
  </r>
  <r>
    <x v="1306"/>
    <s v="Y"/>
    <n v="202500"/>
    <n v="0.30878397483641762"/>
    <x v="1"/>
  </r>
  <r>
    <x v="1307"/>
    <s v="Y"/>
    <n v="138000"/>
    <n v="0.1548533948250056"/>
    <x v="1"/>
  </r>
  <r>
    <x v="1308"/>
    <s v="Y"/>
    <n v="147000"/>
    <n v="0.85594907335567771"/>
    <x v="0"/>
  </r>
  <r>
    <x v="1309"/>
    <s v="Y"/>
    <n v="179200"/>
    <n v="5.5755760380119312E-2"/>
    <x v="1"/>
  </r>
  <r>
    <x v="1310"/>
    <s v="Y"/>
    <n v="335000"/>
    <n v="0.49960250990811517"/>
    <x v="1"/>
  </r>
  <r>
    <x v="1311"/>
    <s v="Y"/>
    <n v="203000"/>
    <n v="0.2815721356695573"/>
    <x v="1"/>
  </r>
  <r>
    <x v="1312"/>
    <s v="Y"/>
    <n v="302000"/>
    <n v="0.94792447449614392"/>
    <x v="0"/>
  </r>
  <r>
    <x v="1313"/>
    <s v="Y"/>
    <n v="333168"/>
    <n v="0.99595909204375355"/>
    <x v="0"/>
  </r>
  <r>
    <x v="1314"/>
    <s v="Y"/>
    <n v="119000"/>
    <n v="0.29980783591122617"/>
    <x v="1"/>
  </r>
  <r>
    <x v="1315"/>
    <s v="Y"/>
    <n v="206900"/>
    <n v="3.5688430461258025E-2"/>
    <x v="1"/>
  </r>
  <r>
    <x v="1316"/>
    <s v="Y"/>
    <n v="295493"/>
    <n v="0.9799434128935729"/>
    <x v="0"/>
  </r>
  <r>
    <x v="1317"/>
    <s v="Y"/>
    <n v="208900"/>
    <n v="0.83051246869411011"/>
    <x v="0"/>
  </r>
  <r>
    <x v="1318"/>
    <s v="Y"/>
    <n v="275000"/>
    <n v="0.6835461605227634"/>
    <x v="0"/>
  </r>
  <r>
    <x v="1319"/>
    <s v="Y"/>
    <n v="111000"/>
    <n v="0.80211242271071959"/>
    <x v="0"/>
  </r>
  <r>
    <x v="1320"/>
    <s v="Y"/>
    <n v="156500"/>
    <n v="0.45136756088693653"/>
    <x v="1"/>
  </r>
  <r>
    <x v="1321"/>
    <s v="N"/>
    <n v="72500"/>
    <n v="0.42801863699207632"/>
    <x v="2"/>
  </r>
  <r>
    <x v="1322"/>
    <s v="Y"/>
    <n v="190000"/>
    <n v="0.35806101298503501"/>
    <x v="1"/>
  </r>
  <r>
    <x v="1323"/>
    <s v="Y"/>
    <n v="82500"/>
    <n v="0.21552404048471729"/>
    <x v="1"/>
  </r>
  <r>
    <x v="1324"/>
    <s v="Y"/>
    <n v="147000"/>
    <n v="1.7767051366469166E-2"/>
    <x v="1"/>
  </r>
  <r>
    <x v="1325"/>
    <s v="N"/>
    <n v="55000"/>
    <n v="0.36090599244076393"/>
    <x v="2"/>
  </r>
  <r>
    <x v="1326"/>
    <s v="Y"/>
    <n v="79000"/>
    <n v="0.92017809816648921"/>
    <x v="0"/>
  </r>
  <r>
    <x v="1327"/>
    <s v="Y"/>
    <n v="130500"/>
    <n v="0.41263877788656178"/>
    <x v="1"/>
  </r>
  <r>
    <x v="1328"/>
    <s v="Y"/>
    <n v="256000"/>
    <n v="0.65437030408475949"/>
    <x v="0"/>
  </r>
  <r>
    <x v="1329"/>
    <s v="Y"/>
    <n v="176500"/>
    <n v="0.15018341522303036"/>
    <x v="1"/>
  </r>
  <r>
    <x v="1330"/>
    <s v="Y"/>
    <n v="227000"/>
    <n v="0.15266190678669478"/>
    <x v="1"/>
  </r>
  <r>
    <x v="1331"/>
    <s v="Y"/>
    <n v="132500"/>
    <n v="0.68404758270102639"/>
    <x v="0"/>
  </r>
  <r>
    <x v="1332"/>
    <s v="Y"/>
    <n v="100000"/>
    <n v="0.19337490019782244"/>
    <x v="1"/>
  </r>
  <r>
    <x v="1333"/>
    <s v="Y"/>
    <n v="125500"/>
    <n v="0.98094406520208632"/>
    <x v="0"/>
  </r>
  <r>
    <x v="1334"/>
    <s v="Y"/>
    <n v="125000"/>
    <n v="0.95232220552818991"/>
    <x v="0"/>
  </r>
  <r>
    <x v="1335"/>
    <s v="Y"/>
    <n v="167900"/>
    <n v="0.61484133765943383"/>
    <x v="0"/>
  </r>
  <r>
    <x v="1336"/>
    <s v="Y"/>
    <n v="135000"/>
    <n v="0.10811830464330086"/>
    <x v="1"/>
  </r>
  <r>
    <x v="1337"/>
    <s v="N"/>
    <n v="52500"/>
    <n v="0.93205948247704395"/>
    <x v="2"/>
  </r>
  <r>
    <x v="1338"/>
    <s v="Y"/>
    <n v="200000"/>
    <n v="0.64216188052438894"/>
    <x v="0"/>
  </r>
  <r>
    <x v="1339"/>
    <s v="Y"/>
    <n v="128500"/>
    <n v="0.14257239563694579"/>
    <x v="1"/>
  </r>
  <r>
    <x v="1340"/>
    <s v="Y"/>
    <n v="123000"/>
    <n v="0.82134068484092948"/>
    <x v="0"/>
  </r>
  <r>
    <x v="1341"/>
    <s v="Y"/>
    <n v="155000"/>
    <n v="0.35066682043943598"/>
    <x v="1"/>
  </r>
  <r>
    <x v="1342"/>
    <s v="Y"/>
    <n v="228500"/>
    <n v="0.31761498251207265"/>
    <x v="1"/>
  </r>
  <r>
    <x v="1343"/>
    <s v="Y"/>
    <n v="177000"/>
    <n v="0.20992038450878248"/>
    <x v="1"/>
  </r>
  <r>
    <x v="1344"/>
    <s v="Y"/>
    <n v="155835"/>
    <n v="0.73791892295136796"/>
    <x v="0"/>
  </r>
  <r>
    <x v="1345"/>
    <s v="Y"/>
    <n v="108500"/>
    <n v="0.3057827864508168"/>
    <x v="1"/>
  </r>
  <r>
    <x v="1346"/>
    <s v="Y"/>
    <n v="262500"/>
    <n v="0.44792896851345354"/>
    <x v="1"/>
  </r>
  <r>
    <x v="1347"/>
    <s v="Y"/>
    <n v="283463"/>
    <n v="1.928939409972652E-2"/>
    <x v="1"/>
  </r>
  <r>
    <x v="1348"/>
    <s v="Y"/>
    <n v="215000"/>
    <n v="0.80634874080331176"/>
    <x v="0"/>
  </r>
  <r>
    <x v="1349"/>
    <s v="N"/>
    <n v="122000"/>
    <n v="0.72047808592928264"/>
    <x v="2"/>
  </r>
  <r>
    <x v="1350"/>
    <s v="Y"/>
    <n v="200000"/>
    <n v="0.48917869124410285"/>
    <x v="1"/>
  </r>
  <r>
    <x v="1351"/>
    <s v="Y"/>
    <n v="171000"/>
    <n v="0.35091050076119978"/>
    <x v="1"/>
  </r>
  <r>
    <x v="1352"/>
    <s v="Y"/>
    <n v="134900"/>
    <n v="0.47757177740332524"/>
    <x v="1"/>
  </r>
  <r>
    <x v="1353"/>
    <s v="Y"/>
    <n v="410000"/>
    <n v="0.11962016307281997"/>
    <x v="1"/>
  </r>
  <r>
    <x v="1354"/>
    <s v="Y"/>
    <n v="235000"/>
    <n v="0.34247925160349502"/>
    <x v="1"/>
  </r>
  <r>
    <x v="1355"/>
    <s v="Y"/>
    <n v="170000"/>
    <n v="0.11552221923308315"/>
    <x v="1"/>
  </r>
  <r>
    <x v="1356"/>
    <s v="Y"/>
    <n v="110000"/>
    <n v="0.80361039799712408"/>
    <x v="0"/>
  </r>
  <r>
    <x v="1357"/>
    <s v="Y"/>
    <n v="149900"/>
    <n v="0.79898407974034646"/>
    <x v="0"/>
  </r>
  <r>
    <x v="1358"/>
    <s v="Y"/>
    <n v="177500"/>
    <n v="4.7464017385586255E-2"/>
    <x v="1"/>
  </r>
  <r>
    <x v="1359"/>
    <s v="Y"/>
    <n v="315000"/>
    <n v="0.15304302026526617"/>
    <x v="1"/>
  </r>
  <r>
    <x v="1360"/>
    <s v="Y"/>
    <n v="189000"/>
    <n v="0.30709779055507391"/>
    <x v="1"/>
  </r>
  <r>
    <x v="1361"/>
    <s v="Y"/>
    <n v="260000"/>
    <n v="0.91678754097272008"/>
    <x v="0"/>
  </r>
  <r>
    <x v="1362"/>
    <s v="Y"/>
    <n v="104900"/>
    <n v="0.49535265340318257"/>
    <x v="1"/>
  </r>
  <r>
    <x v="1363"/>
    <s v="Y"/>
    <n v="156932"/>
    <n v="0.74918689362334556"/>
    <x v="0"/>
  </r>
  <r>
    <x v="1364"/>
    <s v="Y"/>
    <n v="144152"/>
    <n v="0.30935650653353841"/>
    <x v="1"/>
  </r>
  <r>
    <x v="1365"/>
    <s v="Y"/>
    <n v="216000"/>
    <n v="0.44000043168034531"/>
    <x v="1"/>
  </r>
  <r>
    <x v="1366"/>
    <s v="Y"/>
    <n v="193000"/>
    <n v="0.86127737600920729"/>
    <x v="0"/>
  </r>
  <r>
    <x v="1367"/>
    <s v="Y"/>
    <n v="127000"/>
    <n v="0.59312471404086653"/>
    <x v="0"/>
  </r>
  <r>
    <x v="1368"/>
    <s v="Y"/>
    <n v="144000"/>
    <n v="6.7963673228309207E-2"/>
    <x v="1"/>
  </r>
  <r>
    <x v="1369"/>
    <s v="Y"/>
    <n v="232000"/>
    <n v="0.44010315043192139"/>
    <x v="1"/>
  </r>
  <r>
    <x v="1370"/>
    <s v="Y"/>
    <n v="105000"/>
    <n v="0.15116482877586002"/>
    <x v="1"/>
  </r>
  <r>
    <x v="1371"/>
    <s v="Y"/>
    <n v="165500"/>
    <n v="0.69317964175967606"/>
    <x v="0"/>
  </r>
  <r>
    <x v="1372"/>
    <s v="Y"/>
    <n v="274300"/>
    <n v="0.68161435749305299"/>
    <x v="0"/>
  </r>
  <r>
    <x v="1373"/>
    <s v="Y"/>
    <n v="466500"/>
    <n v="0.97658694150494485"/>
    <x v="0"/>
  </r>
  <r>
    <x v="1374"/>
    <s v="Y"/>
    <n v="250000"/>
    <n v="0.22767033110904311"/>
    <x v="1"/>
  </r>
  <r>
    <x v="1375"/>
    <s v="Y"/>
    <n v="239000"/>
    <n v="0.71894962045826116"/>
    <x v="0"/>
  </r>
  <r>
    <x v="1376"/>
    <s v="N"/>
    <n v="91000"/>
    <n v="0.22071626600160155"/>
    <x v="2"/>
  </r>
  <r>
    <x v="1377"/>
    <s v="Y"/>
    <n v="117000"/>
    <n v="0.72095665690462174"/>
    <x v="0"/>
  </r>
  <r>
    <x v="1378"/>
    <s v="Y"/>
    <n v="83000"/>
    <n v="0.22627292106249119"/>
    <x v="1"/>
  </r>
  <r>
    <x v="1379"/>
    <s v="Y"/>
    <n v="167500"/>
    <n v="2.2858922924515745E-2"/>
    <x v="1"/>
  </r>
  <r>
    <x v="1380"/>
    <s v="N"/>
    <n v="58500"/>
    <n v="0.63452206803923117"/>
    <x v="2"/>
  </r>
  <r>
    <x v="1381"/>
    <s v="Y"/>
    <n v="237500"/>
    <n v="0.34179894309227832"/>
    <x v="1"/>
  </r>
  <r>
    <x v="1382"/>
    <s v="Y"/>
    <n v="157000"/>
    <n v="0.18348785391563938"/>
    <x v="1"/>
  </r>
  <r>
    <x v="1383"/>
    <s v="Y"/>
    <n v="112000"/>
    <n v="8.5129046269586395E-3"/>
    <x v="1"/>
  </r>
  <r>
    <x v="1384"/>
    <s v="Y"/>
    <n v="105000"/>
    <n v="0.22659528645019111"/>
    <x v="1"/>
  </r>
  <r>
    <x v="1385"/>
    <s v="Y"/>
    <n v="125500"/>
    <n v="0.93931319806837665"/>
    <x v="0"/>
  </r>
  <r>
    <x v="1386"/>
    <s v="Y"/>
    <n v="250000"/>
    <n v="0.61519057918249831"/>
    <x v="0"/>
  </r>
  <r>
    <x v="1387"/>
    <s v="N"/>
    <n v="136000"/>
    <n v="0.33819354909171306"/>
    <x v="2"/>
  </r>
  <r>
    <x v="1388"/>
    <s v="Y"/>
    <n v="377500"/>
    <n v="0.46794458175200293"/>
    <x v="1"/>
  </r>
  <r>
    <x v="1389"/>
    <s v="Y"/>
    <n v="131000"/>
    <n v="0.20461730248210885"/>
    <x v="1"/>
  </r>
  <r>
    <x v="1390"/>
    <s v="Y"/>
    <n v="235000"/>
    <n v="3.3630454398335674E-2"/>
    <x v="1"/>
  </r>
  <r>
    <x v="1391"/>
    <s v="Y"/>
    <n v="124000"/>
    <n v="0.54281965522383324"/>
    <x v="0"/>
  </r>
  <r>
    <x v="1392"/>
    <s v="Y"/>
    <n v="123000"/>
    <n v="0.93643014043380468"/>
    <x v="0"/>
  </r>
  <r>
    <x v="1393"/>
    <s v="N"/>
    <n v="163000"/>
    <n v="0.36381600834262673"/>
    <x v="2"/>
  </r>
  <r>
    <x v="1394"/>
    <s v="Y"/>
    <n v="246578"/>
    <n v="3.800031113777913E-3"/>
    <x v="1"/>
  </r>
  <r>
    <x v="1395"/>
    <s v="Y"/>
    <n v="281213"/>
    <n v="0.71195318770887961"/>
    <x v="0"/>
  </r>
  <r>
    <x v="1396"/>
    <s v="Y"/>
    <n v="160000"/>
    <n v="0.13071125734502431"/>
    <x v="1"/>
  </r>
  <r>
    <x v="1397"/>
    <s v="Y"/>
    <n v="137500"/>
    <n v="0.12941756710690266"/>
    <x v="1"/>
  </r>
  <r>
    <x v="1398"/>
    <s v="Y"/>
    <n v="138000"/>
    <n v="0.22296130878355058"/>
    <x v="1"/>
  </r>
  <r>
    <x v="1399"/>
    <s v="Y"/>
    <n v="137450"/>
    <n v="0.86609298691931336"/>
    <x v="0"/>
  </r>
  <r>
    <x v="1400"/>
    <s v="Y"/>
    <n v="120000"/>
    <n v="0.1715021861275785"/>
    <x v="1"/>
  </r>
  <r>
    <x v="1401"/>
    <s v="Y"/>
    <n v="193000"/>
    <n v="0.38916334331987179"/>
    <x v="1"/>
  </r>
  <r>
    <x v="1402"/>
    <s v="Y"/>
    <n v="193879"/>
    <n v="0.80543492576967468"/>
    <x v="0"/>
  </r>
  <r>
    <x v="1403"/>
    <s v="Y"/>
    <n v="282922"/>
    <n v="9.7833125022596668E-2"/>
    <x v="1"/>
  </r>
  <r>
    <x v="1404"/>
    <s v="Y"/>
    <n v="105000"/>
    <n v="0.7242599823593503"/>
    <x v="0"/>
  </r>
  <r>
    <x v="1405"/>
    <s v="Y"/>
    <n v="275000"/>
    <n v="0.45642343122011209"/>
    <x v="1"/>
  </r>
  <r>
    <x v="1406"/>
    <s v="Y"/>
    <n v="133000"/>
    <n v="0.69686909941477571"/>
    <x v="0"/>
  </r>
  <r>
    <x v="1407"/>
    <s v="Y"/>
    <n v="112000"/>
    <n v="0.95271641644506755"/>
    <x v="0"/>
  </r>
  <r>
    <x v="1408"/>
    <s v="Y"/>
    <n v="125500"/>
    <n v="0.50322629357375759"/>
    <x v="0"/>
  </r>
  <r>
    <x v="1409"/>
    <s v="Y"/>
    <n v="215000"/>
    <n v="0.64122192627283825"/>
    <x v="0"/>
  </r>
  <r>
    <x v="1410"/>
    <s v="Y"/>
    <n v="230000"/>
    <n v="0.4231242685508898"/>
    <x v="1"/>
  </r>
  <r>
    <x v="1411"/>
    <s v="Y"/>
    <n v="140000"/>
    <n v="0.87492604159031362"/>
    <x v="0"/>
  </r>
  <r>
    <x v="1412"/>
    <s v="N"/>
    <n v="90000"/>
    <n v="0.44379780913237887"/>
    <x v="2"/>
  </r>
  <r>
    <x v="1413"/>
    <s v="Y"/>
    <n v="257000"/>
    <n v="0.42217716530356231"/>
    <x v="1"/>
  </r>
  <r>
    <x v="1414"/>
    <s v="Y"/>
    <n v="207000"/>
    <n v="0.95173885039430883"/>
    <x v="0"/>
  </r>
  <r>
    <x v="1415"/>
    <s v="Y"/>
    <n v="175900"/>
    <n v="0.22238364035277525"/>
    <x v="1"/>
  </r>
  <r>
    <x v="1416"/>
    <s v="Y"/>
    <n v="122500"/>
    <n v="0.35823116844162772"/>
    <x v="1"/>
  </r>
  <r>
    <x v="1417"/>
    <s v="Y"/>
    <n v="340000"/>
    <n v="0.39733070610841303"/>
    <x v="1"/>
  </r>
  <r>
    <x v="1418"/>
    <s v="Y"/>
    <n v="124000"/>
    <n v="0.52636611025208269"/>
    <x v="0"/>
  </r>
  <r>
    <x v="1419"/>
    <s v="Y"/>
    <n v="223000"/>
    <n v="2.6065840880078239E-2"/>
    <x v="1"/>
  </r>
  <r>
    <x v="1420"/>
    <s v="Y"/>
    <n v="179900"/>
    <n v="0.4388282904067905"/>
    <x v="1"/>
  </r>
  <r>
    <x v="1421"/>
    <s v="Y"/>
    <n v="127500"/>
    <n v="0.99226939287638349"/>
    <x v="0"/>
  </r>
  <r>
    <x v="1422"/>
    <s v="Y"/>
    <n v="136500"/>
    <n v="0.80255897956354505"/>
    <x v="0"/>
  </r>
  <r>
    <x v="1423"/>
    <s v="Y"/>
    <n v="274970"/>
    <n v="0.30009779148456339"/>
    <x v="1"/>
  </r>
  <r>
    <x v="1424"/>
    <s v="Y"/>
    <n v="144000"/>
    <n v="0.18794046011669907"/>
    <x v="1"/>
  </r>
  <r>
    <x v="1425"/>
    <s v="Y"/>
    <n v="142000"/>
    <n v="0.70935380766884348"/>
    <x v="0"/>
  </r>
  <r>
    <x v="1426"/>
    <s v="Y"/>
    <n v="271000"/>
    <n v="0.52600676731714568"/>
    <x v="0"/>
  </r>
  <r>
    <x v="1427"/>
    <s v="Y"/>
    <n v="140000"/>
    <n v="0.95585933574117699"/>
    <x v="0"/>
  </r>
  <r>
    <x v="1428"/>
    <s v="Y"/>
    <n v="119000"/>
    <n v="6.2648320074865205E-2"/>
    <x v="1"/>
  </r>
  <r>
    <x v="1429"/>
    <s v="Y"/>
    <n v="182900"/>
    <n v="0.9739150900906598"/>
    <x v="0"/>
  </r>
  <r>
    <x v="1430"/>
    <s v="Y"/>
    <n v="192140"/>
    <n v="0.72906652644997094"/>
    <x v="0"/>
  </r>
  <r>
    <x v="1431"/>
    <s v="Y"/>
    <n v="143750"/>
    <n v="0.1105820541510848"/>
    <x v="1"/>
  </r>
  <r>
    <x v="1432"/>
    <s v="Y"/>
    <n v="64500"/>
    <n v="0.83820442097021108"/>
    <x v="0"/>
  </r>
  <r>
    <x v="1433"/>
    <s v="Y"/>
    <n v="186500"/>
    <n v="0.1757363495691695"/>
    <x v="1"/>
  </r>
  <r>
    <x v="1434"/>
    <s v="Y"/>
    <n v="160000"/>
    <n v="0.11614341420388552"/>
    <x v="1"/>
  </r>
  <r>
    <x v="1435"/>
    <s v="Y"/>
    <n v="174000"/>
    <n v="0.7337657672594583"/>
    <x v="0"/>
  </r>
  <r>
    <x v="1436"/>
    <s v="Y"/>
    <n v="120500"/>
    <n v="0.36492549547092668"/>
    <x v="1"/>
  </r>
  <r>
    <x v="1437"/>
    <s v="Y"/>
    <n v="394617"/>
    <n v="0.50988064610584583"/>
    <x v="0"/>
  </r>
  <r>
    <x v="1438"/>
    <s v="Y"/>
    <n v="149700"/>
    <n v="0.7487230181232819"/>
    <x v="0"/>
  </r>
  <r>
    <x v="1439"/>
    <s v="Y"/>
    <n v="197000"/>
    <n v="0.62924182855258737"/>
    <x v="0"/>
  </r>
  <r>
    <x v="1440"/>
    <s v="Y"/>
    <n v="191000"/>
    <n v="0.28694558208057508"/>
    <x v="1"/>
  </r>
  <r>
    <x v="1441"/>
    <s v="Y"/>
    <n v="149300"/>
    <n v="0.76506467616182305"/>
    <x v="0"/>
  </r>
  <r>
    <x v="1442"/>
    <s v="Y"/>
    <n v="310000"/>
    <n v="0.39719450483566654"/>
    <x v="1"/>
  </r>
  <r>
    <x v="1443"/>
    <s v="N"/>
    <n v="121000"/>
    <n v="0.68289532550831333"/>
    <x v="2"/>
  </r>
  <r>
    <x v="1444"/>
    <s v="Y"/>
    <n v="179600"/>
    <n v="0.1331226076930706"/>
    <x v="1"/>
  </r>
  <r>
    <x v="1445"/>
    <s v="Y"/>
    <n v="129000"/>
    <n v="0.400555481606926"/>
    <x v="1"/>
  </r>
  <r>
    <x v="1446"/>
    <s v="Y"/>
    <n v="157900"/>
    <n v="0.64003534634154424"/>
    <x v="0"/>
  </r>
  <r>
    <x v="1447"/>
    <s v="Y"/>
    <n v="240000"/>
    <n v="3.5536318746021034E-2"/>
    <x v="1"/>
  </r>
  <r>
    <x v="1448"/>
    <s v="N"/>
    <n v="112000"/>
    <n v="0.37564087398583579"/>
    <x v="2"/>
  </r>
  <r>
    <x v="1449"/>
    <s v="Y"/>
    <n v="92000"/>
    <n v="0.16197517996116206"/>
    <x v="1"/>
  </r>
  <r>
    <x v="1450"/>
    <s v="Y"/>
    <n v="136000"/>
    <n v="0.31043211346408639"/>
    <x v="1"/>
  </r>
  <r>
    <x v="1451"/>
    <s v="Y"/>
    <n v="287090"/>
    <n v="0.55371384206832308"/>
    <x v="0"/>
  </r>
  <r>
    <x v="1452"/>
    <s v="Y"/>
    <n v="145000"/>
    <n v="0.19324462518481988"/>
    <x v="1"/>
  </r>
  <r>
    <x v="1453"/>
    <s v="Y"/>
    <n v="84500"/>
    <n v="0.11966160122398062"/>
    <x v="1"/>
  </r>
  <r>
    <x v="1454"/>
    <s v="Y"/>
    <n v="185000"/>
    <n v="0.36925509281661506"/>
    <x v="1"/>
  </r>
  <r>
    <x v="1455"/>
    <s v="Y"/>
    <n v="175000"/>
    <n v="0.65375957346160574"/>
    <x v="0"/>
  </r>
  <r>
    <x v="1456"/>
    <s v="Y"/>
    <n v="210000"/>
    <n v="0.47647601131001804"/>
    <x v="1"/>
  </r>
  <r>
    <x v="1457"/>
    <s v="Y"/>
    <n v="266500"/>
    <n v="0.44387463952697237"/>
    <x v="1"/>
  </r>
  <r>
    <x v="1458"/>
    <s v="Y"/>
    <n v="142125"/>
    <n v="0.9764148604454691"/>
    <x v="0"/>
  </r>
  <r>
    <x v="1459"/>
    <s v="Y"/>
    <n v="147500"/>
    <n v="0.1802816647575578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0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0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0"/>
    <n v="90000"/>
  </r>
  <r>
    <x v="18"/>
    <x v="0"/>
    <n v="159000"/>
  </r>
  <r>
    <x v="19"/>
    <x v="0"/>
    <n v="139000"/>
  </r>
  <r>
    <x v="20"/>
    <x v="0"/>
    <n v="325300"/>
  </r>
  <r>
    <x v="21"/>
    <x v="0"/>
    <n v="139400"/>
  </r>
  <r>
    <x v="22"/>
    <x v="0"/>
    <n v="230000"/>
  </r>
  <r>
    <x v="23"/>
    <x v="0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1"/>
    <n v="68500"/>
  </r>
  <r>
    <x v="30"/>
    <x v="1"/>
    <n v="40000"/>
  </r>
  <r>
    <x v="31"/>
    <x v="0"/>
    <n v="149350"/>
  </r>
  <r>
    <x v="32"/>
    <x v="0"/>
    <n v="179900"/>
  </r>
  <r>
    <x v="33"/>
    <x v="0"/>
    <n v="165500"/>
  </r>
  <r>
    <x v="34"/>
    <x v="0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1"/>
    <n v="82000"/>
  </r>
  <r>
    <x v="40"/>
    <x v="0"/>
    <n v="160000"/>
  </r>
  <r>
    <x v="41"/>
    <x v="0"/>
    <n v="170000"/>
  </r>
  <r>
    <x v="42"/>
    <x v="0"/>
    <n v="144000"/>
  </r>
  <r>
    <x v="43"/>
    <x v="0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0"/>
    <n v="113000"/>
  </r>
  <r>
    <x v="49"/>
    <x v="0"/>
    <n v="127000"/>
  </r>
  <r>
    <x v="50"/>
    <x v="0"/>
    <n v="177000"/>
  </r>
  <r>
    <x v="51"/>
    <x v="0"/>
    <n v="114500"/>
  </r>
  <r>
    <x v="52"/>
    <x v="1"/>
    <n v="110000"/>
  </r>
  <r>
    <x v="53"/>
    <x v="0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1"/>
    <n v="101000"/>
  </r>
  <r>
    <x v="62"/>
    <x v="0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1"/>
    <n v="107400"/>
  </r>
  <r>
    <x v="75"/>
    <x v="0"/>
    <n v="91000"/>
  </r>
  <r>
    <x v="76"/>
    <x v="0"/>
    <n v="135750"/>
  </r>
  <r>
    <x v="77"/>
    <x v="0"/>
    <n v="127000"/>
  </r>
  <r>
    <x v="78"/>
    <x v="1"/>
    <n v="136500"/>
  </r>
  <r>
    <x v="79"/>
    <x v="0"/>
    <n v="110000"/>
  </r>
  <r>
    <x v="80"/>
    <x v="0"/>
    <n v="193500"/>
  </r>
  <r>
    <x v="81"/>
    <x v="0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1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1"/>
    <n v="133900"/>
  </r>
  <r>
    <x v="94"/>
    <x v="0"/>
    <n v="204750"/>
  </r>
  <r>
    <x v="95"/>
    <x v="0"/>
    <n v="185000"/>
  </r>
  <r>
    <x v="96"/>
    <x v="0"/>
    <n v="214000"/>
  </r>
  <r>
    <x v="97"/>
    <x v="0"/>
    <n v="94750"/>
  </r>
  <r>
    <x v="98"/>
    <x v="1"/>
    <n v="83000"/>
  </r>
  <r>
    <x v="99"/>
    <x v="0"/>
    <n v="128950"/>
  </r>
  <r>
    <x v="100"/>
    <x v="0"/>
    <n v="205000"/>
  </r>
  <r>
    <x v="101"/>
    <x v="0"/>
    <n v="178000"/>
  </r>
  <r>
    <x v="102"/>
    <x v="0"/>
    <n v="118964"/>
  </r>
  <r>
    <x v="103"/>
    <x v="0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1"/>
    <n v="115000"/>
  </r>
  <r>
    <x v="109"/>
    <x v="0"/>
    <n v="190000"/>
  </r>
  <r>
    <x v="110"/>
    <x v="0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0"/>
    <n v="100000"/>
  </r>
  <r>
    <x v="122"/>
    <x v="0"/>
    <n v="136000"/>
  </r>
  <r>
    <x v="123"/>
    <x v="0"/>
    <n v="153900"/>
  </r>
  <r>
    <x v="124"/>
    <x v="0"/>
    <n v="181000"/>
  </r>
  <r>
    <x v="125"/>
    <x v="1"/>
    <n v="84500"/>
  </r>
  <r>
    <x v="126"/>
    <x v="0"/>
    <n v="128000"/>
  </r>
  <r>
    <x v="127"/>
    <x v="0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0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1"/>
    <n v="79000"/>
  </r>
  <r>
    <x v="156"/>
    <x v="0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0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0"/>
    <n v="177000"/>
  </r>
  <r>
    <x v="181"/>
    <x v="0"/>
    <n v="200100"/>
  </r>
  <r>
    <x v="182"/>
    <x v="0"/>
    <n v="120000"/>
  </r>
  <r>
    <x v="183"/>
    <x v="0"/>
    <n v="200000"/>
  </r>
  <r>
    <x v="184"/>
    <x v="0"/>
    <n v="127000"/>
  </r>
  <r>
    <x v="185"/>
    <x v="0"/>
    <n v="475000"/>
  </r>
  <r>
    <x v="186"/>
    <x v="0"/>
    <n v="173000"/>
  </r>
  <r>
    <x v="187"/>
    <x v="0"/>
    <n v="135000"/>
  </r>
  <r>
    <x v="188"/>
    <x v="0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0"/>
    <n v="148500"/>
  </r>
  <r>
    <x v="196"/>
    <x v="0"/>
    <n v="311872"/>
  </r>
  <r>
    <x v="197"/>
    <x v="0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0"/>
    <n v="149000"/>
  </r>
  <r>
    <x v="204"/>
    <x v="0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1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1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0"/>
    <n v="112000"/>
  </r>
  <r>
    <x v="226"/>
    <x v="0"/>
    <n v="290000"/>
  </r>
  <r>
    <x v="227"/>
    <x v="0"/>
    <n v="106000"/>
  </r>
  <r>
    <x v="228"/>
    <x v="0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0"/>
    <n v="128200"/>
  </r>
  <r>
    <x v="234"/>
    <x v="0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0"/>
    <n v="113000"/>
  </r>
  <r>
    <x v="240"/>
    <x v="0"/>
    <n v="262500"/>
  </r>
  <r>
    <x v="241"/>
    <x v="0"/>
    <n v="110500"/>
  </r>
  <r>
    <x v="242"/>
    <x v="1"/>
    <n v="79000"/>
  </r>
  <r>
    <x v="243"/>
    <x v="0"/>
    <n v="120000"/>
  </r>
  <r>
    <x v="244"/>
    <x v="0"/>
    <n v="205000"/>
  </r>
  <r>
    <x v="245"/>
    <x v="0"/>
    <n v="241500"/>
  </r>
  <r>
    <x v="246"/>
    <x v="1"/>
    <n v="137000"/>
  </r>
  <r>
    <x v="247"/>
    <x v="0"/>
    <n v="140000"/>
  </r>
  <r>
    <x v="248"/>
    <x v="0"/>
    <n v="180000"/>
  </r>
  <r>
    <x v="249"/>
    <x v="0"/>
    <n v="277000"/>
  </r>
  <r>
    <x v="250"/>
    <x v="0"/>
    <n v="76500"/>
  </r>
  <r>
    <x v="251"/>
    <x v="0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0"/>
    <n v="151000"/>
  </r>
  <r>
    <x v="263"/>
    <x v="0"/>
    <n v="130000"/>
  </r>
  <r>
    <x v="264"/>
    <x v="1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1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0"/>
    <n v="159000"/>
  </r>
  <r>
    <x v="287"/>
    <x v="0"/>
    <n v="88000"/>
  </r>
  <r>
    <x v="288"/>
    <x v="0"/>
    <n v="122000"/>
  </r>
  <r>
    <x v="289"/>
    <x v="0"/>
    <n v="153575"/>
  </r>
  <r>
    <x v="290"/>
    <x v="0"/>
    <n v="233230"/>
  </r>
  <r>
    <x v="291"/>
    <x v="1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0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0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0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1"/>
    <n v="87000"/>
  </r>
  <r>
    <x v="326"/>
    <x v="0"/>
    <n v="324000"/>
  </r>
  <r>
    <x v="327"/>
    <x v="0"/>
    <n v="145250"/>
  </r>
  <r>
    <x v="328"/>
    <x v="1"/>
    <n v="214500"/>
  </r>
  <r>
    <x v="329"/>
    <x v="1"/>
    <n v="78000"/>
  </r>
  <r>
    <x v="330"/>
    <x v="0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0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0"/>
    <n v="82000"/>
  </r>
  <r>
    <x v="342"/>
    <x v="1"/>
    <n v="87500"/>
  </r>
  <r>
    <x v="343"/>
    <x v="0"/>
    <n v="266000"/>
  </r>
  <r>
    <x v="344"/>
    <x v="0"/>
    <n v="85000"/>
  </r>
  <r>
    <x v="345"/>
    <x v="0"/>
    <n v="140200"/>
  </r>
  <r>
    <x v="346"/>
    <x v="0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1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0"/>
    <n v="134000"/>
  </r>
  <r>
    <x v="358"/>
    <x v="0"/>
    <n v="130000"/>
  </r>
  <r>
    <x v="359"/>
    <x v="0"/>
    <n v="280000"/>
  </r>
  <r>
    <x v="360"/>
    <x v="0"/>
    <n v="156000"/>
  </r>
  <r>
    <x v="361"/>
    <x v="0"/>
    <n v="145000"/>
  </r>
  <r>
    <x v="362"/>
    <x v="0"/>
    <n v="198500"/>
  </r>
  <r>
    <x v="363"/>
    <x v="0"/>
    <n v="118000"/>
  </r>
  <r>
    <x v="364"/>
    <x v="0"/>
    <n v="190000"/>
  </r>
  <r>
    <x v="365"/>
    <x v="0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0"/>
    <n v="134432"/>
  </r>
  <r>
    <x v="372"/>
    <x v="0"/>
    <n v="125000"/>
  </r>
  <r>
    <x v="373"/>
    <x v="0"/>
    <n v="123000"/>
  </r>
  <r>
    <x v="374"/>
    <x v="0"/>
    <n v="219500"/>
  </r>
  <r>
    <x v="375"/>
    <x v="1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0"/>
    <n v="187750"/>
  </r>
  <r>
    <x v="382"/>
    <x v="0"/>
    <n v="213500"/>
  </r>
  <r>
    <x v="383"/>
    <x v="1"/>
    <n v="76000"/>
  </r>
  <r>
    <x v="384"/>
    <x v="0"/>
    <n v="240000"/>
  </r>
  <r>
    <x v="385"/>
    <x v="0"/>
    <n v="192000"/>
  </r>
  <r>
    <x v="386"/>
    <x v="0"/>
    <n v="81000"/>
  </r>
  <r>
    <x v="387"/>
    <x v="0"/>
    <n v="125000"/>
  </r>
  <r>
    <x v="388"/>
    <x v="0"/>
    <n v="191000"/>
  </r>
  <r>
    <x v="389"/>
    <x v="0"/>
    <n v="426000"/>
  </r>
  <r>
    <x v="390"/>
    <x v="0"/>
    <n v="119000"/>
  </r>
  <r>
    <x v="391"/>
    <x v="0"/>
    <n v="215000"/>
  </r>
  <r>
    <x v="392"/>
    <x v="0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0"/>
    <n v="67000"/>
  </r>
  <r>
    <x v="399"/>
    <x v="0"/>
    <n v="241000"/>
  </r>
  <r>
    <x v="400"/>
    <x v="0"/>
    <n v="245500"/>
  </r>
  <r>
    <x v="401"/>
    <x v="0"/>
    <n v="164990"/>
  </r>
  <r>
    <x v="402"/>
    <x v="0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1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1"/>
    <n v="239000"/>
  </r>
  <r>
    <x v="418"/>
    <x v="1"/>
    <n v="126000"/>
  </r>
  <r>
    <x v="419"/>
    <x v="0"/>
    <n v="142000"/>
  </r>
  <r>
    <x v="420"/>
    <x v="0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0"/>
    <n v="85400"/>
  </r>
  <r>
    <x v="431"/>
    <x v="0"/>
    <n v="79900"/>
  </r>
  <r>
    <x v="432"/>
    <x v="0"/>
    <n v="122500"/>
  </r>
  <r>
    <x v="433"/>
    <x v="0"/>
    <n v="181000"/>
  </r>
  <r>
    <x v="434"/>
    <x v="0"/>
    <n v="81000"/>
  </r>
  <r>
    <x v="435"/>
    <x v="0"/>
    <n v="212000"/>
  </r>
  <r>
    <x v="436"/>
    <x v="0"/>
    <n v="116000"/>
  </r>
  <r>
    <x v="437"/>
    <x v="0"/>
    <n v="119000"/>
  </r>
  <r>
    <x v="438"/>
    <x v="1"/>
    <n v="90350"/>
  </r>
  <r>
    <x v="439"/>
    <x v="0"/>
    <n v="110000"/>
  </r>
  <r>
    <x v="440"/>
    <x v="0"/>
    <n v="555000"/>
  </r>
  <r>
    <x v="441"/>
    <x v="1"/>
    <n v="118000"/>
  </r>
  <r>
    <x v="442"/>
    <x v="0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1"/>
    <n v="98000"/>
  </r>
  <r>
    <x v="457"/>
    <x v="0"/>
    <n v="256000"/>
  </r>
  <r>
    <x v="458"/>
    <x v="0"/>
    <n v="161000"/>
  </r>
  <r>
    <x v="459"/>
    <x v="0"/>
    <n v="110000"/>
  </r>
  <r>
    <x v="460"/>
    <x v="0"/>
    <n v="263435"/>
  </r>
  <r>
    <x v="461"/>
    <x v="0"/>
    <n v="155000"/>
  </r>
  <r>
    <x v="462"/>
    <x v="0"/>
    <n v="62383"/>
  </r>
  <r>
    <x v="463"/>
    <x v="0"/>
    <n v="188700"/>
  </r>
  <r>
    <x v="464"/>
    <x v="0"/>
    <n v="124000"/>
  </r>
  <r>
    <x v="465"/>
    <x v="0"/>
    <n v="178740"/>
  </r>
  <r>
    <x v="466"/>
    <x v="0"/>
    <n v="167000"/>
  </r>
  <r>
    <x v="467"/>
    <x v="0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1"/>
    <n v="160000"/>
  </r>
  <r>
    <x v="489"/>
    <x v="0"/>
    <n v="86000"/>
  </r>
  <r>
    <x v="490"/>
    <x v="0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1"/>
    <n v="34900"/>
  </r>
  <r>
    <x v="496"/>
    <x v="0"/>
    <n v="430000"/>
  </r>
  <r>
    <x v="497"/>
    <x v="0"/>
    <n v="184000"/>
  </r>
  <r>
    <x v="498"/>
    <x v="0"/>
    <n v="130000"/>
  </r>
  <r>
    <x v="499"/>
    <x v="0"/>
    <n v="120000"/>
  </r>
  <r>
    <x v="500"/>
    <x v="0"/>
    <n v="113000"/>
  </r>
  <r>
    <x v="501"/>
    <x v="0"/>
    <n v="226700"/>
  </r>
  <r>
    <x v="502"/>
    <x v="0"/>
    <n v="140000"/>
  </r>
  <r>
    <x v="503"/>
    <x v="0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0"/>
    <n v="124500"/>
  </r>
  <r>
    <x v="510"/>
    <x v="0"/>
    <n v="164900"/>
  </r>
  <r>
    <x v="511"/>
    <x v="0"/>
    <n v="202665"/>
  </r>
  <r>
    <x v="512"/>
    <x v="0"/>
    <n v="129900"/>
  </r>
  <r>
    <x v="513"/>
    <x v="0"/>
    <n v="134000"/>
  </r>
  <r>
    <x v="514"/>
    <x v="1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1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0"/>
    <n v="128000"/>
  </r>
  <r>
    <x v="532"/>
    <x v="0"/>
    <n v="107500"/>
  </r>
  <r>
    <x v="533"/>
    <x v="1"/>
    <n v="39300"/>
  </r>
  <r>
    <x v="534"/>
    <x v="0"/>
    <n v="178000"/>
  </r>
  <r>
    <x v="535"/>
    <x v="0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0"/>
    <n v="140000"/>
  </r>
  <r>
    <x v="551"/>
    <x v="0"/>
    <n v="112500"/>
  </r>
  <r>
    <x v="552"/>
    <x v="0"/>
    <n v="255500"/>
  </r>
  <r>
    <x v="553"/>
    <x v="0"/>
    <n v="108000"/>
  </r>
  <r>
    <x v="554"/>
    <x v="0"/>
    <n v="284000"/>
  </r>
  <r>
    <x v="555"/>
    <x v="0"/>
    <n v="113000"/>
  </r>
  <r>
    <x v="556"/>
    <x v="0"/>
    <n v="141000"/>
  </r>
  <r>
    <x v="557"/>
    <x v="0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1"/>
    <n v="128000"/>
  </r>
  <r>
    <x v="566"/>
    <x v="0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0"/>
    <n v="146000"/>
  </r>
  <r>
    <x v="579"/>
    <x v="1"/>
    <n v="131500"/>
  </r>
  <r>
    <x v="580"/>
    <x v="0"/>
    <n v="181900"/>
  </r>
  <r>
    <x v="581"/>
    <x v="0"/>
    <n v="253293"/>
  </r>
  <r>
    <x v="582"/>
    <x v="0"/>
    <n v="118500"/>
  </r>
  <r>
    <x v="583"/>
    <x v="0"/>
    <n v="325000"/>
  </r>
  <r>
    <x v="584"/>
    <x v="0"/>
    <n v="133000"/>
  </r>
  <r>
    <x v="585"/>
    <x v="0"/>
    <n v="369900"/>
  </r>
  <r>
    <x v="586"/>
    <x v="0"/>
    <n v="130000"/>
  </r>
  <r>
    <x v="587"/>
    <x v="0"/>
    <n v="137000"/>
  </r>
  <r>
    <x v="588"/>
    <x v="0"/>
    <n v="143000"/>
  </r>
  <r>
    <x v="589"/>
    <x v="0"/>
    <n v="79500"/>
  </r>
  <r>
    <x v="590"/>
    <x v="0"/>
    <n v="185900"/>
  </r>
  <r>
    <x v="591"/>
    <x v="0"/>
    <n v="451950"/>
  </r>
  <r>
    <x v="592"/>
    <x v="0"/>
    <n v="138000"/>
  </r>
  <r>
    <x v="593"/>
    <x v="0"/>
    <n v="140000"/>
  </r>
  <r>
    <x v="594"/>
    <x v="0"/>
    <n v="110000"/>
  </r>
  <r>
    <x v="595"/>
    <x v="0"/>
    <n v="319000"/>
  </r>
  <r>
    <x v="596"/>
    <x v="1"/>
    <n v="114504"/>
  </r>
  <r>
    <x v="597"/>
    <x v="0"/>
    <n v="194201"/>
  </r>
  <r>
    <x v="598"/>
    <x v="0"/>
    <n v="217500"/>
  </r>
  <r>
    <x v="599"/>
    <x v="0"/>
    <n v="151000"/>
  </r>
  <r>
    <x v="600"/>
    <x v="0"/>
    <n v="275000"/>
  </r>
  <r>
    <x v="601"/>
    <x v="0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0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1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0"/>
    <n v="139900"/>
  </r>
  <r>
    <x v="627"/>
    <x v="0"/>
    <n v="153000"/>
  </r>
  <r>
    <x v="628"/>
    <x v="0"/>
    <n v="135000"/>
  </r>
  <r>
    <x v="629"/>
    <x v="0"/>
    <n v="168500"/>
  </r>
  <r>
    <x v="630"/>
    <x v="0"/>
    <n v="124000"/>
  </r>
  <r>
    <x v="631"/>
    <x v="0"/>
    <n v="209500"/>
  </r>
  <r>
    <x v="632"/>
    <x v="0"/>
    <n v="82500"/>
  </r>
  <r>
    <x v="633"/>
    <x v="0"/>
    <n v="139400"/>
  </r>
  <r>
    <x v="634"/>
    <x v="0"/>
    <n v="144000"/>
  </r>
  <r>
    <x v="635"/>
    <x v="0"/>
    <n v="200000"/>
  </r>
  <r>
    <x v="636"/>
    <x v="1"/>
    <n v="60000"/>
  </r>
  <r>
    <x v="637"/>
    <x v="0"/>
    <n v="93000"/>
  </r>
  <r>
    <x v="638"/>
    <x v="0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0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0"/>
    <n v="350000"/>
  </r>
  <r>
    <x v="655"/>
    <x v="0"/>
    <n v="88000"/>
  </r>
  <r>
    <x v="656"/>
    <x v="0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0"/>
    <n v="402000"/>
  </r>
  <r>
    <x v="662"/>
    <x v="0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1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1"/>
    <n v="87000"/>
  </r>
  <r>
    <x v="677"/>
    <x v="0"/>
    <n v="109500"/>
  </r>
  <r>
    <x v="678"/>
    <x v="0"/>
    <n v="372500"/>
  </r>
  <r>
    <x v="679"/>
    <x v="0"/>
    <n v="128500"/>
  </r>
  <r>
    <x v="680"/>
    <x v="0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0"/>
    <n v="176000"/>
  </r>
  <r>
    <x v="696"/>
    <x v="0"/>
    <n v="89000"/>
  </r>
  <r>
    <x v="697"/>
    <x v="0"/>
    <n v="123500"/>
  </r>
  <r>
    <x v="698"/>
    <x v="0"/>
    <n v="138500"/>
  </r>
  <r>
    <x v="699"/>
    <x v="0"/>
    <n v="196000"/>
  </r>
  <r>
    <x v="700"/>
    <x v="0"/>
    <n v="312500"/>
  </r>
  <r>
    <x v="701"/>
    <x v="0"/>
    <n v="140000"/>
  </r>
  <r>
    <x v="702"/>
    <x v="0"/>
    <n v="361919"/>
  </r>
  <r>
    <x v="703"/>
    <x v="0"/>
    <n v="140000"/>
  </r>
  <r>
    <x v="704"/>
    <x v="0"/>
    <n v="213000"/>
  </r>
  <r>
    <x v="705"/>
    <x v="1"/>
    <n v="55000"/>
  </r>
  <r>
    <x v="706"/>
    <x v="0"/>
    <n v="302000"/>
  </r>
  <r>
    <x v="707"/>
    <x v="0"/>
    <n v="254000"/>
  </r>
  <r>
    <x v="708"/>
    <x v="0"/>
    <n v="179540"/>
  </r>
  <r>
    <x v="709"/>
    <x v="0"/>
    <n v="109900"/>
  </r>
  <r>
    <x v="710"/>
    <x v="0"/>
    <n v="52000"/>
  </r>
  <r>
    <x v="711"/>
    <x v="0"/>
    <n v="102776"/>
  </r>
  <r>
    <x v="712"/>
    <x v="0"/>
    <n v="189000"/>
  </r>
  <r>
    <x v="713"/>
    <x v="1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0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1"/>
    <n v="163000"/>
  </r>
  <r>
    <x v="736"/>
    <x v="1"/>
    <n v="93500"/>
  </r>
  <r>
    <x v="737"/>
    <x v="0"/>
    <n v="239900"/>
  </r>
  <r>
    <x v="738"/>
    <x v="0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0"/>
    <n v="175000"/>
  </r>
  <r>
    <x v="744"/>
    <x v="0"/>
    <n v="180000"/>
  </r>
  <r>
    <x v="745"/>
    <x v="0"/>
    <n v="299800"/>
  </r>
  <r>
    <x v="746"/>
    <x v="0"/>
    <n v="236000"/>
  </r>
  <r>
    <x v="747"/>
    <x v="1"/>
    <n v="265979"/>
  </r>
  <r>
    <x v="748"/>
    <x v="0"/>
    <n v="260400"/>
  </r>
  <r>
    <x v="749"/>
    <x v="1"/>
    <n v="98000"/>
  </r>
  <r>
    <x v="750"/>
    <x v="0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1"/>
    <n v="106000"/>
  </r>
  <r>
    <x v="810"/>
    <x v="0"/>
    <n v="181000"/>
  </r>
  <r>
    <x v="811"/>
    <x v="0"/>
    <n v="144500"/>
  </r>
  <r>
    <x v="812"/>
    <x v="1"/>
    <n v="55993"/>
  </r>
  <r>
    <x v="813"/>
    <x v="0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1"/>
    <n v="93000"/>
  </r>
  <r>
    <x v="822"/>
    <x v="0"/>
    <n v="225000"/>
  </r>
  <r>
    <x v="823"/>
    <x v="0"/>
    <n v="139500"/>
  </r>
  <r>
    <x v="824"/>
    <x v="0"/>
    <n v="232600"/>
  </r>
  <r>
    <x v="825"/>
    <x v="0"/>
    <n v="385000"/>
  </r>
  <r>
    <x v="826"/>
    <x v="0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1"/>
    <n v="140000"/>
  </r>
  <r>
    <x v="841"/>
    <x v="0"/>
    <n v="157500"/>
  </r>
  <r>
    <x v="842"/>
    <x v="0"/>
    <n v="174900"/>
  </r>
  <r>
    <x v="843"/>
    <x v="1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0"/>
    <n v="129000"/>
  </r>
  <r>
    <x v="868"/>
    <x v="0"/>
    <n v="169000"/>
  </r>
  <r>
    <x v="869"/>
    <x v="0"/>
    <n v="236000"/>
  </r>
  <r>
    <x v="870"/>
    <x v="1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0"/>
    <n v="148000"/>
  </r>
  <r>
    <x v="879"/>
    <x v="0"/>
    <n v="136500"/>
  </r>
  <r>
    <x v="880"/>
    <x v="0"/>
    <n v="157000"/>
  </r>
  <r>
    <x v="881"/>
    <x v="0"/>
    <n v="187500"/>
  </r>
  <r>
    <x v="882"/>
    <x v="0"/>
    <n v="178000"/>
  </r>
  <r>
    <x v="883"/>
    <x v="1"/>
    <n v="118500"/>
  </r>
  <r>
    <x v="884"/>
    <x v="0"/>
    <n v="100000"/>
  </r>
  <r>
    <x v="885"/>
    <x v="0"/>
    <n v="328900"/>
  </r>
  <r>
    <x v="886"/>
    <x v="0"/>
    <n v="145000"/>
  </r>
  <r>
    <x v="887"/>
    <x v="0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0"/>
    <n v="118858"/>
  </r>
  <r>
    <x v="895"/>
    <x v="0"/>
    <n v="140000"/>
  </r>
  <r>
    <x v="896"/>
    <x v="1"/>
    <n v="106500"/>
  </r>
  <r>
    <x v="897"/>
    <x v="0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0"/>
    <n v="154300"/>
  </r>
  <r>
    <x v="911"/>
    <x v="0"/>
    <n v="143500"/>
  </r>
  <r>
    <x v="912"/>
    <x v="1"/>
    <n v="88000"/>
  </r>
  <r>
    <x v="913"/>
    <x v="1"/>
    <n v="145000"/>
  </r>
  <r>
    <x v="914"/>
    <x v="0"/>
    <n v="173733"/>
  </r>
  <r>
    <x v="915"/>
    <x v="0"/>
    <n v="75000"/>
  </r>
  <r>
    <x v="916"/>
    <x v="1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0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0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0"/>
    <n v="150900"/>
  </r>
  <r>
    <x v="941"/>
    <x v="0"/>
    <n v="214000"/>
  </r>
  <r>
    <x v="942"/>
    <x v="0"/>
    <n v="150000"/>
  </r>
  <r>
    <x v="943"/>
    <x v="0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0"/>
    <n v="172000"/>
  </r>
  <r>
    <x v="954"/>
    <x v="0"/>
    <n v="127500"/>
  </r>
  <r>
    <x v="955"/>
    <x v="1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0"/>
    <n v="160000"/>
  </r>
  <r>
    <x v="967"/>
    <x v="0"/>
    <n v="135000"/>
  </r>
  <r>
    <x v="968"/>
    <x v="1"/>
    <n v="37900"/>
  </r>
  <r>
    <x v="969"/>
    <x v="0"/>
    <n v="140000"/>
  </r>
  <r>
    <x v="970"/>
    <x v="1"/>
    <n v="135000"/>
  </r>
  <r>
    <x v="971"/>
    <x v="0"/>
    <n v="173000"/>
  </r>
  <r>
    <x v="972"/>
    <x v="0"/>
    <n v="99500"/>
  </r>
  <r>
    <x v="973"/>
    <x v="0"/>
    <n v="182000"/>
  </r>
  <r>
    <x v="974"/>
    <x v="1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0"/>
    <n v="126000"/>
  </r>
  <r>
    <x v="985"/>
    <x v="1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1"/>
    <n v="91000"/>
  </r>
  <r>
    <x v="999"/>
    <x v="0"/>
    <n v="206000"/>
  </r>
  <r>
    <x v="1000"/>
    <x v="1"/>
    <n v="82000"/>
  </r>
  <r>
    <x v="1001"/>
    <x v="0"/>
    <n v="86000"/>
  </r>
  <r>
    <x v="1002"/>
    <x v="0"/>
    <n v="232000"/>
  </r>
  <r>
    <x v="1003"/>
    <x v="0"/>
    <n v="136905"/>
  </r>
  <r>
    <x v="1004"/>
    <x v="0"/>
    <n v="181000"/>
  </r>
  <r>
    <x v="1005"/>
    <x v="0"/>
    <n v="149900"/>
  </r>
  <r>
    <x v="1006"/>
    <x v="0"/>
    <n v="163500"/>
  </r>
  <r>
    <x v="1007"/>
    <x v="0"/>
    <n v="88000"/>
  </r>
  <r>
    <x v="1008"/>
    <x v="0"/>
    <n v="240000"/>
  </r>
  <r>
    <x v="1009"/>
    <x v="0"/>
    <n v="102000"/>
  </r>
  <r>
    <x v="1010"/>
    <x v="0"/>
    <n v="135000"/>
  </r>
  <r>
    <x v="1011"/>
    <x v="1"/>
    <n v="100000"/>
  </r>
  <r>
    <x v="1012"/>
    <x v="0"/>
    <n v="165000"/>
  </r>
  <r>
    <x v="1013"/>
    <x v="1"/>
    <n v="85000"/>
  </r>
  <r>
    <x v="1014"/>
    <x v="0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0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0"/>
    <n v="118000"/>
  </r>
  <r>
    <x v="1030"/>
    <x v="0"/>
    <n v="160000"/>
  </r>
  <r>
    <x v="1031"/>
    <x v="0"/>
    <n v="197000"/>
  </r>
  <r>
    <x v="1032"/>
    <x v="0"/>
    <n v="310000"/>
  </r>
  <r>
    <x v="1033"/>
    <x v="0"/>
    <n v="230000"/>
  </r>
  <r>
    <x v="1034"/>
    <x v="0"/>
    <n v="119750"/>
  </r>
  <r>
    <x v="1035"/>
    <x v="1"/>
    <n v="84000"/>
  </r>
  <r>
    <x v="1036"/>
    <x v="0"/>
    <n v="315500"/>
  </r>
  <r>
    <x v="1037"/>
    <x v="0"/>
    <n v="287000"/>
  </r>
  <r>
    <x v="1038"/>
    <x v="0"/>
    <n v="97000"/>
  </r>
  <r>
    <x v="1039"/>
    <x v="0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0"/>
    <n v="556581"/>
  </r>
  <r>
    <x v="1047"/>
    <x v="0"/>
    <n v="145000"/>
  </r>
  <r>
    <x v="1048"/>
    <x v="0"/>
    <n v="115000"/>
  </r>
  <r>
    <x v="1049"/>
    <x v="0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0"/>
    <n v="220000"/>
  </r>
  <r>
    <x v="1060"/>
    <x v="0"/>
    <n v="213500"/>
  </r>
  <r>
    <x v="1061"/>
    <x v="0"/>
    <n v="81000"/>
  </r>
  <r>
    <x v="1062"/>
    <x v="1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0"/>
    <n v="135000"/>
  </r>
  <r>
    <x v="1071"/>
    <x v="0"/>
    <n v="154000"/>
  </r>
  <r>
    <x v="1072"/>
    <x v="0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0"/>
    <n v="197000"/>
  </r>
  <r>
    <x v="1090"/>
    <x v="1"/>
    <n v="92900"/>
  </r>
  <r>
    <x v="1091"/>
    <x v="0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0"/>
    <n v="170000"/>
  </r>
  <r>
    <x v="1098"/>
    <x v="0"/>
    <n v="128000"/>
  </r>
  <r>
    <x v="1099"/>
    <x v="0"/>
    <n v="157000"/>
  </r>
  <r>
    <x v="1100"/>
    <x v="1"/>
    <n v="60000"/>
  </r>
  <r>
    <x v="1101"/>
    <x v="0"/>
    <n v="119500"/>
  </r>
  <r>
    <x v="1102"/>
    <x v="0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0"/>
    <n v="112000"/>
  </r>
  <r>
    <x v="1123"/>
    <x v="0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0"/>
    <n v="135000"/>
  </r>
  <r>
    <x v="1131"/>
    <x v="0"/>
    <n v="93500"/>
  </r>
  <r>
    <x v="1132"/>
    <x v="0"/>
    <n v="117500"/>
  </r>
  <r>
    <x v="1133"/>
    <x v="0"/>
    <n v="239500"/>
  </r>
  <r>
    <x v="1134"/>
    <x v="0"/>
    <n v="169000"/>
  </r>
  <r>
    <x v="1135"/>
    <x v="1"/>
    <n v="102000"/>
  </r>
  <r>
    <x v="1136"/>
    <x v="0"/>
    <n v="119000"/>
  </r>
  <r>
    <x v="1137"/>
    <x v="1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1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0"/>
    <n v="171000"/>
  </r>
  <r>
    <x v="1171"/>
    <x v="0"/>
    <n v="163000"/>
  </r>
  <r>
    <x v="1172"/>
    <x v="0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0"/>
    <n v="115000"/>
  </r>
  <r>
    <x v="1178"/>
    <x v="0"/>
    <n v="154900"/>
  </r>
  <r>
    <x v="1179"/>
    <x v="0"/>
    <n v="93000"/>
  </r>
  <r>
    <x v="1180"/>
    <x v="0"/>
    <n v="250000"/>
  </r>
  <r>
    <x v="1181"/>
    <x v="0"/>
    <n v="392500"/>
  </r>
  <r>
    <x v="1182"/>
    <x v="0"/>
    <n v="745000"/>
  </r>
  <r>
    <x v="1183"/>
    <x v="0"/>
    <n v="120000"/>
  </r>
  <r>
    <x v="1184"/>
    <x v="0"/>
    <n v="186700"/>
  </r>
  <r>
    <x v="1185"/>
    <x v="0"/>
    <n v="104900"/>
  </r>
  <r>
    <x v="1186"/>
    <x v="0"/>
    <n v="95000"/>
  </r>
  <r>
    <x v="1187"/>
    <x v="0"/>
    <n v="262000"/>
  </r>
  <r>
    <x v="1188"/>
    <x v="0"/>
    <n v="195000"/>
  </r>
  <r>
    <x v="1189"/>
    <x v="0"/>
    <n v="189000"/>
  </r>
  <r>
    <x v="1190"/>
    <x v="0"/>
    <n v="168000"/>
  </r>
  <r>
    <x v="1191"/>
    <x v="0"/>
    <n v="174000"/>
  </r>
  <r>
    <x v="1192"/>
    <x v="0"/>
    <n v="125000"/>
  </r>
  <r>
    <x v="1193"/>
    <x v="0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0"/>
    <n v="125000"/>
  </r>
  <r>
    <x v="1216"/>
    <x v="0"/>
    <n v="112000"/>
  </r>
  <r>
    <x v="1217"/>
    <x v="0"/>
    <n v="229456"/>
  </r>
  <r>
    <x v="1218"/>
    <x v="1"/>
    <n v="80500"/>
  </r>
  <r>
    <x v="1219"/>
    <x v="0"/>
    <n v="91500"/>
  </r>
  <r>
    <x v="1220"/>
    <x v="0"/>
    <n v="115000"/>
  </r>
  <r>
    <x v="1221"/>
    <x v="0"/>
    <n v="134000"/>
  </r>
  <r>
    <x v="1222"/>
    <x v="0"/>
    <n v="143000"/>
  </r>
  <r>
    <x v="1223"/>
    <x v="1"/>
    <n v="137900"/>
  </r>
  <r>
    <x v="1224"/>
    <x v="0"/>
    <n v="184000"/>
  </r>
  <r>
    <x v="1225"/>
    <x v="0"/>
    <n v="145000"/>
  </r>
  <r>
    <x v="1226"/>
    <x v="0"/>
    <n v="214000"/>
  </r>
  <r>
    <x v="1227"/>
    <x v="0"/>
    <n v="147000"/>
  </r>
  <r>
    <x v="1228"/>
    <x v="0"/>
    <n v="367294"/>
  </r>
  <r>
    <x v="1229"/>
    <x v="0"/>
    <n v="127000"/>
  </r>
  <r>
    <x v="1230"/>
    <x v="0"/>
    <n v="190000"/>
  </r>
  <r>
    <x v="1231"/>
    <x v="0"/>
    <n v="132500"/>
  </r>
  <r>
    <x v="1232"/>
    <x v="0"/>
    <n v="101800"/>
  </r>
  <r>
    <x v="1233"/>
    <x v="0"/>
    <n v="142000"/>
  </r>
  <r>
    <x v="1234"/>
    <x v="1"/>
    <n v="130000"/>
  </r>
  <r>
    <x v="1235"/>
    <x v="0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1"/>
    <n v="129500"/>
  </r>
  <r>
    <x v="1249"/>
    <x v="0"/>
    <n v="119000"/>
  </r>
  <r>
    <x v="1250"/>
    <x v="0"/>
    <n v="244000"/>
  </r>
  <r>
    <x v="1251"/>
    <x v="0"/>
    <n v="171750"/>
  </r>
  <r>
    <x v="1252"/>
    <x v="0"/>
    <n v="130000"/>
  </r>
  <r>
    <x v="1253"/>
    <x v="0"/>
    <n v="294000"/>
  </r>
  <r>
    <x v="1254"/>
    <x v="0"/>
    <n v="165400"/>
  </r>
  <r>
    <x v="1255"/>
    <x v="0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0"/>
    <n v="180500"/>
  </r>
  <r>
    <x v="1264"/>
    <x v="0"/>
    <n v="181000"/>
  </r>
  <r>
    <x v="1265"/>
    <x v="0"/>
    <n v="183900"/>
  </r>
  <r>
    <x v="1266"/>
    <x v="1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0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0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0"/>
    <n v="278000"/>
  </r>
  <r>
    <x v="1289"/>
    <x v="0"/>
    <n v="281000"/>
  </r>
  <r>
    <x v="1290"/>
    <x v="0"/>
    <n v="180500"/>
  </r>
  <r>
    <x v="1291"/>
    <x v="0"/>
    <n v="119500"/>
  </r>
  <r>
    <x v="1292"/>
    <x v="1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0"/>
    <n v="140000"/>
  </r>
  <r>
    <x v="1298"/>
    <x v="0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0"/>
    <n v="111000"/>
  </r>
  <r>
    <x v="1320"/>
    <x v="0"/>
    <n v="156500"/>
  </r>
  <r>
    <x v="1321"/>
    <x v="1"/>
    <n v="72500"/>
  </r>
  <r>
    <x v="1322"/>
    <x v="0"/>
    <n v="190000"/>
  </r>
  <r>
    <x v="1323"/>
    <x v="0"/>
    <n v="82500"/>
  </r>
  <r>
    <x v="1324"/>
    <x v="0"/>
    <n v="147000"/>
  </r>
  <r>
    <x v="1325"/>
    <x v="1"/>
    <n v="55000"/>
  </r>
  <r>
    <x v="1326"/>
    <x v="0"/>
    <n v="79000"/>
  </r>
  <r>
    <x v="1327"/>
    <x v="0"/>
    <n v="130500"/>
  </r>
  <r>
    <x v="1328"/>
    <x v="0"/>
    <n v="256000"/>
  </r>
  <r>
    <x v="1329"/>
    <x v="0"/>
    <n v="176500"/>
  </r>
  <r>
    <x v="1330"/>
    <x v="0"/>
    <n v="227000"/>
  </r>
  <r>
    <x v="1331"/>
    <x v="0"/>
    <n v="132500"/>
  </r>
  <r>
    <x v="1332"/>
    <x v="0"/>
    <n v="100000"/>
  </r>
  <r>
    <x v="1333"/>
    <x v="0"/>
    <n v="125500"/>
  </r>
  <r>
    <x v="1334"/>
    <x v="0"/>
    <n v="125000"/>
  </r>
  <r>
    <x v="1335"/>
    <x v="0"/>
    <n v="167900"/>
  </r>
  <r>
    <x v="1336"/>
    <x v="0"/>
    <n v="135000"/>
  </r>
  <r>
    <x v="1337"/>
    <x v="1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1"/>
    <n v="122000"/>
  </r>
  <r>
    <x v="1350"/>
    <x v="0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0"/>
    <n v="177500"/>
  </r>
  <r>
    <x v="1359"/>
    <x v="0"/>
    <n v="315000"/>
  </r>
  <r>
    <x v="1360"/>
    <x v="0"/>
    <n v="189000"/>
  </r>
  <r>
    <x v="1361"/>
    <x v="0"/>
    <n v="260000"/>
  </r>
  <r>
    <x v="1362"/>
    <x v="0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1"/>
    <n v="91000"/>
  </r>
  <r>
    <x v="1377"/>
    <x v="0"/>
    <n v="117000"/>
  </r>
  <r>
    <x v="1378"/>
    <x v="0"/>
    <n v="83000"/>
  </r>
  <r>
    <x v="1379"/>
    <x v="0"/>
    <n v="167500"/>
  </r>
  <r>
    <x v="1380"/>
    <x v="1"/>
    <n v="58500"/>
  </r>
  <r>
    <x v="1381"/>
    <x v="0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0"/>
    <n v="250000"/>
  </r>
  <r>
    <x v="1387"/>
    <x v="1"/>
    <n v="136000"/>
  </r>
  <r>
    <x v="1388"/>
    <x v="0"/>
    <n v="377500"/>
  </r>
  <r>
    <x v="1389"/>
    <x v="0"/>
    <n v="131000"/>
  </r>
  <r>
    <x v="1390"/>
    <x v="0"/>
    <n v="235000"/>
  </r>
  <r>
    <x v="1391"/>
    <x v="0"/>
    <n v="124000"/>
  </r>
  <r>
    <x v="1392"/>
    <x v="0"/>
    <n v="123000"/>
  </r>
  <r>
    <x v="1393"/>
    <x v="1"/>
    <n v="163000"/>
  </r>
  <r>
    <x v="1394"/>
    <x v="0"/>
    <n v="246578"/>
  </r>
  <r>
    <x v="1395"/>
    <x v="0"/>
    <n v="281213"/>
  </r>
  <r>
    <x v="1396"/>
    <x v="0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0"/>
    <n v="193879"/>
  </r>
  <r>
    <x v="1403"/>
    <x v="0"/>
    <n v="282922"/>
  </r>
  <r>
    <x v="1404"/>
    <x v="0"/>
    <n v="105000"/>
  </r>
  <r>
    <x v="1405"/>
    <x v="0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1"/>
    <n v="90000"/>
  </r>
  <r>
    <x v="1413"/>
    <x v="0"/>
    <n v="257000"/>
  </r>
  <r>
    <x v="1414"/>
    <x v="0"/>
    <n v="207000"/>
  </r>
  <r>
    <x v="1415"/>
    <x v="0"/>
    <n v="175900"/>
  </r>
  <r>
    <x v="1416"/>
    <x v="0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0"/>
    <n v="192140"/>
  </r>
  <r>
    <x v="1431"/>
    <x v="0"/>
    <n v="143750"/>
  </r>
  <r>
    <x v="1432"/>
    <x v="0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0"/>
    <n v="310000"/>
  </r>
  <r>
    <x v="1443"/>
    <x v="1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1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n v="1"/>
    <n v="60"/>
    <s v="RL"/>
    <n v="65"/>
    <n v="8450"/>
    <s v="Pave"/>
    <s v="NA"/>
    <s v="Reg"/>
    <s v="Lvl"/>
    <s v="AllPub"/>
    <s v="Inside"/>
    <s v="Gtl"/>
    <s v="CollgCr"/>
    <x v="0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x v="0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x v="0"/>
    <n v="2008"/>
    <s v="WD"/>
    <s v="Normal"/>
    <n v="208500"/>
  </r>
  <r>
    <n v="2"/>
    <n v="20"/>
    <s v="RL"/>
    <n v="80"/>
    <n v="9600"/>
    <s v="Pave"/>
    <s v="NA"/>
    <s v="Reg"/>
    <s v="Lvl"/>
    <s v="AllPub"/>
    <s v="FR2"/>
    <s v="Gtl"/>
    <s v="Veenker"/>
    <x v="1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x v="0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x v="1"/>
    <n v="2007"/>
    <s v="WD"/>
    <s v="Normal"/>
    <n v="181500"/>
  </r>
  <r>
    <n v="3"/>
    <n v="60"/>
    <s v="RL"/>
    <n v="68"/>
    <n v="11250"/>
    <s v="Pave"/>
    <s v="NA"/>
    <s v="IR1"/>
    <s v="Lvl"/>
    <s v="AllPub"/>
    <s v="Inside"/>
    <s v="Gtl"/>
    <s v="CollgCr"/>
    <x v="0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x v="0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x v="2"/>
    <n v="2008"/>
    <s v="WD"/>
    <s v="Normal"/>
    <n v="223500"/>
  </r>
  <r>
    <n v="4"/>
    <n v="70"/>
    <s v="RL"/>
    <n v="60"/>
    <n v="9550"/>
    <s v="Pave"/>
    <s v="NA"/>
    <s v="IR1"/>
    <s v="Lvl"/>
    <s v="AllPub"/>
    <s v="Corner"/>
    <s v="Gtl"/>
    <s v="Crawfor"/>
    <x v="0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x v="0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x v="0"/>
    <n v="2006"/>
    <s v="WD"/>
    <s v="Abnorml"/>
    <n v="140000"/>
  </r>
  <r>
    <n v="5"/>
    <n v="60"/>
    <s v="RL"/>
    <n v="84"/>
    <n v="14260"/>
    <s v="Pave"/>
    <s v="NA"/>
    <s v="IR1"/>
    <s v="Lvl"/>
    <s v="AllPub"/>
    <s v="FR2"/>
    <s v="Gtl"/>
    <s v="NoRidge"/>
    <x v="0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x v="0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x v="3"/>
    <n v="2008"/>
    <s v="WD"/>
    <s v="Normal"/>
    <n v="250000"/>
  </r>
  <r>
    <n v="6"/>
    <n v="50"/>
    <s v="RL"/>
    <n v="85"/>
    <n v="14115"/>
    <s v="Pave"/>
    <s v="NA"/>
    <s v="IR1"/>
    <s v="Lvl"/>
    <s v="AllPub"/>
    <s v="Inside"/>
    <s v="Gtl"/>
    <s v="Mitchel"/>
    <x v="0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x v="0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x v="4"/>
    <n v="2009"/>
    <s v="WD"/>
    <s v="Normal"/>
    <n v="143000"/>
  </r>
  <r>
    <n v="7"/>
    <n v="20"/>
    <s v="RL"/>
    <n v="75"/>
    <n v="10084"/>
    <s v="Pave"/>
    <s v="NA"/>
    <s v="Reg"/>
    <s v="Lvl"/>
    <s v="AllPub"/>
    <s v="Inside"/>
    <s v="Gtl"/>
    <s v="Somerst"/>
    <x v="0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x v="0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x v="5"/>
    <n v="2007"/>
    <s v="WD"/>
    <s v="Normal"/>
    <n v="307000"/>
  </r>
  <r>
    <n v="8"/>
    <n v="60"/>
    <s v="RL"/>
    <s v="NA"/>
    <n v="10382"/>
    <s v="Pave"/>
    <s v="NA"/>
    <s v="IR1"/>
    <s v="Lvl"/>
    <s v="AllPub"/>
    <s v="Corner"/>
    <s v="Gtl"/>
    <s v="NWAmes"/>
    <x v="2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x v="0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x v="6"/>
    <n v="2009"/>
    <s v="WD"/>
    <s v="Normal"/>
    <n v="200000"/>
  </r>
  <r>
    <n v="9"/>
    <n v="50"/>
    <s v="RM"/>
    <n v="51"/>
    <n v="6120"/>
    <s v="Pave"/>
    <s v="NA"/>
    <s v="Reg"/>
    <s v="Lvl"/>
    <s v="AllPub"/>
    <s v="Inside"/>
    <s v="Gtl"/>
    <s v="OldTown"/>
    <x v="3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x v="0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x v="7"/>
    <n v="2008"/>
    <s v="WD"/>
    <s v="Abnorml"/>
    <n v="129900"/>
  </r>
  <r>
    <n v="10"/>
    <n v="190"/>
    <s v="RL"/>
    <n v="50"/>
    <n v="7420"/>
    <s v="Pave"/>
    <s v="NA"/>
    <s v="Reg"/>
    <s v="Lvl"/>
    <s v="AllPub"/>
    <s v="Corner"/>
    <s v="Gtl"/>
    <s v="BrkSide"/>
    <x v="3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x v="0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x v="8"/>
    <n v="2008"/>
    <s v="WD"/>
    <s v="Normal"/>
    <n v="118000"/>
  </r>
  <r>
    <n v="11"/>
    <n v="20"/>
    <s v="RL"/>
    <n v="70"/>
    <n v="11200"/>
    <s v="Pave"/>
    <s v="NA"/>
    <s v="Reg"/>
    <s v="Lvl"/>
    <s v="AllPub"/>
    <s v="Inside"/>
    <s v="Gtl"/>
    <s v="Sawyer"/>
    <x v="0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x v="0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x v="0"/>
    <n v="2008"/>
    <s v="WD"/>
    <s v="Normal"/>
    <n v="129500"/>
  </r>
  <r>
    <n v="12"/>
    <n v="60"/>
    <s v="RL"/>
    <n v="85"/>
    <n v="11924"/>
    <s v="Pave"/>
    <s v="NA"/>
    <s v="IR1"/>
    <s v="Lvl"/>
    <s v="AllPub"/>
    <s v="Inside"/>
    <s v="Gtl"/>
    <s v="NridgHt"/>
    <x v="0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x v="0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x v="9"/>
    <n v="2006"/>
    <s v="New"/>
    <s v="Partial"/>
    <n v="345000"/>
  </r>
  <r>
    <n v="13"/>
    <n v="20"/>
    <s v="RL"/>
    <s v="NA"/>
    <n v="12968"/>
    <s v="Pave"/>
    <s v="NA"/>
    <s v="IR2"/>
    <s v="Lvl"/>
    <s v="AllPub"/>
    <s v="Inside"/>
    <s v="Gtl"/>
    <s v="Sawyer"/>
    <x v="0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x v="0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x v="2"/>
    <n v="2008"/>
    <s v="WD"/>
    <s v="Normal"/>
    <n v="144000"/>
  </r>
  <r>
    <n v="14"/>
    <n v="20"/>
    <s v="RL"/>
    <n v="91"/>
    <n v="10652"/>
    <s v="Pave"/>
    <s v="NA"/>
    <s v="IR1"/>
    <s v="Lvl"/>
    <s v="AllPub"/>
    <s v="Inside"/>
    <s v="Gtl"/>
    <s v="CollgCr"/>
    <x v="0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x v="0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x v="5"/>
    <n v="2007"/>
    <s v="New"/>
    <s v="Partial"/>
    <n v="279500"/>
  </r>
  <r>
    <n v="15"/>
    <n v="20"/>
    <s v="RL"/>
    <s v="NA"/>
    <n v="10920"/>
    <s v="Pave"/>
    <s v="NA"/>
    <s v="IR1"/>
    <s v="Lvl"/>
    <s v="AllPub"/>
    <s v="Corner"/>
    <s v="Gtl"/>
    <s v="NAmes"/>
    <x v="0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x v="0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x v="1"/>
    <n v="2008"/>
    <s v="WD"/>
    <s v="Normal"/>
    <n v="157000"/>
  </r>
  <r>
    <n v="16"/>
    <n v="45"/>
    <s v="RM"/>
    <n v="51"/>
    <n v="6120"/>
    <s v="Pave"/>
    <s v="NA"/>
    <s v="Reg"/>
    <s v="Lvl"/>
    <s v="AllPub"/>
    <s v="Corner"/>
    <s v="Gtl"/>
    <s v="BrkSide"/>
    <x v="0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x v="0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x v="9"/>
    <n v="2007"/>
    <s v="WD"/>
    <s v="Normal"/>
    <n v="132000"/>
  </r>
  <r>
    <n v="17"/>
    <n v="20"/>
    <s v="RL"/>
    <s v="NA"/>
    <n v="11241"/>
    <s v="Pave"/>
    <s v="NA"/>
    <s v="IR1"/>
    <s v="Lvl"/>
    <s v="AllPub"/>
    <s v="CulDSac"/>
    <s v="Gtl"/>
    <s v="NAmes"/>
    <x v="0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x v="0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x v="10"/>
    <n v="2010"/>
    <s v="WD"/>
    <s v="Normal"/>
    <n v="149000"/>
  </r>
  <r>
    <n v="18"/>
    <n v="90"/>
    <s v="RL"/>
    <n v="72"/>
    <n v="10791"/>
    <s v="Pave"/>
    <s v="NA"/>
    <s v="Reg"/>
    <s v="Lvl"/>
    <s v="AllPub"/>
    <s v="Inside"/>
    <s v="Gtl"/>
    <s v="Sawyer"/>
    <x v="0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x v="4"/>
    <n v="2006"/>
    <s v="WD"/>
    <s v="Normal"/>
    <n v="90000"/>
  </r>
  <r>
    <n v="19"/>
    <n v="20"/>
    <s v="RL"/>
    <n v="66"/>
    <n v="13695"/>
    <s v="Pave"/>
    <s v="NA"/>
    <s v="Reg"/>
    <s v="Lvl"/>
    <s v="AllPub"/>
    <s v="Inside"/>
    <s v="Gtl"/>
    <s v="SawyerW"/>
    <x v="4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x v="0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x v="11"/>
    <n v="2008"/>
    <s v="WD"/>
    <s v="Normal"/>
    <n v="159000"/>
  </r>
  <r>
    <n v="20"/>
    <n v="20"/>
    <s v="RL"/>
    <n v="70"/>
    <n v="7560"/>
    <s v="Pave"/>
    <s v="NA"/>
    <s v="Reg"/>
    <s v="Lvl"/>
    <s v="AllPub"/>
    <s v="Inside"/>
    <s v="Gtl"/>
    <s v="NAmes"/>
    <x v="0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x v="0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x v="1"/>
    <n v="2009"/>
    <s v="COD"/>
    <s v="Abnorml"/>
    <n v="139000"/>
  </r>
  <r>
    <n v="21"/>
    <n v="60"/>
    <s v="RL"/>
    <n v="101"/>
    <n v="14215"/>
    <s v="Pave"/>
    <s v="NA"/>
    <s v="IR1"/>
    <s v="Lvl"/>
    <s v="AllPub"/>
    <s v="Corner"/>
    <s v="Gtl"/>
    <s v="NridgHt"/>
    <x v="0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x v="0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x v="6"/>
    <n v="2006"/>
    <s v="New"/>
    <s v="Partial"/>
    <n v="325300"/>
  </r>
  <r>
    <n v="22"/>
    <n v="45"/>
    <s v="RM"/>
    <n v="57"/>
    <n v="7449"/>
    <s v="Pave"/>
    <s v="Grvl"/>
    <s v="Reg"/>
    <s v="Bnk"/>
    <s v="AllPub"/>
    <s v="Inside"/>
    <s v="Gtl"/>
    <s v="IDOTRR"/>
    <x v="0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x v="0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x v="11"/>
    <n v="2007"/>
    <s v="WD"/>
    <s v="Normal"/>
    <n v="139400"/>
  </r>
  <r>
    <n v="23"/>
    <n v="20"/>
    <s v="RL"/>
    <n v="75"/>
    <n v="9742"/>
    <s v="Pave"/>
    <s v="NA"/>
    <s v="Reg"/>
    <s v="Lvl"/>
    <s v="AllPub"/>
    <s v="Inside"/>
    <s v="Gtl"/>
    <s v="CollgCr"/>
    <x v="0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x v="0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x v="2"/>
    <n v="2008"/>
    <s v="WD"/>
    <s v="Normal"/>
    <n v="230000"/>
  </r>
  <r>
    <n v="24"/>
    <n v="120"/>
    <s v="RM"/>
    <n v="44"/>
    <n v="4224"/>
    <s v="Pave"/>
    <s v="NA"/>
    <s v="Reg"/>
    <s v="Lvl"/>
    <s v="AllPub"/>
    <s v="Inside"/>
    <s v="Gtl"/>
    <s v="MeadowV"/>
    <x v="0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x v="0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x v="11"/>
    <n v="2007"/>
    <s v="WD"/>
    <s v="Normal"/>
    <n v="129900"/>
  </r>
  <r>
    <n v="25"/>
    <n v="20"/>
    <s v="RL"/>
    <s v="NA"/>
    <n v="8246"/>
    <s v="Pave"/>
    <s v="NA"/>
    <s v="IR1"/>
    <s v="Lvl"/>
    <s v="AllPub"/>
    <s v="Inside"/>
    <s v="Gtl"/>
    <s v="Sawyer"/>
    <x v="0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x v="0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x v="1"/>
    <n v="2010"/>
    <s v="WD"/>
    <s v="Normal"/>
    <n v="154000"/>
  </r>
  <r>
    <n v="26"/>
    <n v="20"/>
    <s v="RL"/>
    <n v="110"/>
    <n v="14230"/>
    <s v="Pave"/>
    <s v="NA"/>
    <s v="Reg"/>
    <s v="Lvl"/>
    <s v="AllPub"/>
    <s v="Corner"/>
    <s v="Gtl"/>
    <s v="NridgHt"/>
    <x v="0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x v="0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x v="9"/>
    <n v="2009"/>
    <s v="WD"/>
    <s v="Normal"/>
    <n v="256300"/>
  </r>
  <r>
    <n v="27"/>
    <n v="20"/>
    <s v="RL"/>
    <n v="60"/>
    <n v="7200"/>
    <s v="Pave"/>
    <s v="NA"/>
    <s v="Reg"/>
    <s v="Lvl"/>
    <s v="AllPub"/>
    <s v="Corner"/>
    <s v="Gtl"/>
    <s v="NAmes"/>
    <x v="0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x v="0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x v="1"/>
    <n v="2010"/>
    <s v="WD"/>
    <s v="Normal"/>
    <n v="134800"/>
  </r>
  <r>
    <n v="28"/>
    <n v="20"/>
    <s v="RL"/>
    <n v="98"/>
    <n v="11478"/>
    <s v="Pave"/>
    <s v="NA"/>
    <s v="Reg"/>
    <s v="Lvl"/>
    <s v="AllPub"/>
    <s v="Inside"/>
    <s v="Gtl"/>
    <s v="NridgHt"/>
    <x v="0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x v="0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x v="1"/>
    <n v="2010"/>
    <s v="WD"/>
    <s v="Normal"/>
    <n v="306000"/>
  </r>
  <r>
    <n v="29"/>
    <n v="20"/>
    <s v="RL"/>
    <n v="47"/>
    <n v="16321"/>
    <s v="Pave"/>
    <s v="NA"/>
    <s v="IR1"/>
    <s v="Lvl"/>
    <s v="AllPub"/>
    <s v="CulDSac"/>
    <s v="Gtl"/>
    <s v="NAmes"/>
    <x v="0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x v="0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x v="3"/>
    <n v="2006"/>
    <s v="WD"/>
    <s v="Normal"/>
    <n v="207500"/>
  </r>
  <r>
    <n v="30"/>
    <n v="30"/>
    <s v="RM"/>
    <n v="60"/>
    <n v="6324"/>
    <s v="Pave"/>
    <s v="NA"/>
    <s v="IR1"/>
    <s v="Lvl"/>
    <s v="AllPub"/>
    <s v="Inside"/>
    <s v="Gtl"/>
    <s v="BrkSide"/>
    <x v="1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x v="1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x v="1"/>
    <n v="2008"/>
    <s v="WD"/>
    <s v="Normal"/>
    <n v="68500"/>
  </r>
  <r>
    <n v="31"/>
    <n v="70"/>
    <s v="C (all)"/>
    <n v="50"/>
    <n v="8500"/>
    <s v="Pave"/>
    <s v="Pave"/>
    <s v="Reg"/>
    <s v="Lvl"/>
    <s v="AllPub"/>
    <s v="Inside"/>
    <s v="Gtl"/>
    <s v="IDOTRR"/>
    <x v="1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x v="1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x v="9"/>
    <n v="2008"/>
    <s v="WD"/>
    <s v="Normal"/>
    <n v="40000"/>
  </r>
  <r>
    <n v="32"/>
    <n v="20"/>
    <s v="RL"/>
    <s v="NA"/>
    <n v="8544"/>
    <s v="Pave"/>
    <s v="NA"/>
    <s v="IR1"/>
    <s v="Lvl"/>
    <s v="AllPub"/>
    <s v="CulDSac"/>
    <s v="Gtl"/>
    <s v="Sawyer"/>
    <x v="0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x v="0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x v="11"/>
    <n v="2008"/>
    <s v="WD"/>
    <s v="Normal"/>
    <n v="149350"/>
  </r>
  <r>
    <n v="33"/>
    <n v="20"/>
    <s v="RL"/>
    <n v="85"/>
    <n v="11049"/>
    <s v="Pave"/>
    <s v="NA"/>
    <s v="Reg"/>
    <s v="Lvl"/>
    <s v="AllPub"/>
    <s v="Corner"/>
    <s v="Gtl"/>
    <s v="CollgCr"/>
    <x v="0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x v="0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x v="8"/>
    <n v="2008"/>
    <s v="WD"/>
    <s v="Normal"/>
    <n v="179900"/>
  </r>
  <r>
    <n v="34"/>
    <n v="20"/>
    <s v="RL"/>
    <n v="70"/>
    <n v="10552"/>
    <s v="Pave"/>
    <s v="NA"/>
    <s v="IR1"/>
    <s v="Lvl"/>
    <s v="AllPub"/>
    <s v="Inside"/>
    <s v="Gtl"/>
    <s v="NAmes"/>
    <x v="0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x v="0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x v="7"/>
    <n v="2010"/>
    <s v="WD"/>
    <s v="Normal"/>
    <n v="165500"/>
  </r>
  <r>
    <n v="35"/>
    <n v="120"/>
    <s v="RL"/>
    <n v="60"/>
    <n v="7313"/>
    <s v="Pave"/>
    <s v="NA"/>
    <s v="Reg"/>
    <s v="Lvl"/>
    <s v="AllPub"/>
    <s v="Inside"/>
    <s v="Gtl"/>
    <s v="NridgHt"/>
    <x v="0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x v="0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x v="5"/>
    <n v="2007"/>
    <s v="WD"/>
    <s v="Normal"/>
    <n v="277500"/>
  </r>
  <r>
    <n v="36"/>
    <n v="60"/>
    <s v="RL"/>
    <n v="108"/>
    <n v="13418"/>
    <s v="Pave"/>
    <s v="NA"/>
    <s v="Reg"/>
    <s v="Lvl"/>
    <s v="AllPub"/>
    <s v="Inside"/>
    <s v="Gtl"/>
    <s v="NridgHt"/>
    <x v="0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x v="0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x v="2"/>
    <n v="2006"/>
    <s v="WD"/>
    <s v="Normal"/>
    <n v="309000"/>
  </r>
  <r>
    <n v="37"/>
    <n v="20"/>
    <s v="RL"/>
    <n v="112"/>
    <n v="10859"/>
    <s v="Pave"/>
    <s v="NA"/>
    <s v="Reg"/>
    <s v="Lvl"/>
    <s v="AllPub"/>
    <s v="Corner"/>
    <s v="Gtl"/>
    <s v="CollgCr"/>
    <x v="0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x v="0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x v="11"/>
    <n v="2009"/>
    <s v="WD"/>
    <s v="Normal"/>
    <n v="145000"/>
  </r>
  <r>
    <n v="38"/>
    <n v="20"/>
    <s v="RL"/>
    <n v="74"/>
    <n v="8532"/>
    <s v="Pave"/>
    <s v="NA"/>
    <s v="Reg"/>
    <s v="Lvl"/>
    <s v="AllPub"/>
    <s v="Inside"/>
    <s v="Gtl"/>
    <s v="NAmes"/>
    <x v="0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x v="0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x v="4"/>
    <n v="2009"/>
    <s v="WD"/>
    <s v="Normal"/>
    <n v="153000"/>
  </r>
  <r>
    <n v="39"/>
    <n v="20"/>
    <s v="RL"/>
    <n v="68"/>
    <n v="7922"/>
    <s v="Pave"/>
    <s v="NA"/>
    <s v="Reg"/>
    <s v="Lvl"/>
    <s v="AllPub"/>
    <s v="Inside"/>
    <s v="Gtl"/>
    <s v="NAmes"/>
    <x v="0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x v="0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x v="8"/>
    <n v="2010"/>
    <s v="WD"/>
    <s v="Abnorml"/>
    <n v="109000"/>
  </r>
  <r>
    <n v="40"/>
    <n v="90"/>
    <s v="RL"/>
    <n v="65"/>
    <n v="6040"/>
    <s v="Pave"/>
    <s v="NA"/>
    <s v="Reg"/>
    <s v="Lvl"/>
    <s v="AllPub"/>
    <s v="Inside"/>
    <s v="Gtl"/>
    <s v="Edwards"/>
    <x v="0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x v="1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11"/>
    <n v="2008"/>
    <s v="WD"/>
    <s v="AdjLand"/>
    <n v="82000"/>
  </r>
  <r>
    <n v="41"/>
    <n v="20"/>
    <s v="RL"/>
    <n v="84"/>
    <n v="8658"/>
    <s v="Pave"/>
    <s v="NA"/>
    <s v="Reg"/>
    <s v="Lvl"/>
    <s v="AllPub"/>
    <s v="Inside"/>
    <s v="Gtl"/>
    <s v="NAmes"/>
    <x v="0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x v="0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x v="3"/>
    <n v="2006"/>
    <s v="WD"/>
    <s v="Abnorml"/>
    <n v="160000"/>
  </r>
  <r>
    <n v="42"/>
    <n v="20"/>
    <s v="RL"/>
    <n v="115"/>
    <n v="16905"/>
    <s v="Pave"/>
    <s v="NA"/>
    <s v="Reg"/>
    <s v="Lvl"/>
    <s v="AllPub"/>
    <s v="Inside"/>
    <s v="Gtl"/>
    <s v="Timber"/>
    <x v="0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x v="0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x v="9"/>
    <n v="2007"/>
    <s v="WD"/>
    <s v="Normal"/>
    <n v="170000"/>
  </r>
  <r>
    <n v="43"/>
    <n v="85"/>
    <s v="RL"/>
    <s v="NA"/>
    <n v="9180"/>
    <s v="Pave"/>
    <s v="NA"/>
    <s v="IR1"/>
    <s v="Lvl"/>
    <s v="AllPub"/>
    <s v="CulDSac"/>
    <s v="Gtl"/>
    <s v="SawyerW"/>
    <x v="0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x v="0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x v="3"/>
    <n v="2007"/>
    <s v="WD"/>
    <s v="Normal"/>
    <n v="144000"/>
  </r>
  <r>
    <n v="44"/>
    <n v="20"/>
    <s v="RL"/>
    <s v="NA"/>
    <n v="9200"/>
    <s v="Pave"/>
    <s v="NA"/>
    <s v="IR1"/>
    <s v="Lvl"/>
    <s v="AllPub"/>
    <s v="CulDSac"/>
    <s v="Gtl"/>
    <s v="CollgCr"/>
    <x v="0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x v="0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x v="9"/>
    <n v="2008"/>
    <s v="WD"/>
    <s v="Normal"/>
    <n v="130250"/>
  </r>
  <r>
    <n v="45"/>
    <n v="20"/>
    <s v="RL"/>
    <n v="70"/>
    <n v="7945"/>
    <s v="Pave"/>
    <s v="NA"/>
    <s v="Reg"/>
    <s v="Lvl"/>
    <s v="AllPub"/>
    <s v="Inside"/>
    <s v="Gtl"/>
    <s v="NAmes"/>
    <x v="0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x v="0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141000"/>
  </r>
  <r>
    <n v="46"/>
    <n v="120"/>
    <s v="RL"/>
    <n v="61"/>
    <n v="7658"/>
    <s v="Pave"/>
    <s v="NA"/>
    <s v="Reg"/>
    <s v="Lvl"/>
    <s v="AllPub"/>
    <s v="Inside"/>
    <s v="Gtl"/>
    <s v="NridgHt"/>
    <x v="0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x v="0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x v="0"/>
    <n v="2010"/>
    <s v="WD"/>
    <s v="Normal"/>
    <n v="319900"/>
  </r>
  <r>
    <n v="47"/>
    <n v="50"/>
    <s v="RL"/>
    <n v="48"/>
    <n v="12822"/>
    <s v="Pave"/>
    <s v="NA"/>
    <s v="IR1"/>
    <s v="Lvl"/>
    <s v="AllPub"/>
    <s v="CulDSac"/>
    <s v="Gtl"/>
    <s v="Mitchel"/>
    <x v="0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x v="0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x v="5"/>
    <n v="2009"/>
    <s v="WD"/>
    <s v="Abnorml"/>
    <n v="239686"/>
  </r>
  <r>
    <n v="48"/>
    <n v="20"/>
    <s v="FV"/>
    <n v="84"/>
    <n v="11096"/>
    <s v="Pave"/>
    <s v="NA"/>
    <s v="Reg"/>
    <s v="Lvl"/>
    <s v="AllPub"/>
    <s v="Inside"/>
    <s v="Gtl"/>
    <s v="Somerst"/>
    <x v="0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x v="0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x v="9"/>
    <n v="2007"/>
    <s v="WD"/>
    <s v="Normal"/>
    <n v="249700"/>
  </r>
  <r>
    <n v="49"/>
    <n v="190"/>
    <s v="RM"/>
    <n v="33"/>
    <n v="4456"/>
    <s v="Pave"/>
    <s v="NA"/>
    <s v="Reg"/>
    <s v="Lvl"/>
    <s v="AllPub"/>
    <s v="Inside"/>
    <s v="Gtl"/>
    <s v="OldTown"/>
    <x v="0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x v="0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x v="11"/>
    <n v="2009"/>
    <s v="New"/>
    <s v="Partial"/>
    <n v="113000"/>
  </r>
  <r>
    <n v="50"/>
    <n v="20"/>
    <s v="RL"/>
    <n v="66"/>
    <n v="7742"/>
    <s v="Pave"/>
    <s v="NA"/>
    <s v="Reg"/>
    <s v="Lvl"/>
    <s v="AllPub"/>
    <s v="Inside"/>
    <s v="Gtl"/>
    <s v="Sawyer"/>
    <x v="0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x v="0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x v="8"/>
    <n v="2007"/>
    <s v="WD"/>
    <s v="Normal"/>
    <n v="127000"/>
  </r>
  <r>
    <n v="51"/>
    <n v="60"/>
    <s v="RL"/>
    <s v="NA"/>
    <n v="13869"/>
    <s v="Pave"/>
    <s v="NA"/>
    <s v="IR2"/>
    <s v="Lvl"/>
    <s v="AllPub"/>
    <s v="Corner"/>
    <s v="Gtl"/>
    <s v="Gilbert"/>
    <x v="0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x v="0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x v="9"/>
    <n v="2007"/>
    <s v="WD"/>
    <s v="Normal"/>
    <n v="177000"/>
  </r>
  <r>
    <n v="52"/>
    <n v="50"/>
    <s v="RM"/>
    <n v="52"/>
    <n v="6240"/>
    <s v="Pave"/>
    <s v="NA"/>
    <s v="Reg"/>
    <s v="Lvl"/>
    <s v="AllPub"/>
    <s v="Inside"/>
    <s v="Gtl"/>
    <s v="BrkSide"/>
    <x v="0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x v="0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x v="2"/>
    <n v="2006"/>
    <s v="WD"/>
    <s v="Normal"/>
    <n v="114500"/>
  </r>
  <r>
    <n v="53"/>
    <n v="90"/>
    <s v="RM"/>
    <n v="110"/>
    <n v="8472"/>
    <s v="Grvl"/>
    <s v="NA"/>
    <s v="IR2"/>
    <s v="Bnk"/>
    <s v="AllPub"/>
    <s v="Corner"/>
    <s v="Mod"/>
    <s v="IDOTRR"/>
    <x v="5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x v="1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x v="1"/>
    <n v="2010"/>
    <s v="WD"/>
    <s v="Normal"/>
    <n v="110000"/>
  </r>
  <r>
    <n v="54"/>
    <n v="20"/>
    <s v="RL"/>
    <n v="68"/>
    <n v="50271"/>
    <s v="Pave"/>
    <s v="NA"/>
    <s v="IR1"/>
    <s v="Low"/>
    <s v="AllPub"/>
    <s v="Inside"/>
    <s v="Gtl"/>
    <s v="Veenker"/>
    <x v="0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x v="0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x v="6"/>
    <n v="2006"/>
    <s v="WD"/>
    <s v="Normal"/>
    <n v="385000"/>
  </r>
  <r>
    <n v="55"/>
    <n v="80"/>
    <s v="RL"/>
    <n v="60"/>
    <n v="7134"/>
    <s v="Pave"/>
    <s v="NA"/>
    <s v="Reg"/>
    <s v="Bnk"/>
    <s v="AllPub"/>
    <s v="Inside"/>
    <s v="Mod"/>
    <s v="NAmes"/>
    <x v="0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x v="0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x v="0"/>
    <n v="2007"/>
    <s v="WD"/>
    <s v="Normal"/>
    <n v="130000"/>
  </r>
  <r>
    <n v="56"/>
    <n v="20"/>
    <s v="RL"/>
    <n v="100"/>
    <n v="10175"/>
    <s v="Pave"/>
    <s v="NA"/>
    <s v="IR1"/>
    <s v="Lvl"/>
    <s v="AllPub"/>
    <s v="Inside"/>
    <s v="Gtl"/>
    <s v="NAmes"/>
    <x v="0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x v="0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x v="9"/>
    <n v="2008"/>
    <s v="WD"/>
    <s v="Normal"/>
    <n v="180500"/>
  </r>
  <r>
    <n v="57"/>
    <n v="160"/>
    <s v="FV"/>
    <n v="24"/>
    <n v="2645"/>
    <s v="Pave"/>
    <s v="Pave"/>
    <s v="Reg"/>
    <s v="Lvl"/>
    <s v="AllPub"/>
    <s v="Inside"/>
    <s v="Gtl"/>
    <s v="Somerst"/>
    <x v="0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x v="0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x v="5"/>
    <n v="2009"/>
    <s v="WD"/>
    <s v="Abnorml"/>
    <n v="172500"/>
  </r>
  <r>
    <n v="58"/>
    <n v="60"/>
    <s v="RL"/>
    <n v="89"/>
    <n v="11645"/>
    <s v="Pave"/>
    <s v="NA"/>
    <s v="IR1"/>
    <s v="Lvl"/>
    <s v="AllPub"/>
    <s v="Corner"/>
    <s v="Gtl"/>
    <s v="CollgCr"/>
    <x v="0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x v="0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x v="5"/>
    <n v="2006"/>
    <s v="WD"/>
    <s v="Normal"/>
    <n v="196500"/>
  </r>
  <r>
    <n v="59"/>
    <n v="60"/>
    <s v="RL"/>
    <n v="66"/>
    <n v="13682"/>
    <s v="Pave"/>
    <s v="NA"/>
    <s v="IR2"/>
    <s v="HLS"/>
    <s v="AllPub"/>
    <s v="CulDSac"/>
    <s v="Gtl"/>
    <s v="StoneBr"/>
    <x v="0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x v="0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x v="4"/>
    <n v="2006"/>
    <s v="New"/>
    <s v="Partial"/>
    <n v="438780"/>
  </r>
  <r>
    <n v="60"/>
    <n v="20"/>
    <s v="RL"/>
    <n v="60"/>
    <n v="7200"/>
    <s v="Pave"/>
    <s v="NA"/>
    <s v="Reg"/>
    <s v="Bnk"/>
    <s v="AllPub"/>
    <s v="Inside"/>
    <s v="Gtl"/>
    <s v="CollgCr"/>
    <x v="0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x v="0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x v="8"/>
    <n v="2008"/>
    <s v="WD"/>
    <s v="Normal"/>
    <n v="124900"/>
  </r>
  <r>
    <n v="61"/>
    <n v="20"/>
    <s v="RL"/>
    <n v="63"/>
    <n v="13072"/>
    <s v="Pave"/>
    <s v="NA"/>
    <s v="Reg"/>
    <s v="Lvl"/>
    <s v="AllPub"/>
    <s v="Inside"/>
    <s v="Gtl"/>
    <s v="SawyerW"/>
    <x v="4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x v="0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x v="1"/>
    <n v="2006"/>
    <s v="New"/>
    <s v="Partial"/>
    <n v="158000"/>
  </r>
  <r>
    <n v="62"/>
    <n v="75"/>
    <s v="RM"/>
    <n v="60"/>
    <n v="7200"/>
    <s v="Pave"/>
    <s v="NA"/>
    <s v="Reg"/>
    <s v="Lvl"/>
    <s v="AllPub"/>
    <s v="Inside"/>
    <s v="Gtl"/>
    <s v="IDOTRR"/>
    <x v="0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x v="1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x v="10"/>
    <n v="2007"/>
    <s v="WD"/>
    <s v="Normal"/>
    <n v="101000"/>
  </r>
  <r>
    <n v="63"/>
    <n v="120"/>
    <s v="RL"/>
    <n v="44"/>
    <n v="6442"/>
    <s v="Pave"/>
    <s v="NA"/>
    <s v="IR1"/>
    <s v="Lvl"/>
    <s v="AllPub"/>
    <s v="Inside"/>
    <s v="Gtl"/>
    <s v="NridgHt"/>
    <x v="0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x v="0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x v="4"/>
    <n v="2007"/>
    <s v="WD"/>
    <s v="Normal"/>
    <n v="202500"/>
  </r>
  <r>
    <n v="64"/>
    <n v="70"/>
    <s v="RM"/>
    <n v="50"/>
    <n v="10300"/>
    <s v="Pave"/>
    <s v="NA"/>
    <s v="IR1"/>
    <s v="Bnk"/>
    <s v="AllPub"/>
    <s v="Inside"/>
    <s v="Gtl"/>
    <s v="OldTown"/>
    <x v="6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x v="0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x v="7"/>
    <n v="2010"/>
    <s v="WD"/>
    <s v="Normal"/>
    <n v="140000"/>
  </r>
  <r>
    <n v="65"/>
    <n v="60"/>
    <s v="RL"/>
    <s v="NA"/>
    <n v="9375"/>
    <s v="Pave"/>
    <s v="NA"/>
    <s v="Reg"/>
    <s v="Lvl"/>
    <s v="AllPub"/>
    <s v="Inside"/>
    <s v="Gtl"/>
    <s v="CollgCr"/>
    <x v="0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x v="0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x v="0"/>
    <n v="2009"/>
    <s v="WD"/>
    <s v="Normal"/>
    <n v="219500"/>
  </r>
  <r>
    <n v="66"/>
    <n v="60"/>
    <s v="RL"/>
    <n v="76"/>
    <n v="9591"/>
    <s v="Pave"/>
    <s v="NA"/>
    <s v="Reg"/>
    <s v="Lvl"/>
    <s v="AllPub"/>
    <s v="Inside"/>
    <s v="Gtl"/>
    <s v="NridgHt"/>
    <x v="0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x v="0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x v="4"/>
    <n v="2007"/>
    <s v="WD"/>
    <s v="Normal"/>
    <n v="317000"/>
  </r>
  <r>
    <n v="67"/>
    <n v="20"/>
    <s v="RL"/>
    <s v="NA"/>
    <n v="19900"/>
    <s v="Pave"/>
    <s v="NA"/>
    <s v="Reg"/>
    <s v="Lvl"/>
    <s v="AllPub"/>
    <s v="Inside"/>
    <s v="Gtl"/>
    <s v="NAmes"/>
    <x v="7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x v="0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x v="9"/>
    <n v="2010"/>
    <s v="WD"/>
    <s v="Normal"/>
    <n v="180000"/>
  </r>
  <r>
    <n v="68"/>
    <n v="20"/>
    <s v="RL"/>
    <n v="72"/>
    <n v="10665"/>
    <s v="Pave"/>
    <s v="NA"/>
    <s v="IR1"/>
    <s v="Lvl"/>
    <s v="AllPub"/>
    <s v="Inside"/>
    <s v="Gtl"/>
    <s v="CollgCr"/>
    <x v="0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x v="0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x v="11"/>
    <n v="2007"/>
    <s v="WD"/>
    <s v="Normal"/>
    <n v="226000"/>
  </r>
  <r>
    <n v="69"/>
    <n v="30"/>
    <s v="RM"/>
    <n v="47"/>
    <n v="4608"/>
    <s v="Pave"/>
    <s v="NA"/>
    <s v="Reg"/>
    <s v="Lvl"/>
    <s v="AllPub"/>
    <s v="Corner"/>
    <s v="Gtl"/>
    <s v="OldTown"/>
    <x v="3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x v="0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x v="11"/>
    <n v="2010"/>
    <s v="WD"/>
    <s v="Normal"/>
    <n v="80000"/>
  </r>
  <r>
    <n v="70"/>
    <n v="50"/>
    <s v="RL"/>
    <n v="81"/>
    <n v="15593"/>
    <s v="Pave"/>
    <s v="NA"/>
    <s v="Reg"/>
    <s v="Lvl"/>
    <s v="AllPub"/>
    <s v="Corner"/>
    <s v="Gtl"/>
    <s v="ClearCr"/>
    <x v="0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x v="0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x v="9"/>
    <n v="2006"/>
    <s v="WD"/>
    <s v="Normal"/>
    <n v="225000"/>
  </r>
  <r>
    <n v="71"/>
    <n v="20"/>
    <s v="RL"/>
    <n v="95"/>
    <n v="13651"/>
    <s v="Pave"/>
    <s v="NA"/>
    <s v="IR1"/>
    <s v="Lvl"/>
    <s v="AllPub"/>
    <s v="Inside"/>
    <s v="Gtl"/>
    <s v="NAmes"/>
    <x v="0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x v="0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x v="0"/>
    <n v="2007"/>
    <s v="WD"/>
    <s v="Normal"/>
    <n v="244000"/>
  </r>
  <r>
    <n v="72"/>
    <n v="20"/>
    <s v="RL"/>
    <n v="69"/>
    <n v="7599"/>
    <s v="Pave"/>
    <s v="NA"/>
    <s v="Reg"/>
    <s v="Lvl"/>
    <s v="AllPub"/>
    <s v="Corner"/>
    <s v="Gtl"/>
    <s v="Mitchel"/>
    <x v="0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x v="0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29500"/>
  </r>
  <r>
    <n v="73"/>
    <n v="60"/>
    <s v="RL"/>
    <n v="74"/>
    <n v="10141"/>
    <s v="Pave"/>
    <s v="NA"/>
    <s v="IR1"/>
    <s v="Lvl"/>
    <s v="AllPub"/>
    <s v="Corner"/>
    <s v="Gtl"/>
    <s v="Gilbert"/>
    <x v="0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x v="0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x v="3"/>
    <n v="2009"/>
    <s v="WD"/>
    <s v="Normal"/>
    <n v="185000"/>
  </r>
  <r>
    <n v="74"/>
    <n v="20"/>
    <s v="RL"/>
    <n v="85"/>
    <n v="10200"/>
    <s v="Pave"/>
    <s v="NA"/>
    <s v="Reg"/>
    <s v="Lvl"/>
    <s v="AllPub"/>
    <s v="Inside"/>
    <s v="Gtl"/>
    <s v="NAmes"/>
    <x v="0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x v="0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x v="1"/>
    <n v="2010"/>
    <s v="WD"/>
    <s v="Normal"/>
    <n v="144900"/>
  </r>
  <r>
    <n v="75"/>
    <n v="50"/>
    <s v="RM"/>
    <n v="60"/>
    <n v="5790"/>
    <s v="Pave"/>
    <s v="NA"/>
    <s v="Reg"/>
    <s v="Lvl"/>
    <s v="AllPub"/>
    <s v="Corner"/>
    <s v="Gtl"/>
    <s v="OldTown"/>
    <x v="0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x v="1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x v="1"/>
    <n v="2010"/>
    <s v="WD"/>
    <s v="Normal"/>
    <n v="107400"/>
  </r>
  <r>
    <n v="76"/>
    <n v="180"/>
    <s v="RM"/>
    <n v="21"/>
    <n v="1596"/>
    <s v="Pave"/>
    <s v="NA"/>
    <s v="Reg"/>
    <s v="Lvl"/>
    <s v="AllPub"/>
    <s v="Inside"/>
    <s v="Gtl"/>
    <s v="MeadowV"/>
    <x v="0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x v="0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x v="6"/>
    <n v="2009"/>
    <s v="WD"/>
    <s v="Normal"/>
    <n v="91000"/>
  </r>
  <r>
    <n v="77"/>
    <n v="20"/>
    <s v="RL"/>
    <s v="NA"/>
    <n v="8475"/>
    <s v="Pave"/>
    <s v="NA"/>
    <s v="IR1"/>
    <s v="Lvl"/>
    <s v="AllPub"/>
    <s v="Inside"/>
    <s v="Gtl"/>
    <s v="NAmes"/>
    <x v="0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x v="0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x v="7"/>
    <n v="2008"/>
    <s v="WD"/>
    <s v="Normal"/>
    <n v="135750"/>
  </r>
  <r>
    <n v="78"/>
    <n v="50"/>
    <s v="RM"/>
    <n v="50"/>
    <n v="8635"/>
    <s v="Pave"/>
    <s v="NA"/>
    <s v="Reg"/>
    <s v="Lvl"/>
    <s v="AllPub"/>
    <s v="Inside"/>
    <s v="Gtl"/>
    <s v="BrkSide"/>
    <x v="0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x v="0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x v="8"/>
    <n v="2008"/>
    <s v="WD"/>
    <s v="Normal"/>
    <n v="127000"/>
  </r>
  <r>
    <n v="79"/>
    <n v="90"/>
    <s v="RL"/>
    <n v="72"/>
    <n v="10778"/>
    <s v="Pave"/>
    <s v="NA"/>
    <s v="Reg"/>
    <s v="Lvl"/>
    <s v="AllPub"/>
    <s v="Inside"/>
    <s v="Gtl"/>
    <s v="Sawyer"/>
    <x v="0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x v="1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7"/>
    <n v="2010"/>
    <s v="WD"/>
    <s v="Normal"/>
    <n v="136500"/>
  </r>
  <r>
    <n v="80"/>
    <n v="50"/>
    <s v="RM"/>
    <n v="60"/>
    <n v="10440"/>
    <s v="Pave"/>
    <s v="Grvl"/>
    <s v="Reg"/>
    <s v="Lvl"/>
    <s v="AllPub"/>
    <s v="Corner"/>
    <s v="Gtl"/>
    <s v="OldTown"/>
    <x v="0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x v="0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x v="1"/>
    <n v="2009"/>
    <s v="WD"/>
    <s v="Normal"/>
    <n v="110000"/>
  </r>
  <r>
    <n v="81"/>
    <n v="60"/>
    <s v="RL"/>
    <n v="100"/>
    <n v="13000"/>
    <s v="Pave"/>
    <s v="NA"/>
    <s v="Reg"/>
    <s v="Lvl"/>
    <s v="AllPub"/>
    <s v="Corner"/>
    <s v="Gtl"/>
    <s v="NAmes"/>
    <x v="0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x v="0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x v="11"/>
    <n v="2009"/>
    <s v="WD"/>
    <s v="Normal"/>
    <n v="193500"/>
  </r>
  <r>
    <n v="82"/>
    <n v="120"/>
    <s v="RM"/>
    <n v="32"/>
    <n v="4500"/>
    <s v="Pave"/>
    <s v="NA"/>
    <s v="Reg"/>
    <s v="Lvl"/>
    <s v="AllPub"/>
    <s v="FR2"/>
    <s v="Gtl"/>
    <s v="Mitchel"/>
    <x v="0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x v="0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x v="10"/>
    <n v="2006"/>
    <s v="WD"/>
    <s v="Normal"/>
    <n v="153500"/>
  </r>
  <r>
    <n v="83"/>
    <n v="20"/>
    <s v="RL"/>
    <n v="78"/>
    <n v="10206"/>
    <s v="Pave"/>
    <s v="NA"/>
    <s v="Reg"/>
    <s v="Lvl"/>
    <s v="AllPub"/>
    <s v="Inside"/>
    <s v="Gtl"/>
    <s v="Somerst"/>
    <x v="0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x v="0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x v="4"/>
    <n v="2008"/>
    <s v="WD"/>
    <s v="Normal"/>
    <n v="245000"/>
  </r>
  <r>
    <n v="84"/>
    <n v="20"/>
    <s v="RL"/>
    <n v="80"/>
    <n v="8892"/>
    <s v="Pave"/>
    <s v="NA"/>
    <s v="IR1"/>
    <s v="Lvl"/>
    <s v="AllPub"/>
    <s v="Inside"/>
    <s v="Gtl"/>
    <s v="NAmes"/>
    <x v="0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x v="0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x v="9"/>
    <n v="2007"/>
    <s v="COD"/>
    <s v="Normal"/>
    <n v="126500"/>
  </r>
  <r>
    <n v="85"/>
    <n v="80"/>
    <s v="RL"/>
    <s v="NA"/>
    <n v="8530"/>
    <s v="Pave"/>
    <s v="NA"/>
    <s v="IR1"/>
    <s v="Lvl"/>
    <s v="AllPub"/>
    <s v="Inside"/>
    <s v="Gtl"/>
    <s v="Gilbert"/>
    <x v="0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x v="1"/>
    <n v="2009"/>
    <s v="WD"/>
    <s v="Normal"/>
    <n v="168500"/>
  </r>
  <r>
    <n v="86"/>
    <n v="60"/>
    <s v="RL"/>
    <n v="121"/>
    <n v="16059"/>
    <s v="Pave"/>
    <s v="NA"/>
    <s v="Reg"/>
    <s v="Lvl"/>
    <s v="AllPub"/>
    <s v="Corner"/>
    <s v="Gtl"/>
    <s v="NoRidge"/>
    <x v="0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x v="0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x v="7"/>
    <n v="2006"/>
    <s v="WD"/>
    <s v="Normal"/>
    <n v="260000"/>
  </r>
  <r>
    <n v="87"/>
    <n v="60"/>
    <s v="RL"/>
    <n v="122"/>
    <n v="11911"/>
    <s v="Pave"/>
    <s v="NA"/>
    <s v="IR2"/>
    <s v="Lvl"/>
    <s v="AllPub"/>
    <s v="Inside"/>
    <s v="Gtl"/>
    <s v="Gilbert"/>
    <x v="0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x v="0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x v="10"/>
    <n v="2009"/>
    <s v="WD"/>
    <s v="Normal"/>
    <n v="174000"/>
  </r>
  <r>
    <n v="88"/>
    <n v="160"/>
    <s v="FV"/>
    <n v="40"/>
    <n v="3951"/>
    <s v="Pave"/>
    <s v="Pave"/>
    <s v="Reg"/>
    <s v="Lvl"/>
    <s v="AllPub"/>
    <s v="Corner"/>
    <s v="Gtl"/>
    <s v="Somerst"/>
    <x v="0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x v="0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x v="11"/>
    <n v="2009"/>
    <s v="New"/>
    <s v="Partial"/>
    <n v="164500"/>
  </r>
  <r>
    <n v="89"/>
    <n v="50"/>
    <s v="C (all)"/>
    <n v="105"/>
    <n v="8470"/>
    <s v="Pave"/>
    <s v="NA"/>
    <s v="IR1"/>
    <s v="Lvl"/>
    <s v="AllPub"/>
    <s v="Corner"/>
    <s v="Gtl"/>
    <s v="IDOTRR"/>
    <x v="1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x v="1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x v="4"/>
    <n v="2009"/>
    <s v="ConLD"/>
    <s v="Abnorml"/>
    <n v="85000"/>
  </r>
  <r>
    <n v="90"/>
    <n v="20"/>
    <s v="RL"/>
    <n v="60"/>
    <n v="8070"/>
    <s v="Pave"/>
    <s v="NA"/>
    <s v="Reg"/>
    <s v="Lvl"/>
    <s v="AllPub"/>
    <s v="Inside"/>
    <s v="Gtl"/>
    <s v="CollgCr"/>
    <x v="0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x v="0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7"/>
    <s v="WD"/>
    <s v="Normal"/>
    <n v="123600"/>
  </r>
  <r>
    <n v="91"/>
    <n v="20"/>
    <s v="RL"/>
    <n v="60"/>
    <n v="7200"/>
    <s v="Pave"/>
    <s v="NA"/>
    <s v="Reg"/>
    <s v="Lvl"/>
    <s v="AllPub"/>
    <s v="Inside"/>
    <s v="Gtl"/>
    <s v="NAmes"/>
    <x v="0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x v="9"/>
    <n v="2006"/>
    <s v="WD"/>
    <s v="Normal"/>
    <n v="109900"/>
  </r>
  <r>
    <n v="92"/>
    <n v="20"/>
    <s v="RL"/>
    <n v="85"/>
    <n v="8500"/>
    <s v="Pave"/>
    <s v="NA"/>
    <s v="Reg"/>
    <s v="Lvl"/>
    <s v="AllPub"/>
    <s v="Inside"/>
    <s v="Gtl"/>
    <s v="NAmes"/>
    <x v="0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x v="0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x v="3"/>
    <n v="2006"/>
    <s v="WD"/>
    <s v="Abnorml"/>
    <n v="98600"/>
  </r>
  <r>
    <n v="93"/>
    <n v="30"/>
    <s v="RL"/>
    <n v="80"/>
    <n v="13360"/>
    <s v="Pave"/>
    <s v="Grvl"/>
    <s v="IR1"/>
    <s v="HLS"/>
    <s v="AllPub"/>
    <s v="Inside"/>
    <s v="Gtl"/>
    <s v="Crawfor"/>
    <x v="0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x v="0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x v="5"/>
    <n v="2009"/>
    <s v="WD"/>
    <s v="Normal"/>
    <n v="163500"/>
  </r>
  <r>
    <n v="94"/>
    <n v="190"/>
    <s v="C (all)"/>
    <n v="60"/>
    <n v="7200"/>
    <s v="Pave"/>
    <s v="NA"/>
    <s v="Reg"/>
    <s v="Lvl"/>
    <s v="AllPub"/>
    <s v="Corner"/>
    <s v="Gtl"/>
    <s v="OldTown"/>
    <x v="0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x v="1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x v="6"/>
    <n v="2007"/>
    <s v="WD"/>
    <s v="Normal"/>
    <n v="133900"/>
  </r>
  <r>
    <n v="95"/>
    <n v="60"/>
    <s v="RL"/>
    <n v="69"/>
    <n v="9337"/>
    <s v="Pave"/>
    <s v="NA"/>
    <s v="IR1"/>
    <s v="Lvl"/>
    <s v="AllPub"/>
    <s v="Inside"/>
    <s v="Gtl"/>
    <s v="CollgCr"/>
    <x v="0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x v="0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x v="1"/>
    <n v="2007"/>
    <s v="WD"/>
    <s v="Normal"/>
    <n v="204750"/>
  </r>
  <r>
    <n v="96"/>
    <n v="60"/>
    <s v="RL"/>
    <s v="NA"/>
    <n v="9765"/>
    <s v="Pave"/>
    <s v="NA"/>
    <s v="IR2"/>
    <s v="Lvl"/>
    <s v="AllPub"/>
    <s v="Corner"/>
    <s v="Gtl"/>
    <s v="Gilbert"/>
    <x v="0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x v="0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x v="7"/>
    <n v="2009"/>
    <s v="WD"/>
    <s v="Normal"/>
    <n v="185000"/>
  </r>
  <r>
    <n v="97"/>
    <n v="20"/>
    <s v="RL"/>
    <n v="78"/>
    <n v="10264"/>
    <s v="Pave"/>
    <s v="NA"/>
    <s v="IR1"/>
    <s v="Lvl"/>
    <s v="AllPub"/>
    <s v="Inside"/>
    <s v="Gtl"/>
    <s v="CollgCr"/>
    <x v="0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x v="0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x v="5"/>
    <n v="2006"/>
    <s v="WD"/>
    <s v="Normal"/>
    <n v="214000"/>
  </r>
  <r>
    <n v="98"/>
    <n v="20"/>
    <s v="RL"/>
    <n v="73"/>
    <n v="10921"/>
    <s v="Pave"/>
    <s v="NA"/>
    <s v="Reg"/>
    <s v="HLS"/>
    <s v="AllPub"/>
    <s v="Inside"/>
    <s v="Gtl"/>
    <s v="Edwards"/>
    <x v="0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x v="0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x v="1"/>
    <n v="2007"/>
    <s v="WD"/>
    <s v="Normal"/>
    <n v="94750"/>
  </r>
  <r>
    <n v="99"/>
    <n v="30"/>
    <s v="RL"/>
    <n v="85"/>
    <n v="10625"/>
    <s v="Pave"/>
    <s v="NA"/>
    <s v="Reg"/>
    <s v="Lvl"/>
    <s v="AllPub"/>
    <s v="Corner"/>
    <s v="Gtl"/>
    <s v="Edwards"/>
    <x v="0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x v="1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x v="1"/>
    <n v="2010"/>
    <s v="COD"/>
    <s v="Abnorml"/>
    <n v="83000"/>
  </r>
  <r>
    <n v="100"/>
    <n v="20"/>
    <s v="RL"/>
    <n v="77"/>
    <n v="9320"/>
    <s v="Pave"/>
    <s v="NA"/>
    <s v="IR1"/>
    <s v="Lvl"/>
    <s v="AllPub"/>
    <s v="Inside"/>
    <s v="Gtl"/>
    <s v="NAmes"/>
    <x v="0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x v="0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x v="8"/>
    <n v="2010"/>
    <s v="WD"/>
    <s v="Normal"/>
    <n v="128950"/>
  </r>
  <r>
    <n v="101"/>
    <n v="20"/>
    <s v="RL"/>
    <s v="NA"/>
    <n v="10603"/>
    <s v="Pave"/>
    <s v="NA"/>
    <s v="IR1"/>
    <s v="Lvl"/>
    <s v="AllPub"/>
    <s v="Inside"/>
    <s v="Gtl"/>
    <s v="NWAmes"/>
    <x v="0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x v="0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x v="0"/>
    <n v="2010"/>
    <s v="WD"/>
    <s v="Normal"/>
    <n v="205000"/>
  </r>
  <r>
    <n v="102"/>
    <n v="60"/>
    <s v="RL"/>
    <n v="77"/>
    <n v="9206"/>
    <s v="Pave"/>
    <s v="NA"/>
    <s v="Reg"/>
    <s v="Lvl"/>
    <s v="AllPub"/>
    <s v="Inside"/>
    <s v="Gtl"/>
    <s v="SawyerW"/>
    <x v="0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x v="0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x v="11"/>
    <n v="2010"/>
    <s v="WD"/>
    <s v="Normal"/>
    <n v="178000"/>
  </r>
  <r>
    <n v="103"/>
    <n v="90"/>
    <s v="RL"/>
    <n v="64"/>
    <n v="7018"/>
    <s v="Pave"/>
    <s v="NA"/>
    <s v="Reg"/>
    <s v="Bnk"/>
    <s v="AllPub"/>
    <s v="Inside"/>
    <s v="Gtl"/>
    <s v="SawyerW"/>
    <x v="0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x v="11"/>
    <n v="2009"/>
    <s v="WD"/>
    <s v="Alloca"/>
    <n v="118964"/>
  </r>
  <r>
    <n v="104"/>
    <n v="20"/>
    <s v="RL"/>
    <n v="94"/>
    <n v="10402"/>
    <s v="Pave"/>
    <s v="NA"/>
    <s v="IR1"/>
    <s v="Lvl"/>
    <s v="AllPub"/>
    <s v="Corner"/>
    <s v="Gtl"/>
    <s v="CollgCr"/>
    <x v="0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x v="0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x v="1"/>
    <n v="2010"/>
    <s v="WD"/>
    <s v="Normal"/>
    <n v="198900"/>
  </r>
  <r>
    <n v="105"/>
    <n v="50"/>
    <s v="RM"/>
    <s v="NA"/>
    <n v="7758"/>
    <s v="Pave"/>
    <s v="NA"/>
    <s v="Reg"/>
    <s v="Lvl"/>
    <s v="AllPub"/>
    <s v="Corner"/>
    <s v="Gtl"/>
    <s v="IDOTRR"/>
    <x v="0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x v="0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x v="11"/>
    <n v="2007"/>
    <s v="WD"/>
    <s v="Normal"/>
    <n v="169500"/>
  </r>
  <r>
    <n v="106"/>
    <n v="60"/>
    <s v="FV"/>
    <n v="75"/>
    <n v="9375"/>
    <s v="Pave"/>
    <s v="NA"/>
    <s v="Reg"/>
    <s v="Lvl"/>
    <s v="AllPub"/>
    <s v="Inside"/>
    <s v="Gtl"/>
    <s v="Somerst"/>
    <x v="0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x v="0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x v="5"/>
    <n v="2008"/>
    <s v="WD"/>
    <s v="Normal"/>
    <n v="250000"/>
  </r>
  <r>
    <n v="107"/>
    <n v="30"/>
    <s v="RM"/>
    <n v="60"/>
    <n v="10800"/>
    <s v="Pave"/>
    <s v="Grvl"/>
    <s v="Reg"/>
    <s v="Lvl"/>
    <s v="AllPub"/>
    <s v="Inside"/>
    <s v="Gtl"/>
    <s v="OldTown"/>
    <x v="0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x v="0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x v="5"/>
    <n v="2007"/>
    <s v="WD"/>
    <s v="Normal"/>
    <n v="100000"/>
  </r>
  <r>
    <n v="108"/>
    <n v="20"/>
    <s v="RM"/>
    <n v="50"/>
    <n v="6000"/>
    <s v="Pave"/>
    <s v="NA"/>
    <s v="Reg"/>
    <s v="Lvl"/>
    <s v="AllPub"/>
    <s v="Inside"/>
    <s v="Gtl"/>
    <s v="OldTown"/>
    <x v="0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x v="0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x v="7"/>
    <n v="2008"/>
    <s v="WD"/>
    <s v="Partial"/>
    <n v="115000"/>
  </r>
  <r>
    <n v="109"/>
    <n v="50"/>
    <s v="RM"/>
    <n v="85"/>
    <n v="8500"/>
    <s v="Pave"/>
    <s v="NA"/>
    <s v="Reg"/>
    <s v="Lvl"/>
    <s v="AllPub"/>
    <s v="Corner"/>
    <s v="Gtl"/>
    <s v="IDOTRR"/>
    <x v="3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x v="1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x v="5"/>
    <n v="2007"/>
    <s v="WD"/>
    <s v="Normal"/>
    <n v="115000"/>
  </r>
  <r>
    <n v="110"/>
    <n v="20"/>
    <s v="RL"/>
    <n v="105"/>
    <n v="11751"/>
    <s v="Pave"/>
    <s v="NA"/>
    <s v="IR1"/>
    <s v="Lvl"/>
    <s v="AllPub"/>
    <s v="Inside"/>
    <s v="Gtl"/>
    <s v="NWAmes"/>
    <x v="0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x v="0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x v="8"/>
    <n v="2010"/>
    <s v="COD"/>
    <s v="Normal"/>
    <n v="190000"/>
  </r>
  <r>
    <n v="111"/>
    <n v="50"/>
    <s v="RL"/>
    <n v="75"/>
    <n v="9525"/>
    <s v="Pave"/>
    <s v="NA"/>
    <s v="Reg"/>
    <s v="Lvl"/>
    <s v="AllPub"/>
    <s v="Inside"/>
    <s v="Gtl"/>
    <s v="Edwards"/>
    <x v="0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x v="0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x v="4"/>
    <n v="2006"/>
    <s v="WD"/>
    <s v="Normal"/>
    <n v="136900"/>
  </r>
  <r>
    <n v="112"/>
    <n v="80"/>
    <s v="RL"/>
    <s v="NA"/>
    <n v="7750"/>
    <s v="Pave"/>
    <s v="NA"/>
    <s v="IR1"/>
    <s v="Lvl"/>
    <s v="AllPub"/>
    <s v="Inside"/>
    <s v="Gtl"/>
    <s v="Gilbert"/>
    <x v="0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x v="0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x v="7"/>
    <n v="2010"/>
    <s v="WD"/>
    <s v="Normal"/>
    <n v="180000"/>
  </r>
  <r>
    <n v="113"/>
    <n v="60"/>
    <s v="RL"/>
    <n v="77"/>
    <n v="9965"/>
    <s v="Pave"/>
    <s v="NA"/>
    <s v="Reg"/>
    <s v="Lvl"/>
    <s v="AllPub"/>
    <s v="Inside"/>
    <s v="Gtl"/>
    <s v="CollgCr"/>
    <x v="0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x v="0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x v="4"/>
    <n v="2007"/>
    <s v="New"/>
    <s v="Partial"/>
    <n v="383970"/>
  </r>
  <r>
    <n v="114"/>
    <n v="20"/>
    <s v="RL"/>
    <s v="NA"/>
    <n v="21000"/>
    <s v="Pave"/>
    <s v="NA"/>
    <s v="Reg"/>
    <s v="Bnk"/>
    <s v="AllPub"/>
    <s v="Corner"/>
    <s v="Gtl"/>
    <s v="Crawfor"/>
    <x v="0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x v="0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x v="4"/>
    <n v="2007"/>
    <s v="COD"/>
    <s v="Abnorml"/>
    <n v="217000"/>
  </r>
  <r>
    <n v="115"/>
    <n v="70"/>
    <s v="RL"/>
    <n v="61"/>
    <n v="7259"/>
    <s v="Pave"/>
    <s v="NA"/>
    <s v="IR1"/>
    <s v="Lvl"/>
    <s v="AllPub"/>
    <s v="Inside"/>
    <s v="Mod"/>
    <s v="Crawfor"/>
    <x v="0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x v="0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x v="9"/>
    <n v="2007"/>
    <s v="WD"/>
    <s v="Normal"/>
    <n v="259500"/>
  </r>
  <r>
    <n v="116"/>
    <n v="160"/>
    <s v="FV"/>
    <n v="34"/>
    <n v="3230"/>
    <s v="Pave"/>
    <s v="Pave"/>
    <s v="Reg"/>
    <s v="Lvl"/>
    <s v="AllPub"/>
    <s v="Corner"/>
    <s v="Gtl"/>
    <s v="Somerst"/>
    <x v="0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x v="0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n v="176000"/>
  </r>
  <r>
    <n v="117"/>
    <n v="20"/>
    <s v="RL"/>
    <s v="NA"/>
    <n v="11616"/>
    <s v="Pave"/>
    <s v="NA"/>
    <s v="Reg"/>
    <s v="Lvl"/>
    <s v="AllPub"/>
    <s v="Inside"/>
    <s v="Gtl"/>
    <s v="Sawyer"/>
    <x v="0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x v="0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x v="2"/>
    <n v="2009"/>
    <s v="WD"/>
    <s v="Normal"/>
    <n v="139000"/>
  </r>
  <r>
    <n v="118"/>
    <n v="20"/>
    <s v="RL"/>
    <n v="74"/>
    <n v="8536"/>
    <s v="Pave"/>
    <s v="NA"/>
    <s v="Reg"/>
    <s v="Lvl"/>
    <s v="AllPub"/>
    <s v="Corner"/>
    <s v="Gtl"/>
    <s v="Edwards"/>
    <x v="0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x v="0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x v="7"/>
    <n v="2007"/>
    <s v="New"/>
    <s v="Partial"/>
    <n v="155000"/>
  </r>
  <r>
    <n v="119"/>
    <n v="60"/>
    <s v="RL"/>
    <n v="90"/>
    <n v="12376"/>
    <s v="Pave"/>
    <s v="NA"/>
    <s v="Reg"/>
    <s v="Lvl"/>
    <s v="AllPub"/>
    <s v="Corner"/>
    <s v="Gtl"/>
    <s v="SawyerW"/>
    <x v="0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x v="0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x v="1"/>
    <n v="2010"/>
    <s v="WD"/>
    <s v="Normal"/>
    <n v="320000"/>
  </r>
  <r>
    <n v="120"/>
    <n v="60"/>
    <s v="RL"/>
    <n v="65"/>
    <n v="8461"/>
    <s v="Pave"/>
    <s v="NA"/>
    <s v="Reg"/>
    <s v="Lvl"/>
    <s v="AllPub"/>
    <s v="Inside"/>
    <s v="Gtl"/>
    <s v="CollgCr"/>
    <x v="0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x v="9"/>
    <n v="2006"/>
    <s v="New"/>
    <s v="Partial"/>
    <n v="163990"/>
  </r>
  <r>
    <n v="121"/>
    <n v="80"/>
    <s v="RL"/>
    <s v="NA"/>
    <n v="21453"/>
    <s v="Pave"/>
    <s v="NA"/>
    <s v="IR1"/>
    <s v="Low"/>
    <s v="AllPub"/>
    <s v="CulDSac"/>
    <s v="Sev"/>
    <s v="ClearCr"/>
    <x v="0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x v="0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x v="4"/>
    <n v="2006"/>
    <s v="WD"/>
    <s v="Normal"/>
    <n v="180000"/>
  </r>
  <r>
    <n v="122"/>
    <n v="50"/>
    <s v="RM"/>
    <n v="50"/>
    <n v="6060"/>
    <s v="Pave"/>
    <s v="NA"/>
    <s v="Reg"/>
    <s v="Lvl"/>
    <s v="AllPub"/>
    <s v="Inside"/>
    <s v="Gtl"/>
    <s v="IDOTRR"/>
    <x v="0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x v="0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x v="11"/>
    <n v="2007"/>
    <s v="WD"/>
    <s v="Normal"/>
    <n v="100000"/>
  </r>
  <r>
    <n v="123"/>
    <n v="20"/>
    <s v="RL"/>
    <n v="75"/>
    <n v="9464"/>
    <s v="Pave"/>
    <s v="NA"/>
    <s v="Reg"/>
    <s v="Lvl"/>
    <s v="AllPub"/>
    <s v="Corner"/>
    <s v="Gtl"/>
    <s v="NAmes"/>
    <x v="0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x v="0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x v="11"/>
    <n v="2008"/>
    <s v="WD"/>
    <s v="Normal"/>
    <n v="136000"/>
  </r>
  <r>
    <n v="124"/>
    <n v="120"/>
    <s v="RL"/>
    <n v="55"/>
    <n v="7892"/>
    <s v="Pave"/>
    <s v="NA"/>
    <s v="Reg"/>
    <s v="Lvl"/>
    <s v="AllPub"/>
    <s v="Inside"/>
    <s v="Gtl"/>
    <s v="SawyerW"/>
    <x v="0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x v="0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x v="10"/>
    <n v="2008"/>
    <s v="WD"/>
    <s v="Normal"/>
    <n v="153900"/>
  </r>
  <r>
    <n v="125"/>
    <n v="20"/>
    <s v="RL"/>
    <n v="48"/>
    <n v="17043"/>
    <s v="Pave"/>
    <s v="NA"/>
    <s v="IR1"/>
    <s v="Lvl"/>
    <s v="AllPub"/>
    <s v="CulDSac"/>
    <s v="Gtl"/>
    <s v="NWAmes"/>
    <x v="0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x v="0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x v="8"/>
    <n v="2009"/>
    <s v="WD"/>
    <s v="Normal"/>
    <n v="181000"/>
  </r>
  <r>
    <n v="126"/>
    <n v="190"/>
    <s v="RM"/>
    <n v="60"/>
    <n v="6780"/>
    <s v="Pave"/>
    <s v="NA"/>
    <s v="Reg"/>
    <s v="Lvl"/>
    <s v="AllPub"/>
    <s v="Inside"/>
    <s v="Gtl"/>
    <s v="IDOTRR"/>
    <x v="0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x v="1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x v="11"/>
    <n v="2006"/>
    <s v="WD"/>
    <s v="Normal"/>
    <n v="84500"/>
  </r>
  <r>
    <n v="127"/>
    <n v="120"/>
    <s v="RL"/>
    <s v="NA"/>
    <n v="4928"/>
    <s v="Pave"/>
    <s v="NA"/>
    <s v="IR1"/>
    <s v="Lvl"/>
    <s v="AllPub"/>
    <s v="Inside"/>
    <s v="Gtl"/>
    <s v="NPkVill"/>
    <x v="0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x v="0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x v="0"/>
    <n v="2007"/>
    <s v="WD"/>
    <s v="Normal"/>
    <n v="128000"/>
  </r>
  <r>
    <n v="128"/>
    <n v="45"/>
    <s v="RM"/>
    <n v="55"/>
    <n v="4388"/>
    <s v="Pave"/>
    <s v="NA"/>
    <s v="IR1"/>
    <s v="Bnk"/>
    <s v="AllPub"/>
    <s v="Inside"/>
    <s v="Gtl"/>
    <s v="OldTown"/>
    <x v="1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x v="0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11"/>
    <n v="2007"/>
    <s v="WD"/>
    <s v="Normal"/>
    <n v="87000"/>
  </r>
  <r>
    <n v="129"/>
    <n v="60"/>
    <s v="RL"/>
    <n v="69"/>
    <n v="7590"/>
    <s v="Pave"/>
    <s v="NA"/>
    <s v="Reg"/>
    <s v="Lvl"/>
    <s v="AllPub"/>
    <s v="Inside"/>
    <s v="Gtl"/>
    <s v="NAmes"/>
    <x v="2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x v="0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x v="9"/>
    <n v="2006"/>
    <s v="WD"/>
    <s v="Normal"/>
    <n v="155000"/>
  </r>
  <r>
    <n v="130"/>
    <n v="20"/>
    <s v="RL"/>
    <n v="69"/>
    <n v="8973"/>
    <s v="Pave"/>
    <s v="NA"/>
    <s v="Reg"/>
    <s v="Lvl"/>
    <s v="AllPub"/>
    <s v="Inside"/>
    <s v="Gtl"/>
    <s v="NAmes"/>
    <x v="0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x v="0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x v="9"/>
    <n v="2006"/>
    <s v="WD"/>
    <s v="Abnorml"/>
    <n v="150000"/>
  </r>
  <r>
    <n v="131"/>
    <n v="60"/>
    <s v="RL"/>
    <n v="88"/>
    <n v="14200"/>
    <s v="Pave"/>
    <s v="NA"/>
    <s v="Reg"/>
    <s v="Lvl"/>
    <s v="AllPub"/>
    <s v="Corner"/>
    <s v="Gtl"/>
    <s v="NAmes"/>
    <x v="0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x v="0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x v="1"/>
    <n v="2006"/>
    <s v="WD"/>
    <s v="Normal"/>
    <n v="226000"/>
  </r>
  <r>
    <n v="132"/>
    <n v="60"/>
    <s v="RL"/>
    <s v="NA"/>
    <n v="12224"/>
    <s v="Pave"/>
    <s v="NA"/>
    <s v="IR1"/>
    <s v="Lvl"/>
    <s v="AllPub"/>
    <s v="Corner"/>
    <s v="Gtl"/>
    <s v="Gilbert"/>
    <x v="0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x v="0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x v="9"/>
    <n v="2009"/>
    <s v="WD"/>
    <s v="Normal"/>
    <n v="244000"/>
  </r>
  <r>
    <n v="133"/>
    <n v="20"/>
    <s v="RL"/>
    <n v="75"/>
    <n v="7388"/>
    <s v="Pave"/>
    <s v="NA"/>
    <s v="Reg"/>
    <s v="Lvl"/>
    <s v="AllPub"/>
    <s v="Corner"/>
    <s v="Gtl"/>
    <s v="NAmes"/>
    <x v="0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x v="0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x v="9"/>
    <n v="2007"/>
    <s v="WD"/>
    <s v="Normal"/>
    <n v="150750"/>
  </r>
  <r>
    <n v="134"/>
    <n v="20"/>
    <s v="RL"/>
    <s v="NA"/>
    <n v="6853"/>
    <s v="Pave"/>
    <s v="NA"/>
    <s v="IR1"/>
    <s v="Lvl"/>
    <s v="AllPub"/>
    <s v="Inside"/>
    <s v="Gtl"/>
    <s v="Timber"/>
    <x v="0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x v="0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x v="11"/>
    <n v="2009"/>
    <s v="WD"/>
    <s v="Normal"/>
    <n v="220000"/>
  </r>
  <r>
    <n v="135"/>
    <n v="20"/>
    <s v="RL"/>
    <n v="78"/>
    <n v="10335"/>
    <s v="Pave"/>
    <s v="NA"/>
    <s v="IR1"/>
    <s v="Lvl"/>
    <s v="AllPub"/>
    <s v="Inside"/>
    <s v="Gtl"/>
    <s v="Sawyer"/>
    <x v="0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x v="0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x v="9"/>
    <n v="2006"/>
    <s v="WD"/>
    <s v="Normal"/>
    <n v="180000"/>
  </r>
  <r>
    <n v="136"/>
    <n v="20"/>
    <s v="RL"/>
    <n v="80"/>
    <n v="10400"/>
    <s v="Pave"/>
    <s v="NA"/>
    <s v="Reg"/>
    <s v="Lvl"/>
    <s v="AllPub"/>
    <s v="Inside"/>
    <s v="Gtl"/>
    <s v="NWAmes"/>
    <x v="0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x v="0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x v="1"/>
    <n v="2008"/>
    <s v="WD"/>
    <s v="Normal"/>
    <n v="174000"/>
  </r>
  <r>
    <n v="137"/>
    <n v="20"/>
    <s v="RL"/>
    <s v="NA"/>
    <n v="10355"/>
    <s v="Pave"/>
    <s v="NA"/>
    <s v="IR1"/>
    <s v="Lvl"/>
    <s v="AllPub"/>
    <s v="Corner"/>
    <s v="Gtl"/>
    <s v="NAmes"/>
    <x v="0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x v="0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x v="9"/>
    <n v="2007"/>
    <s v="WD"/>
    <s v="Normal"/>
    <n v="143000"/>
  </r>
  <r>
    <n v="138"/>
    <n v="90"/>
    <s v="RL"/>
    <n v="82"/>
    <n v="11070"/>
    <s v="Pave"/>
    <s v="NA"/>
    <s v="Reg"/>
    <s v="Lvl"/>
    <s v="AllPub"/>
    <s v="Inside"/>
    <s v="Gtl"/>
    <s v="Mitchel"/>
    <x v="0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x v="0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x v="9"/>
    <n v="2006"/>
    <s v="WD"/>
    <s v="Family"/>
    <n v="171000"/>
  </r>
  <r>
    <n v="139"/>
    <n v="60"/>
    <s v="RL"/>
    <n v="73"/>
    <n v="9066"/>
    <s v="Pave"/>
    <s v="NA"/>
    <s v="IR1"/>
    <s v="Lvl"/>
    <s v="AllPub"/>
    <s v="Inside"/>
    <s v="Gtl"/>
    <s v="CollgCr"/>
    <x v="0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x v="0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x v="3"/>
    <n v="2008"/>
    <s v="WD"/>
    <s v="Normal"/>
    <n v="230000"/>
  </r>
  <r>
    <n v="140"/>
    <n v="60"/>
    <s v="RL"/>
    <n v="65"/>
    <n v="15426"/>
    <s v="Pave"/>
    <s v="NA"/>
    <s v="IR1"/>
    <s v="Lvl"/>
    <s v="AllPub"/>
    <s v="Inside"/>
    <s v="Gtl"/>
    <s v="CollgCr"/>
    <x v="0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x v="0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x v="5"/>
    <n v="2009"/>
    <s v="WD"/>
    <s v="Normal"/>
    <n v="231500"/>
  </r>
  <r>
    <n v="141"/>
    <n v="20"/>
    <s v="RL"/>
    <n v="70"/>
    <n v="10500"/>
    <s v="Pave"/>
    <s v="NA"/>
    <s v="Reg"/>
    <s v="Lvl"/>
    <s v="AllPub"/>
    <s v="FR2"/>
    <s v="Gtl"/>
    <s v="NAmes"/>
    <x v="0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7"/>
    <n v="2010"/>
    <s v="ConLI"/>
    <s v="Normal"/>
    <n v="115000"/>
  </r>
  <r>
    <n v="142"/>
    <n v="20"/>
    <s v="RL"/>
    <n v="78"/>
    <n v="11645"/>
    <s v="Pave"/>
    <s v="NA"/>
    <s v="Reg"/>
    <s v="Lvl"/>
    <s v="AllPub"/>
    <s v="Inside"/>
    <s v="Gtl"/>
    <s v="CollgCr"/>
    <x v="0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x v="0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x v="8"/>
    <n v="2006"/>
    <s v="WD"/>
    <s v="Normal"/>
    <n v="260000"/>
  </r>
  <r>
    <n v="143"/>
    <n v="50"/>
    <s v="RL"/>
    <n v="71"/>
    <n v="8520"/>
    <s v="Pave"/>
    <s v="NA"/>
    <s v="Reg"/>
    <s v="Lvl"/>
    <s v="AllPub"/>
    <s v="Corner"/>
    <s v="Gtl"/>
    <s v="NAmes"/>
    <x v="3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x v="0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x v="11"/>
    <n v="2010"/>
    <s v="WD"/>
    <s v="Normal"/>
    <n v="166000"/>
  </r>
  <r>
    <n v="144"/>
    <n v="20"/>
    <s v="RL"/>
    <n v="78"/>
    <n v="10335"/>
    <s v="Pave"/>
    <s v="NA"/>
    <s v="IR1"/>
    <s v="Lvl"/>
    <s v="AllPub"/>
    <s v="Inside"/>
    <s v="Gtl"/>
    <s v="CollgCr"/>
    <x v="0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x v="0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x v="11"/>
    <n v="2009"/>
    <s v="WD"/>
    <s v="Normal"/>
    <n v="204000"/>
  </r>
  <r>
    <n v="145"/>
    <n v="90"/>
    <s v="RM"/>
    <n v="70"/>
    <n v="9100"/>
    <s v="Pave"/>
    <s v="NA"/>
    <s v="Reg"/>
    <s v="Lvl"/>
    <s v="AllPub"/>
    <s v="Inside"/>
    <s v="Gtl"/>
    <s v="Sawyer"/>
    <x v="4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x v="0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x v="6"/>
    <n v="2006"/>
    <s v="ConLI"/>
    <s v="Abnorml"/>
    <n v="125000"/>
  </r>
  <r>
    <n v="146"/>
    <n v="160"/>
    <s v="RM"/>
    <n v="24"/>
    <n v="2522"/>
    <s v="Pave"/>
    <s v="NA"/>
    <s v="Reg"/>
    <s v="Lvl"/>
    <s v="AllPub"/>
    <s v="Inside"/>
    <s v="Gtl"/>
    <s v="Edwards"/>
    <x v="0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n v="130000"/>
  </r>
  <r>
    <n v="147"/>
    <n v="30"/>
    <s v="RM"/>
    <n v="51"/>
    <n v="6120"/>
    <s v="Pave"/>
    <s v="NA"/>
    <s v="Reg"/>
    <s v="Lvl"/>
    <s v="AllPub"/>
    <s v="Corner"/>
    <s v="Gtl"/>
    <s v="BrkSide"/>
    <x v="0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x v="0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x v="6"/>
    <n v="2009"/>
    <s v="WD"/>
    <s v="Normal"/>
    <n v="105000"/>
  </r>
  <r>
    <n v="148"/>
    <n v="60"/>
    <s v="RL"/>
    <s v="NA"/>
    <n v="9505"/>
    <s v="Pave"/>
    <s v="NA"/>
    <s v="IR1"/>
    <s v="Lvl"/>
    <s v="AllPub"/>
    <s v="CulDSac"/>
    <s v="Gtl"/>
    <s v="Gilbert"/>
    <x v="0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x v="0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x v="1"/>
    <n v="2010"/>
    <s v="WD"/>
    <s v="Normal"/>
    <n v="222500"/>
  </r>
  <r>
    <n v="149"/>
    <n v="20"/>
    <s v="RL"/>
    <n v="63"/>
    <n v="7500"/>
    <s v="Pave"/>
    <s v="NA"/>
    <s v="Reg"/>
    <s v="Lvl"/>
    <s v="AllPub"/>
    <s v="Inside"/>
    <s v="Gtl"/>
    <s v="SawyerW"/>
    <x v="0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x v="0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7"/>
    <n v="2008"/>
    <s v="WD"/>
    <s v="Normal"/>
    <n v="141000"/>
  </r>
  <r>
    <n v="150"/>
    <n v="50"/>
    <s v="RM"/>
    <s v="NA"/>
    <n v="6240"/>
    <s v="Pave"/>
    <s v="NA"/>
    <s v="Reg"/>
    <s v="Lvl"/>
    <s v="AllPub"/>
    <s v="Inside"/>
    <s v="Gtl"/>
    <s v="BrkSide"/>
    <x v="0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x v="0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x v="7"/>
    <n v="2006"/>
    <s v="WD"/>
    <s v="Normal"/>
    <n v="115000"/>
  </r>
  <r>
    <n v="151"/>
    <n v="20"/>
    <s v="RL"/>
    <n v="120"/>
    <n v="10356"/>
    <s v="Pave"/>
    <s v="NA"/>
    <s v="Reg"/>
    <s v="Lvl"/>
    <s v="AllPub"/>
    <s v="Corner"/>
    <s v="Gtl"/>
    <s v="CollgCr"/>
    <x v="0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x v="0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x v="8"/>
    <n v="2007"/>
    <s v="WD"/>
    <s v="Normal"/>
    <n v="122000"/>
  </r>
  <r>
    <n v="152"/>
    <n v="20"/>
    <s v="RL"/>
    <n v="107"/>
    <n v="13891"/>
    <s v="Pave"/>
    <s v="NA"/>
    <s v="Reg"/>
    <s v="Lvl"/>
    <s v="AllPub"/>
    <s v="Inside"/>
    <s v="Gtl"/>
    <s v="NridgHt"/>
    <x v="0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x v="0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x v="8"/>
    <n v="2008"/>
    <s v="New"/>
    <s v="Partial"/>
    <n v="372402"/>
  </r>
  <r>
    <n v="153"/>
    <n v="60"/>
    <s v="RL"/>
    <s v="NA"/>
    <n v="14803"/>
    <s v="Pave"/>
    <s v="NA"/>
    <s v="IR1"/>
    <s v="Lvl"/>
    <s v="AllPub"/>
    <s v="CulDSac"/>
    <s v="Gtl"/>
    <s v="NWAmes"/>
    <x v="0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x v="0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x v="11"/>
    <n v="2006"/>
    <s v="WD"/>
    <s v="Normal"/>
    <n v="190000"/>
  </r>
  <r>
    <n v="154"/>
    <n v="20"/>
    <s v="RL"/>
    <s v="NA"/>
    <n v="13500"/>
    <s v="Pave"/>
    <s v="NA"/>
    <s v="Reg"/>
    <s v="Lvl"/>
    <s v="AllPub"/>
    <s v="Inside"/>
    <s v="Gtl"/>
    <s v="ClearCr"/>
    <x v="0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x v="0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x v="10"/>
    <n v="2008"/>
    <s v="WD"/>
    <s v="Normal"/>
    <n v="235000"/>
  </r>
  <r>
    <n v="155"/>
    <n v="30"/>
    <s v="RM"/>
    <n v="84"/>
    <n v="11340"/>
    <s v="Pave"/>
    <s v="NA"/>
    <s v="Reg"/>
    <s v="Lvl"/>
    <s v="AllPub"/>
    <s v="Corner"/>
    <s v="Gtl"/>
    <s v="OldTown"/>
    <x v="0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x v="0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x v="10"/>
    <n v="2006"/>
    <s v="WD"/>
    <s v="Family"/>
    <n v="125000"/>
  </r>
  <r>
    <n v="156"/>
    <n v="50"/>
    <s v="RL"/>
    <n v="60"/>
    <n v="9600"/>
    <s v="Pave"/>
    <s v="NA"/>
    <s v="Reg"/>
    <s v="Lvl"/>
    <s v="AllPub"/>
    <s v="Corner"/>
    <s v="Gtl"/>
    <s v="Edwards"/>
    <x v="3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x v="1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x v="7"/>
    <n v="2008"/>
    <s v="WD"/>
    <s v="Normal"/>
    <n v="79000"/>
  </r>
  <r>
    <n v="157"/>
    <n v="20"/>
    <s v="RL"/>
    <n v="60"/>
    <n v="7200"/>
    <s v="Pave"/>
    <s v="NA"/>
    <s v="Reg"/>
    <s v="Lvl"/>
    <s v="AllPub"/>
    <s v="Inside"/>
    <s v="Gtl"/>
    <s v="NAmes"/>
    <x v="0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09500"/>
  </r>
  <r>
    <n v="158"/>
    <n v="60"/>
    <s v="RL"/>
    <n v="92"/>
    <n v="12003"/>
    <s v="Pave"/>
    <s v="NA"/>
    <s v="Reg"/>
    <s v="Lvl"/>
    <s v="AllPub"/>
    <s v="Corner"/>
    <s v="Gtl"/>
    <s v="Timber"/>
    <x v="0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x v="0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x v="1"/>
    <n v="2010"/>
    <s v="New"/>
    <s v="Partial"/>
    <n v="269500"/>
  </r>
  <r>
    <n v="159"/>
    <n v="60"/>
    <s v="FV"/>
    <n v="100"/>
    <n v="12552"/>
    <s v="Pave"/>
    <s v="NA"/>
    <s v="Reg"/>
    <s v="Lvl"/>
    <s v="AllPub"/>
    <s v="Corner"/>
    <s v="Gtl"/>
    <s v="Somerst"/>
    <x v="0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x v="0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x v="1"/>
    <n v="2010"/>
    <s v="WD"/>
    <s v="Normal"/>
    <n v="254900"/>
  </r>
  <r>
    <n v="160"/>
    <n v="60"/>
    <s v="RL"/>
    <n v="134"/>
    <n v="19378"/>
    <s v="Pave"/>
    <s v="NA"/>
    <s v="IR1"/>
    <s v="HLS"/>
    <s v="AllPub"/>
    <s v="Corner"/>
    <s v="Gtl"/>
    <s v="Gilbert"/>
    <x v="0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x v="0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x v="10"/>
    <n v="2006"/>
    <s v="New"/>
    <s v="Partial"/>
    <n v="320000"/>
  </r>
  <r>
    <n v="161"/>
    <n v="20"/>
    <s v="RL"/>
    <s v="NA"/>
    <n v="11120"/>
    <s v="Pave"/>
    <s v="NA"/>
    <s v="IR1"/>
    <s v="Lvl"/>
    <s v="AllPub"/>
    <s v="CulDSac"/>
    <s v="Gtl"/>
    <s v="Veenker"/>
    <x v="0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x v="0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62500"/>
  </r>
  <r>
    <n v="162"/>
    <n v="60"/>
    <s v="RL"/>
    <n v="110"/>
    <n v="13688"/>
    <s v="Pave"/>
    <s v="NA"/>
    <s v="IR1"/>
    <s v="Lvl"/>
    <s v="AllPub"/>
    <s v="Inside"/>
    <s v="Gtl"/>
    <s v="NridgHt"/>
    <x v="0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x v="0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x v="10"/>
    <n v="2008"/>
    <s v="WD"/>
    <s v="Normal"/>
    <n v="412500"/>
  </r>
  <r>
    <n v="163"/>
    <n v="20"/>
    <s v="RL"/>
    <n v="95"/>
    <n v="12182"/>
    <s v="Pave"/>
    <s v="NA"/>
    <s v="Reg"/>
    <s v="Lvl"/>
    <s v="AllPub"/>
    <s v="Corner"/>
    <s v="Gtl"/>
    <s v="NridgHt"/>
    <x v="0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x v="0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x v="1"/>
    <n v="2010"/>
    <s v="New"/>
    <s v="Partial"/>
    <n v="220000"/>
  </r>
  <r>
    <n v="164"/>
    <n v="45"/>
    <s v="RL"/>
    <n v="55"/>
    <n v="5500"/>
    <s v="Pave"/>
    <s v="NA"/>
    <s v="Reg"/>
    <s v="Lvl"/>
    <s v="AllPub"/>
    <s v="Inside"/>
    <s v="Gtl"/>
    <s v="OldTown"/>
    <x v="0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x v="0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x v="7"/>
    <n v="2007"/>
    <s v="WD"/>
    <s v="Normal"/>
    <n v="103200"/>
  </r>
  <r>
    <n v="165"/>
    <n v="40"/>
    <s v="RM"/>
    <n v="40"/>
    <n v="5400"/>
    <s v="Pave"/>
    <s v="Pave"/>
    <s v="Reg"/>
    <s v="Lvl"/>
    <s v="AllPub"/>
    <s v="Corner"/>
    <s v="Gtl"/>
    <s v="OldTown"/>
    <x v="0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x v="0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x v="4"/>
    <n v="2007"/>
    <s v="WD"/>
    <s v="Normal"/>
    <n v="152000"/>
  </r>
  <r>
    <n v="166"/>
    <n v="190"/>
    <s v="RL"/>
    <n v="62"/>
    <n v="10106"/>
    <s v="Pave"/>
    <s v="NA"/>
    <s v="Reg"/>
    <s v="Lvl"/>
    <s v="AllPub"/>
    <s v="Inside"/>
    <s v="Gtl"/>
    <s v="Edwards"/>
    <x v="0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x v="0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x v="2"/>
    <n v="2008"/>
    <s v="WD"/>
    <s v="Normal"/>
    <n v="127500"/>
  </r>
  <r>
    <n v="167"/>
    <n v="20"/>
    <s v="RL"/>
    <s v="NA"/>
    <n v="10708"/>
    <s v="Pave"/>
    <s v="NA"/>
    <s v="IR1"/>
    <s v="Lvl"/>
    <s v="AllPub"/>
    <s v="Inside"/>
    <s v="Gtl"/>
    <s v="ClearCr"/>
    <x v="0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x v="0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x v="6"/>
    <n v="2009"/>
    <s v="COD"/>
    <s v="Normal"/>
    <n v="190000"/>
  </r>
  <r>
    <n v="168"/>
    <n v="60"/>
    <s v="RL"/>
    <n v="86"/>
    <n v="10562"/>
    <s v="Pave"/>
    <s v="NA"/>
    <s v="Reg"/>
    <s v="Lvl"/>
    <s v="AllPub"/>
    <s v="Inside"/>
    <s v="Gtl"/>
    <s v="NridgHt"/>
    <x v="0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x v="0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x v="6"/>
    <n v="2007"/>
    <s v="New"/>
    <s v="Partial"/>
    <n v="325624"/>
  </r>
  <r>
    <n v="169"/>
    <n v="60"/>
    <s v="RL"/>
    <n v="62"/>
    <n v="8244"/>
    <s v="Pave"/>
    <s v="NA"/>
    <s v="IR1"/>
    <s v="Lvl"/>
    <s v="AllPub"/>
    <s v="Inside"/>
    <s v="Gtl"/>
    <s v="Gilbert"/>
    <x v="0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x v="1"/>
    <n v="2007"/>
    <s v="WD"/>
    <s v="Normal"/>
    <n v="183500"/>
  </r>
  <r>
    <n v="170"/>
    <n v="20"/>
    <s v="RL"/>
    <s v="NA"/>
    <n v="16669"/>
    <s v="Pave"/>
    <s v="NA"/>
    <s v="IR1"/>
    <s v="Lvl"/>
    <s v="AllPub"/>
    <s v="Corner"/>
    <s v="Gtl"/>
    <s v="Timber"/>
    <x v="0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x v="0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x v="8"/>
    <n v="2006"/>
    <s v="WD"/>
    <s v="Normal"/>
    <n v="228000"/>
  </r>
  <r>
    <n v="171"/>
    <n v="50"/>
    <s v="RM"/>
    <s v="NA"/>
    <n v="12358"/>
    <s v="Pave"/>
    <s v="NA"/>
    <s v="IR1"/>
    <s v="Lvl"/>
    <s v="AllPub"/>
    <s v="Inside"/>
    <s v="Gtl"/>
    <s v="OldTown"/>
    <x v="1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x v="0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x v="1"/>
    <n v="2007"/>
    <s v="WD"/>
    <s v="Normal"/>
    <n v="128500"/>
  </r>
  <r>
    <n v="172"/>
    <n v="20"/>
    <s v="RL"/>
    <n v="141"/>
    <n v="31770"/>
    <s v="Pave"/>
    <s v="NA"/>
    <s v="IR1"/>
    <s v="Lvl"/>
    <s v="AllPub"/>
    <s v="Corner"/>
    <s v="Gtl"/>
    <s v="NAmes"/>
    <x v="0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x v="0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x v="1"/>
    <n v="2010"/>
    <s v="WD"/>
    <s v="Normal"/>
    <n v="215000"/>
  </r>
  <r>
    <n v="173"/>
    <n v="160"/>
    <s v="RL"/>
    <n v="44"/>
    <n v="5306"/>
    <s v="Pave"/>
    <s v="NA"/>
    <s v="IR1"/>
    <s v="Lvl"/>
    <s v="AllPub"/>
    <s v="Inside"/>
    <s v="Gtl"/>
    <s v="StoneBr"/>
    <x v="0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x v="0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x v="11"/>
    <n v="2006"/>
    <s v="WD"/>
    <s v="Normal"/>
    <n v="239000"/>
  </r>
  <r>
    <n v="174"/>
    <n v="20"/>
    <s v="RL"/>
    <n v="80"/>
    <n v="10197"/>
    <s v="Pave"/>
    <s v="NA"/>
    <s v="IR1"/>
    <s v="Lvl"/>
    <s v="AllPub"/>
    <s v="Inside"/>
    <s v="Gtl"/>
    <s v="NAmes"/>
    <x v="0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x v="0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x v="11"/>
    <n v="2008"/>
    <s v="COD"/>
    <s v="Normal"/>
    <n v="163000"/>
  </r>
  <r>
    <n v="175"/>
    <n v="20"/>
    <s v="RL"/>
    <n v="47"/>
    <n v="12416"/>
    <s v="Pave"/>
    <s v="NA"/>
    <s v="IR1"/>
    <s v="Lvl"/>
    <s v="AllPub"/>
    <s v="Inside"/>
    <s v="Gtl"/>
    <s v="Timber"/>
    <x v="0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x v="0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x v="6"/>
    <n v="2008"/>
    <s v="WD"/>
    <s v="Normal"/>
    <n v="184000"/>
  </r>
  <r>
    <n v="176"/>
    <n v="20"/>
    <s v="RL"/>
    <n v="84"/>
    <n v="12615"/>
    <s v="Pave"/>
    <s v="NA"/>
    <s v="Reg"/>
    <s v="Lvl"/>
    <s v="AllPub"/>
    <s v="Corner"/>
    <s v="Gtl"/>
    <s v="Edwards"/>
    <x v="0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x v="0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x v="11"/>
    <n v="2007"/>
    <s v="WD"/>
    <s v="Normal"/>
    <n v="243000"/>
  </r>
  <r>
    <n v="177"/>
    <n v="60"/>
    <s v="RL"/>
    <n v="97"/>
    <n v="10029"/>
    <s v="Pave"/>
    <s v="NA"/>
    <s v="IR1"/>
    <s v="Lvl"/>
    <s v="AllPub"/>
    <s v="Corner"/>
    <s v="Gtl"/>
    <s v="ClearCr"/>
    <x v="0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x v="0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x v="2"/>
    <n v="2007"/>
    <s v="WD"/>
    <s v="Normal"/>
    <n v="211000"/>
  </r>
  <r>
    <n v="178"/>
    <n v="50"/>
    <s v="RL"/>
    <s v="NA"/>
    <n v="13650"/>
    <s v="Pave"/>
    <s v="NA"/>
    <s v="Reg"/>
    <s v="Lvl"/>
    <s v="AllPub"/>
    <s v="Inside"/>
    <s v="Gtl"/>
    <s v="Sawyer"/>
    <x v="0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x v="0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72500"/>
  </r>
  <r>
    <n v="179"/>
    <n v="20"/>
    <s v="RL"/>
    <n v="63"/>
    <n v="17423"/>
    <s v="Pave"/>
    <s v="NA"/>
    <s v="IR1"/>
    <s v="Lvl"/>
    <s v="AllPub"/>
    <s v="CulDSac"/>
    <s v="Gtl"/>
    <s v="StoneBr"/>
    <x v="0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x v="0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x v="9"/>
    <n v="2009"/>
    <s v="New"/>
    <s v="Partial"/>
    <n v="501837"/>
  </r>
  <r>
    <n v="180"/>
    <n v="30"/>
    <s v="RM"/>
    <n v="60"/>
    <n v="8520"/>
    <s v="Pave"/>
    <s v="NA"/>
    <s v="Reg"/>
    <s v="Lvl"/>
    <s v="AllPub"/>
    <s v="Inside"/>
    <s v="Gtl"/>
    <s v="OldTown"/>
    <x v="0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x v="0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x v="9"/>
    <n v="2007"/>
    <s v="WD"/>
    <s v="Normal"/>
    <n v="100000"/>
  </r>
  <r>
    <n v="181"/>
    <n v="160"/>
    <s v="FV"/>
    <s v="NA"/>
    <n v="2117"/>
    <s v="Pave"/>
    <s v="NA"/>
    <s v="Reg"/>
    <s v="Lvl"/>
    <s v="AllPub"/>
    <s v="Inside"/>
    <s v="Gtl"/>
    <s v="Somerst"/>
    <x v="0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x v="0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77000"/>
  </r>
  <r>
    <n v="182"/>
    <n v="70"/>
    <s v="RL"/>
    <n v="54"/>
    <n v="7588"/>
    <s v="Pave"/>
    <s v="NA"/>
    <s v="Reg"/>
    <s v="Lvl"/>
    <s v="AllPub"/>
    <s v="Inside"/>
    <s v="Gtl"/>
    <s v="Crawfor"/>
    <x v="0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x v="0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x v="9"/>
    <n v="2006"/>
    <s v="WD"/>
    <s v="Normal"/>
    <n v="200100"/>
  </r>
  <r>
    <n v="183"/>
    <n v="20"/>
    <s v="RL"/>
    <n v="60"/>
    <n v="9060"/>
    <s v="Pave"/>
    <s v="NA"/>
    <s v="Reg"/>
    <s v="Lvl"/>
    <s v="AllPub"/>
    <s v="Inside"/>
    <s v="Gtl"/>
    <s v="Edwards"/>
    <x v="3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x v="0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x v="11"/>
    <n v="2007"/>
    <s v="WD"/>
    <s v="Normal"/>
    <n v="120000"/>
  </r>
  <r>
    <n v="184"/>
    <n v="50"/>
    <s v="RM"/>
    <n v="63"/>
    <n v="11426"/>
    <s v="Pave"/>
    <s v="NA"/>
    <s v="Reg"/>
    <s v="Lvl"/>
    <s v="AllPub"/>
    <s v="Inside"/>
    <s v="Gtl"/>
    <s v="OldTown"/>
    <x v="0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x v="0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x v="11"/>
    <n v="2008"/>
    <s v="WD"/>
    <s v="Normal"/>
    <n v="200000"/>
  </r>
  <r>
    <n v="185"/>
    <n v="50"/>
    <s v="RL"/>
    <n v="92"/>
    <n v="7438"/>
    <s v="Pave"/>
    <s v="NA"/>
    <s v="IR1"/>
    <s v="Lvl"/>
    <s v="AllPub"/>
    <s v="Inside"/>
    <s v="Gtl"/>
    <s v="BrkSide"/>
    <x v="6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x v="0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x v="11"/>
    <n v="2006"/>
    <s v="WD"/>
    <s v="Normal"/>
    <n v="127000"/>
  </r>
  <r>
    <n v="186"/>
    <n v="75"/>
    <s v="RM"/>
    <n v="90"/>
    <n v="22950"/>
    <s v="Pave"/>
    <s v="NA"/>
    <s v="IR2"/>
    <s v="Lvl"/>
    <s v="AllPub"/>
    <s v="Inside"/>
    <s v="Gtl"/>
    <s v="OldTown"/>
    <x v="3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x v="0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x v="11"/>
    <n v="2006"/>
    <s v="WD"/>
    <s v="Normal"/>
    <n v="475000"/>
  </r>
  <r>
    <n v="187"/>
    <n v="80"/>
    <s v="RL"/>
    <s v="NA"/>
    <n v="9947"/>
    <s v="Pave"/>
    <s v="NA"/>
    <s v="IR1"/>
    <s v="Lvl"/>
    <s v="AllPub"/>
    <s v="CulDSac"/>
    <s v="Gtl"/>
    <s v="Mitchel"/>
    <x v="0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x v="0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x v="11"/>
    <n v="2009"/>
    <s v="WD"/>
    <s v="Normal"/>
    <n v="173000"/>
  </r>
  <r>
    <n v="188"/>
    <n v="50"/>
    <s v="RL"/>
    <n v="60"/>
    <n v="10410"/>
    <s v="Pave"/>
    <s v="NA"/>
    <s v="Reg"/>
    <s v="Lvl"/>
    <s v="AllPub"/>
    <s v="Inside"/>
    <s v="Gtl"/>
    <s v="OldTown"/>
    <x v="0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x v="0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x v="5"/>
    <n v="2009"/>
    <s v="WD"/>
    <s v="Normal"/>
    <n v="135000"/>
  </r>
  <r>
    <n v="189"/>
    <n v="90"/>
    <s v="RL"/>
    <n v="64"/>
    <n v="7018"/>
    <s v="Pave"/>
    <s v="NA"/>
    <s v="Reg"/>
    <s v="Bnk"/>
    <s v="AllPub"/>
    <s v="Inside"/>
    <s v="Gtl"/>
    <s v="SawyerW"/>
    <x v="1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x v="0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x v="11"/>
    <n v="2009"/>
    <s v="WD"/>
    <s v="Alloca"/>
    <n v="153337"/>
  </r>
  <r>
    <n v="190"/>
    <n v="120"/>
    <s v="RL"/>
    <n v="41"/>
    <n v="4923"/>
    <s v="Pave"/>
    <s v="NA"/>
    <s v="Reg"/>
    <s v="Lvl"/>
    <s v="AllPub"/>
    <s v="Inside"/>
    <s v="Gtl"/>
    <s v="StoneBr"/>
    <x v="0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x v="0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x v="5"/>
    <n v="2008"/>
    <s v="WD"/>
    <s v="Normal"/>
    <n v="286000"/>
  </r>
  <r>
    <n v="191"/>
    <n v="70"/>
    <s v="RL"/>
    <n v="70"/>
    <n v="10570"/>
    <s v="Pave"/>
    <s v="NA"/>
    <s v="Reg"/>
    <s v="Bnk"/>
    <s v="AllPub"/>
    <s v="Inside"/>
    <s v="Mod"/>
    <s v="Crawfor"/>
    <x v="0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x v="0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x v="3"/>
    <n v="2007"/>
    <s v="WD"/>
    <s v="Normal"/>
    <n v="315000"/>
  </r>
  <r>
    <n v="192"/>
    <n v="60"/>
    <s v="RL"/>
    <s v="NA"/>
    <n v="7472"/>
    <s v="Pave"/>
    <s v="NA"/>
    <s v="IR1"/>
    <s v="Lvl"/>
    <s v="AllPub"/>
    <s v="CulDSac"/>
    <s v="Gtl"/>
    <s v="NAmes"/>
    <x v="0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x v="0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n v="184000"/>
  </r>
  <r>
    <n v="193"/>
    <n v="20"/>
    <s v="RL"/>
    <n v="68"/>
    <n v="9017"/>
    <s v="Pave"/>
    <s v="NA"/>
    <s v="IR1"/>
    <s v="Lvl"/>
    <s v="AllPub"/>
    <s v="Inside"/>
    <s v="Gtl"/>
    <s v="CollgCr"/>
    <x v="0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x v="0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x v="2"/>
    <n v="2009"/>
    <s v="WD"/>
    <s v="Normal"/>
    <n v="192000"/>
  </r>
  <r>
    <n v="194"/>
    <n v="160"/>
    <s v="RM"/>
    <n v="24"/>
    <n v="2522"/>
    <s v="Pave"/>
    <s v="NA"/>
    <s v="Reg"/>
    <s v="Lvl"/>
    <s v="AllPub"/>
    <s v="Inside"/>
    <s v="Gtl"/>
    <s v="Edwards"/>
    <x v="0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1"/>
    <n v="2006"/>
    <s v="WD"/>
    <s v="Normal"/>
    <n v="130000"/>
  </r>
  <r>
    <n v="195"/>
    <n v="20"/>
    <s v="RL"/>
    <n v="60"/>
    <n v="7180"/>
    <s v="Pave"/>
    <s v="NA"/>
    <s v="IR1"/>
    <s v="Lvl"/>
    <s v="AllPub"/>
    <s v="Inside"/>
    <s v="Gtl"/>
    <s v="CollgCr"/>
    <x v="0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27000"/>
  </r>
  <r>
    <n v="196"/>
    <n v="160"/>
    <s v="RL"/>
    <n v="24"/>
    <n v="2280"/>
    <s v="Pave"/>
    <s v="NA"/>
    <s v="Reg"/>
    <s v="Lvl"/>
    <s v="AllPub"/>
    <s v="FR2"/>
    <s v="Gtl"/>
    <s v="NPkVill"/>
    <x v="0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x v="0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x v="9"/>
    <n v="2009"/>
    <s v="WD"/>
    <s v="Normal"/>
    <n v="148500"/>
  </r>
  <r>
    <n v="197"/>
    <n v="20"/>
    <s v="RL"/>
    <n v="79"/>
    <n v="9416"/>
    <s v="Pave"/>
    <s v="NA"/>
    <s v="Reg"/>
    <s v="Lvl"/>
    <s v="AllPub"/>
    <s v="Inside"/>
    <s v="Gtl"/>
    <s v="Somerst"/>
    <x v="0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x v="0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x v="2"/>
    <n v="2007"/>
    <s v="New"/>
    <s v="Partial"/>
    <n v="311872"/>
  </r>
  <r>
    <n v="198"/>
    <n v="75"/>
    <s v="RL"/>
    <n v="174"/>
    <n v="25419"/>
    <s v="Pave"/>
    <s v="NA"/>
    <s v="Reg"/>
    <s v="Lvl"/>
    <s v="AllPub"/>
    <s v="Corner"/>
    <s v="Gtl"/>
    <s v="NAmes"/>
    <x v="3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x v="0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x v="10"/>
    <n v="2006"/>
    <s v="WD"/>
    <s v="Abnorml"/>
    <n v="235000"/>
  </r>
  <r>
    <n v="199"/>
    <n v="75"/>
    <s v="RM"/>
    <n v="92"/>
    <n v="5520"/>
    <s v="Pave"/>
    <s v="NA"/>
    <s v="Reg"/>
    <s v="Lvl"/>
    <s v="AllPub"/>
    <s v="Corner"/>
    <s v="Gtl"/>
    <s v="OldTown"/>
    <x v="0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x v="0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x v="9"/>
    <n v="2009"/>
    <s v="WD"/>
    <s v="Abnorml"/>
    <n v="104000"/>
  </r>
  <r>
    <n v="200"/>
    <n v="20"/>
    <s v="RL"/>
    <n v="76"/>
    <n v="9591"/>
    <s v="Pave"/>
    <s v="NA"/>
    <s v="Reg"/>
    <s v="Lvl"/>
    <s v="AllPub"/>
    <s v="Inside"/>
    <s v="Gtl"/>
    <s v="NridgHt"/>
    <x v="0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x v="0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x v="8"/>
    <n v="2009"/>
    <s v="WD"/>
    <s v="Normal"/>
    <n v="274900"/>
  </r>
  <r>
    <n v="201"/>
    <n v="20"/>
    <s v="RM"/>
    <n v="80"/>
    <n v="8546"/>
    <s v="Pave"/>
    <s v="NA"/>
    <s v="Reg"/>
    <s v="Lvl"/>
    <s v="AllPub"/>
    <s v="Corner"/>
    <s v="Gtl"/>
    <s v="Edwards"/>
    <x v="0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x v="0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x v="10"/>
    <n v="2010"/>
    <s v="WD"/>
    <s v="Normal"/>
    <n v="140000"/>
  </r>
  <r>
    <n v="202"/>
    <n v="20"/>
    <s v="RL"/>
    <n v="75"/>
    <n v="10125"/>
    <s v="Pave"/>
    <s v="NA"/>
    <s v="Reg"/>
    <s v="Lvl"/>
    <s v="AllPub"/>
    <s v="Inside"/>
    <s v="Gtl"/>
    <s v="Mitchel"/>
    <x v="0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x v="0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x v="0"/>
    <n v="2008"/>
    <s v="WD"/>
    <s v="Normal"/>
    <n v="171500"/>
  </r>
  <r>
    <n v="203"/>
    <n v="50"/>
    <s v="RL"/>
    <n v="50"/>
    <n v="7000"/>
    <s v="Pave"/>
    <s v="NA"/>
    <s v="Reg"/>
    <s v="Lvl"/>
    <s v="AllPub"/>
    <s v="Corner"/>
    <s v="Gtl"/>
    <s v="OldTown"/>
    <x v="3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x v="0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x v="1"/>
    <n v="2006"/>
    <s v="COD"/>
    <s v="Normal"/>
    <n v="112000"/>
  </r>
  <r>
    <n v="204"/>
    <n v="120"/>
    <s v="RM"/>
    <s v="NA"/>
    <n v="4438"/>
    <s v="Pave"/>
    <s v="NA"/>
    <s v="Reg"/>
    <s v="Lvl"/>
    <s v="AllPub"/>
    <s v="Inside"/>
    <s v="Gtl"/>
    <s v="CollgCr"/>
    <x v="0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x v="8"/>
    <n v="2008"/>
    <s v="WD"/>
    <s v="Normal"/>
    <n v="149000"/>
  </r>
  <r>
    <n v="205"/>
    <n v="50"/>
    <s v="RM"/>
    <n v="50"/>
    <n v="3500"/>
    <s v="Pave"/>
    <s v="Grvl"/>
    <s v="Reg"/>
    <s v="Lvl"/>
    <s v="AllPub"/>
    <s v="Inside"/>
    <s v="Gtl"/>
    <s v="OldTown"/>
    <x v="0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x v="0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x v="7"/>
    <n v="2009"/>
    <s v="WD"/>
    <s v="Normal"/>
    <n v="110000"/>
  </r>
  <r>
    <n v="206"/>
    <n v="20"/>
    <s v="RL"/>
    <n v="99"/>
    <n v="11851"/>
    <s v="Pave"/>
    <s v="NA"/>
    <s v="Reg"/>
    <s v="Lvl"/>
    <s v="AllPub"/>
    <s v="Corner"/>
    <s v="Gtl"/>
    <s v="Gilbert"/>
    <x v="0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x v="0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x v="1"/>
    <n v="2009"/>
    <s v="WD"/>
    <s v="Normal"/>
    <n v="180500"/>
  </r>
  <r>
    <n v="207"/>
    <n v="20"/>
    <s v="RL"/>
    <n v="40"/>
    <n v="13673"/>
    <s v="Pave"/>
    <s v="NA"/>
    <s v="IR1"/>
    <s v="Lvl"/>
    <s v="AllPub"/>
    <s v="CulDSac"/>
    <s v="Gtl"/>
    <s v="Sawyer"/>
    <x v="4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x v="0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x v="10"/>
    <n v="2007"/>
    <s v="WD"/>
    <s v="Normal"/>
    <n v="143900"/>
  </r>
  <r>
    <n v="208"/>
    <n v="20"/>
    <s v="RL"/>
    <s v="NA"/>
    <n v="12493"/>
    <s v="Pave"/>
    <s v="NA"/>
    <s v="IR1"/>
    <s v="Lvl"/>
    <s v="AllPub"/>
    <s v="Inside"/>
    <s v="Gtl"/>
    <s v="NAmes"/>
    <x v="0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x v="0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x v="7"/>
    <n v="2008"/>
    <s v="WD"/>
    <s v="Normal"/>
    <n v="141000"/>
  </r>
  <r>
    <n v="209"/>
    <n v="60"/>
    <s v="RL"/>
    <s v="NA"/>
    <n v="14364"/>
    <s v="Pave"/>
    <s v="NA"/>
    <s v="IR1"/>
    <s v="Low"/>
    <s v="AllPub"/>
    <s v="Inside"/>
    <s v="Mod"/>
    <s v="SawyerW"/>
    <x v="0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x v="0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x v="7"/>
    <n v="2007"/>
    <s v="WD"/>
    <s v="Normal"/>
    <n v="277000"/>
  </r>
  <r>
    <n v="210"/>
    <n v="20"/>
    <s v="RL"/>
    <n v="75"/>
    <n v="8250"/>
    <s v="Pave"/>
    <s v="NA"/>
    <s v="Reg"/>
    <s v="Lvl"/>
    <s v="AllPub"/>
    <s v="Inside"/>
    <s v="Gtl"/>
    <s v="NAmes"/>
    <x v="0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x v="0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x v="9"/>
    <n v="2008"/>
    <s v="WD"/>
    <s v="Normal"/>
    <n v="145000"/>
  </r>
  <r>
    <n v="211"/>
    <n v="30"/>
    <s v="RL"/>
    <n v="67"/>
    <n v="5604"/>
    <s v="Pave"/>
    <s v="NA"/>
    <s v="Reg"/>
    <s v="Lvl"/>
    <s v="AllPub"/>
    <s v="Inside"/>
    <s v="Gtl"/>
    <s v="Edwards"/>
    <x v="0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x v="1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x v="7"/>
    <n v="2008"/>
    <s v="WD"/>
    <s v="Normal"/>
    <n v="98000"/>
  </r>
  <r>
    <n v="212"/>
    <n v="20"/>
    <s v="RL"/>
    <n v="83"/>
    <n v="10420"/>
    <s v="Pave"/>
    <s v="NA"/>
    <s v="Reg"/>
    <s v="Lvl"/>
    <s v="AllPub"/>
    <s v="Corner"/>
    <s v="Gtl"/>
    <s v="Edwards"/>
    <x v="0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x v="0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x v="10"/>
    <n v="2010"/>
    <s v="WD"/>
    <s v="Normal"/>
    <n v="186000"/>
  </r>
  <r>
    <n v="213"/>
    <n v="60"/>
    <s v="FV"/>
    <n v="72"/>
    <n v="8640"/>
    <s v="Pave"/>
    <s v="NA"/>
    <s v="Reg"/>
    <s v="Lvl"/>
    <s v="AllPub"/>
    <s v="Inside"/>
    <s v="Gtl"/>
    <s v="Somerst"/>
    <x v="0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x v="0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x v="9"/>
    <n v="2009"/>
    <s v="New"/>
    <s v="Partial"/>
    <n v="252678"/>
  </r>
  <r>
    <n v="214"/>
    <n v="20"/>
    <s v="RL"/>
    <n v="43"/>
    <n v="13568"/>
    <s v="Pave"/>
    <s v="NA"/>
    <s v="IR2"/>
    <s v="Lvl"/>
    <s v="AllPub"/>
    <s v="CulDSac"/>
    <s v="Gtl"/>
    <s v="CollgCr"/>
    <x v="0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x v="0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x v="9"/>
    <n v="2006"/>
    <s v="WD"/>
    <s v="Normal"/>
    <n v="156000"/>
  </r>
  <r>
    <n v="215"/>
    <n v="60"/>
    <s v="RL"/>
    <s v="NA"/>
    <n v="10900"/>
    <s v="Pave"/>
    <s v="NA"/>
    <s v="IR1"/>
    <s v="Lvl"/>
    <s v="AllPub"/>
    <s v="FR2"/>
    <s v="Gtl"/>
    <s v="CollgCr"/>
    <x v="0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x v="0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x v="10"/>
    <n v="2010"/>
    <s v="WD"/>
    <s v="Normal"/>
    <n v="161750"/>
  </r>
  <r>
    <n v="216"/>
    <n v="20"/>
    <s v="RL"/>
    <n v="72"/>
    <n v="10011"/>
    <s v="Pave"/>
    <s v="NA"/>
    <s v="IR1"/>
    <s v="Lvl"/>
    <s v="AllPub"/>
    <s v="Inside"/>
    <s v="Gtl"/>
    <s v="NAmes"/>
    <x v="0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x v="0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x v="1"/>
    <n v="2006"/>
    <s v="WD"/>
    <s v="Normal"/>
    <n v="134450"/>
  </r>
  <r>
    <n v="217"/>
    <n v="20"/>
    <s v="RL"/>
    <n v="65"/>
    <n v="8450"/>
    <s v="Pave"/>
    <s v="NA"/>
    <s v="Reg"/>
    <s v="Lvl"/>
    <s v="AllPub"/>
    <s v="Inside"/>
    <s v="Gtl"/>
    <s v="CollgCr"/>
    <x v="0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x v="0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x v="7"/>
    <n v="2008"/>
    <s v="WD"/>
    <s v="Normal"/>
    <n v="210000"/>
  </r>
  <r>
    <n v="218"/>
    <n v="70"/>
    <s v="RM"/>
    <n v="57"/>
    <n v="9906"/>
    <s v="Pave"/>
    <s v="Grvl"/>
    <s v="Reg"/>
    <s v="Lvl"/>
    <s v="AllPub"/>
    <s v="Inside"/>
    <s v="Gtl"/>
    <s v="OldTown"/>
    <x v="0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x v="1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x v="2"/>
    <n v="2006"/>
    <s v="WD"/>
    <s v="Family"/>
    <n v="107000"/>
  </r>
  <r>
    <n v="219"/>
    <n v="50"/>
    <s v="RL"/>
    <s v="NA"/>
    <n v="15660"/>
    <s v="Pave"/>
    <s v="NA"/>
    <s v="IR1"/>
    <s v="Lvl"/>
    <s v="AllPub"/>
    <s v="Corner"/>
    <s v="Gtl"/>
    <s v="Crawfor"/>
    <x v="0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x v="0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x v="1"/>
    <n v="2008"/>
    <s v="WD"/>
    <s v="Normal"/>
    <n v="311500"/>
  </r>
  <r>
    <n v="220"/>
    <n v="120"/>
    <s v="RL"/>
    <n v="43"/>
    <n v="3010"/>
    <s v="Pave"/>
    <s v="NA"/>
    <s v="Reg"/>
    <s v="Lvl"/>
    <s v="AllPub"/>
    <s v="Inside"/>
    <s v="Gtl"/>
    <s v="Blmngtn"/>
    <x v="0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x v="0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x v="10"/>
    <n v="2006"/>
    <s v="New"/>
    <s v="Partial"/>
    <n v="167240"/>
  </r>
  <r>
    <n v="221"/>
    <n v="20"/>
    <s v="RL"/>
    <n v="73"/>
    <n v="8990"/>
    <s v="Pave"/>
    <s v="NA"/>
    <s v="IR1"/>
    <s v="Lvl"/>
    <s v="AllPub"/>
    <s v="Inside"/>
    <s v="Gtl"/>
    <s v="CollgCr"/>
    <x v="0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x v="0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x v="7"/>
    <n v="2006"/>
    <s v="New"/>
    <s v="Partial"/>
    <n v="204900"/>
  </r>
  <r>
    <n v="222"/>
    <n v="60"/>
    <s v="RL"/>
    <s v="NA"/>
    <n v="8068"/>
    <s v="Pave"/>
    <s v="NA"/>
    <s v="IR1"/>
    <s v="Lvl"/>
    <s v="AllPub"/>
    <s v="Inside"/>
    <s v="Gtl"/>
    <s v="Gilbert"/>
    <x v="0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x v="0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x v="3"/>
    <n v="2009"/>
    <s v="ConLI"/>
    <s v="Normal"/>
    <n v="200000"/>
  </r>
  <r>
    <n v="223"/>
    <n v="60"/>
    <s v="RL"/>
    <n v="85"/>
    <n v="11475"/>
    <s v="Pave"/>
    <s v="NA"/>
    <s v="Reg"/>
    <s v="Lvl"/>
    <s v="AllPub"/>
    <s v="Inside"/>
    <s v="Gtl"/>
    <s v="NWAmes"/>
    <x v="6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x v="0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x v="0"/>
    <n v="2006"/>
    <s v="WD"/>
    <s v="Normal"/>
    <n v="179900"/>
  </r>
  <r>
    <n v="224"/>
    <n v="20"/>
    <s v="RL"/>
    <n v="70"/>
    <n v="10500"/>
    <s v="Pave"/>
    <s v="NA"/>
    <s v="Reg"/>
    <s v="Lvl"/>
    <s v="AllPub"/>
    <s v="FR2"/>
    <s v="Gtl"/>
    <s v="NAmes"/>
    <x v="0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x v="10"/>
    <n v="2009"/>
    <s v="WD"/>
    <s v="Abnorml"/>
    <n v="97000"/>
  </r>
  <r>
    <n v="225"/>
    <n v="20"/>
    <s v="RL"/>
    <n v="103"/>
    <n v="13472"/>
    <s v="Pave"/>
    <s v="NA"/>
    <s v="Reg"/>
    <s v="Lvl"/>
    <s v="AllPub"/>
    <s v="Inside"/>
    <s v="Gtl"/>
    <s v="NridgHt"/>
    <x v="0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x v="0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x v="11"/>
    <n v="2009"/>
    <s v="WD"/>
    <s v="Normal"/>
    <n v="386250"/>
  </r>
  <r>
    <n v="226"/>
    <n v="160"/>
    <s v="RM"/>
    <n v="21"/>
    <n v="1680"/>
    <s v="Pave"/>
    <s v="NA"/>
    <s v="Reg"/>
    <s v="Lvl"/>
    <s v="AllPub"/>
    <s v="Inside"/>
    <s v="Gtl"/>
    <s v="BrDale"/>
    <x v="0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x v="1"/>
    <n v="2009"/>
    <s v="COD"/>
    <s v="Abnorml"/>
    <n v="112000"/>
  </r>
  <r>
    <n v="227"/>
    <n v="60"/>
    <s v="RL"/>
    <n v="82"/>
    <n v="9950"/>
    <s v="Pave"/>
    <s v="NA"/>
    <s v="IR1"/>
    <s v="Lvl"/>
    <s v="AllPub"/>
    <s v="Inside"/>
    <s v="Gtl"/>
    <s v="NoRidge"/>
    <x v="0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x v="0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x v="11"/>
    <n v="2007"/>
    <s v="WD"/>
    <s v="Abnorml"/>
    <n v="290000"/>
  </r>
  <r>
    <n v="228"/>
    <n v="160"/>
    <s v="RM"/>
    <n v="21"/>
    <n v="1869"/>
    <s v="Pave"/>
    <s v="NA"/>
    <s v="Reg"/>
    <s v="Lvl"/>
    <s v="AllPub"/>
    <s v="Inside"/>
    <s v="Gtl"/>
    <s v="BrDale"/>
    <x v="0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x v="2"/>
    <n v="2008"/>
    <s v="WD"/>
    <s v="Normal"/>
    <n v="106000"/>
  </r>
  <r>
    <n v="229"/>
    <n v="20"/>
    <s v="RL"/>
    <n v="70"/>
    <n v="8521"/>
    <s v="Pave"/>
    <s v="NA"/>
    <s v="Reg"/>
    <s v="Lvl"/>
    <s v="AllPub"/>
    <s v="FR2"/>
    <s v="Gtl"/>
    <s v="Sawyer"/>
    <x v="1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x v="0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x v="1"/>
    <n v="2010"/>
    <s v="WD"/>
    <s v="Normal"/>
    <n v="125000"/>
  </r>
  <r>
    <n v="230"/>
    <n v="120"/>
    <s v="RL"/>
    <n v="43"/>
    <n v="3182"/>
    <s v="Pave"/>
    <s v="NA"/>
    <s v="Reg"/>
    <s v="Lvl"/>
    <s v="AllPub"/>
    <s v="Inside"/>
    <s v="Gtl"/>
    <s v="Blmngtn"/>
    <x v="0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x v="0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x v="1"/>
    <n v="2009"/>
    <s v="WD"/>
    <s v="Normal"/>
    <n v="192500"/>
  </r>
  <r>
    <n v="231"/>
    <n v="20"/>
    <s v="RL"/>
    <n v="73"/>
    <n v="8760"/>
    <s v="Pave"/>
    <s v="NA"/>
    <s v="Reg"/>
    <s v="Lvl"/>
    <s v="AllPub"/>
    <s v="Inside"/>
    <s v="Gtl"/>
    <s v="NAmes"/>
    <x v="0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x v="0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x v="7"/>
    <n v="2010"/>
    <s v="WD"/>
    <s v="Normal"/>
    <n v="148000"/>
  </r>
  <r>
    <n v="232"/>
    <n v="60"/>
    <s v="RL"/>
    <n v="174"/>
    <n v="15138"/>
    <s v="Pave"/>
    <s v="NA"/>
    <s v="IR1"/>
    <s v="Lvl"/>
    <s v="AllPub"/>
    <s v="Inside"/>
    <s v="Gtl"/>
    <s v="NoRidge"/>
    <x v="0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x v="0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x v="9"/>
    <n v="2009"/>
    <s v="WD"/>
    <s v="Normal"/>
    <n v="403000"/>
  </r>
  <r>
    <n v="233"/>
    <n v="160"/>
    <s v="RM"/>
    <n v="21"/>
    <n v="1680"/>
    <s v="Pave"/>
    <s v="NA"/>
    <s v="Reg"/>
    <s v="Lvl"/>
    <s v="AllPub"/>
    <s v="Inside"/>
    <s v="Gtl"/>
    <s v="BrDale"/>
    <x v="0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94500"/>
  </r>
  <r>
    <n v="234"/>
    <n v="20"/>
    <s v="RL"/>
    <n v="75"/>
    <n v="10650"/>
    <s v="Pave"/>
    <s v="NA"/>
    <s v="Reg"/>
    <s v="Lvl"/>
    <s v="AllPub"/>
    <s v="Corner"/>
    <s v="Gtl"/>
    <s v="CollgCr"/>
    <x v="0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x v="0"/>
    <n v="2010"/>
    <s v="WD"/>
    <s v="Normal"/>
    <n v="128200"/>
  </r>
  <r>
    <n v="235"/>
    <n v="60"/>
    <s v="RL"/>
    <s v="NA"/>
    <n v="7851"/>
    <s v="Pave"/>
    <s v="NA"/>
    <s v="Reg"/>
    <s v="Lvl"/>
    <s v="AllPub"/>
    <s v="Inside"/>
    <s v="Gtl"/>
    <s v="Gilbert"/>
    <x v="0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x v="0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x v="1"/>
    <n v="2010"/>
    <s v="WD"/>
    <s v="Normal"/>
    <n v="216500"/>
  </r>
  <r>
    <n v="236"/>
    <n v="160"/>
    <s v="RM"/>
    <n v="21"/>
    <n v="1680"/>
    <s v="Pave"/>
    <s v="NA"/>
    <s v="Reg"/>
    <s v="Lvl"/>
    <s v="AllPub"/>
    <s v="Inside"/>
    <s v="Gtl"/>
    <s v="BrDale"/>
    <x v="0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x v="5"/>
    <n v="2008"/>
    <s v="WD"/>
    <s v="Normal"/>
    <n v="89500"/>
  </r>
  <r>
    <n v="237"/>
    <n v="20"/>
    <s v="RL"/>
    <n v="65"/>
    <n v="8773"/>
    <s v="Pave"/>
    <s v="NA"/>
    <s v="Reg"/>
    <s v="Lvl"/>
    <s v="AllPub"/>
    <s v="FR2"/>
    <s v="Gtl"/>
    <s v="CollgCr"/>
    <x v="0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x v="0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x v="1"/>
    <n v="2010"/>
    <s v="WD"/>
    <s v="Normal"/>
    <n v="185500"/>
  </r>
  <r>
    <n v="238"/>
    <n v="60"/>
    <s v="RL"/>
    <s v="NA"/>
    <n v="9453"/>
    <s v="Pave"/>
    <s v="NA"/>
    <s v="IR1"/>
    <s v="Lvl"/>
    <s v="AllPub"/>
    <s v="CulDSac"/>
    <s v="Gtl"/>
    <s v="SawyerW"/>
    <x v="8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x v="0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x v="0"/>
    <n v="2010"/>
    <s v="WD"/>
    <s v="Normal"/>
    <n v="194500"/>
  </r>
  <r>
    <n v="239"/>
    <n v="20"/>
    <s v="RL"/>
    <n v="93"/>
    <n v="12030"/>
    <s v="Pave"/>
    <s v="NA"/>
    <s v="Reg"/>
    <s v="Lvl"/>
    <s v="AllPub"/>
    <s v="Inside"/>
    <s v="Gtl"/>
    <s v="NridgHt"/>
    <x v="0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x v="3"/>
    <n v="2007"/>
    <s v="New"/>
    <s v="Partial"/>
    <n v="318000"/>
  </r>
  <r>
    <n v="240"/>
    <n v="50"/>
    <s v="RL"/>
    <n v="52"/>
    <n v="8741"/>
    <s v="Pave"/>
    <s v="NA"/>
    <s v="Reg"/>
    <s v="Lvl"/>
    <s v="AllPub"/>
    <s v="Inside"/>
    <s v="Gtl"/>
    <s v="Edwards"/>
    <x v="0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x v="0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x v="7"/>
    <n v="2010"/>
    <s v="WD"/>
    <s v="Normal"/>
    <n v="113000"/>
  </r>
  <r>
    <n v="241"/>
    <n v="20"/>
    <s v="FV"/>
    <n v="75"/>
    <n v="9000"/>
    <s v="Pave"/>
    <s v="NA"/>
    <s v="Reg"/>
    <s v="Lvl"/>
    <s v="AllPub"/>
    <s v="Inside"/>
    <s v="Gtl"/>
    <s v="Somerst"/>
    <x v="0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x v="0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x v="7"/>
    <n v="2010"/>
    <s v="WD"/>
    <s v="Normal"/>
    <n v="262500"/>
  </r>
  <r>
    <n v="242"/>
    <n v="30"/>
    <s v="RM"/>
    <n v="40"/>
    <n v="3880"/>
    <s v="Pave"/>
    <s v="NA"/>
    <s v="Reg"/>
    <s v="Lvl"/>
    <s v="AllPub"/>
    <s v="Inside"/>
    <s v="Gtl"/>
    <s v="OldTown"/>
    <x v="0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x v="0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x v="5"/>
    <n v="2007"/>
    <s v="WD"/>
    <s v="Normal"/>
    <n v="110500"/>
  </r>
  <r>
    <n v="243"/>
    <n v="50"/>
    <s v="RM"/>
    <n v="63"/>
    <n v="5000"/>
    <s v="Pave"/>
    <s v="NA"/>
    <s v="Reg"/>
    <s v="Lvl"/>
    <s v="AllPub"/>
    <s v="Corner"/>
    <s v="Gtl"/>
    <s v="OldTown"/>
    <x v="0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x v="1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x v="7"/>
    <n v="2006"/>
    <s v="WD"/>
    <s v="Normal"/>
    <n v="79000"/>
  </r>
  <r>
    <n v="244"/>
    <n v="160"/>
    <s v="RL"/>
    <n v="75"/>
    <n v="10762"/>
    <s v="Pave"/>
    <s v="NA"/>
    <s v="Reg"/>
    <s v="Lvl"/>
    <s v="AllPub"/>
    <s v="Corner"/>
    <s v="Gtl"/>
    <s v="SawyerW"/>
    <x v="0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x v="0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x v="7"/>
    <n v="2009"/>
    <s v="WD"/>
    <s v="Normal"/>
    <n v="120000"/>
  </r>
  <r>
    <n v="245"/>
    <n v="60"/>
    <s v="RL"/>
    <s v="NA"/>
    <n v="8880"/>
    <s v="Pave"/>
    <s v="NA"/>
    <s v="IR1"/>
    <s v="Lvl"/>
    <s v="AllPub"/>
    <s v="Inside"/>
    <s v="Gtl"/>
    <s v="SawyerW"/>
    <x v="0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x v="0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x v="1"/>
    <n v="2010"/>
    <s v="WD"/>
    <s v="Normal"/>
    <n v="205000"/>
  </r>
  <r>
    <n v="246"/>
    <n v="20"/>
    <s v="RL"/>
    <n v="80"/>
    <n v="10400"/>
    <s v="Pave"/>
    <s v="NA"/>
    <s v="Reg"/>
    <s v="Lvl"/>
    <s v="AllPub"/>
    <s v="Inside"/>
    <s v="Gtl"/>
    <s v="NWAmes"/>
    <x v="0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x v="0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x v="11"/>
    <n v="2006"/>
    <s v="WD"/>
    <s v="Normal"/>
    <n v="241500"/>
  </r>
  <r>
    <n v="247"/>
    <n v="190"/>
    <s v="RM"/>
    <n v="69"/>
    <n v="9142"/>
    <s v="Pave"/>
    <s v="Grvl"/>
    <s v="Reg"/>
    <s v="Lvl"/>
    <s v="AllPub"/>
    <s v="Inside"/>
    <s v="Gtl"/>
    <s v="OldTown"/>
    <x v="0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x v="1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x v="7"/>
    <n v="2006"/>
    <s v="WD"/>
    <s v="Normal"/>
    <n v="137000"/>
  </r>
  <r>
    <n v="248"/>
    <n v="20"/>
    <s v="RL"/>
    <n v="75"/>
    <n v="11310"/>
    <s v="Pave"/>
    <s v="NA"/>
    <s v="Reg"/>
    <s v="Lvl"/>
    <s v="AllPub"/>
    <s v="Inside"/>
    <s v="Gtl"/>
    <s v="NAmes"/>
    <x v="0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x v="0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x v="11"/>
    <n v="2006"/>
    <s v="WD"/>
    <s v="Normal"/>
    <n v="140000"/>
  </r>
  <r>
    <n v="249"/>
    <n v="60"/>
    <s v="RL"/>
    <n v="72"/>
    <n v="11317"/>
    <s v="Pave"/>
    <s v="NA"/>
    <s v="Reg"/>
    <s v="Lvl"/>
    <s v="AllPub"/>
    <s v="Inside"/>
    <s v="Gtl"/>
    <s v="CollgCr"/>
    <x v="0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x v="2"/>
    <n v="2007"/>
    <s v="WD"/>
    <s v="Normal"/>
    <n v="180000"/>
  </r>
  <r>
    <n v="250"/>
    <n v="50"/>
    <s v="RL"/>
    <s v="NA"/>
    <n v="159000"/>
    <s v="Pave"/>
    <s v="NA"/>
    <s v="IR2"/>
    <s v="Low"/>
    <s v="AllPub"/>
    <s v="CulDSac"/>
    <s v="Sev"/>
    <s v="ClearCr"/>
    <x v="0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x v="0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x v="11"/>
    <n v="2007"/>
    <s v="WD"/>
    <s v="Normal"/>
    <n v="277000"/>
  </r>
  <r>
    <n v="251"/>
    <n v="30"/>
    <s v="RL"/>
    <n v="55"/>
    <n v="5350"/>
    <s v="Pave"/>
    <s v="NA"/>
    <s v="IR1"/>
    <s v="Lvl"/>
    <s v="AllPub"/>
    <s v="Inside"/>
    <s v="Gtl"/>
    <s v="BrkSide"/>
    <x v="0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x v="0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x v="1"/>
    <n v="2010"/>
    <s v="WD"/>
    <s v="Normal"/>
    <n v="76500"/>
  </r>
  <r>
    <n v="252"/>
    <n v="120"/>
    <s v="RM"/>
    <n v="44"/>
    <n v="4750"/>
    <s v="Pave"/>
    <s v="NA"/>
    <s v="IR1"/>
    <s v="HLS"/>
    <s v="AllPub"/>
    <s v="Inside"/>
    <s v="Mod"/>
    <s v="Crawfor"/>
    <x v="0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x v="0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x v="3"/>
    <n v="2007"/>
    <s v="WD"/>
    <s v="Family"/>
    <n v="235000"/>
  </r>
  <r>
    <n v="253"/>
    <n v="60"/>
    <s v="RL"/>
    <n v="65"/>
    <n v="8366"/>
    <s v="Pave"/>
    <s v="NA"/>
    <s v="IR1"/>
    <s v="Lvl"/>
    <s v="AllPub"/>
    <s v="Inside"/>
    <s v="Gtl"/>
    <s v="SawyerW"/>
    <x v="0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x v="3"/>
    <n v="2008"/>
    <s v="WD"/>
    <s v="Normal"/>
    <n v="173000"/>
  </r>
  <r>
    <n v="254"/>
    <n v="80"/>
    <s v="RL"/>
    <n v="85"/>
    <n v="9350"/>
    <s v="Pave"/>
    <s v="NA"/>
    <s v="Reg"/>
    <s v="Lvl"/>
    <s v="AllPub"/>
    <s v="Inside"/>
    <s v="Gtl"/>
    <s v="NAmes"/>
    <x v="0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x v="0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x v="4"/>
    <n v="2007"/>
    <s v="CWD"/>
    <s v="Normal"/>
    <n v="158000"/>
  </r>
  <r>
    <n v="255"/>
    <n v="20"/>
    <s v="RL"/>
    <n v="70"/>
    <n v="8400"/>
    <s v="Pave"/>
    <s v="NA"/>
    <s v="Reg"/>
    <s v="Lvl"/>
    <s v="AllPub"/>
    <s v="Inside"/>
    <s v="Gtl"/>
    <s v="NAmes"/>
    <x v="0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x v="0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x v="11"/>
    <n v="2010"/>
    <s v="WD"/>
    <s v="Normal"/>
    <n v="145000"/>
  </r>
  <r>
    <n v="256"/>
    <n v="60"/>
    <s v="RL"/>
    <n v="66"/>
    <n v="8738"/>
    <s v="Pave"/>
    <s v="NA"/>
    <s v="IR1"/>
    <s v="Lvl"/>
    <s v="AllPub"/>
    <s v="Inside"/>
    <s v="Gtl"/>
    <s v="Gilbert"/>
    <x v="0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x v="0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x v="0"/>
    <n v="2006"/>
    <s v="WD"/>
    <s v="Normal"/>
    <n v="230000"/>
  </r>
  <r>
    <n v="257"/>
    <n v="60"/>
    <s v="FV"/>
    <n v="64"/>
    <n v="8791"/>
    <s v="Pave"/>
    <s v="NA"/>
    <s v="IR1"/>
    <s v="Lvl"/>
    <s v="AllPub"/>
    <s v="Inside"/>
    <s v="Gtl"/>
    <s v="Somerst"/>
    <x v="0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x v="0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x v="1"/>
    <n v="2008"/>
    <s v="WD"/>
    <s v="Normal"/>
    <n v="207500"/>
  </r>
  <r>
    <n v="258"/>
    <n v="20"/>
    <s v="RL"/>
    <n v="68"/>
    <n v="8814"/>
    <s v="Pave"/>
    <s v="NA"/>
    <s v="Reg"/>
    <s v="Lvl"/>
    <s v="AllPub"/>
    <s v="Inside"/>
    <s v="Gtl"/>
    <s v="CollgCr"/>
    <x v="0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x v="0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x v="10"/>
    <n v="2009"/>
    <s v="WD"/>
    <s v="Abnorml"/>
    <n v="220000"/>
  </r>
  <r>
    <n v="259"/>
    <n v="60"/>
    <s v="RL"/>
    <n v="80"/>
    <n v="12435"/>
    <s v="Pave"/>
    <s v="NA"/>
    <s v="Reg"/>
    <s v="Lvl"/>
    <s v="AllPub"/>
    <s v="Inside"/>
    <s v="Gtl"/>
    <s v="CollgCr"/>
    <x v="0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x v="0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x v="1"/>
    <n v="2008"/>
    <s v="WD"/>
    <s v="Normal"/>
    <n v="231500"/>
  </r>
  <r>
    <n v="260"/>
    <n v="20"/>
    <s v="RM"/>
    <n v="70"/>
    <n v="12702"/>
    <s v="Pave"/>
    <s v="NA"/>
    <s v="Reg"/>
    <s v="Lvl"/>
    <s v="AllPub"/>
    <s v="Inside"/>
    <s v="Gtl"/>
    <s v="OldTown"/>
    <x v="0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x v="0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x v="3"/>
    <n v="2008"/>
    <s v="WD"/>
    <s v="Normal"/>
    <n v="97000"/>
  </r>
  <r>
    <n v="261"/>
    <n v="80"/>
    <s v="RL"/>
    <n v="120"/>
    <n v="19296"/>
    <s v="Pave"/>
    <s v="NA"/>
    <s v="Reg"/>
    <s v="Lvl"/>
    <s v="AllPub"/>
    <s v="Corner"/>
    <s v="Gtl"/>
    <s v="NAmes"/>
    <x v="3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x v="0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x v="1"/>
    <n v="2009"/>
    <s v="WD"/>
    <s v="Normal"/>
    <n v="176000"/>
  </r>
  <r>
    <n v="262"/>
    <n v="60"/>
    <s v="RL"/>
    <n v="69"/>
    <n v="9588"/>
    <s v="Pave"/>
    <s v="NA"/>
    <s v="IR1"/>
    <s v="Lvl"/>
    <s v="AllPub"/>
    <s v="Inside"/>
    <s v="Gtl"/>
    <s v="CollgCr"/>
    <x v="0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x v="0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x v="6"/>
    <n v="2007"/>
    <s v="New"/>
    <s v="Partial"/>
    <n v="276000"/>
  </r>
  <r>
    <n v="263"/>
    <n v="80"/>
    <s v="RL"/>
    <n v="88"/>
    <n v="8471"/>
    <s v="Pave"/>
    <s v="NA"/>
    <s v="IR1"/>
    <s v="Lvl"/>
    <s v="AllPub"/>
    <s v="Corner"/>
    <s v="Gtl"/>
    <s v="Sawyer"/>
    <x v="0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x v="0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x v="9"/>
    <n v="2006"/>
    <s v="WD"/>
    <s v="Normal"/>
    <n v="151000"/>
  </r>
  <r>
    <n v="264"/>
    <n v="50"/>
    <s v="RM"/>
    <n v="50"/>
    <n v="5500"/>
    <s v="Pave"/>
    <s v="NA"/>
    <s v="Reg"/>
    <s v="Lvl"/>
    <s v="AllPub"/>
    <s v="Corner"/>
    <s v="Gtl"/>
    <s v="OldTown"/>
    <x v="0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x v="0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30000"/>
  </r>
  <r>
    <n v="265"/>
    <n v="30"/>
    <s v="RM"/>
    <n v="30"/>
    <n v="5232"/>
    <s v="Pave"/>
    <s v="Grvl"/>
    <s v="IR3"/>
    <s v="Bnk"/>
    <s v="AllPub"/>
    <s v="Inside"/>
    <s v="Gtl"/>
    <s v="OldTown"/>
    <x v="3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x v="1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x v="11"/>
    <n v="2008"/>
    <s v="WD"/>
    <s v="Normal"/>
    <n v="73000"/>
  </r>
  <r>
    <n v="266"/>
    <n v="20"/>
    <s v="RL"/>
    <n v="78"/>
    <n v="12090"/>
    <s v="Pave"/>
    <s v="NA"/>
    <s v="IR1"/>
    <s v="Lvl"/>
    <s v="AllPub"/>
    <s v="Inside"/>
    <s v="Gtl"/>
    <s v="NWAmes"/>
    <x v="0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x v="0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x v="11"/>
    <n v="2008"/>
    <s v="WD"/>
    <s v="Normal"/>
    <n v="175500"/>
  </r>
  <r>
    <n v="267"/>
    <n v="60"/>
    <s v="RL"/>
    <n v="70"/>
    <n v="11207"/>
    <s v="Pave"/>
    <s v="NA"/>
    <s v="IR1"/>
    <s v="HLS"/>
    <s v="AllPub"/>
    <s v="FR2"/>
    <s v="Gtl"/>
    <s v="Gilbert"/>
    <x v="0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x v="0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x v="11"/>
    <n v="2006"/>
    <s v="WD"/>
    <s v="Normal"/>
    <n v="185000"/>
  </r>
  <r>
    <n v="268"/>
    <n v="75"/>
    <s v="RL"/>
    <n v="60"/>
    <n v="8400"/>
    <s v="Pave"/>
    <s v="NA"/>
    <s v="Reg"/>
    <s v="Bnk"/>
    <s v="AllPub"/>
    <s v="Inside"/>
    <s v="Mod"/>
    <s v="SWISU"/>
    <x v="0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x v="0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x v="9"/>
    <n v="2008"/>
    <s v="WD"/>
    <s v="Normal"/>
    <n v="179500"/>
  </r>
  <r>
    <n v="269"/>
    <n v="30"/>
    <s v="RM"/>
    <n v="71"/>
    <n v="6900"/>
    <s v="Pave"/>
    <s v="NA"/>
    <s v="Reg"/>
    <s v="Lvl"/>
    <s v="AllPub"/>
    <s v="Inside"/>
    <s v="Gtl"/>
    <s v="IDOTRR"/>
    <x v="0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x v="0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x v="0"/>
    <n v="2008"/>
    <s v="WD"/>
    <s v="Normal"/>
    <n v="120500"/>
  </r>
  <r>
    <n v="270"/>
    <n v="20"/>
    <s v="RL"/>
    <s v="NA"/>
    <n v="7917"/>
    <s v="Pave"/>
    <s v="NA"/>
    <s v="IR1"/>
    <s v="Lvl"/>
    <s v="AllPub"/>
    <s v="Corner"/>
    <s v="Gtl"/>
    <s v="Edwards"/>
    <x v="0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x v="0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x v="1"/>
    <n v="2007"/>
    <s v="WD"/>
    <s v="Normal"/>
    <n v="148000"/>
  </r>
  <r>
    <n v="271"/>
    <n v="60"/>
    <s v="FV"/>
    <n v="84"/>
    <n v="10728"/>
    <s v="Pave"/>
    <s v="NA"/>
    <s v="Reg"/>
    <s v="Lvl"/>
    <s v="AllPub"/>
    <s v="Inside"/>
    <s v="Gtl"/>
    <s v="Somerst"/>
    <x v="0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x v="0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x v="5"/>
    <n v="2006"/>
    <s v="New"/>
    <s v="Partial"/>
    <n v="266000"/>
  </r>
  <r>
    <n v="272"/>
    <n v="20"/>
    <s v="RL"/>
    <n v="73"/>
    <n v="39104"/>
    <s v="Pave"/>
    <s v="NA"/>
    <s v="IR1"/>
    <s v="Low"/>
    <s v="AllPub"/>
    <s v="CulDSac"/>
    <s v="Sev"/>
    <s v="ClearCr"/>
    <x v="0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x v="0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x v="7"/>
    <n v="2008"/>
    <s v="WD"/>
    <s v="Normal"/>
    <n v="241500"/>
  </r>
  <r>
    <n v="273"/>
    <n v="60"/>
    <s v="RL"/>
    <n v="92"/>
    <n v="11764"/>
    <s v="Pave"/>
    <s v="NA"/>
    <s v="IR1"/>
    <s v="Lvl"/>
    <s v="AllPub"/>
    <s v="CulDSac"/>
    <s v="Gtl"/>
    <s v="NoRidge"/>
    <x v="0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x v="0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x v="7"/>
    <n v="2010"/>
    <s v="WD"/>
    <s v="Normal"/>
    <n v="290000"/>
  </r>
  <r>
    <n v="274"/>
    <n v="20"/>
    <s v="RL"/>
    <n v="80"/>
    <n v="9600"/>
    <s v="Pave"/>
    <s v="NA"/>
    <s v="Reg"/>
    <s v="Lvl"/>
    <s v="AllPub"/>
    <s v="Inside"/>
    <s v="Gtl"/>
    <s v="NAmes"/>
    <x v="1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x v="0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x v="7"/>
    <n v="2009"/>
    <s v="WD"/>
    <s v="Normal"/>
    <n v="139000"/>
  </r>
  <r>
    <n v="275"/>
    <n v="20"/>
    <s v="RL"/>
    <n v="76"/>
    <n v="8314"/>
    <s v="Pave"/>
    <s v="NA"/>
    <s v="Reg"/>
    <s v="Lvl"/>
    <s v="AllPub"/>
    <s v="Corner"/>
    <s v="Gtl"/>
    <s v="Mitchel"/>
    <x v="0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x v="0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x v="11"/>
    <n v="2007"/>
    <s v="WD"/>
    <s v="Normal"/>
    <n v="124500"/>
  </r>
  <r>
    <n v="276"/>
    <n v="50"/>
    <s v="RL"/>
    <n v="55"/>
    <n v="7264"/>
    <s v="Pave"/>
    <s v="NA"/>
    <s v="Reg"/>
    <s v="Lvl"/>
    <s v="AllPub"/>
    <s v="Inside"/>
    <s v="Gtl"/>
    <s v="BrkSide"/>
    <x v="0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x v="1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x v="4"/>
    <n v="2009"/>
    <s v="WD"/>
    <s v="Normal"/>
    <n v="205000"/>
  </r>
  <r>
    <n v="277"/>
    <n v="20"/>
    <s v="RL"/>
    <n v="129"/>
    <n v="9196"/>
    <s v="Pave"/>
    <s v="NA"/>
    <s v="IR1"/>
    <s v="Lvl"/>
    <s v="AllPub"/>
    <s v="Inside"/>
    <s v="Gtl"/>
    <s v="Mitchel"/>
    <x v="0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x v="0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x v="7"/>
    <n v="2010"/>
    <s v="WD"/>
    <s v="Normal"/>
    <n v="201000"/>
  </r>
  <r>
    <n v="278"/>
    <n v="20"/>
    <s v="RL"/>
    <n v="140"/>
    <n v="19138"/>
    <s v="Pave"/>
    <s v="NA"/>
    <s v="Reg"/>
    <s v="Lvl"/>
    <s v="AllPub"/>
    <s v="Corner"/>
    <s v="Gtl"/>
    <s v="Gilbert"/>
    <x v="0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10"/>
    <s v="WD"/>
    <s v="Normal"/>
    <n v="141000"/>
  </r>
  <r>
    <n v="279"/>
    <n v="20"/>
    <s v="RL"/>
    <n v="107"/>
    <n v="14450"/>
    <s v="Pave"/>
    <s v="NA"/>
    <s v="Reg"/>
    <s v="Lvl"/>
    <s v="AllPub"/>
    <s v="Inside"/>
    <s v="Gtl"/>
    <s v="NridgHt"/>
    <x v="0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x v="0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x v="1"/>
    <n v="2007"/>
    <s v="New"/>
    <s v="Partial"/>
    <n v="415298"/>
  </r>
  <r>
    <n v="280"/>
    <n v="60"/>
    <s v="RL"/>
    <n v="83"/>
    <n v="10005"/>
    <s v="Pave"/>
    <s v="NA"/>
    <s v="Reg"/>
    <s v="Lvl"/>
    <s v="AllPub"/>
    <s v="Inside"/>
    <s v="Gtl"/>
    <s v="ClearCr"/>
    <x v="0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x v="0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x v="10"/>
    <n v="2008"/>
    <s v="WD"/>
    <s v="Normal"/>
    <n v="192000"/>
  </r>
  <r>
    <n v="281"/>
    <n v="60"/>
    <s v="RL"/>
    <n v="82"/>
    <n v="11287"/>
    <s v="Pave"/>
    <s v="NA"/>
    <s v="Reg"/>
    <s v="Lvl"/>
    <s v="AllPub"/>
    <s v="Inside"/>
    <s v="Gtl"/>
    <s v="SawyerW"/>
    <x v="0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x v="0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x v="8"/>
    <n v="2007"/>
    <s v="WD"/>
    <s v="Normal"/>
    <n v="228500"/>
  </r>
  <r>
    <n v="282"/>
    <n v="20"/>
    <s v="FV"/>
    <n v="60"/>
    <n v="7200"/>
    <s v="Pave"/>
    <s v="Pave"/>
    <s v="Reg"/>
    <s v="Lvl"/>
    <s v="AllPub"/>
    <s v="Inside"/>
    <s v="Gtl"/>
    <s v="Somerst"/>
    <x v="0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x v="0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x v="1"/>
    <n v="2006"/>
    <s v="New"/>
    <s v="Partial"/>
    <n v="185000"/>
  </r>
  <r>
    <n v="283"/>
    <n v="120"/>
    <s v="RL"/>
    <n v="34"/>
    <n v="5063"/>
    <s v="Pave"/>
    <s v="NA"/>
    <s v="Reg"/>
    <s v="Lvl"/>
    <s v="AllPub"/>
    <s v="Inside"/>
    <s v="Gtl"/>
    <s v="NridgHt"/>
    <x v="0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x v="7"/>
    <n v="2009"/>
    <s v="ConLw"/>
    <s v="Normal"/>
    <n v="207500"/>
  </r>
  <r>
    <n v="284"/>
    <n v="20"/>
    <s v="RL"/>
    <n v="74"/>
    <n v="9612"/>
    <s v="Pave"/>
    <s v="NA"/>
    <s v="Reg"/>
    <s v="Lvl"/>
    <s v="AllPub"/>
    <s v="Inside"/>
    <s v="Gtl"/>
    <s v="Somerst"/>
    <x v="1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x v="3"/>
    <n v="2009"/>
    <s v="New"/>
    <s v="Partial"/>
    <n v="244600"/>
  </r>
  <r>
    <n v="285"/>
    <n v="120"/>
    <s v="RL"/>
    <n v="50"/>
    <n v="8012"/>
    <s v="Pave"/>
    <s v="NA"/>
    <s v="Reg"/>
    <s v="Lvl"/>
    <s v="AllPub"/>
    <s v="Inside"/>
    <s v="Gtl"/>
    <s v="SawyerW"/>
    <x v="0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x v="0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x v="9"/>
    <n v="2007"/>
    <s v="WD"/>
    <s v="Normal"/>
    <n v="179200"/>
  </r>
  <r>
    <n v="286"/>
    <n v="160"/>
    <s v="FV"/>
    <n v="35"/>
    <n v="4251"/>
    <s v="Pave"/>
    <s v="Pave"/>
    <s v="IR1"/>
    <s v="Lvl"/>
    <s v="AllPub"/>
    <s v="Inside"/>
    <s v="Gtl"/>
    <s v="Somerst"/>
    <x v="0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x v="11"/>
    <n v="2007"/>
    <s v="New"/>
    <s v="Partial"/>
    <n v="164700"/>
  </r>
  <r>
    <n v="287"/>
    <n v="50"/>
    <s v="RL"/>
    <n v="77"/>
    <n v="9786"/>
    <s v="Pave"/>
    <s v="NA"/>
    <s v="IR1"/>
    <s v="Bnk"/>
    <s v="AllPub"/>
    <s v="Inside"/>
    <s v="Gtl"/>
    <s v="NAmes"/>
    <x v="0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x v="0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x v="11"/>
    <n v="2006"/>
    <s v="WD"/>
    <s v="Normal"/>
    <n v="159000"/>
  </r>
  <r>
    <n v="288"/>
    <n v="20"/>
    <s v="RL"/>
    <s v="NA"/>
    <n v="8125"/>
    <s v="Pave"/>
    <s v="NA"/>
    <s v="IR1"/>
    <s v="Lvl"/>
    <s v="AllPub"/>
    <s v="Corner"/>
    <s v="Gtl"/>
    <s v="NAmes"/>
    <x v="0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x v="0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1"/>
    <n v="2006"/>
    <s v="WD"/>
    <s v="Normal"/>
    <n v="88000"/>
  </r>
  <r>
    <n v="289"/>
    <n v="20"/>
    <s v="RL"/>
    <s v="NA"/>
    <n v="9819"/>
    <s v="Pave"/>
    <s v="NA"/>
    <s v="IR1"/>
    <s v="Lvl"/>
    <s v="AllPub"/>
    <s v="Inside"/>
    <s v="Gtl"/>
    <s v="Sawyer"/>
    <x v="0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x v="0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x v="0"/>
    <n v="2010"/>
    <s v="WD"/>
    <s v="Normal"/>
    <n v="122000"/>
  </r>
  <r>
    <n v="290"/>
    <n v="70"/>
    <s v="RL"/>
    <n v="60"/>
    <n v="8730"/>
    <s v="Pave"/>
    <s v="NA"/>
    <s v="Reg"/>
    <s v="Lvl"/>
    <s v="AllPub"/>
    <s v="Inside"/>
    <s v="Gtl"/>
    <s v="BrkSide"/>
    <x v="6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x v="0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x v="9"/>
    <n v="2007"/>
    <s v="WD"/>
    <s v="Normal"/>
    <n v="153575"/>
  </r>
  <r>
    <n v="291"/>
    <n v="60"/>
    <s v="RL"/>
    <n v="120"/>
    <n v="15611"/>
    <s v="Pave"/>
    <s v="NA"/>
    <s v="Reg"/>
    <s v="Lvl"/>
    <s v="AllPub"/>
    <s v="Inside"/>
    <s v="Gtl"/>
    <s v="CollgCr"/>
    <x v="0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x v="0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x v="9"/>
    <n v="2006"/>
    <s v="New"/>
    <s v="Partial"/>
    <n v="233230"/>
  </r>
  <r>
    <n v="292"/>
    <n v="190"/>
    <s v="RL"/>
    <n v="55"/>
    <n v="5687"/>
    <s v="Pave"/>
    <s v="Grvl"/>
    <s v="Reg"/>
    <s v="Bnk"/>
    <s v="AllPub"/>
    <s v="Inside"/>
    <s v="Gtl"/>
    <s v="SWISU"/>
    <x v="0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x v="1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x v="10"/>
    <n v="2008"/>
    <s v="WD"/>
    <s v="Normal"/>
    <n v="135900"/>
  </r>
  <r>
    <n v="293"/>
    <n v="50"/>
    <s v="RL"/>
    <n v="60"/>
    <n v="11409"/>
    <s v="Pave"/>
    <s v="NA"/>
    <s v="Reg"/>
    <s v="Lvl"/>
    <s v="AllPub"/>
    <s v="Inside"/>
    <s v="Gtl"/>
    <s v="Edwards"/>
    <x v="0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x v="0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x v="8"/>
    <n v="2009"/>
    <s v="WD"/>
    <s v="Normal"/>
    <n v="131000"/>
  </r>
  <r>
    <n v="294"/>
    <n v="60"/>
    <s v="RL"/>
    <s v="NA"/>
    <n v="16659"/>
    <s v="Pave"/>
    <s v="NA"/>
    <s v="IR1"/>
    <s v="Lvl"/>
    <s v="AllPub"/>
    <s v="Corner"/>
    <s v="Gtl"/>
    <s v="NWAmes"/>
    <x v="7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x v="0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x v="10"/>
    <n v="2006"/>
    <s v="WD"/>
    <s v="Normal"/>
    <n v="235000"/>
  </r>
  <r>
    <n v="295"/>
    <n v="20"/>
    <s v="RL"/>
    <n v="80"/>
    <n v="9600"/>
    <s v="Pave"/>
    <s v="NA"/>
    <s v="Reg"/>
    <s v="Lvl"/>
    <s v="AllPub"/>
    <s v="Inside"/>
    <s v="Gtl"/>
    <s v="NAmes"/>
    <x v="0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x v="0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x v="4"/>
    <n v="2009"/>
    <s v="WD"/>
    <s v="Normal"/>
    <n v="167000"/>
  </r>
  <r>
    <n v="296"/>
    <n v="80"/>
    <s v="RL"/>
    <n v="37"/>
    <n v="7937"/>
    <s v="Pave"/>
    <s v="NA"/>
    <s v="IR1"/>
    <s v="Lvl"/>
    <s v="AllPub"/>
    <s v="CulDSac"/>
    <s v="Gtl"/>
    <s v="Mitchel"/>
    <x v="0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x v="0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x v="10"/>
    <n v="2006"/>
    <s v="WD"/>
    <s v="Normal"/>
    <n v="142500"/>
  </r>
  <r>
    <n v="297"/>
    <n v="50"/>
    <s v="RM"/>
    <n v="75"/>
    <n v="13710"/>
    <s v="Pave"/>
    <s v="NA"/>
    <s v="Reg"/>
    <s v="Lvl"/>
    <s v="AllPub"/>
    <s v="Inside"/>
    <s v="Gtl"/>
    <s v="IDOTRR"/>
    <x v="0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x v="0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x v="11"/>
    <n v="2007"/>
    <s v="WD"/>
    <s v="Normal"/>
    <n v="152000"/>
  </r>
  <r>
    <n v="298"/>
    <n v="60"/>
    <s v="FV"/>
    <n v="66"/>
    <n v="7399"/>
    <s v="Pave"/>
    <s v="Pave"/>
    <s v="IR1"/>
    <s v="Lvl"/>
    <s v="AllPub"/>
    <s v="Inside"/>
    <s v="Gtl"/>
    <s v="Somerst"/>
    <x v="0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x v="0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x v="11"/>
    <n v="2007"/>
    <s v="WD"/>
    <s v="Normal"/>
    <n v="239000"/>
  </r>
  <r>
    <n v="299"/>
    <n v="60"/>
    <s v="RL"/>
    <n v="90"/>
    <n v="11700"/>
    <s v="Pave"/>
    <s v="NA"/>
    <s v="Reg"/>
    <s v="Lvl"/>
    <s v="AllPub"/>
    <s v="Inside"/>
    <s v="Gtl"/>
    <s v="NWAmes"/>
    <x v="0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x v="0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x v="11"/>
    <n v="2007"/>
    <s v="WD"/>
    <s v="Normal"/>
    <n v="175000"/>
  </r>
  <r>
    <n v="300"/>
    <n v="20"/>
    <s v="RL"/>
    <n v="80"/>
    <n v="14000"/>
    <s v="Pave"/>
    <s v="NA"/>
    <s v="Reg"/>
    <s v="Lvl"/>
    <s v="AllPub"/>
    <s v="Inside"/>
    <s v="Gtl"/>
    <s v="Crawfor"/>
    <x v="0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x v="0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x v="5"/>
    <n v="2009"/>
    <s v="WD"/>
    <s v="Family"/>
    <n v="158500"/>
  </r>
  <r>
    <n v="301"/>
    <n v="190"/>
    <s v="RL"/>
    <n v="90"/>
    <n v="15750"/>
    <s v="Pave"/>
    <s v="NA"/>
    <s v="Reg"/>
    <s v="Lvl"/>
    <s v="AllPub"/>
    <s v="Corner"/>
    <s v="Gtl"/>
    <s v="Crawfor"/>
    <x v="0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x v="0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57000"/>
  </r>
  <r>
    <n v="302"/>
    <n v="60"/>
    <s v="RL"/>
    <n v="66"/>
    <n v="16226"/>
    <s v="Pave"/>
    <s v="NA"/>
    <s v="IR3"/>
    <s v="Lvl"/>
    <s v="AllPub"/>
    <s v="Inside"/>
    <s v="Gtl"/>
    <s v="CollgCr"/>
    <x v="0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x v="0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x v="1"/>
    <n v="2007"/>
    <s v="WD"/>
    <s v="Normal"/>
    <n v="267000"/>
  </r>
  <r>
    <n v="303"/>
    <n v="20"/>
    <s v="RL"/>
    <n v="118"/>
    <n v="13704"/>
    <s v="Pave"/>
    <s v="NA"/>
    <s v="IR1"/>
    <s v="Lvl"/>
    <s v="AllPub"/>
    <s v="Corner"/>
    <s v="Gtl"/>
    <s v="CollgCr"/>
    <x v="0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x v="0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x v="8"/>
    <n v="2006"/>
    <s v="WD"/>
    <s v="Normal"/>
    <n v="205000"/>
  </r>
  <r>
    <n v="304"/>
    <n v="20"/>
    <s v="RL"/>
    <n v="70"/>
    <n v="9800"/>
    <s v="Pave"/>
    <s v="NA"/>
    <s v="Reg"/>
    <s v="Lvl"/>
    <s v="AllPub"/>
    <s v="Corner"/>
    <s v="Gtl"/>
    <s v="CollgCr"/>
    <x v="0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x v="9"/>
    <n v="2006"/>
    <s v="WD"/>
    <s v="Abnorml"/>
    <n v="149900"/>
  </r>
  <r>
    <n v="305"/>
    <n v="75"/>
    <s v="RM"/>
    <n v="87"/>
    <n v="18386"/>
    <s v="Pave"/>
    <s v="NA"/>
    <s v="Reg"/>
    <s v="Lvl"/>
    <s v="AllPub"/>
    <s v="Inside"/>
    <s v="Gtl"/>
    <s v="OldTown"/>
    <x v="0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x v="0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x v="1"/>
    <n v="2008"/>
    <s v="WD"/>
    <s v="Normal"/>
    <n v="295000"/>
  </r>
  <r>
    <n v="306"/>
    <n v="20"/>
    <s v="RL"/>
    <n v="80"/>
    <n v="10386"/>
    <s v="Pave"/>
    <s v="NA"/>
    <s v="Reg"/>
    <s v="Lvl"/>
    <s v="AllPub"/>
    <s v="Inside"/>
    <s v="Gtl"/>
    <s v="CollgCr"/>
    <x v="0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x v="0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x v="9"/>
    <n v="2007"/>
    <s v="WD"/>
    <s v="Normal"/>
    <n v="305900"/>
  </r>
  <r>
    <n v="307"/>
    <n v="60"/>
    <s v="RL"/>
    <n v="116"/>
    <n v="13474"/>
    <s v="Pave"/>
    <s v="NA"/>
    <s v="Reg"/>
    <s v="Lvl"/>
    <s v="AllPub"/>
    <s v="Inside"/>
    <s v="Gtl"/>
    <s v="SawyerW"/>
    <x v="1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x v="0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x v="11"/>
    <n v="2007"/>
    <s v="WD"/>
    <s v="Normal"/>
    <n v="225000"/>
  </r>
  <r>
    <n v="308"/>
    <n v="50"/>
    <s v="RM"/>
    <s v="NA"/>
    <n v="7920"/>
    <s v="Pave"/>
    <s v="Grvl"/>
    <s v="IR1"/>
    <s v="Lvl"/>
    <s v="AllPub"/>
    <s v="Inside"/>
    <s v="Gtl"/>
    <s v="IDOTRR"/>
    <x v="3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x v="0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x v="10"/>
    <n v="2008"/>
    <s v="WD"/>
    <s v="Normal"/>
    <n v="89500"/>
  </r>
  <r>
    <n v="309"/>
    <n v="30"/>
    <s v="RL"/>
    <s v="NA"/>
    <n v="12342"/>
    <s v="Pave"/>
    <s v="NA"/>
    <s v="IR1"/>
    <s v="Lvl"/>
    <s v="AllPub"/>
    <s v="Inside"/>
    <s v="Gtl"/>
    <s v="Edwards"/>
    <x v="0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x v="0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x v="10"/>
    <n v="2009"/>
    <s v="WD"/>
    <s v="Normal"/>
    <n v="82500"/>
  </r>
  <r>
    <n v="310"/>
    <n v="20"/>
    <s v="RL"/>
    <n v="90"/>
    <n v="12378"/>
    <s v="Pave"/>
    <s v="NA"/>
    <s v="IR1"/>
    <s v="Lvl"/>
    <s v="AllPub"/>
    <s v="Inside"/>
    <s v="Gtl"/>
    <s v="NridgHt"/>
    <x v="0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x v="0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x v="6"/>
    <n v="2006"/>
    <s v="WD"/>
    <s v="Normal"/>
    <n v="360000"/>
  </r>
  <r>
    <n v="311"/>
    <n v="60"/>
    <s v="RL"/>
    <s v="NA"/>
    <n v="7685"/>
    <s v="Pave"/>
    <s v="NA"/>
    <s v="IR1"/>
    <s v="Lvl"/>
    <s v="AllPub"/>
    <s v="Inside"/>
    <s v="Gtl"/>
    <s v="Gilbert"/>
    <x v="0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x v="0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x v="1"/>
    <n v="2006"/>
    <s v="WD"/>
    <s v="Normal"/>
    <n v="165600"/>
  </r>
  <r>
    <n v="312"/>
    <n v="20"/>
    <s v="RL"/>
    <n v="50"/>
    <n v="8000"/>
    <s v="Pave"/>
    <s v="NA"/>
    <s v="Reg"/>
    <s v="Lvl"/>
    <s v="AllPub"/>
    <s v="Inside"/>
    <s v="Gtl"/>
    <s v="NAmes"/>
    <x v="0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x v="0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132000"/>
  </r>
  <r>
    <n v="313"/>
    <n v="190"/>
    <s v="RM"/>
    <n v="65"/>
    <n v="7800"/>
    <s v="Pave"/>
    <s v="NA"/>
    <s v="Reg"/>
    <s v="Lvl"/>
    <s v="AllPub"/>
    <s v="Inside"/>
    <s v="Gtl"/>
    <s v="OldTown"/>
    <x v="3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x v="0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x v="1"/>
    <n v="2006"/>
    <s v="WD"/>
    <s v="Normal"/>
    <n v="119900"/>
  </r>
  <r>
    <n v="314"/>
    <n v="20"/>
    <s v="RL"/>
    <n v="150"/>
    <n v="215245"/>
    <s v="Pave"/>
    <s v="NA"/>
    <s v="IR3"/>
    <s v="Low"/>
    <s v="AllPub"/>
    <s v="Inside"/>
    <s v="Sev"/>
    <s v="Timber"/>
    <x v="0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x v="0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375000"/>
  </r>
  <r>
    <n v="315"/>
    <n v="70"/>
    <s v="RM"/>
    <n v="60"/>
    <n v="9600"/>
    <s v="Pave"/>
    <s v="Grvl"/>
    <s v="Reg"/>
    <s v="Lvl"/>
    <s v="AllPub"/>
    <s v="Inside"/>
    <s v="Gtl"/>
    <s v="OldTown"/>
    <x v="0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x v="0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x v="5"/>
    <n v="2006"/>
    <s v="WD"/>
    <s v="Normal"/>
    <n v="178000"/>
  </r>
  <r>
    <n v="316"/>
    <n v="60"/>
    <s v="RL"/>
    <n v="71"/>
    <n v="7795"/>
    <s v="Pave"/>
    <s v="NA"/>
    <s v="IR1"/>
    <s v="Lvl"/>
    <s v="AllPub"/>
    <s v="Inside"/>
    <s v="Gtl"/>
    <s v="Gilbert"/>
    <x v="0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x v="0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x v="9"/>
    <n v="2009"/>
    <s v="WD"/>
    <s v="Normal"/>
    <n v="188500"/>
  </r>
  <r>
    <n v="317"/>
    <n v="60"/>
    <s v="RL"/>
    <n v="94"/>
    <n v="13005"/>
    <s v="Pave"/>
    <s v="NA"/>
    <s v="IR1"/>
    <s v="Lvl"/>
    <s v="AllPub"/>
    <s v="Corner"/>
    <s v="Gtl"/>
    <s v="NWAmes"/>
    <x v="0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x v="0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x v="5"/>
    <n v="2009"/>
    <s v="WD"/>
    <s v="Normal"/>
    <n v="260000"/>
  </r>
  <r>
    <n v="318"/>
    <n v="60"/>
    <s v="FV"/>
    <n v="75"/>
    <n v="9000"/>
    <s v="Pave"/>
    <s v="NA"/>
    <s v="Reg"/>
    <s v="Lvl"/>
    <s v="AllPub"/>
    <s v="Inside"/>
    <s v="Gtl"/>
    <s v="Somerst"/>
    <x v="0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x v="0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x v="3"/>
    <n v="2007"/>
    <s v="WD"/>
    <s v="Normal"/>
    <n v="270000"/>
  </r>
  <r>
    <n v="319"/>
    <n v="60"/>
    <s v="RL"/>
    <n v="90"/>
    <n v="9900"/>
    <s v="Pave"/>
    <s v="NA"/>
    <s v="Reg"/>
    <s v="Low"/>
    <s v="AllPub"/>
    <s v="Inside"/>
    <s v="Mod"/>
    <s v="NoRidge"/>
    <x v="0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x v="0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x v="7"/>
    <n v="2009"/>
    <s v="WD"/>
    <s v="Normal"/>
    <n v="260000"/>
  </r>
  <r>
    <n v="320"/>
    <n v="80"/>
    <s v="RL"/>
    <s v="NA"/>
    <n v="14115"/>
    <s v="Pave"/>
    <s v="NA"/>
    <s v="Reg"/>
    <s v="Lvl"/>
    <s v="AllPub"/>
    <s v="Inside"/>
    <s v="Gtl"/>
    <s v="NWAmes"/>
    <x v="0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x v="0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x v="11"/>
    <n v="2009"/>
    <s v="WD"/>
    <s v="Normal"/>
    <n v="187500"/>
  </r>
  <r>
    <n v="321"/>
    <n v="60"/>
    <s v="RL"/>
    <n v="111"/>
    <n v="16259"/>
    <s v="Pave"/>
    <s v="NA"/>
    <s v="Reg"/>
    <s v="Lvl"/>
    <s v="AllPub"/>
    <s v="Corner"/>
    <s v="Gtl"/>
    <s v="NridgHt"/>
    <x v="0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x v="0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x v="2"/>
    <n v="2006"/>
    <s v="New"/>
    <s v="Partial"/>
    <n v="342643"/>
  </r>
  <r>
    <n v="322"/>
    <n v="60"/>
    <s v="RL"/>
    <n v="99"/>
    <n v="12099"/>
    <s v="Pave"/>
    <s v="NA"/>
    <s v="IR1"/>
    <s v="Lvl"/>
    <s v="AllPub"/>
    <s v="Inside"/>
    <s v="Gtl"/>
    <s v="NridgHt"/>
    <x v="0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x v="0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x v="11"/>
    <n v="2007"/>
    <s v="WD"/>
    <s v="Normal"/>
    <n v="354000"/>
  </r>
  <r>
    <n v="323"/>
    <n v="60"/>
    <s v="RL"/>
    <n v="86"/>
    <n v="10380"/>
    <s v="Pave"/>
    <s v="NA"/>
    <s v="IR1"/>
    <s v="Lvl"/>
    <s v="AllPub"/>
    <s v="Inside"/>
    <s v="Gtl"/>
    <s v="SawyerW"/>
    <x v="0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x v="0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x v="5"/>
    <n v="2007"/>
    <s v="WD"/>
    <s v="Normal"/>
    <n v="301000"/>
  </r>
  <r>
    <n v="324"/>
    <n v="20"/>
    <s v="RM"/>
    <n v="49"/>
    <n v="5820"/>
    <s v="Pave"/>
    <s v="NA"/>
    <s v="Reg"/>
    <s v="Lvl"/>
    <s v="AllPub"/>
    <s v="Inside"/>
    <s v="Gtl"/>
    <s v="OldTown"/>
    <x v="0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x v="0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x v="9"/>
    <n v="2006"/>
    <s v="WD"/>
    <s v="Normal"/>
    <n v="126175"/>
  </r>
  <r>
    <n v="325"/>
    <n v="80"/>
    <s v="RL"/>
    <n v="96"/>
    <n v="11275"/>
    <s v="Pave"/>
    <s v="NA"/>
    <s v="Reg"/>
    <s v="Lvl"/>
    <s v="AllPub"/>
    <s v="Corner"/>
    <s v="Gtl"/>
    <s v="NAmes"/>
    <x v="2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x v="0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x v="11"/>
    <n v="2010"/>
    <s v="WD"/>
    <s v="Normal"/>
    <n v="242000"/>
  </r>
  <r>
    <n v="326"/>
    <n v="45"/>
    <s v="RM"/>
    <n v="50"/>
    <n v="5000"/>
    <s v="Pave"/>
    <s v="NA"/>
    <s v="Reg"/>
    <s v="Lvl"/>
    <s v="AllPub"/>
    <s v="Inside"/>
    <s v="Gtl"/>
    <s v="IDOTRR"/>
    <x v="4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x v="1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x v="3"/>
    <n v="2007"/>
    <s v="WD"/>
    <s v="Normal"/>
    <n v="87000"/>
  </r>
  <r>
    <n v="327"/>
    <n v="120"/>
    <s v="RL"/>
    <n v="32"/>
    <n v="10846"/>
    <s v="Pave"/>
    <s v="NA"/>
    <s v="IR1"/>
    <s v="Lvl"/>
    <s v="AllPub"/>
    <s v="CulDSac"/>
    <s v="Gtl"/>
    <s v="Veenker"/>
    <x v="0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x v="0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x v="1"/>
    <n v="2008"/>
    <s v="Con"/>
    <s v="Normal"/>
    <n v="324000"/>
  </r>
  <r>
    <n v="328"/>
    <n v="20"/>
    <s v="RL"/>
    <n v="80"/>
    <n v="11600"/>
    <s v="Pave"/>
    <s v="NA"/>
    <s v="Reg"/>
    <s v="Lvl"/>
    <s v="AllPub"/>
    <s v="Inside"/>
    <s v="Gtl"/>
    <s v="NAmes"/>
    <x v="0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x v="0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x v="7"/>
    <n v="2006"/>
    <s v="WD"/>
    <s v="Normal"/>
    <n v="145250"/>
  </r>
  <r>
    <n v="329"/>
    <n v="75"/>
    <s v="RL"/>
    <s v="NA"/>
    <n v="11888"/>
    <s v="Pave"/>
    <s v="Pave"/>
    <s v="IR1"/>
    <s v="Bnk"/>
    <s v="AllPub"/>
    <s v="Inside"/>
    <s v="Gtl"/>
    <s v="BrkSide"/>
    <x v="2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x v="1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x v="9"/>
    <n v="2009"/>
    <s v="WD"/>
    <s v="Normal"/>
    <n v="214500"/>
  </r>
  <r>
    <n v="330"/>
    <n v="70"/>
    <s v="RM"/>
    <n v="60"/>
    <n v="6402"/>
    <s v="Pave"/>
    <s v="NA"/>
    <s v="Reg"/>
    <s v="Lvl"/>
    <s v="AllPub"/>
    <s v="Corner"/>
    <s v="Gtl"/>
    <s v="IDOTRR"/>
    <x v="0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x v="1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x v="9"/>
    <n v="2009"/>
    <s v="WD"/>
    <s v="Normal"/>
    <n v="78000"/>
  </r>
  <r>
    <n v="331"/>
    <n v="90"/>
    <s v="RL"/>
    <s v="NA"/>
    <n v="10624"/>
    <s v="Pave"/>
    <s v="NA"/>
    <s v="IR1"/>
    <s v="Lvl"/>
    <s v="AllPub"/>
    <s v="Inside"/>
    <s v="Gtl"/>
    <s v="NAmes"/>
    <x v="0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x v="0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x v="6"/>
    <n v="2007"/>
    <s v="WD"/>
    <s v="Normal"/>
    <n v="119000"/>
  </r>
  <r>
    <n v="332"/>
    <n v="20"/>
    <s v="RL"/>
    <n v="70"/>
    <n v="8176"/>
    <s v="Pave"/>
    <s v="NA"/>
    <s v="Reg"/>
    <s v="Lvl"/>
    <s v="AllPub"/>
    <s v="Inside"/>
    <s v="Gtl"/>
    <s v="NAmes"/>
    <x v="0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x v="0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x v="5"/>
    <n v="2007"/>
    <s v="WD"/>
    <s v="Normal"/>
    <n v="139000"/>
  </r>
  <r>
    <n v="333"/>
    <n v="20"/>
    <s v="RL"/>
    <n v="85"/>
    <n v="10655"/>
    <s v="Pave"/>
    <s v="NA"/>
    <s v="IR1"/>
    <s v="Lvl"/>
    <s v="AllPub"/>
    <s v="Inside"/>
    <s v="Gtl"/>
    <s v="NridgHt"/>
    <x v="0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x v="0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x v="4"/>
    <n v="2009"/>
    <s v="WD"/>
    <s v="Normal"/>
    <n v="284000"/>
  </r>
  <r>
    <n v="334"/>
    <n v="120"/>
    <s v="RM"/>
    <n v="59"/>
    <n v="8198"/>
    <s v="Pave"/>
    <s v="NA"/>
    <s v="Reg"/>
    <s v="Lvl"/>
    <s v="AllPub"/>
    <s v="FR3"/>
    <s v="Gtl"/>
    <s v="NridgHt"/>
    <x v="0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x v="0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x v="9"/>
    <n v="2008"/>
    <s v="WD"/>
    <s v="Normal"/>
    <n v="207000"/>
  </r>
  <r>
    <n v="335"/>
    <n v="60"/>
    <s v="RL"/>
    <n v="59"/>
    <n v="9042"/>
    <s v="Pave"/>
    <s v="NA"/>
    <s v="IR1"/>
    <s v="Lvl"/>
    <s v="AllPub"/>
    <s v="Inside"/>
    <s v="Gtl"/>
    <s v="Gilbert"/>
    <x v="0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x v="0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x v="9"/>
    <n v="2008"/>
    <s v="WD"/>
    <s v="Normal"/>
    <n v="192000"/>
  </r>
  <r>
    <n v="336"/>
    <n v="190"/>
    <s v="RL"/>
    <s v="NA"/>
    <n v="164660"/>
    <s v="Grvl"/>
    <s v="NA"/>
    <s v="IR1"/>
    <s v="HLS"/>
    <s v="AllPub"/>
    <s v="Corner"/>
    <s v="Sev"/>
    <s v="Timber"/>
    <x v="0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x v="0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x v="5"/>
    <n v="2008"/>
    <s v="WD"/>
    <s v="Normal"/>
    <n v="228950"/>
  </r>
  <r>
    <n v="337"/>
    <n v="20"/>
    <s v="RL"/>
    <n v="86"/>
    <n v="14157"/>
    <s v="Pave"/>
    <s v="NA"/>
    <s v="IR1"/>
    <s v="HLS"/>
    <s v="AllPub"/>
    <s v="Corner"/>
    <s v="Gtl"/>
    <s v="StoneBr"/>
    <x v="0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x v="0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x v="9"/>
    <n v="2007"/>
    <s v="WD"/>
    <s v="Normal"/>
    <n v="377426"/>
  </r>
  <r>
    <n v="338"/>
    <n v="20"/>
    <s v="RL"/>
    <n v="70"/>
    <n v="9135"/>
    <s v="Pave"/>
    <s v="NA"/>
    <s v="Reg"/>
    <s v="Lvl"/>
    <s v="AllPub"/>
    <s v="Inside"/>
    <s v="Gtl"/>
    <s v="CollgCr"/>
    <x v="0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x v="0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x v="3"/>
    <n v="2008"/>
    <s v="WD"/>
    <s v="Normal"/>
    <n v="214000"/>
  </r>
  <r>
    <n v="339"/>
    <n v="20"/>
    <s v="RL"/>
    <n v="91"/>
    <n v="14145"/>
    <s v="Pave"/>
    <s v="NA"/>
    <s v="Reg"/>
    <s v="Lvl"/>
    <s v="AllPub"/>
    <s v="Corner"/>
    <s v="Gtl"/>
    <s v="NWAmes"/>
    <x v="0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x v="0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x v="1"/>
    <n v="2006"/>
    <s v="WD"/>
    <s v="Normal"/>
    <n v="202500"/>
  </r>
  <r>
    <n v="340"/>
    <n v="20"/>
    <s v="RL"/>
    <n v="66"/>
    <n v="12400"/>
    <s v="Pave"/>
    <s v="NA"/>
    <s v="IR1"/>
    <s v="Lvl"/>
    <s v="AllPub"/>
    <s v="Inside"/>
    <s v="Gtl"/>
    <s v="NAmes"/>
    <x v="1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x v="0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x v="11"/>
    <n v="2009"/>
    <s v="WD"/>
    <s v="Normal"/>
    <n v="155000"/>
  </r>
  <r>
    <n v="341"/>
    <n v="60"/>
    <s v="RL"/>
    <n v="85"/>
    <n v="14191"/>
    <s v="Pave"/>
    <s v="NA"/>
    <s v="Reg"/>
    <s v="Lvl"/>
    <s v="AllPub"/>
    <s v="Inside"/>
    <s v="Gtl"/>
    <s v="Timber"/>
    <x v="0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x v="0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x v="7"/>
    <n v="2010"/>
    <s v="WD"/>
    <s v="Normal"/>
    <n v="202900"/>
  </r>
  <r>
    <n v="342"/>
    <n v="20"/>
    <s v="RH"/>
    <n v="60"/>
    <n v="8400"/>
    <s v="Pave"/>
    <s v="NA"/>
    <s v="Reg"/>
    <s v="Lvl"/>
    <s v="AllPub"/>
    <s v="Inside"/>
    <s v="Gtl"/>
    <s v="SawyerW"/>
    <x v="1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x v="0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x v="2"/>
    <n v="2009"/>
    <s v="WD"/>
    <s v="Normal"/>
    <n v="82000"/>
  </r>
  <r>
    <n v="343"/>
    <n v="90"/>
    <s v="RL"/>
    <s v="NA"/>
    <n v="8544"/>
    <s v="Pave"/>
    <s v="NA"/>
    <s v="Reg"/>
    <s v="Lvl"/>
    <s v="AllPub"/>
    <s v="Inside"/>
    <s v="Gtl"/>
    <s v="NAmes"/>
    <x v="0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87500"/>
  </r>
  <r>
    <n v="344"/>
    <n v="120"/>
    <s v="RL"/>
    <n v="63"/>
    <n v="8849"/>
    <s v="Pave"/>
    <s v="NA"/>
    <s v="IR1"/>
    <s v="Lvl"/>
    <s v="AllPub"/>
    <s v="Inside"/>
    <s v="Gtl"/>
    <s v="NridgHt"/>
    <x v="0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x v="0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x v="9"/>
    <n v="2008"/>
    <s v="WD"/>
    <s v="Normal"/>
    <n v="266000"/>
  </r>
  <r>
    <n v="345"/>
    <n v="160"/>
    <s v="RM"/>
    <n v="36"/>
    <n v="2592"/>
    <s v="Pave"/>
    <s v="NA"/>
    <s v="Reg"/>
    <s v="Lvl"/>
    <s v="AllPub"/>
    <s v="Inside"/>
    <s v="Gtl"/>
    <s v="MeadowV"/>
    <x v="0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x v="0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x v="7"/>
    <n v="2010"/>
    <s v="WD"/>
    <s v="Normal"/>
    <n v="85000"/>
  </r>
  <r>
    <n v="346"/>
    <n v="50"/>
    <s v="RL"/>
    <n v="65"/>
    <n v="6435"/>
    <s v="Pave"/>
    <s v="NA"/>
    <s v="Reg"/>
    <s v="Lvl"/>
    <s v="AllPub"/>
    <s v="Inside"/>
    <s v="Gtl"/>
    <s v="BrkSide"/>
    <x v="6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x v="0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x v="4"/>
    <n v="2006"/>
    <s v="WD"/>
    <s v="Normal"/>
    <n v="140200"/>
  </r>
  <r>
    <n v="347"/>
    <n v="20"/>
    <s v="RL"/>
    <s v="NA"/>
    <n v="12772"/>
    <s v="Pave"/>
    <s v="NA"/>
    <s v="IR1"/>
    <s v="Lvl"/>
    <s v="AllPub"/>
    <s v="CulDSac"/>
    <s v="Gtl"/>
    <s v="NAmes"/>
    <x v="0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x v="0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x v="7"/>
    <n v="2007"/>
    <s v="WD"/>
    <s v="Normal"/>
    <n v="151500"/>
  </r>
  <r>
    <n v="348"/>
    <n v="20"/>
    <s v="RL"/>
    <s v="NA"/>
    <n v="17600"/>
    <s v="Pave"/>
    <s v="NA"/>
    <s v="IR1"/>
    <s v="Lvl"/>
    <s v="AllPub"/>
    <s v="Inside"/>
    <s v="Gtl"/>
    <s v="NAmes"/>
    <x v="0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x v="0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x v="3"/>
    <n v="2009"/>
    <s v="WD"/>
    <s v="Normal"/>
    <n v="157500"/>
  </r>
  <r>
    <n v="349"/>
    <n v="160"/>
    <s v="RL"/>
    <n v="36"/>
    <n v="2448"/>
    <s v="Pave"/>
    <s v="NA"/>
    <s v="Reg"/>
    <s v="Lvl"/>
    <s v="AllPub"/>
    <s v="Inside"/>
    <s v="Gtl"/>
    <s v="NridgHt"/>
    <x v="0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x v="0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x v="4"/>
    <n v="2008"/>
    <s v="WD"/>
    <s v="Normal"/>
    <n v="154000"/>
  </r>
  <r>
    <n v="350"/>
    <n v="60"/>
    <s v="RL"/>
    <n v="56"/>
    <n v="20431"/>
    <s v="Pave"/>
    <s v="NA"/>
    <s v="IR2"/>
    <s v="Lvl"/>
    <s v="AllPub"/>
    <s v="Inside"/>
    <s v="Gtl"/>
    <s v="NridgHt"/>
    <x v="0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x v="0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x v="7"/>
    <n v="2006"/>
    <s v="New"/>
    <s v="Partial"/>
    <n v="437154"/>
  </r>
  <r>
    <n v="351"/>
    <n v="120"/>
    <s v="RL"/>
    <n v="68"/>
    <n v="7820"/>
    <s v="Pave"/>
    <s v="NA"/>
    <s v="IR1"/>
    <s v="Lvl"/>
    <s v="AllPub"/>
    <s v="Inside"/>
    <s v="Gtl"/>
    <s v="NridgHt"/>
    <x v="0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x v="0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x v="3"/>
    <n v="2007"/>
    <s v="New"/>
    <s v="Partial"/>
    <n v="318061"/>
  </r>
  <r>
    <n v="352"/>
    <n v="120"/>
    <s v="RL"/>
    <s v="NA"/>
    <n v="5271"/>
    <s v="Pave"/>
    <s v="NA"/>
    <s v="IR1"/>
    <s v="Low"/>
    <s v="AllPub"/>
    <s v="Inside"/>
    <s v="Mod"/>
    <s v="ClearCr"/>
    <x v="0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x v="0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x v="3"/>
    <n v="2006"/>
    <s v="WD"/>
    <s v="Abnorml"/>
    <n v="190000"/>
  </r>
  <r>
    <n v="353"/>
    <n v="50"/>
    <s v="RL"/>
    <n v="60"/>
    <n v="9084"/>
    <s v="Pave"/>
    <s v="NA"/>
    <s v="Reg"/>
    <s v="Lvl"/>
    <s v="AllPub"/>
    <s v="Inside"/>
    <s v="Gtl"/>
    <s v="Edwards"/>
    <x v="3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x v="1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x v="10"/>
    <n v="2008"/>
    <s v="ConLw"/>
    <s v="Normal"/>
    <n v="95000"/>
  </r>
  <r>
    <n v="354"/>
    <n v="30"/>
    <s v="RM"/>
    <n v="60"/>
    <n v="8520"/>
    <s v="Pave"/>
    <s v="NA"/>
    <s v="Reg"/>
    <s v="Lvl"/>
    <s v="AllPub"/>
    <s v="Inside"/>
    <s v="Gtl"/>
    <s v="OldTown"/>
    <x v="0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x v="0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x v="1"/>
    <n v="2010"/>
    <s v="WD"/>
    <s v="Normal"/>
    <n v="105900"/>
  </r>
  <r>
    <n v="355"/>
    <n v="50"/>
    <s v="RL"/>
    <n v="60"/>
    <n v="8400"/>
    <s v="Pave"/>
    <s v="NA"/>
    <s v="Reg"/>
    <s v="Bnk"/>
    <s v="AllPub"/>
    <s v="Inside"/>
    <s v="Gtl"/>
    <s v="SWISU"/>
    <x v="0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x v="0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x v="11"/>
    <n v="2006"/>
    <s v="WD"/>
    <s v="Normal"/>
    <n v="140000"/>
  </r>
  <r>
    <n v="356"/>
    <n v="20"/>
    <s v="RL"/>
    <n v="105"/>
    <n v="11249"/>
    <s v="Pave"/>
    <s v="NA"/>
    <s v="IR2"/>
    <s v="Lvl"/>
    <s v="AllPub"/>
    <s v="Inside"/>
    <s v="Gtl"/>
    <s v="CollgCr"/>
    <x v="0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x v="0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x v="5"/>
    <n v="2007"/>
    <s v="WD"/>
    <s v="Normal"/>
    <n v="177500"/>
  </r>
  <r>
    <n v="357"/>
    <n v="20"/>
    <s v="RL"/>
    <s v="NA"/>
    <n v="9248"/>
    <s v="Pave"/>
    <s v="NA"/>
    <s v="IR1"/>
    <s v="Lvl"/>
    <s v="AllPub"/>
    <s v="Inside"/>
    <s v="Gtl"/>
    <s v="Gilbert"/>
    <x v="0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x v="0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x v="9"/>
    <n v="2009"/>
    <s v="WD"/>
    <s v="Normal"/>
    <n v="173000"/>
  </r>
  <r>
    <n v="358"/>
    <n v="120"/>
    <s v="RM"/>
    <n v="44"/>
    <n v="4224"/>
    <s v="Pave"/>
    <s v="NA"/>
    <s v="Reg"/>
    <s v="Lvl"/>
    <s v="AllPub"/>
    <s v="Inside"/>
    <s v="Gtl"/>
    <s v="MeadowV"/>
    <x v="0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x v="0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x v="5"/>
    <n v="2007"/>
    <s v="WD"/>
    <s v="Normal"/>
    <n v="134000"/>
  </r>
  <r>
    <n v="359"/>
    <n v="80"/>
    <s v="RL"/>
    <n v="92"/>
    <n v="6930"/>
    <s v="Pave"/>
    <s v="NA"/>
    <s v="IR1"/>
    <s v="Lvl"/>
    <s v="AllPub"/>
    <s v="Inside"/>
    <s v="Gtl"/>
    <s v="ClearCr"/>
    <x v="0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x v="0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x v="9"/>
    <n v="2006"/>
    <s v="WD"/>
    <s v="Abnorml"/>
    <n v="130000"/>
  </r>
  <r>
    <n v="360"/>
    <n v="60"/>
    <s v="RL"/>
    <n v="78"/>
    <n v="12011"/>
    <s v="Pave"/>
    <s v="NA"/>
    <s v="IR1"/>
    <s v="Lvl"/>
    <s v="AllPub"/>
    <s v="CulDSac"/>
    <s v="Gtl"/>
    <s v="NoRidge"/>
    <x v="0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x v="0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x v="11"/>
    <n v="2006"/>
    <s v="WD"/>
    <s v="Normal"/>
    <n v="280000"/>
  </r>
  <r>
    <n v="361"/>
    <n v="85"/>
    <s v="RL"/>
    <s v="NA"/>
    <n v="7540"/>
    <s v="Pave"/>
    <s v="NA"/>
    <s v="IR1"/>
    <s v="Lvl"/>
    <s v="AllPub"/>
    <s v="CulDSac"/>
    <s v="Gtl"/>
    <s v="Mitchel"/>
    <x v="0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x v="0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x v="11"/>
    <n v="2007"/>
    <s v="WD"/>
    <s v="Normal"/>
    <n v="156000"/>
  </r>
  <r>
    <n v="362"/>
    <n v="50"/>
    <s v="RL"/>
    <s v="NA"/>
    <n v="9144"/>
    <s v="Pave"/>
    <s v="Pave"/>
    <s v="Reg"/>
    <s v="Lvl"/>
    <s v="AllPub"/>
    <s v="Inside"/>
    <s v="Gtl"/>
    <s v="BrkSide"/>
    <x v="0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x v="0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x v="9"/>
    <n v="2008"/>
    <s v="WD"/>
    <s v="Normal"/>
    <n v="145000"/>
  </r>
  <r>
    <n v="363"/>
    <n v="85"/>
    <s v="RL"/>
    <n v="64"/>
    <n v="7301"/>
    <s v="Pave"/>
    <s v="NA"/>
    <s v="Reg"/>
    <s v="Lvl"/>
    <s v="AllPub"/>
    <s v="Corner"/>
    <s v="Gtl"/>
    <s v="Edwards"/>
    <x v="0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x v="0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x v="9"/>
    <n v="2009"/>
    <s v="ConLD"/>
    <s v="Normal"/>
    <n v="198500"/>
  </r>
  <r>
    <n v="364"/>
    <n v="160"/>
    <s v="RM"/>
    <n v="21"/>
    <n v="1680"/>
    <s v="Pave"/>
    <s v="NA"/>
    <s v="Reg"/>
    <s v="Lvl"/>
    <s v="AllPub"/>
    <s v="Inside"/>
    <s v="Gtl"/>
    <s v="BrDale"/>
    <x v="0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x v="0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x v="1"/>
    <n v="2009"/>
    <s v="WD"/>
    <s v="Normal"/>
    <n v="118000"/>
  </r>
  <r>
    <n v="365"/>
    <n v="60"/>
    <s v="RL"/>
    <s v="NA"/>
    <n v="18800"/>
    <s v="Pave"/>
    <s v="NA"/>
    <s v="IR1"/>
    <s v="Lvl"/>
    <s v="AllPub"/>
    <s v="FR2"/>
    <s v="Gtl"/>
    <s v="NWAmes"/>
    <x v="0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x v="0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x v="9"/>
    <n v="2006"/>
    <s v="WD"/>
    <s v="Normal"/>
    <n v="190000"/>
  </r>
  <r>
    <n v="366"/>
    <n v="70"/>
    <s v="RM"/>
    <n v="59"/>
    <n v="10690"/>
    <s v="Pave"/>
    <s v="NA"/>
    <s v="Reg"/>
    <s v="Lvl"/>
    <s v="AllPub"/>
    <s v="Inside"/>
    <s v="Gtl"/>
    <s v="IDOTRR"/>
    <x v="0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x v="0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x v="9"/>
    <n v="2009"/>
    <s v="WD"/>
    <s v="Normal"/>
    <n v="147000"/>
  </r>
  <r>
    <n v="367"/>
    <n v="20"/>
    <s v="RL"/>
    <s v="NA"/>
    <n v="9500"/>
    <s v="Pave"/>
    <s v="NA"/>
    <s v="IR1"/>
    <s v="Lvl"/>
    <s v="AllPub"/>
    <s v="Inside"/>
    <s v="Gtl"/>
    <s v="NAmes"/>
    <x v="0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x v="0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x v="9"/>
    <n v="2009"/>
    <s v="WD"/>
    <s v="Normal"/>
    <n v="159000"/>
  </r>
  <r>
    <n v="368"/>
    <n v="80"/>
    <s v="RL"/>
    <n v="101"/>
    <n v="9150"/>
    <s v="Pave"/>
    <s v="NA"/>
    <s v="IR1"/>
    <s v="Lvl"/>
    <s v="AllPub"/>
    <s v="Corner"/>
    <s v="Gtl"/>
    <s v="NAmes"/>
    <x v="0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x v="0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x v="3"/>
    <n v="2008"/>
    <s v="WD"/>
    <s v="Normal"/>
    <n v="165000"/>
  </r>
  <r>
    <n v="369"/>
    <n v="20"/>
    <s v="RL"/>
    <n v="78"/>
    <n v="7800"/>
    <s v="Pave"/>
    <s v="NA"/>
    <s v="Reg"/>
    <s v="Lvl"/>
    <s v="AllPub"/>
    <s v="Inside"/>
    <s v="Gtl"/>
    <s v="NAmes"/>
    <x v="0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x v="0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x v="10"/>
    <n v="2010"/>
    <s v="WD"/>
    <s v="Normal"/>
    <n v="132000"/>
  </r>
  <r>
    <n v="370"/>
    <n v="20"/>
    <s v="RL"/>
    <s v="NA"/>
    <n v="9830"/>
    <s v="Pave"/>
    <s v="NA"/>
    <s v="IR1"/>
    <s v="Lvl"/>
    <s v="AllPub"/>
    <s v="Corner"/>
    <s v="Gtl"/>
    <s v="NAmes"/>
    <x v="0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x v="0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x v="10"/>
    <n v="2010"/>
    <s v="WD"/>
    <s v="Normal"/>
    <n v="162000"/>
  </r>
  <r>
    <n v="371"/>
    <n v="60"/>
    <s v="RL"/>
    <s v="NA"/>
    <n v="8121"/>
    <s v="Pave"/>
    <s v="NA"/>
    <s v="IR1"/>
    <s v="Lvl"/>
    <s v="AllPub"/>
    <s v="Inside"/>
    <s v="Gtl"/>
    <s v="Gilbert"/>
    <x v="0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x v="8"/>
    <n v="2006"/>
    <s v="WD"/>
    <s v="Normal"/>
    <n v="172400"/>
  </r>
  <r>
    <n v="372"/>
    <n v="50"/>
    <s v="RL"/>
    <n v="80"/>
    <n v="17120"/>
    <s v="Pave"/>
    <s v="NA"/>
    <s v="Reg"/>
    <s v="Lvl"/>
    <s v="AllPub"/>
    <s v="Inside"/>
    <s v="Gtl"/>
    <s v="ClearCr"/>
    <x v="1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x v="9"/>
    <n v="2008"/>
    <s v="WD"/>
    <s v="Normal"/>
    <n v="134432"/>
  </r>
  <r>
    <n v="373"/>
    <n v="120"/>
    <s v="RL"/>
    <n v="50"/>
    <n v="7175"/>
    <s v="Pave"/>
    <s v="NA"/>
    <s v="Reg"/>
    <s v="Lvl"/>
    <s v="AllPub"/>
    <s v="Inside"/>
    <s v="Gtl"/>
    <s v="SawyerW"/>
    <x v="0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x v="0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x v="0"/>
    <n v="2010"/>
    <s v="WD"/>
    <s v="Normal"/>
    <n v="125000"/>
  </r>
  <r>
    <n v="374"/>
    <n v="20"/>
    <s v="RL"/>
    <n v="79"/>
    <n v="10634"/>
    <s v="Pave"/>
    <s v="NA"/>
    <s v="Reg"/>
    <s v="Lvl"/>
    <s v="AllPub"/>
    <s v="Inside"/>
    <s v="Gtl"/>
    <s v="NAmes"/>
    <x v="0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x v="0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x v="6"/>
    <n v="2009"/>
    <s v="WD"/>
    <s v="Normal"/>
    <n v="123000"/>
  </r>
  <r>
    <n v="375"/>
    <n v="60"/>
    <s v="RL"/>
    <n v="65"/>
    <n v="8200"/>
    <s v="Pave"/>
    <s v="NA"/>
    <s v="Reg"/>
    <s v="Lvl"/>
    <s v="AllPub"/>
    <s v="Inside"/>
    <s v="Gtl"/>
    <s v="CollgCr"/>
    <x v="0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x v="9"/>
    <n v="2007"/>
    <s v="WD"/>
    <s v="Normal"/>
    <n v="219500"/>
  </r>
  <r>
    <n v="376"/>
    <n v="30"/>
    <s v="RL"/>
    <s v="NA"/>
    <n v="10020"/>
    <s v="Pave"/>
    <s v="NA"/>
    <s v="IR1"/>
    <s v="Low"/>
    <s v="AllPub"/>
    <s v="Inside"/>
    <s v="Sev"/>
    <s v="Edwards"/>
    <x v="0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x v="1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0"/>
    <n v="2009"/>
    <s v="WD"/>
    <s v="Normal"/>
    <n v="61000"/>
  </r>
  <r>
    <n v="377"/>
    <n v="85"/>
    <s v="RL"/>
    <n v="57"/>
    <n v="8846"/>
    <s v="Pave"/>
    <s v="NA"/>
    <s v="IR1"/>
    <s v="Lvl"/>
    <s v="AllPub"/>
    <s v="CulDSac"/>
    <s v="Gtl"/>
    <s v="CollgCr"/>
    <x v="0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x v="0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48000"/>
  </r>
  <r>
    <n v="378"/>
    <n v="60"/>
    <s v="FV"/>
    <n v="102"/>
    <n v="11143"/>
    <s v="Pave"/>
    <s v="NA"/>
    <s v="IR1"/>
    <s v="Lvl"/>
    <s v="AllPub"/>
    <s v="Corner"/>
    <s v="Gtl"/>
    <s v="Somerst"/>
    <x v="0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x v="3"/>
    <n v="2007"/>
    <s v="WD"/>
    <s v="Normal"/>
    <n v="340000"/>
  </r>
  <r>
    <n v="379"/>
    <n v="20"/>
    <s v="RL"/>
    <n v="88"/>
    <n v="11394"/>
    <s v="Pave"/>
    <s v="NA"/>
    <s v="Reg"/>
    <s v="Lvl"/>
    <s v="AllPub"/>
    <s v="Corner"/>
    <s v="Gtl"/>
    <s v="StoneBr"/>
    <x v="0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x v="0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x v="11"/>
    <n v="2010"/>
    <s v="New"/>
    <s v="Partial"/>
    <n v="394432"/>
  </r>
  <r>
    <n v="380"/>
    <n v="60"/>
    <s v="RL"/>
    <n v="60"/>
    <n v="8123"/>
    <s v="Pave"/>
    <s v="NA"/>
    <s v="IR1"/>
    <s v="Lvl"/>
    <s v="AllPub"/>
    <s v="Inside"/>
    <s v="Gtl"/>
    <s v="Gilbert"/>
    <x v="6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x v="0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x v="11"/>
    <n v="2009"/>
    <s v="WD"/>
    <s v="Normal"/>
    <n v="179000"/>
  </r>
  <r>
    <n v="381"/>
    <n v="50"/>
    <s v="RL"/>
    <n v="50"/>
    <n v="5000"/>
    <s v="Pave"/>
    <s v="Pave"/>
    <s v="Reg"/>
    <s v="Lvl"/>
    <s v="AllPub"/>
    <s v="Inside"/>
    <s v="Gtl"/>
    <s v="SWISU"/>
    <x v="0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x v="0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x v="1"/>
    <n v="2010"/>
    <s v="WD"/>
    <s v="Normal"/>
    <n v="127000"/>
  </r>
  <r>
    <n v="382"/>
    <n v="20"/>
    <s v="FV"/>
    <n v="60"/>
    <n v="7200"/>
    <s v="Pave"/>
    <s v="Pave"/>
    <s v="Reg"/>
    <s v="Lvl"/>
    <s v="AllPub"/>
    <s v="Inside"/>
    <s v="Gtl"/>
    <s v="Somerst"/>
    <x v="0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x v="0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x v="5"/>
    <n v="2006"/>
    <s v="New"/>
    <s v="Partial"/>
    <n v="187750"/>
  </r>
  <r>
    <n v="383"/>
    <n v="60"/>
    <s v="RL"/>
    <n v="79"/>
    <n v="9245"/>
    <s v="Pave"/>
    <s v="NA"/>
    <s v="IR1"/>
    <s v="Lvl"/>
    <s v="AllPub"/>
    <s v="Inside"/>
    <s v="Gtl"/>
    <s v="CollgCr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x v="0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x v="7"/>
    <n v="2007"/>
    <s v="WD"/>
    <s v="Normal"/>
    <n v="213500"/>
  </r>
  <r>
    <n v="384"/>
    <n v="45"/>
    <s v="RH"/>
    <n v="60"/>
    <n v="9000"/>
    <s v="Pave"/>
    <s v="NA"/>
    <s v="Reg"/>
    <s v="Lvl"/>
    <s v="AllPub"/>
    <s v="Corner"/>
    <s v="Gtl"/>
    <s v="SawyerW"/>
    <x v="0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x v="1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x v="4"/>
    <n v="2009"/>
    <s v="WD"/>
    <s v="Normal"/>
    <n v="76000"/>
  </r>
  <r>
    <n v="385"/>
    <n v="60"/>
    <s v="RL"/>
    <s v="NA"/>
    <n v="53107"/>
    <s v="Pave"/>
    <s v="NA"/>
    <s v="IR2"/>
    <s v="Low"/>
    <s v="AllPub"/>
    <s v="Corner"/>
    <s v="Mod"/>
    <s v="ClearCr"/>
    <x v="1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x v="0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x v="11"/>
    <n v="2007"/>
    <s v="WD"/>
    <s v="Normal"/>
    <n v="240000"/>
  </r>
  <r>
    <n v="386"/>
    <n v="120"/>
    <s v="RL"/>
    <n v="43"/>
    <n v="3182"/>
    <s v="Pave"/>
    <s v="NA"/>
    <s v="Reg"/>
    <s v="Lvl"/>
    <s v="AllPub"/>
    <s v="Inside"/>
    <s v="Gtl"/>
    <s v="Blmngtn"/>
    <x v="0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x v="0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x v="7"/>
    <n v="2010"/>
    <s v="WD"/>
    <s v="Normal"/>
    <n v="192000"/>
  </r>
  <r>
    <n v="387"/>
    <n v="50"/>
    <s v="RL"/>
    <n v="58"/>
    <n v="8410"/>
    <s v="Pave"/>
    <s v="NA"/>
    <s v="Reg"/>
    <s v="Lvl"/>
    <s v="AllPub"/>
    <s v="FR2"/>
    <s v="Gtl"/>
    <s v="Edwards"/>
    <x v="1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x v="0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x v="1"/>
    <n v="2006"/>
    <s v="WD"/>
    <s v="AdjLand"/>
    <n v="81000"/>
  </r>
  <r>
    <n v="388"/>
    <n v="80"/>
    <s v="RL"/>
    <n v="72"/>
    <n v="7200"/>
    <s v="Pave"/>
    <s v="NA"/>
    <s v="Reg"/>
    <s v="Lvl"/>
    <s v="AllPub"/>
    <s v="Inside"/>
    <s v="Gtl"/>
    <s v="Edwards"/>
    <x v="0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x v="0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x v="4"/>
    <n v="2009"/>
    <s v="WD"/>
    <s v="Abnorml"/>
    <n v="125000"/>
  </r>
  <r>
    <n v="389"/>
    <n v="20"/>
    <s v="RL"/>
    <n v="93"/>
    <n v="9382"/>
    <s v="Pave"/>
    <s v="NA"/>
    <s v="IR1"/>
    <s v="Lvl"/>
    <s v="AllPub"/>
    <s v="CulDSac"/>
    <s v="Gtl"/>
    <s v="CollgCr"/>
    <x v="0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x v="9"/>
    <n v="2008"/>
    <s v="WD"/>
    <s v="Normal"/>
    <n v="191000"/>
  </r>
  <r>
    <n v="390"/>
    <n v="60"/>
    <s v="RL"/>
    <n v="96"/>
    <n v="12474"/>
    <s v="Pave"/>
    <s v="NA"/>
    <s v="Reg"/>
    <s v="Lvl"/>
    <s v="AllPub"/>
    <s v="Inside"/>
    <s v="Gtl"/>
    <s v="NridgHt"/>
    <x v="0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x v="0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x v="5"/>
    <n v="2008"/>
    <s v="New"/>
    <s v="Partial"/>
    <n v="426000"/>
  </r>
  <r>
    <n v="391"/>
    <n v="50"/>
    <s v="RL"/>
    <n v="50"/>
    <n v="8405"/>
    <s v="Pave"/>
    <s v="Grvl"/>
    <s v="Reg"/>
    <s v="Lvl"/>
    <s v="AllPub"/>
    <s v="Inside"/>
    <s v="Gtl"/>
    <s v="Edwards"/>
    <x v="0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x v="0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x v="7"/>
    <n v="2008"/>
    <s v="WD"/>
    <s v="Normal"/>
    <n v="119000"/>
  </r>
  <r>
    <n v="392"/>
    <n v="60"/>
    <s v="RL"/>
    <n v="71"/>
    <n v="12209"/>
    <s v="Pave"/>
    <s v="NA"/>
    <s v="IR1"/>
    <s v="Lvl"/>
    <s v="AllPub"/>
    <s v="CulDSac"/>
    <s v="Gtl"/>
    <s v="Mitchel"/>
    <x v="0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x v="0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x v="11"/>
    <n v="2009"/>
    <s v="WD"/>
    <s v="Normal"/>
    <n v="215000"/>
  </r>
  <r>
    <n v="393"/>
    <n v="20"/>
    <s v="RL"/>
    <s v="NA"/>
    <n v="8339"/>
    <s v="Pave"/>
    <s v="NA"/>
    <s v="IR1"/>
    <s v="Lvl"/>
    <s v="AllPub"/>
    <s v="Inside"/>
    <s v="Gtl"/>
    <s v="NAmes"/>
    <x v="0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x v="9"/>
    <n v="2007"/>
    <s v="WD"/>
    <s v="Normal"/>
    <n v="106500"/>
  </r>
  <r>
    <n v="394"/>
    <n v="30"/>
    <s v="RL"/>
    <s v="NA"/>
    <n v="7446"/>
    <s v="Pave"/>
    <s v="NA"/>
    <s v="Reg"/>
    <s v="Lvl"/>
    <s v="AllPub"/>
    <s v="Corner"/>
    <s v="Gtl"/>
    <s v="BrkSide"/>
    <x v="1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x v="0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x v="7"/>
    <n v="2006"/>
    <s v="WD"/>
    <s v="Abnorml"/>
    <n v="100000"/>
  </r>
  <r>
    <n v="395"/>
    <n v="50"/>
    <s v="RL"/>
    <n v="60"/>
    <n v="10134"/>
    <s v="Pave"/>
    <s v="NA"/>
    <s v="Reg"/>
    <s v="Lvl"/>
    <s v="AllPub"/>
    <s v="Inside"/>
    <s v="Gtl"/>
    <s v="OldTown"/>
    <x v="0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x v="0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x v="9"/>
    <n v="2007"/>
    <s v="WD"/>
    <s v="Normal"/>
    <n v="109000"/>
  </r>
  <r>
    <n v="396"/>
    <n v="20"/>
    <s v="RL"/>
    <n v="68"/>
    <n v="9571"/>
    <s v="Pave"/>
    <s v="NA"/>
    <s v="Reg"/>
    <s v="Lvl"/>
    <s v="AllPub"/>
    <s v="Inside"/>
    <s v="Gtl"/>
    <s v="Edwards"/>
    <x v="0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x v="0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x v="11"/>
    <n v="2010"/>
    <s v="WD"/>
    <s v="Normal"/>
    <n v="129000"/>
  </r>
  <r>
    <n v="397"/>
    <n v="20"/>
    <s v="RL"/>
    <n v="60"/>
    <n v="7200"/>
    <s v="Pave"/>
    <s v="NA"/>
    <s v="Reg"/>
    <s v="Low"/>
    <s v="AllPub"/>
    <s v="Inside"/>
    <s v="Gtl"/>
    <s v="CollgCr"/>
    <x v="0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x v="0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x v="2"/>
    <n v="2009"/>
    <s v="WD"/>
    <s v="Normal"/>
    <n v="123000"/>
  </r>
  <r>
    <n v="398"/>
    <n v="60"/>
    <s v="RL"/>
    <n v="69"/>
    <n v="7590"/>
    <s v="Pave"/>
    <s v="NA"/>
    <s v="Reg"/>
    <s v="Lvl"/>
    <s v="AllPub"/>
    <s v="Inside"/>
    <s v="Gtl"/>
    <s v="NAmes"/>
    <x v="2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x v="0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x v="9"/>
    <n v="2007"/>
    <s v="WD"/>
    <s v="Normal"/>
    <n v="169500"/>
  </r>
  <r>
    <n v="399"/>
    <n v="30"/>
    <s v="RM"/>
    <n v="60"/>
    <n v="8967"/>
    <s v="Pave"/>
    <s v="NA"/>
    <s v="Reg"/>
    <s v="Lvl"/>
    <s v="AllPub"/>
    <s v="Corner"/>
    <s v="Gtl"/>
    <s v="IDOTRR"/>
    <x v="0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x v="0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x v="6"/>
    <n v="2007"/>
    <s v="WD"/>
    <s v="Abnorml"/>
    <n v="67000"/>
  </r>
  <r>
    <n v="400"/>
    <n v="60"/>
    <s v="FV"/>
    <n v="65"/>
    <n v="8125"/>
    <s v="Pave"/>
    <s v="NA"/>
    <s v="Reg"/>
    <s v="Lvl"/>
    <s v="AllPub"/>
    <s v="Inside"/>
    <s v="Gtl"/>
    <s v="Somerst"/>
    <x v="0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x v="0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x v="4"/>
    <n v="2009"/>
    <s v="WD"/>
    <s v="Normal"/>
    <n v="241000"/>
  </r>
  <r>
    <n v="401"/>
    <n v="120"/>
    <s v="RL"/>
    <n v="38"/>
    <n v="14963"/>
    <s v="Pave"/>
    <s v="NA"/>
    <s v="IR2"/>
    <s v="Lvl"/>
    <s v="AllPub"/>
    <s v="Inside"/>
    <s v="Gtl"/>
    <s v="Veenker"/>
    <x v="0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x v="0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x v="3"/>
    <n v="2008"/>
    <s v="WD"/>
    <s v="Normal"/>
    <n v="245500"/>
  </r>
  <r>
    <n v="402"/>
    <n v="20"/>
    <s v="RL"/>
    <n v="65"/>
    <n v="8767"/>
    <s v="Pave"/>
    <s v="NA"/>
    <s v="IR1"/>
    <s v="Lvl"/>
    <s v="AllPub"/>
    <s v="Inside"/>
    <s v="Gtl"/>
    <s v="CollgCr"/>
    <x v="0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x v="0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x v="9"/>
    <n v="2006"/>
    <s v="New"/>
    <s v="Partial"/>
    <n v="164990"/>
  </r>
  <r>
    <n v="403"/>
    <n v="30"/>
    <s v="RL"/>
    <n v="60"/>
    <n v="10200"/>
    <s v="Pave"/>
    <s v="NA"/>
    <s v="Reg"/>
    <s v="Lvl"/>
    <s v="AllPub"/>
    <s v="Inside"/>
    <s v="Gtl"/>
    <s v="Sawyer"/>
    <x v="0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x v="0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x v="5"/>
    <n v="2008"/>
    <s v="WD"/>
    <s v="Normal"/>
    <n v="108000"/>
  </r>
  <r>
    <n v="404"/>
    <n v="60"/>
    <s v="RL"/>
    <n v="93"/>
    <n v="12090"/>
    <s v="Pave"/>
    <s v="NA"/>
    <s v="Reg"/>
    <s v="Lvl"/>
    <s v="AllPub"/>
    <s v="Corner"/>
    <s v="Gtl"/>
    <s v="NoRidge"/>
    <x v="0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x v="0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x v="9"/>
    <n v="2006"/>
    <s v="WD"/>
    <s v="Abnorml"/>
    <n v="258000"/>
  </r>
  <r>
    <n v="405"/>
    <n v="60"/>
    <s v="RL"/>
    <s v="NA"/>
    <n v="10364"/>
    <s v="Pave"/>
    <s v="NA"/>
    <s v="IR1"/>
    <s v="Lvl"/>
    <s v="AllPub"/>
    <s v="Inside"/>
    <s v="Gtl"/>
    <s v="Gilbert"/>
    <x v="0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x v="0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x v="1"/>
    <n v="2007"/>
    <s v="WD"/>
    <s v="Normal"/>
    <n v="168000"/>
  </r>
  <r>
    <n v="406"/>
    <n v="20"/>
    <s v="RL"/>
    <s v="NA"/>
    <n v="9991"/>
    <s v="Pave"/>
    <s v="NA"/>
    <s v="IR1"/>
    <s v="Lvl"/>
    <s v="AllPub"/>
    <s v="Corner"/>
    <s v="Gtl"/>
    <s v="Sawyer"/>
    <x v="1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x v="0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x v="11"/>
    <n v="2009"/>
    <s v="WD"/>
    <s v="Normal"/>
    <n v="150000"/>
  </r>
  <r>
    <n v="407"/>
    <n v="50"/>
    <s v="RL"/>
    <n v="51"/>
    <n v="10480"/>
    <s v="Pave"/>
    <s v="NA"/>
    <s v="Reg"/>
    <s v="Lvl"/>
    <s v="AllPub"/>
    <s v="Inside"/>
    <s v="Gtl"/>
    <s v="SWISU"/>
    <x v="0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x v="0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x v="10"/>
    <n v="2008"/>
    <s v="WD"/>
    <s v="Normal"/>
    <n v="115000"/>
  </r>
  <r>
    <n v="408"/>
    <n v="70"/>
    <s v="RL"/>
    <n v="63"/>
    <n v="15576"/>
    <s v="Pave"/>
    <s v="NA"/>
    <s v="Reg"/>
    <s v="Lvl"/>
    <s v="AllPub"/>
    <s v="Inside"/>
    <s v="Gtl"/>
    <s v="Crawfor"/>
    <x v="0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x v="0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x v="10"/>
    <n v="2008"/>
    <s v="WD"/>
    <s v="Normal"/>
    <n v="177000"/>
  </r>
  <r>
    <n v="409"/>
    <n v="60"/>
    <s v="RL"/>
    <n v="109"/>
    <n v="14154"/>
    <s v="Pave"/>
    <s v="NA"/>
    <s v="Reg"/>
    <s v="Lvl"/>
    <s v="AllPub"/>
    <s v="Corner"/>
    <s v="Gtl"/>
    <s v="NridgHt"/>
    <x v="0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x v="0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x v="5"/>
    <n v="2007"/>
    <s v="New"/>
    <s v="Partial"/>
    <n v="280000"/>
  </r>
  <r>
    <n v="410"/>
    <n v="60"/>
    <s v="FV"/>
    <n v="85"/>
    <n v="10800"/>
    <s v="Pave"/>
    <s v="NA"/>
    <s v="Reg"/>
    <s v="Lvl"/>
    <s v="AllPub"/>
    <s v="Inside"/>
    <s v="Gtl"/>
    <s v="Somerst"/>
    <x v="0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x v="0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x v="7"/>
    <n v="2008"/>
    <s v="New"/>
    <s v="Partial"/>
    <n v="339750"/>
  </r>
  <r>
    <n v="411"/>
    <n v="20"/>
    <s v="RL"/>
    <n v="68"/>
    <n v="9571"/>
    <s v="Pave"/>
    <s v="NA"/>
    <s v="Reg"/>
    <s v="Lvl"/>
    <s v="AllPub"/>
    <s v="Inside"/>
    <s v="Gtl"/>
    <s v="Edwards"/>
    <x v="0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x v="0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x v="11"/>
    <n v="2009"/>
    <s v="COD"/>
    <s v="Abnorml"/>
    <n v="60000"/>
  </r>
  <r>
    <n v="412"/>
    <n v="190"/>
    <s v="RL"/>
    <n v="100"/>
    <n v="34650"/>
    <s v="Pave"/>
    <s v="NA"/>
    <s v="Reg"/>
    <s v="Bnk"/>
    <s v="AllPub"/>
    <s v="Inside"/>
    <s v="Gtl"/>
    <s v="Gilbert"/>
    <x v="0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x v="1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x v="8"/>
    <n v="2006"/>
    <s v="WD"/>
    <s v="Normal"/>
    <n v="145000"/>
  </r>
  <r>
    <n v="413"/>
    <n v="20"/>
    <s v="FV"/>
    <s v="NA"/>
    <n v="4403"/>
    <s v="Pave"/>
    <s v="NA"/>
    <s v="IR2"/>
    <s v="Lvl"/>
    <s v="AllPub"/>
    <s v="Inside"/>
    <s v="Gtl"/>
    <s v="Somerst"/>
    <x v="0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x v="0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x v="11"/>
    <n v="2010"/>
    <s v="New"/>
    <s v="Partial"/>
    <n v="222000"/>
  </r>
  <r>
    <n v="414"/>
    <n v="30"/>
    <s v="RM"/>
    <n v="56"/>
    <n v="8960"/>
    <s v="Pave"/>
    <s v="Grvl"/>
    <s v="Reg"/>
    <s v="Lvl"/>
    <s v="AllPub"/>
    <s v="Inside"/>
    <s v="Gtl"/>
    <s v="OldTown"/>
    <x v="3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x v="0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x v="10"/>
    <n v="2010"/>
    <s v="WD"/>
    <s v="Normal"/>
    <n v="115000"/>
  </r>
  <r>
    <n v="415"/>
    <n v="60"/>
    <s v="RL"/>
    <n v="59"/>
    <n v="11228"/>
    <s v="Pave"/>
    <s v="NA"/>
    <s v="IR2"/>
    <s v="Lvl"/>
    <s v="AllPub"/>
    <s v="CulDSac"/>
    <s v="Gtl"/>
    <s v="SawyerW"/>
    <x v="0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x v="0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x v="3"/>
    <n v="2008"/>
    <s v="WD"/>
    <s v="Normal"/>
    <n v="228000"/>
  </r>
  <r>
    <n v="416"/>
    <n v="20"/>
    <s v="RL"/>
    <n v="73"/>
    <n v="8899"/>
    <s v="Pave"/>
    <s v="NA"/>
    <s v="IR1"/>
    <s v="Lvl"/>
    <s v="AllPub"/>
    <s v="Inside"/>
    <s v="Gtl"/>
    <s v="Gilbert"/>
    <x v="0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x v="0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x v="5"/>
    <n v="2007"/>
    <s v="New"/>
    <s v="Partial"/>
    <n v="181134"/>
  </r>
  <r>
    <n v="417"/>
    <n v="60"/>
    <s v="RL"/>
    <n v="74"/>
    <n v="7844"/>
    <s v="Pave"/>
    <s v="NA"/>
    <s v="Reg"/>
    <s v="Lvl"/>
    <s v="AllPub"/>
    <s v="Inside"/>
    <s v="Gtl"/>
    <s v="Sawyer"/>
    <x v="0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x v="0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x v="10"/>
    <n v="2006"/>
    <s v="WD"/>
    <s v="Normal"/>
    <n v="149500"/>
  </r>
  <r>
    <n v="418"/>
    <n v="70"/>
    <s v="RL"/>
    <n v="86"/>
    <n v="22420"/>
    <s v="Pave"/>
    <s v="NA"/>
    <s v="IR1"/>
    <s v="Lvl"/>
    <s v="AllPub"/>
    <s v="Inside"/>
    <s v="Gtl"/>
    <s v="Crawfor"/>
    <x v="1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x v="1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x v="6"/>
    <n v="2007"/>
    <s v="WD"/>
    <s v="Normal"/>
    <n v="239000"/>
  </r>
  <r>
    <n v="419"/>
    <n v="50"/>
    <s v="RL"/>
    <n v="60"/>
    <n v="8160"/>
    <s v="Pave"/>
    <s v="NA"/>
    <s v="Reg"/>
    <s v="Lvl"/>
    <s v="AllPub"/>
    <s v="Inside"/>
    <s v="Gtl"/>
    <s v="Edwards"/>
    <x v="0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x v="1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x v="7"/>
    <n v="2007"/>
    <s v="WD"/>
    <s v="AdjLand"/>
    <n v="126000"/>
  </r>
  <r>
    <n v="420"/>
    <n v="20"/>
    <s v="RL"/>
    <n v="65"/>
    <n v="8450"/>
    <s v="Pave"/>
    <s v="NA"/>
    <s v="Reg"/>
    <s v="Lvl"/>
    <s v="AllPub"/>
    <s v="Inside"/>
    <s v="Gtl"/>
    <s v="NAmes"/>
    <x v="0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x v="0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x v="9"/>
    <n v="2010"/>
    <s v="WD"/>
    <s v="Normal"/>
    <n v="142000"/>
  </r>
  <r>
    <n v="421"/>
    <n v="90"/>
    <s v="RM"/>
    <n v="78"/>
    <n v="7060"/>
    <s v="Pave"/>
    <s v="NA"/>
    <s v="Reg"/>
    <s v="Lvl"/>
    <s v="AllPub"/>
    <s v="Inside"/>
    <s v="Gtl"/>
    <s v="Mitchel"/>
    <x v="0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x v="0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x v="6"/>
    <n v="2008"/>
    <s v="WD"/>
    <s v="Alloca"/>
    <n v="206300"/>
  </r>
  <r>
    <n v="422"/>
    <n v="20"/>
    <s v="RL"/>
    <s v="NA"/>
    <n v="16635"/>
    <s v="Pave"/>
    <s v="NA"/>
    <s v="IR1"/>
    <s v="Lvl"/>
    <s v="AllPub"/>
    <s v="FR2"/>
    <s v="Gtl"/>
    <s v="NWAmes"/>
    <x v="0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x v="0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x v="11"/>
    <n v="2009"/>
    <s v="WD"/>
    <s v="Normal"/>
    <n v="215000"/>
  </r>
  <r>
    <n v="423"/>
    <n v="20"/>
    <s v="RL"/>
    <n v="100"/>
    <n v="21750"/>
    <s v="Pave"/>
    <s v="NA"/>
    <s v="Reg"/>
    <s v="HLS"/>
    <s v="AllPub"/>
    <s v="Inside"/>
    <s v="Mod"/>
    <s v="Mitchel"/>
    <x v="3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x v="0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x v="0"/>
    <n v="2008"/>
    <s v="WD"/>
    <s v="Normal"/>
    <n v="113000"/>
  </r>
  <r>
    <n v="424"/>
    <n v="60"/>
    <s v="RL"/>
    <n v="80"/>
    <n v="9200"/>
    <s v="Pave"/>
    <s v="NA"/>
    <s v="Reg"/>
    <s v="Lvl"/>
    <s v="AllPub"/>
    <s v="Inside"/>
    <s v="Gtl"/>
    <s v="NoRidge"/>
    <x v="0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x v="0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x v="11"/>
    <n v="2008"/>
    <s v="WD"/>
    <s v="Normal"/>
    <n v="315000"/>
  </r>
  <r>
    <n v="425"/>
    <n v="20"/>
    <s v="RL"/>
    <n v="72"/>
    <n v="9000"/>
    <s v="Pave"/>
    <s v="NA"/>
    <s v="Reg"/>
    <s v="Lvl"/>
    <s v="AllPub"/>
    <s v="Inside"/>
    <s v="Gtl"/>
    <s v="NAmes"/>
    <x v="0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x v="0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x v="1"/>
    <n v="2008"/>
    <s v="WD"/>
    <s v="Normal"/>
    <n v="139000"/>
  </r>
  <r>
    <n v="426"/>
    <n v="60"/>
    <s v="RM"/>
    <n v="60"/>
    <n v="3378"/>
    <s v="Pave"/>
    <s v="Grvl"/>
    <s v="Reg"/>
    <s v="HLS"/>
    <s v="AllPub"/>
    <s v="Inside"/>
    <s v="Gtl"/>
    <s v="OldTown"/>
    <x v="0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x v="0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x v="2"/>
    <n v="2009"/>
    <s v="WD"/>
    <s v="Normal"/>
    <n v="135000"/>
  </r>
  <r>
    <n v="427"/>
    <n v="80"/>
    <s v="RL"/>
    <s v="NA"/>
    <n v="12800"/>
    <s v="Pave"/>
    <s v="NA"/>
    <s v="Reg"/>
    <s v="Low"/>
    <s v="AllPub"/>
    <s v="Inside"/>
    <s v="Mod"/>
    <s v="SawyerW"/>
    <x v="0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x v="0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x v="5"/>
    <n v="2009"/>
    <s v="WD"/>
    <s v="Normal"/>
    <n v="275000"/>
  </r>
  <r>
    <n v="428"/>
    <n v="20"/>
    <s v="RL"/>
    <n v="77"/>
    <n v="8593"/>
    <s v="Pave"/>
    <s v="NA"/>
    <s v="IR1"/>
    <s v="Lvl"/>
    <s v="AllPub"/>
    <s v="Inside"/>
    <s v="Gtl"/>
    <s v="NAmes"/>
    <x v="0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x v="0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x v="9"/>
    <n v="2008"/>
    <s v="WD"/>
    <s v="Normal"/>
    <n v="109008"/>
  </r>
  <r>
    <n v="429"/>
    <n v="20"/>
    <s v="RL"/>
    <n v="64"/>
    <n v="6762"/>
    <s v="Pave"/>
    <s v="NA"/>
    <s v="Reg"/>
    <s v="Lvl"/>
    <s v="AllPub"/>
    <s v="Inside"/>
    <s v="Gtl"/>
    <s v="CollgCr"/>
    <x v="0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x v="0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x v="2"/>
    <n v="2007"/>
    <s v="New"/>
    <s v="Partial"/>
    <n v="195400"/>
  </r>
  <r>
    <n v="430"/>
    <n v="20"/>
    <s v="RL"/>
    <n v="130"/>
    <n v="11457"/>
    <s v="Pave"/>
    <s v="NA"/>
    <s v="IR1"/>
    <s v="Lvl"/>
    <s v="AllPub"/>
    <s v="Corner"/>
    <s v="Gtl"/>
    <s v="Timber"/>
    <x v="0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x v="0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x v="10"/>
    <n v="2009"/>
    <s v="WD"/>
    <s v="Normal"/>
    <n v="175000"/>
  </r>
  <r>
    <n v="431"/>
    <n v="160"/>
    <s v="RM"/>
    <n v="21"/>
    <n v="1680"/>
    <s v="Pave"/>
    <s v="NA"/>
    <s v="Reg"/>
    <s v="Lvl"/>
    <s v="AllPub"/>
    <s v="Inside"/>
    <s v="Gtl"/>
    <s v="BrDale"/>
    <x v="0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x v="0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x v="9"/>
    <n v="2008"/>
    <s v="COD"/>
    <s v="Abnorml"/>
    <n v="85400"/>
  </r>
  <r>
    <n v="432"/>
    <n v="50"/>
    <s v="RM"/>
    <n v="60"/>
    <n v="5586"/>
    <s v="Pave"/>
    <s v="NA"/>
    <s v="IR1"/>
    <s v="Bnk"/>
    <s v="AllPub"/>
    <s v="Inside"/>
    <s v="Gtl"/>
    <s v="OldTown"/>
    <x v="1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x v="0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x v="2"/>
    <n v="2008"/>
    <s v="ConLD"/>
    <s v="Abnorml"/>
    <n v="79900"/>
  </r>
  <r>
    <n v="433"/>
    <n v="160"/>
    <s v="RM"/>
    <n v="24"/>
    <n v="1920"/>
    <s v="Pave"/>
    <s v="NA"/>
    <s v="Reg"/>
    <s v="Lvl"/>
    <s v="AllPub"/>
    <s v="Inside"/>
    <s v="Gtl"/>
    <s v="BrDale"/>
    <x v="0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x v="0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x v="5"/>
    <n v="2007"/>
    <s v="WD"/>
    <s v="Normal"/>
    <n v="122500"/>
  </r>
  <r>
    <n v="434"/>
    <n v="60"/>
    <s v="RL"/>
    <n v="100"/>
    <n v="10839"/>
    <s v="Pave"/>
    <s v="NA"/>
    <s v="IR1"/>
    <s v="Lvl"/>
    <s v="AllPub"/>
    <s v="Corner"/>
    <s v="Gtl"/>
    <s v="Gilbert"/>
    <x v="0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x v="0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x v="9"/>
    <n v="2008"/>
    <s v="WD"/>
    <s v="Normal"/>
    <n v="181000"/>
  </r>
  <r>
    <n v="435"/>
    <n v="180"/>
    <s v="RM"/>
    <n v="21"/>
    <n v="1890"/>
    <s v="Pave"/>
    <s v="NA"/>
    <s v="Reg"/>
    <s v="Lvl"/>
    <s v="AllPub"/>
    <s v="Inside"/>
    <s v="Gtl"/>
    <s v="MeadowV"/>
    <x v="0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x v="11"/>
    <n v="2008"/>
    <s v="WD"/>
    <s v="Normal"/>
    <n v="81000"/>
  </r>
  <r>
    <n v="436"/>
    <n v="60"/>
    <s v="RL"/>
    <n v="43"/>
    <n v="10667"/>
    <s v="Pave"/>
    <s v="NA"/>
    <s v="IR2"/>
    <s v="Lvl"/>
    <s v="AllPub"/>
    <s v="CulDSac"/>
    <s v="Gtl"/>
    <s v="CollgCr"/>
    <x v="2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x v="0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x v="7"/>
    <n v="2009"/>
    <s v="ConLw"/>
    <s v="Normal"/>
    <n v="212000"/>
  </r>
  <r>
    <n v="437"/>
    <n v="50"/>
    <s v="RM"/>
    <n v="40"/>
    <n v="4400"/>
    <s v="Pave"/>
    <s v="NA"/>
    <s v="Reg"/>
    <s v="Lvl"/>
    <s v="AllPub"/>
    <s v="Inside"/>
    <s v="Gtl"/>
    <s v="OldTown"/>
    <x v="0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x v="0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x v="4"/>
    <n v="2006"/>
    <s v="WD"/>
    <s v="Normal"/>
    <n v="116000"/>
  </r>
  <r>
    <n v="438"/>
    <n v="45"/>
    <s v="RM"/>
    <n v="50"/>
    <n v="6000"/>
    <s v="Pave"/>
    <s v="NA"/>
    <s v="Reg"/>
    <s v="Lvl"/>
    <s v="AllPub"/>
    <s v="Inside"/>
    <s v="Gtl"/>
    <s v="BrkSide"/>
    <x v="0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x v="0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x v="8"/>
    <n v="2009"/>
    <s v="WD"/>
    <s v="Normal"/>
    <n v="119000"/>
  </r>
  <r>
    <n v="439"/>
    <n v="30"/>
    <s v="RL"/>
    <n v="40"/>
    <n v="4280"/>
    <s v="Pave"/>
    <s v="NA"/>
    <s v="Reg"/>
    <s v="Lvl"/>
    <s v="AllPub"/>
    <s v="Inside"/>
    <s v="Gtl"/>
    <s v="Crawfor"/>
    <x v="0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x v="1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x v="10"/>
    <n v="2007"/>
    <s v="WD"/>
    <s v="Normal"/>
    <n v="90350"/>
  </r>
  <r>
    <n v="440"/>
    <n v="50"/>
    <s v="RL"/>
    <n v="67"/>
    <n v="12354"/>
    <s v="Pave"/>
    <s v="Grvl"/>
    <s v="Reg"/>
    <s v="Lvl"/>
    <s v="AllPub"/>
    <s v="Corner"/>
    <s v="Gtl"/>
    <s v="Edwards"/>
    <x v="0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x v="0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x v="5"/>
    <n v="2009"/>
    <s v="ConLI"/>
    <s v="Normal"/>
    <n v="110000"/>
  </r>
  <r>
    <n v="441"/>
    <n v="20"/>
    <s v="RL"/>
    <n v="105"/>
    <n v="15431"/>
    <s v="Pave"/>
    <s v="NA"/>
    <s v="Reg"/>
    <s v="Lvl"/>
    <s v="AllPub"/>
    <s v="Inside"/>
    <s v="Gtl"/>
    <s v="NridgHt"/>
    <x v="0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x v="0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x v="7"/>
    <n v="2009"/>
    <s v="WD"/>
    <s v="Normal"/>
    <n v="555000"/>
  </r>
  <r>
    <n v="442"/>
    <n v="90"/>
    <s v="RL"/>
    <n v="92"/>
    <n v="12108"/>
    <s v="Pave"/>
    <s v="NA"/>
    <s v="Reg"/>
    <s v="Lvl"/>
    <s v="AllPub"/>
    <s v="Inside"/>
    <s v="Gtl"/>
    <s v="Edwards"/>
    <x v="0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x v="1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2"/>
    <n v="2008"/>
    <s v="WD"/>
    <s v="Normal"/>
    <n v="118000"/>
  </r>
  <r>
    <n v="443"/>
    <n v="50"/>
    <s v="RM"/>
    <n v="52"/>
    <n v="6240"/>
    <s v="Pave"/>
    <s v="NA"/>
    <s v="Reg"/>
    <s v="Lvl"/>
    <s v="AllPub"/>
    <s v="Inside"/>
    <s v="Gtl"/>
    <s v="BrkSide"/>
    <x v="0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x v="0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x v="11"/>
    <n v="2008"/>
    <s v="WD"/>
    <s v="Normal"/>
    <n v="162900"/>
  </r>
  <r>
    <n v="444"/>
    <n v="120"/>
    <s v="RL"/>
    <n v="53"/>
    <n v="3922"/>
    <s v="Pave"/>
    <s v="NA"/>
    <s v="Reg"/>
    <s v="Lvl"/>
    <s v="AllPub"/>
    <s v="Inside"/>
    <s v="Gtl"/>
    <s v="Blmngtn"/>
    <x v="0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x v="11"/>
    <n v="2007"/>
    <s v="New"/>
    <s v="Partial"/>
    <n v="172500"/>
  </r>
  <r>
    <n v="445"/>
    <n v="60"/>
    <s v="RL"/>
    <n v="70"/>
    <n v="8750"/>
    <s v="Pave"/>
    <s v="NA"/>
    <s v="Reg"/>
    <s v="Lvl"/>
    <s v="AllPub"/>
    <s v="Inside"/>
    <s v="Gtl"/>
    <s v="CollgCr"/>
    <x v="0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x v="0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x v="9"/>
    <n v="2008"/>
    <s v="WD"/>
    <s v="Normal"/>
    <n v="210000"/>
  </r>
  <r>
    <n v="446"/>
    <n v="20"/>
    <s v="RL"/>
    <n v="73"/>
    <n v="9855"/>
    <s v="Pave"/>
    <s v="NA"/>
    <s v="Reg"/>
    <s v="Lvl"/>
    <s v="AllPub"/>
    <s v="Corner"/>
    <s v="Gtl"/>
    <s v="Edwards"/>
    <x v="0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x v="0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x v="6"/>
    <n v="2009"/>
    <s v="COD"/>
    <s v="Normal"/>
    <n v="127500"/>
  </r>
  <r>
    <n v="447"/>
    <n v="20"/>
    <s v="RL"/>
    <n v="137"/>
    <n v="16492"/>
    <s v="Pave"/>
    <s v="NA"/>
    <s v="IR1"/>
    <s v="Lvl"/>
    <s v="AllPub"/>
    <s v="Corner"/>
    <s v="Gtl"/>
    <s v="NAmes"/>
    <x v="7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x v="0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x v="11"/>
    <n v="2010"/>
    <s v="WD"/>
    <s v="Normal"/>
    <n v="190000"/>
  </r>
  <r>
    <n v="448"/>
    <n v="60"/>
    <s v="RL"/>
    <s v="NA"/>
    <n v="11214"/>
    <s v="Pave"/>
    <s v="NA"/>
    <s v="IR1"/>
    <s v="Lvl"/>
    <s v="AllPub"/>
    <s v="Corner"/>
    <s v="Gtl"/>
    <s v="Gilbert"/>
    <x v="0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x v="0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x v="9"/>
    <n v="2006"/>
    <s v="WD"/>
    <s v="Normal"/>
    <n v="199900"/>
  </r>
  <r>
    <n v="449"/>
    <n v="50"/>
    <s v="RM"/>
    <n v="50"/>
    <n v="8600"/>
    <s v="Pave"/>
    <s v="NA"/>
    <s v="Reg"/>
    <s v="Bnk"/>
    <s v="AllPub"/>
    <s v="Inside"/>
    <s v="Gtl"/>
    <s v="IDOTRR"/>
    <x v="0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x v="0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x v="11"/>
    <n v="2006"/>
    <s v="WD"/>
    <s v="Normal"/>
    <n v="119500"/>
  </r>
  <r>
    <n v="450"/>
    <n v="50"/>
    <s v="RM"/>
    <n v="50"/>
    <n v="6000"/>
    <s v="Pave"/>
    <s v="NA"/>
    <s v="Reg"/>
    <s v="Lvl"/>
    <s v="AllPub"/>
    <s v="Inside"/>
    <s v="Gtl"/>
    <s v="OldTown"/>
    <x v="0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x v="0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x v="11"/>
    <n v="2007"/>
    <s v="WD"/>
    <s v="Normal"/>
    <n v="120000"/>
  </r>
  <r>
    <n v="451"/>
    <n v="30"/>
    <s v="RM"/>
    <n v="70"/>
    <n v="5684"/>
    <s v="Pave"/>
    <s v="NA"/>
    <s v="Reg"/>
    <s v="Lvl"/>
    <s v="AllPub"/>
    <s v="Inside"/>
    <s v="Gtl"/>
    <s v="OldTown"/>
    <x v="0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x v="0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x v="11"/>
    <n v="2006"/>
    <s v="WD"/>
    <s v="Normal"/>
    <n v="110000"/>
  </r>
  <r>
    <n v="452"/>
    <n v="20"/>
    <s v="RL"/>
    <n v="62"/>
    <n v="70761"/>
    <s v="Pave"/>
    <s v="NA"/>
    <s v="IR1"/>
    <s v="Low"/>
    <s v="AllPub"/>
    <s v="Inside"/>
    <s v="Mod"/>
    <s v="ClearCr"/>
    <x v="0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x v="0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x v="3"/>
    <n v="2006"/>
    <s v="WD"/>
    <s v="Normal"/>
    <n v="280000"/>
  </r>
  <r>
    <n v="453"/>
    <n v="60"/>
    <s v="RL"/>
    <s v="NA"/>
    <n v="9303"/>
    <s v="Pave"/>
    <s v="NA"/>
    <s v="IR1"/>
    <s v="Lvl"/>
    <s v="AllPub"/>
    <s v="Corner"/>
    <s v="Gtl"/>
    <s v="Timber"/>
    <x v="0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x v="0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x v="9"/>
    <n v="2007"/>
    <s v="WD"/>
    <s v="Normal"/>
    <n v="204000"/>
  </r>
  <r>
    <n v="454"/>
    <n v="60"/>
    <s v="FV"/>
    <n v="75"/>
    <n v="9000"/>
    <s v="Pave"/>
    <s v="NA"/>
    <s v="Reg"/>
    <s v="Lvl"/>
    <s v="AllPub"/>
    <s v="Inside"/>
    <s v="Gtl"/>
    <s v="Somerst"/>
    <x v="0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x v="0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x v="11"/>
    <n v="2009"/>
    <s v="WD"/>
    <s v="Normal"/>
    <n v="210000"/>
  </r>
  <r>
    <n v="455"/>
    <n v="90"/>
    <s v="RL"/>
    <n v="63"/>
    <n v="9297"/>
    <s v="Pave"/>
    <s v="NA"/>
    <s v="Reg"/>
    <s v="Lvl"/>
    <s v="AllPub"/>
    <s v="Inside"/>
    <s v="Gtl"/>
    <s v="Mitchel"/>
    <x v="0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x v="0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x v="9"/>
    <n v="2006"/>
    <s v="WD"/>
    <s v="Family"/>
    <n v="188000"/>
  </r>
  <r>
    <n v="456"/>
    <n v="20"/>
    <s v="RL"/>
    <n v="80"/>
    <n v="9600"/>
    <s v="Pave"/>
    <s v="NA"/>
    <s v="Reg"/>
    <s v="Lvl"/>
    <s v="AllPub"/>
    <s v="Inside"/>
    <s v="Gtl"/>
    <s v="NWAmes"/>
    <x v="0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x v="0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x v="2"/>
    <n v="2007"/>
    <s v="WD"/>
    <s v="Normal"/>
    <n v="175500"/>
  </r>
  <r>
    <n v="457"/>
    <n v="70"/>
    <s v="RM"/>
    <n v="34"/>
    <n v="4571"/>
    <s v="Pave"/>
    <s v="Grvl"/>
    <s v="Reg"/>
    <s v="Lvl"/>
    <s v="AllPub"/>
    <s v="Inside"/>
    <s v="Gtl"/>
    <s v="OldTown"/>
    <x v="0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x v="1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x v="1"/>
    <n v="2008"/>
    <s v="COD"/>
    <s v="Abnorml"/>
    <n v="98000"/>
  </r>
  <r>
    <n v="458"/>
    <n v="20"/>
    <s v="RL"/>
    <s v="NA"/>
    <n v="53227"/>
    <s v="Pave"/>
    <s v="NA"/>
    <s v="IR1"/>
    <s v="Low"/>
    <s v="AllPub"/>
    <s v="CulDSac"/>
    <s v="Mod"/>
    <s v="ClearCr"/>
    <x v="0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x v="0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x v="10"/>
    <n v="2008"/>
    <s v="WD"/>
    <s v="Normal"/>
    <n v="256000"/>
  </r>
  <r>
    <n v="459"/>
    <n v="70"/>
    <s v="RM"/>
    <s v="NA"/>
    <n v="5100"/>
    <s v="Pave"/>
    <s v="Grvl"/>
    <s v="Reg"/>
    <s v="Lvl"/>
    <s v="AllPub"/>
    <s v="Inside"/>
    <s v="Gtl"/>
    <s v="OldTown"/>
    <x v="0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x v="0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x v="11"/>
    <n v="2008"/>
    <s v="WD"/>
    <s v="Normal"/>
    <n v="161000"/>
  </r>
  <r>
    <n v="460"/>
    <n v="50"/>
    <s v="RL"/>
    <s v="NA"/>
    <n v="7015"/>
    <s v="Pave"/>
    <s v="NA"/>
    <s v="IR1"/>
    <s v="Bnk"/>
    <s v="AllPub"/>
    <s v="Corner"/>
    <s v="Gtl"/>
    <s v="BrkSide"/>
    <x v="0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x v="0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x v="9"/>
    <n v="2009"/>
    <s v="WD"/>
    <s v="Normal"/>
    <n v="110000"/>
  </r>
  <r>
    <n v="461"/>
    <n v="60"/>
    <s v="FV"/>
    <n v="75"/>
    <n v="8004"/>
    <s v="Pave"/>
    <s v="NA"/>
    <s v="IR1"/>
    <s v="Lvl"/>
    <s v="AllPub"/>
    <s v="Inside"/>
    <s v="Gtl"/>
    <s v="Somerst"/>
    <x v="6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x v="0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x v="3"/>
    <n v="2009"/>
    <s v="New"/>
    <s v="Partial"/>
    <n v="263435"/>
  </r>
  <r>
    <n v="462"/>
    <n v="70"/>
    <s v="RL"/>
    <n v="60"/>
    <n v="7200"/>
    <s v="Pave"/>
    <s v="NA"/>
    <s v="Reg"/>
    <s v="Lvl"/>
    <s v="AllPub"/>
    <s v="Inside"/>
    <s v="Gtl"/>
    <s v="SWISU"/>
    <x v="1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x v="0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x v="7"/>
    <n v="2009"/>
    <s v="WD"/>
    <s v="Normal"/>
    <n v="155000"/>
  </r>
  <r>
    <n v="463"/>
    <n v="20"/>
    <s v="RL"/>
    <n v="60"/>
    <n v="8281"/>
    <s v="Pave"/>
    <s v="NA"/>
    <s v="IR1"/>
    <s v="Lvl"/>
    <s v="AllPub"/>
    <s v="Inside"/>
    <s v="Gtl"/>
    <s v="Sawyer"/>
    <x v="0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x v="0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x v="3"/>
    <n v="2009"/>
    <s v="WD"/>
    <s v="Normal"/>
    <n v="62383"/>
  </r>
  <r>
    <n v="464"/>
    <n v="70"/>
    <s v="RL"/>
    <n v="74"/>
    <n v="11988"/>
    <s v="Pave"/>
    <s v="NA"/>
    <s v="IR1"/>
    <s v="HLS"/>
    <s v="AllPub"/>
    <s v="Inside"/>
    <s v="Mod"/>
    <s v="Crawfor"/>
    <x v="0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x v="0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x v="5"/>
    <n v="2008"/>
    <s v="WD"/>
    <s v="Normal"/>
    <n v="188700"/>
  </r>
  <r>
    <n v="465"/>
    <n v="20"/>
    <s v="RL"/>
    <n v="60"/>
    <n v="8430"/>
    <s v="Pave"/>
    <s v="NA"/>
    <s v="Reg"/>
    <s v="HLS"/>
    <s v="AllPub"/>
    <s v="Inside"/>
    <s v="Mod"/>
    <s v="CollgCr"/>
    <x v="0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x v="0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9"/>
    <s v="WD"/>
    <s v="Normal"/>
    <n v="124000"/>
  </r>
  <r>
    <n v="466"/>
    <n v="120"/>
    <s v="RM"/>
    <s v="NA"/>
    <n v="3072"/>
    <s v="Pave"/>
    <s v="NA"/>
    <s v="Reg"/>
    <s v="Lvl"/>
    <s v="AllPub"/>
    <s v="Inside"/>
    <s v="Gtl"/>
    <s v="Blmngtn"/>
    <x v="0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x v="0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x v="1"/>
    <n v="2006"/>
    <s v="WD"/>
    <s v="Normal"/>
    <n v="178740"/>
  </r>
  <r>
    <n v="467"/>
    <n v="20"/>
    <s v="RL"/>
    <n v="85"/>
    <n v="10628"/>
    <s v="Pave"/>
    <s v="NA"/>
    <s v="Reg"/>
    <s v="Lvl"/>
    <s v="AllPub"/>
    <s v="Inside"/>
    <s v="Gtl"/>
    <s v="NAmes"/>
    <x v="0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x v="0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x v="7"/>
    <n v="2007"/>
    <s v="WD"/>
    <s v="Normal"/>
    <n v="167000"/>
  </r>
  <r>
    <n v="468"/>
    <n v="70"/>
    <s v="RL"/>
    <n v="79"/>
    <n v="9480"/>
    <s v="Pave"/>
    <s v="NA"/>
    <s v="Reg"/>
    <s v="Lvl"/>
    <s v="AllPub"/>
    <s v="Inside"/>
    <s v="Gtl"/>
    <s v="NAmes"/>
    <x v="3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x v="0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x v="11"/>
    <n v="2007"/>
    <s v="WD"/>
    <s v="Normal"/>
    <n v="146500"/>
  </r>
  <r>
    <n v="469"/>
    <n v="20"/>
    <s v="RL"/>
    <n v="98"/>
    <n v="11428"/>
    <s v="Pave"/>
    <s v="NA"/>
    <s v="IR1"/>
    <s v="Lvl"/>
    <s v="AllPub"/>
    <s v="Inside"/>
    <s v="Gtl"/>
    <s v="NridgHt"/>
    <x v="0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x v="0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x v="1"/>
    <n v="2007"/>
    <s v="WD"/>
    <s v="Normal"/>
    <n v="250000"/>
  </r>
  <r>
    <n v="470"/>
    <n v="60"/>
    <s v="RL"/>
    <n v="76"/>
    <n v="9291"/>
    <s v="Pave"/>
    <s v="NA"/>
    <s v="IR1"/>
    <s v="Lvl"/>
    <s v="AllPub"/>
    <s v="Corner"/>
    <s v="Gtl"/>
    <s v="SawyerW"/>
    <x v="8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x v="0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x v="11"/>
    <n v="2008"/>
    <s v="WD"/>
    <s v="Normal"/>
    <n v="187000"/>
  </r>
  <r>
    <n v="471"/>
    <n v="120"/>
    <s v="RL"/>
    <s v="NA"/>
    <n v="6820"/>
    <s v="Pave"/>
    <s v="NA"/>
    <s v="IR1"/>
    <s v="Lvl"/>
    <s v="AllPub"/>
    <s v="Corner"/>
    <s v="Gtl"/>
    <s v="StoneBr"/>
    <x v="0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x v="0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x v="11"/>
    <n v="2010"/>
    <s v="WD"/>
    <s v="Normal"/>
    <n v="212000"/>
  </r>
  <r>
    <n v="472"/>
    <n v="60"/>
    <s v="RL"/>
    <n v="92"/>
    <n v="11952"/>
    <s v="Pave"/>
    <s v="NA"/>
    <s v="Reg"/>
    <s v="Lvl"/>
    <s v="AllPub"/>
    <s v="Inside"/>
    <s v="Gtl"/>
    <s v="NWAmes"/>
    <x v="7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x v="0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x v="6"/>
    <n v="2007"/>
    <s v="WD"/>
    <s v="Normal"/>
    <n v="190000"/>
  </r>
  <r>
    <n v="473"/>
    <n v="180"/>
    <s v="RM"/>
    <n v="35"/>
    <n v="3675"/>
    <s v="Pave"/>
    <s v="NA"/>
    <s v="Reg"/>
    <s v="Lvl"/>
    <s v="AllPub"/>
    <s v="Inside"/>
    <s v="Gtl"/>
    <s v="Edwards"/>
    <x v="0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x v="0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x v="11"/>
    <n v="2008"/>
    <s v="WD"/>
    <s v="Normal"/>
    <n v="148000"/>
  </r>
  <r>
    <n v="474"/>
    <n v="20"/>
    <s v="RL"/>
    <n v="110"/>
    <n v="14977"/>
    <s v="Pave"/>
    <s v="NA"/>
    <s v="IR1"/>
    <s v="Lvl"/>
    <s v="AllPub"/>
    <s v="Inside"/>
    <s v="Gtl"/>
    <s v="NridgHt"/>
    <x v="0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x v="0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x v="9"/>
    <n v="2007"/>
    <s v="New"/>
    <s v="Partial"/>
    <n v="440000"/>
  </r>
  <r>
    <n v="475"/>
    <n v="120"/>
    <s v="RL"/>
    <n v="41"/>
    <n v="5330"/>
    <s v="Pave"/>
    <s v="NA"/>
    <s v="Reg"/>
    <s v="Lvl"/>
    <s v="AllPub"/>
    <s v="Inside"/>
    <s v="Gtl"/>
    <s v="StoneBr"/>
    <x v="0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x v="0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x v="5"/>
    <n v="2007"/>
    <s v="WD"/>
    <s v="Normal"/>
    <n v="251000"/>
  </r>
  <r>
    <n v="476"/>
    <n v="20"/>
    <s v="RL"/>
    <n v="80"/>
    <n v="8480"/>
    <s v="Pave"/>
    <s v="NA"/>
    <s v="Reg"/>
    <s v="Lvl"/>
    <s v="AllPub"/>
    <s v="Corner"/>
    <s v="Gtl"/>
    <s v="Sawyer"/>
    <x v="0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x v="0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x v="9"/>
    <n v="2007"/>
    <s v="WD"/>
    <s v="Normal"/>
    <n v="132500"/>
  </r>
  <r>
    <n v="477"/>
    <n v="20"/>
    <s v="RL"/>
    <n v="75"/>
    <n v="13125"/>
    <s v="Pave"/>
    <s v="NA"/>
    <s v="Reg"/>
    <s v="Lvl"/>
    <s v="AllPub"/>
    <s v="Inside"/>
    <s v="Mod"/>
    <s v="CollgCr"/>
    <x v="0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x v="0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x v="7"/>
    <n v="2008"/>
    <s v="WD"/>
    <s v="Normal"/>
    <n v="208900"/>
  </r>
  <r>
    <n v="478"/>
    <n v="60"/>
    <s v="RL"/>
    <n v="105"/>
    <n v="13693"/>
    <s v="Pave"/>
    <s v="NA"/>
    <s v="Reg"/>
    <s v="Lvl"/>
    <s v="AllPub"/>
    <s v="Inside"/>
    <s v="Gtl"/>
    <s v="NridgHt"/>
    <x v="0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x v="0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x v="10"/>
    <n v="2007"/>
    <s v="WD"/>
    <s v="Normal"/>
    <n v="380000"/>
  </r>
  <r>
    <n v="479"/>
    <n v="20"/>
    <s v="RL"/>
    <n v="79"/>
    <n v="10637"/>
    <s v="Pave"/>
    <s v="NA"/>
    <s v="Reg"/>
    <s v="Lvl"/>
    <s v="AllPub"/>
    <s v="Inside"/>
    <s v="Gtl"/>
    <s v="CollgCr"/>
    <x v="0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x v="0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x v="2"/>
    <n v="2009"/>
    <s v="WD"/>
    <s v="Normal"/>
    <n v="297000"/>
  </r>
  <r>
    <n v="480"/>
    <n v="30"/>
    <s v="RM"/>
    <n v="50"/>
    <n v="5925"/>
    <s v="Pave"/>
    <s v="NA"/>
    <s v="Reg"/>
    <s v="Bnk"/>
    <s v="AllPub"/>
    <s v="Inside"/>
    <s v="Gtl"/>
    <s v="OldTown"/>
    <x v="0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x v="0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x v="10"/>
    <n v="2007"/>
    <s v="WD"/>
    <s v="Alloca"/>
    <n v="89471"/>
  </r>
  <r>
    <n v="481"/>
    <n v="20"/>
    <s v="RL"/>
    <n v="98"/>
    <n v="16033"/>
    <s v="Pave"/>
    <s v="NA"/>
    <s v="IR1"/>
    <s v="Lvl"/>
    <s v="AllPub"/>
    <s v="FR2"/>
    <s v="Gtl"/>
    <s v="NridgHt"/>
    <x v="0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x v="0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x v="10"/>
    <n v="2006"/>
    <s v="WD"/>
    <s v="Normal"/>
    <n v="326000"/>
  </r>
  <r>
    <n v="482"/>
    <n v="20"/>
    <s v="RL"/>
    <n v="72"/>
    <n v="11846"/>
    <s v="Pave"/>
    <s v="NA"/>
    <s v="IR1"/>
    <s v="HLS"/>
    <s v="AllPub"/>
    <s v="Inside"/>
    <s v="Gtl"/>
    <s v="NridgHt"/>
    <x v="0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x v="0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x v="5"/>
    <n v="2006"/>
    <s v="WD"/>
    <s v="Normal"/>
    <n v="374000"/>
  </r>
  <r>
    <n v="483"/>
    <n v="70"/>
    <s v="RM"/>
    <n v="50"/>
    <n v="2500"/>
    <s v="Pave"/>
    <s v="Pave"/>
    <s v="Reg"/>
    <s v="Lvl"/>
    <s v="AllPub"/>
    <s v="Corner"/>
    <s v="Gtl"/>
    <s v="OldTown"/>
    <x v="0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x v="0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x v="11"/>
    <n v="2009"/>
    <s v="WD"/>
    <s v="Normal"/>
    <n v="155000"/>
  </r>
  <r>
    <n v="484"/>
    <n v="120"/>
    <s v="RM"/>
    <n v="32"/>
    <n v="4500"/>
    <s v="Pave"/>
    <s v="NA"/>
    <s v="Reg"/>
    <s v="Lvl"/>
    <s v="AllPub"/>
    <s v="FR2"/>
    <s v="Gtl"/>
    <s v="Mitchel"/>
    <x v="0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x v="0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x v="1"/>
    <n v="2006"/>
    <s v="WD"/>
    <s v="Normal"/>
    <n v="164000"/>
  </r>
  <r>
    <n v="485"/>
    <n v="20"/>
    <s v="RL"/>
    <s v="NA"/>
    <n v="7758"/>
    <s v="Pave"/>
    <s v="NA"/>
    <s v="IR1"/>
    <s v="Lvl"/>
    <s v="AllPub"/>
    <s v="Corner"/>
    <s v="Gtl"/>
    <s v="Sawyer"/>
    <x v="0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x v="0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x v="10"/>
    <n v="2007"/>
    <s v="WD"/>
    <s v="Normal"/>
    <n v="132500"/>
  </r>
  <r>
    <n v="486"/>
    <n v="20"/>
    <s v="RL"/>
    <n v="80"/>
    <n v="9600"/>
    <s v="Pave"/>
    <s v="NA"/>
    <s v="Reg"/>
    <s v="Lvl"/>
    <s v="AllPub"/>
    <s v="Inside"/>
    <s v="Gtl"/>
    <s v="NAmes"/>
    <x v="0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x v="0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x v="9"/>
    <n v="2009"/>
    <s v="WD"/>
    <s v="Normal"/>
    <n v="147000"/>
  </r>
  <r>
    <n v="487"/>
    <n v="20"/>
    <s v="RL"/>
    <n v="79"/>
    <n v="10289"/>
    <s v="Pave"/>
    <s v="NA"/>
    <s v="Reg"/>
    <s v="Lvl"/>
    <s v="AllPub"/>
    <s v="Inside"/>
    <s v="Gtl"/>
    <s v="NAmes"/>
    <x v="0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x v="0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56000"/>
  </r>
  <r>
    <n v="488"/>
    <n v="20"/>
    <s v="RL"/>
    <n v="70"/>
    <n v="12243"/>
    <s v="Pave"/>
    <s v="NA"/>
    <s v="IR1"/>
    <s v="Lvl"/>
    <s v="AllPub"/>
    <s v="Inside"/>
    <s v="Gtl"/>
    <s v="NWAmes"/>
    <x v="0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x v="0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x v="0"/>
    <n v="2007"/>
    <s v="WD"/>
    <s v="Normal"/>
    <n v="175000"/>
  </r>
  <r>
    <n v="489"/>
    <n v="190"/>
    <s v="RL"/>
    <n v="60"/>
    <n v="10800"/>
    <s v="Pave"/>
    <s v="NA"/>
    <s v="Reg"/>
    <s v="Lvl"/>
    <s v="AllPub"/>
    <s v="Corner"/>
    <s v="Gtl"/>
    <s v="OldTown"/>
    <x v="0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x v="1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x v="1"/>
    <n v="2006"/>
    <s v="ConLD"/>
    <s v="Normal"/>
    <n v="160000"/>
  </r>
  <r>
    <n v="490"/>
    <n v="180"/>
    <s v="RM"/>
    <n v="21"/>
    <n v="1526"/>
    <s v="Pave"/>
    <s v="NA"/>
    <s v="Reg"/>
    <s v="Lvl"/>
    <s v="AllPub"/>
    <s v="Inside"/>
    <s v="Gtl"/>
    <s v="MeadowV"/>
    <x v="0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x v="0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86000"/>
  </r>
  <r>
    <n v="491"/>
    <n v="160"/>
    <s v="RM"/>
    <s v="NA"/>
    <n v="2665"/>
    <s v="Pave"/>
    <s v="NA"/>
    <s v="Reg"/>
    <s v="Lvl"/>
    <s v="AllPub"/>
    <s v="Inside"/>
    <s v="Gtl"/>
    <s v="MeadowV"/>
    <x v="0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x v="0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x v="11"/>
    <n v="2008"/>
    <s v="WD"/>
    <s v="Normal"/>
    <n v="115000"/>
  </r>
  <r>
    <n v="492"/>
    <n v="50"/>
    <s v="RL"/>
    <n v="79"/>
    <n v="9490"/>
    <s v="Pave"/>
    <s v="NA"/>
    <s v="Reg"/>
    <s v="Lvl"/>
    <s v="AllPub"/>
    <s v="Inside"/>
    <s v="Gtl"/>
    <s v="NAmes"/>
    <x v="3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x v="0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x v="5"/>
    <n v="2006"/>
    <s v="WD"/>
    <s v="Normal"/>
    <n v="133000"/>
  </r>
  <r>
    <n v="493"/>
    <n v="60"/>
    <s v="RL"/>
    <n v="105"/>
    <n v="15578"/>
    <s v="Pave"/>
    <s v="NA"/>
    <s v="IR1"/>
    <s v="Lvl"/>
    <s v="AllPub"/>
    <s v="Corner"/>
    <s v="Gtl"/>
    <s v="Gilbert"/>
    <x v="0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x v="0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x v="1"/>
    <n v="2006"/>
    <s v="New"/>
    <s v="Partial"/>
    <n v="172785"/>
  </r>
  <r>
    <n v="494"/>
    <n v="20"/>
    <s v="RL"/>
    <n v="70"/>
    <n v="7931"/>
    <s v="Pave"/>
    <s v="NA"/>
    <s v="Reg"/>
    <s v="Lvl"/>
    <s v="AllPub"/>
    <s v="Inside"/>
    <s v="Gtl"/>
    <s v="NAmes"/>
    <x v="0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x v="0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55000"/>
  </r>
  <r>
    <n v="495"/>
    <n v="30"/>
    <s v="RM"/>
    <n v="50"/>
    <n v="5784"/>
    <s v="Pave"/>
    <s v="NA"/>
    <s v="Reg"/>
    <s v="Lvl"/>
    <s v="AllPub"/>
    <s v="Inside"/>
    <s v="Gtl"/>
    <s v="OldTown"/>
    <x v="3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x v="0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x v="3"/>
    <n v="2009"/>
    <s v="WD"/>
    <s v="Normal"/>
    <n v="91300"/>
  </r>
  <r>
    <n v="496"/>
    <n v="30"/>
    <s v="C (all)"/>
    <n v="60"/>
    <n v="7879"/>
    <s v="Pave"/>
    <s v="NA"/>
    <s v="Reg"/>
    <s v="Lvl"/>
    <s v="AllPub"/>
    <s v="Inside"/>
    <s v="Gtl"/>
    <s v="IDOTRR"/>
    <x v="0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x v="1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x v="6"/>
    <n v="2009"/>
    <s v="WD"/>
    <s v="Abnorml"/>
    <n v="34900"/>
  </r>
  <r>
    <n v="497"/>
    <n v="20"/>
    <s v="RL"/>
    <s v="NA"/>
    <n v="12692"/>
    <s v="Pave"/>
    <s v="NA"/>
    <s v="IR1"/>
    <s v="Lvl"/>
    <s v="AllPub"/>
    <s v="Inside"/>
    <s v="Gtl"/>
    <s v="NoRidge"/>
    <x v="0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x v="0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x v="1"/>
    <n v="2007"/>
    <s v="WD"/>
    <s v="Normal"/>
    <n v="430000"/>
  </r>
  <r>
    <n v="498"/>
    <n v="50"/>
    <s v="RL"/>
    <n v="60"/>
    <n v="9120"/>
    <s v="Pave"/>
    <s v="Pave"/>
    <s v="Reg"/>
    <s v="Lvl"/>
    <s v="AllPub"/>
    <s v="Inside"/>
    <s v="Gtl"/>
    <s v="BrkSide"/>
    <x v="0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x v="0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x v="11"/>
    <n v="2008"/>
    <s v="WD"/>
    <s v="Normal"/>
    <n v="184000"/>
  </r>
  <r>
    <n v="499"/>
    <n v="20"/>
    <s v="RL"/>
    <n v="65"/>
    <n v="7800"/>
    <s v="Pave"/>
    <s v="NA"/>
    <s v="Reg"/>
    <s v="Lvl"/>
    <s v="AllPub"/>
    <s v="Inside"/>
    <s v="Gtl"/>
    <s v="Sawyer"/>
    <x v="0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x v="0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x v="11"/>
    <n v="2009"/>
    <s v="WD"/>
    <s v="Normal"/>
    <n v="130000"/>
  </r>
  <r>
    <n v="500"/>
    <n v="20"/>
    <s v="RL"/>
    <n v="70"/>
    <n v="7535"/>
    <s v="Pave"/>
    <s v="NA"/>
    <s v="IR1"/>
    <s v="Lvl"/>
    <s v="AllPub"/>
    <s v="Inside"/>
    <s v="Gtl"/>
    <s v="NAmes"/>
    <x v="0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x v="0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x v="11"/>
    <n v="2007"/>
    <s v="WD"/>
    <s v="Normal"/>
    <n v="120000"/>
  </r>
  <r>
    <n v="501"/>
    <n v="160"/>
    <s v="RM"/>
    <n v="21"/>
    <n v="1890"/>
    <s v="Pave"/>
    <s v="NA"/>
    <s v="Reg"/>
    <s v="Lvl"/>
    <s v="AllPub"/>
    <s v="Inside"/>
    <s v="Gtl"/>
    <s v="BrDale"/>
    <x v="0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x v="0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x v="1"/>
    <n v="2007"/>
    <s v="WD"/>
    <s v="Normal"/>
    <n v="113000"/>
  </r>
  <r>
    <n v="502"/>
    <n v="60"/>
    <s v="FV"/>
    <n v="75"/>
    <n v="9803"/>
    <s v="Pave"/>
    <s v="NA"/>
    <s v="Reg"/>
    <s v="Lvl"/>
    <s v="AllPub"/>
    <s v="Inside"/>
    <s v="Gtl"/>
    <s v="Somerst"/>
    <x v="0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x v="0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x v="0"/>
    <n v="2008"/>
    <s v="WD"/>
    <s v="Normal"/>
    <n v="226700"/>
  </r>
  <r>
    <n v="503"/>
    <n v="20"/>
    <s v="RL"/>
    <n v="70"/>
    <n v="9170"/>
    <s v="Pave"/>
    <s v="NA"/>
    <s v="Reg"/>
    <s v="Lvl"/>
    <s v="AllPub"/>
    <s v="Corner"/>
    <s v="Gtl"/>
    <s v="Edwards"/>
    <x v="1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x v="0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x v="7"/>
    <n v="2007"/>
    <s v="WD"/>
    <s v="Normal"/>
    <n v="140000"/>
  </r>
  <r>
    <n v="504"/>
    <n v="20"/>
    <s v="RL"/>
    <n v="100"/>
    <n v="15602"/>
    <s v="Pave"/>
    <s v="NA"/>
    <s v="IR1"/>
    <s v="Lvl"/>
    <s v="AllPub"/>
    <s v="Inside"/>
    <s v="Gtl"/>
    <s v="Crawfor"/>
    <x v="0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x v="0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x v="10"/>
    <n v="2010"/>
    <s v="WD"/>
    <s v="Normal"/>
    <n v="289000"/>
  </r>
  <r>
    <n v="505"/>
    <n v="160"/>
    <s v="RL"/>
    <n v="24"/>
    <n v="2308"/>
    <s v="Pave"/>
    <s v="NA"/>
    <s v="Reg"/>
    <s v="Lvl"/>
    <s v="AllPub"/>
    <s v="Inside"/>
    <s v="Gtl"/>
    <s v="NPkVill"/>
    <x v="0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x v="0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x v="11"/>
    <n v="2009"/>
    <s v="WD"/>
    <s v="Normal"/>
    <n v="147000"/>
  </r>
  <r>
    <n v="506"/>
    <n v="90"/>
    <s v="RM"/>
    <n v="60"/>
    <n v="7596"/>
    <s v="Pave"/>
    <s v="Grvl"/>
    <s v="Reg"/>
    <s v="Lvl"/>
    <s v="AllPub"/>
    <s v="Inside"/>
    <s v="Gtl"/>
    <s v="OldTown"/>
    <x v="3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x v="0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x v="9"/>
    <n v="2009"/>
    <s v="COD"/>
    <s v="Normal"/>
    <n v="124500"/>
  </r>
  <r>
    <n v="507"/>
    <n v="60"/>
    <s v="RL"/>
    <n v="80"/>
    <n v="9554"/>
    <s v="Pave"/>
    <s v="NA"/>
    <s v="IR1"/>
    <s v="Lvl"/>
    <s v="AllPub"/>
    <s v="Inside"/>
    <s v="Gtl"/>
    <s v="SawyerW"/>
    <x v="0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x v="0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x v="2"/>
    <n v="2006"/>
    <s v="WD"/>
    <s v="Normal"/>
    <n v="215000"/>
  </r>
  <r>
    <n v="508"/>
    <n v="20"/>
    <s v="FV"/>
    <n v="75"/>
    <n v="7862"/>
    <s v="Pave"/>
    <s v="NA"/>
    <s v="IR1"/>
    <s v="Lvl"/>
    <s v="AllPub"/>
    <s v="Inside"/>
    <s v="Gtl"/>
    <s v="Somerst"/>
    <x v="0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x v="0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x v="2"/>
    <n v="2009"/>
    <s v="New"/>
    <s v="Partial"/>
    <n v="208300"/>
  </r>
  <r>
    <n v="509"/>
    <n v="70"/>
    <s v="RM"/>
    <n v="60"/>
    <n v="9600"/>
    <s v="Pave"/>
    <s v="NA"/>
    <s v="Reg"/>
    <s v="Lvl"/>
    <s v="AllPub"/>
    <s v="Inside"/>
    <s v="Gtl"/>
    <s v="OldTown"/>
    <x v="0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x v="0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x v="4"/>
    <n v="2008"/>
    <s v="WD"/>
    <s v="Normal"/>
    <n v="161000"/>
  </r>
  <r>
    <n v="510"/>
    <n v="20"/>
    <s v="RL"/>
    <n v="80"/>
    <n v="9600"/>
    <s v="Pave"/>
    <s v="NA"/>
    <s v="Reg"/>
    <s v="Lvl"/>
    <s v="AllPub"/>
    <s v="Corner"/>
    <s v="Gtl"/>
    <s v="NAmes"/>
    <x v="0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x v="0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x v="9"/>
    <n v="2009"/>
    <s v="WD"/>
    <s v="Normal"/>
    <n v="124500"/>
  </r>
  <r>
    <n v="511"/>
    <n v="20"/>
    <s v="RL"/>
    <n v="75"/>
    <n v="14559"/>
    <s v="Pave"/>
    <s v="NA"/>
    <s v="Reg"/>
    <s v="Lvl"/>
    <s v="AllPub"/>
    <s v="Inside"/>
    <s v="Gtl"/>
    <s v="NAmes"/>
    <x v="0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x v="0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x v="11"/>
    <n v="2009"/>
    <s v="WD"/>
    <s v="Normal"/>
    <n v="164900"/>
  </r>
  <r>
    <n v="512"/>
    <n v="120"/>
    <s v="RL"/>
    <n v="40"/>
    <n v="6792"/>
    <s v="Pave"/>
    <s v="NA"/>
    <s v="IR1"/>
    <s v="Lvl"/>
    <s v="AllPub"/>
    <s v="Inside"/>
    <s v="Gtl"/>
    <s v="NridgHt"/>
    <x v="0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x v="10"/>
    <n v="2006"/>
    <s v="New"/>
    <s v="Partial"/>
    <n v="202665"/>
  </r>
  <r>
    <n v="513"/>
    <n v="20"/>
    <s v="RL"/>
    <n v="70"/>
    <n v="9100"/>
    <s v="Pave"/>
    <s v="NA"/>
    <s v="Reg"/>
    <s v="Lvl"/>
    <s v="AllPub"/>
    <s v="Corner"/>
    <s v="Gtl"/>
    <s v="NAmes"/>
    <x v="1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x v="0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29900"/>
  </r>
  <r>
    <n v="514"/>
    <n v="20"/>
    <s v="RL"/>
    <n v="71"/>
    <n v="9187"/>
    <s v="Pave"/>
    <s v="NA"/>
    <s v="Reg"/>
    <s v="Bnk"/>
    <s v="AllPub"/>
    <s v="Corner"/>
    <s v="Gtl"/>
    <s v="Mitchel"/>
    <x v="0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x v="0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x v="11"/>
    <n v="2007"/>
    <s v="WD"/>
    <s v="Normal"/>
    <n v="134000"/>
  </r>
  <r>
    <n v="515"/>
    <n v="45"/>
    <s v="RL"/>
    <n v="55"/>
    <n v="10594"/>
    <s v="Pave"/>
    <s v="NA"/>
    <s v="Reg"/>
    <s v="Lvl"/>
    <s v="AllPub"/>
    <s v="Inside"/>
    <s v="Gtl"/>
    <s v="Crawfor"/>
    <x v="0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x v="1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x v="11"/>
    <n v="2007"/>
    <s v="WD"/>
    <s v="Normal"/>
    <n v="96500"/>
  </r>
  <r>
    <n v="516"/>
    <n v="20"/>
    <s v="RL"/>
    <n v="94"/>
    <n v="12220"/>
    <s v="Pave"/>
    <s v="NA"/>
    <s v="Reg"/>
    <s v="Lvl"/>
    <s v="AllPub"/>
    <s v="Inside"/>
    <s v="Gtl"/>
    <s v="NridgHt"/>
    <x v="0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x v="0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x v="2"/>
    <n v="2009"/>
    <s v="New"/>
    <s v="Partial"/>
    <n v="402861"/>
  </r>
  <r>
    <n v="517"/>
    <n v="80"/>
    <s v="RL"/>
    <s v="NA"/>
    <n v="10448"/>
    <s v="Pave"/>
    <s v="NA"/>
    <s v="IR1"/>
    <s v="Lvl"/>
    <s v="AllPub"/>
    <s v="Corner"/>
    <s v="Gtl"/>
    <s v="NWAmes"/>
    <x v="0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x v="0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x v="5"/>
    <n v="2009"/>
    <s v="COD"/>
    <s v="Abnorml"/>
    <n v="158000"/>
  </r>
  <r>
    <n v="518"/>
    <n v="60"/>
    <s v="RL"/>
    <n v="79"/>
    <n v="10208"/>
    <s v="Pave"/>
    <s v="NA"/>
    <s v="IR1"/>
    <s v="Lvl"/>
    <s v="AllPub"/>
    <s v="Inside"/>
    <s v="Gtl"/>
    <s v="NoRidge"/>
    <x v="0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x v="0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x v="9"/>
    <n v="2009"/>
    <s v="WD"/>
    <s v="Normal"/>
    <n v="265000"/>
  </r>
  <r>
    <n v="519"/>
    <n v="60"/>
    <s v="RL"/>
    <s v="NA"/>
    <n v="9531"/>
    <s v="Pave"/>
    <s v="NA"/>
    <s v="IR1"/>
    <s v="Lvl"/>
    <s v="AllPub"/>
    <s v="CulDSac"/>
    <s v="Gtl"/>
    <s v="CollgCr"/>
    <x v="0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x v="0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x v="1"/>
    <n v="2007"/>
    <s v="WD"/>
    <s v="Normal"/>
    <n v="211000"/>
  </r>
  <r>
    <n v="520"/>
    <n v="70"/>
    <s v="RL"/>
    <n v="53"/>
    <n v="10918"/>
    <s v="Pave"/>
    <s v="NA"/>
    <s v="Reg"/>
    <s v="Lvl"/>
    <s v="AllPub"/>
    <s v="Inside"/>
    <s v="Gtl"/>
    <s v="Crawfor"/>
    <x v="0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x v="0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x v="11"/>
    <n v="2009"/>
    <s v="WD"/>
    <s v="Normal"/>
    <n v="234000"/>
  </r>
  <r>
    <n v="521"/>
    <n v="190"/>
    <s v="RL"/>
    <n v="60"/>
    <n v="10800"/>
    <s v="Pave"/>
    <s v="Grvl"/>
    <s v="Reg"/>
    <s v="Lvl"/>
    <s v="AllPub"/>
    <s v="Inside"/>
    <s v="Gtl"/>
    <s v="OldTown"/>
    <x v="0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x v="1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x v="5"/>
    <n v="2008"/>
    <s v="WD"/>
    <s v="Normal"/>
    <n v="106250"/>
  </r>
  <r>
    <n v="522"/>
    <n v="20"/>
    <s v="RL"/>
    <n v="90"/>
    <n v="11988"/>
    <s v="Pave"/>
    <s v="NA"/>
    <s v="IR1"/>
    <s v="Lvl"/>
    <s v="AllPub"/>
    <s v="Corner"/>
    <s v="Gtl"/>
    <s v="NAmes"/>
    <x v="1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x v="0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x v="1"/>
    <n v="2007"/>
    <s v="WD"/>
    <s v="Normal"/>
    <n v="150000"/>
  </r>
  <r>
    <n v="523"/>
    <n v="50"/>
    <s v="RM"/>
    <n v="50"/>
    <n v="5000"/>
    <s v="Pave"/>
    <s v="NA"/>
    <s v="Reg"/>
    <s v="Lvl"/>
    <s v="AllPub"/>
    <s v="Corner"/>
    <s v="Gtl"/>
    <s v="BrkSide"/>
    <x v="1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x v="0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x v="4"/>
    <n v="2006"/>
    <s v="WD"/>
    <s v="Normal"/>
    <n v="159000"/>
  </r>
  <r>
    <n v="524"/>
    <n v="60"/>
    <s v="RL"/>
    <n v="130"/>
    <n v="40094"/>
    <s v="Pave"/>
    <s v="NA"/>
    <s v="IR1"/>
    <s v="Bnk"/>
    <s v="AllPub"/>
    <s v="Inside"/>
    <s v="Gtl"/>
    <s v="Edwards"/>
    <x v="2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x v="0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x v="4"/>
    <n v="2007"/>
    <s v="New"/>
    <s v="Partial"/>
    <n v="184750"/>
  </r>
  <r>
    <n v="525"/>
    <n v="60"/>
    <s v="RL"/>
    <n v="95"/>
    <n v="11787"/>
    <s v="Pave"/>
    <s v="NA"/>
    <s v="IR1"/>
    <s v="Lvl"/>
    <s v="AllPub"/>
    <s v="Inside"/>
    <s v="Gtl"/>
    <s v="NoRidge"/>
    <x v="0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x v="0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x v="5"/>
    <n v="2007"/>
    <s v="WD"/>
    <s v="Normal"/>
    <n v="315750"/>
  </r>
  <r>
    <n v="526"/>
    <n v="20"/>
    <s v="FV"/>
    <n v="62"/>
    <n v="7500"/>
    <s v="Pave"/>
    <s v="Pave"/>
    <s v="Reg"/>
    <s v="Lvl"/>
    <s v="AllPub"/>
    <s v="Inside"/>
    <s v="Gtl"/>
    <s v="Somerst"/>
    <x v="0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x v="0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x v="7"/>
    <n v="2006"/>
    <s v="WD"/>
    <s v="Normal"/>
    <n v="176000"/>
  </r>
  <r>
    <n v="527"/>
    <n v="20"/>
    <s v="RL"/>
    <n v="70"/>
    <n v="13300"/>
    <s v="Pave"/>
    <s v="NA"/>
    <s v="Reg"/>
    <s v="Lvl"/>
    <s v="AllPub"/>
    <s v="Inside"/>
    <s v="Gtl"/>
    <s v="NAmes"/>
    <x v="0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x v="0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x v="11"/>
    <n v="2007"/>
    <s v="WD"/>
    <s v="Normal"/>
    <n v="132000"/>
  </r>
  <r>
    <n v="528"/>
    <n v="60"/>
    <s v="RL"/>
    <n v="67"/>
    <n v="14948"/>
    <s v="Pave"/>
    <s v="NA"/>
    <s v="IR1"/>
    <s v="Lvl"/>
    <s v="AllPub"/>
    <s v="Inside"/>
    <s v="Gtl"/>
    <s v="NridgHt"/>
    <x v="0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x v="0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x v="6"/>
    <n v="2008"/>
    <s v="New"/>
    <s v="Partial"/>
    <n v="446261"/>
  </r>
  <r>
    <n v="529"/>
    <n v="30"/>
    <s v="RL"/>
    <n v="58"/>
    <n v="9098"/>
    <s v="Pave"/>
    <s v="NA"/>
    <s v="IR1"/>
    <s v="Lvl"/>
    <s v="AllPub"/>
    <s v="Inside"/>
    <s v="Gtl"/>
    <s v="Edwards"/>
    <x v="0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x v="0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x v="9"/>
    <n v="2007"/>
    <s v="WD"/>
    <s v="Normal"/>
    <n v="86000"/>
  </r>
  <r>
    <n v="530"/>
    <n v="20"/>
    <s v="RL"/>
    <s v="NA"/>
    <n v="32668"/>
    <s v="Pave"/>
    <s v="NA"/>
    <s v="IR1"/>
    <s v="Lvl"/>
    <s v="AllPub"/>
    <s v="CulDSac"/>
    <s v="Gtl"/>
    <s v="Crawfor"/>
    <x v="0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x v="0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x v="10"/>
    <n v="2007"/>
    <s v="WD"/>
    <s v="Alloca"/>
    <n v="200624"/>
  </r>
  <r>
    <n v="531"/>
    <n v="80"/>
    <s v="RL"/>
    <n v="85"/>
    <n v="10200"/>
    <s v="Pave"/>
    <s v="NA"/>
    <s v="Reg"/>
    <s v="Lvl"/>
    <s v="AllPub"/>
    <s v="Inside"/>
    <s v="Gtl"/>
    <s v="Timber"/>
    <x v="0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x v="0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x v="5"/>
    <n v="2008"/>
    <s v="WD"/>
    <s v="Abnorml"/>
    <n v="175000"/>
  </r>
  <r>
    <n v="532"/>
    <n v="70"/>
    <s v="RM"/>
    <n v="60"/>
    <n v="6155"/>
    <s v="Pave"/>
    <s v="NA"/>
    <s v="IR1"/>
    <s v="Lvl"/>
    <s v="AllPub"/>
    <s v="FR3"/>
    <s v="Gtl"/>
    <s v="BrkSide"/>
    <x v="5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x v="0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x v="11"/>
    <n v="2008"/>
    <s v="WD"/>
    <s v="Normal"/>
    <n v="128000"/>
  </r>
  <r>
    <n v="533"/>
    <n v="20"/>
    <s v="RL"/>
    <n v="60"/>
    <n v="7200"/>
    <s v="Pave"/>
    <s v="NA"/>
    <s v="Reg"/>
    <s v="Lvl"/>
    <s v="AllPub"/>
    <s v="Inside"/>
    <s v="Gtl"/>
    <s v="NAmes"/>
    <x v="0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07500"/>
  </r>
  <r>
    <n v="534"/>
    <n v="20"/>
    <s v="RL"/>
    <n v="50"/>
    <n v="5000"/>
    <s v="Pave"/>
    <s v="NA"/>
    <s v="Reg"/>
    <s v="Low"/>
    <s v="AllPub"/>
    <s v="Inside"/>
    <s v="Mod"/>
    <s v="BrkSide"/>
    <x v="0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8"/>
    <n v="2007"/>
    <s v="WD"/>
    <s v="Normal"/>
    <n v="39300"/>
  </r>
  <r>
    <n v="535"/>
    <n v="60"/>
    <s v="RL"/>
    <n v="74"/>
    <n v="9056"/>
    <s v="Pave"/>
    <s v="NA"/>
    <s v="IR1"/>
    <s v="Lvl"/>
    <s v="AllPub"/>
    <s v="Inside"/>
    <s v="Gtl"/>
    <s v="Gilbert"/>
    <x v="0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x v="0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x v="4"/>
    <n v="2006"/>
    <s v="WD"/>
    <s v="Normal"/>
    <n v="178000"/>
  </r>
  <r>
    <n v="536"/>
    <n v="190"/>
    <s v="RL"/>
    <n v="70"/>
    <n v="7000"/>
    <s v="Pave"/>
    <s v="NA"/>
    <s v="Reg"/>
    <s v="Lvl"/>
    <s v="AllPub"/>
    <s v="Inside"/>
    <s v="Gtl"/>
    <s v="Edwards"/>
    <x v="0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x v="0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x v="8"/>
    <n v="2008"/>
    <s v="WD"/>
    <s v="Normal"/>
    <n v="107500"/>
  </r>
  <r>
    <n v="537"/>
    <n v="60"/>
    <s v="RL"/>
    <n v="57"/>
    <n v="8924"/>
    <s v="Pave"/>
    <s v="NA"/>
    <s v="IR1"/>
    <s v="Lvl"/>
    <s v="AllPub"/>
    <s v="CulDSac"/>
    <s v="Gtl"/>
    <s v="CollgCr"/>
    <x v="0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x v="0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x v="9"/>
    <n v="2008"/>
    <s v="WD"/>
    <s v="Normal"/>
    <n v="188000"/>
  </r>
  <r>
    <n v="538"/>
    <n v="20"/>
    <s v="RL"/>
    <s v="NA"/>
    <n v="12735"/>
    <s v="Pave"/>
    <s v="NA"/>
    <s v="IR1"/>
    <s v="Lvl"/>
    <s v="AllPub"/>
    <s v="FR2"/>
    <s v="Gtl"/>
    <s v="NAmes"/>
    <x v="0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x v="7"/>
    <n v="2008"/>
    <s v="COD"/>
    <s v="Normal"/>
    <n v="111250"/>
  </r>
  <r>
    <n v="539"/>
    <n v="20"/>
    <s v="RL"/>
    <s v="NA"/>
    <n v="11553"/>
    <s v="Pave"/>
    <s v="NA"/>
    <s v="IR1"/>
    <s v="Lvl"/>
    <s v="AllPub"/>
    <s v="Inside"/>
    <s v="Gtl"/>
    <s v="Sawyer"/>
    <x v="0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x v="0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x v="9"/>
    <n v="2006"/>
    <s v="WD"/>
    <s v="Normal"/>
    <n v="158000"/>
  </r>
  <r>
    <n v="540"/>
    <n v="20"/>
    <s v="RL"/>
    <s v="NA"/>
    <n v="11423"/>
    <s v="Pave"/>
    <s v="NA"/>
    <s v="Reg"/>
    <s v="Lvl"/>
    <s v="AllPub"/>
    <s v="Inside"/>
    <s v="Gtl"/>
    <s v="CollgCr"/>
    <x v="0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x v="0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x v="1"/>
    <n v="2010"/>
    <s v="WD"/>
    <s v="Normal"/>
    <n v="272000"/>
  </r>
  <r>
    <n v="541"/>
    <n v="20"/>
    <s v="RL"/>
    <n v="85"/>
    <n v="14601"/>
    <s v="Pave"/>
    <s v="NA"/>
    <s v="Reg"/>
    <s v="Lvl"/>
    <s v="AllPub"/>
    <s v="Inside"/>
    <s v="Gtl"/>
    <s v="Timber"/>
    <x v="0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x v="0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x v="10"/>
    <n v="2009"/>
    <s v="WD"/>
    <s v="Normal"/>
    <n v="315000"/>
  </r>
  <r>
    <n v="542"/>
    <n v="60"/>
    <s v="RL"/>
    <s v="NA"/>
    <n v="11000"/>
    <s v="Pave"/>
    <s v="NA"/>
    <s v="Reg"/>
    <s v="Lvl"/>
    <s v="AllPub"/>
    <s v="FR2"/>
    <s v="Gtl"/>
    <s v="NoRidge"/>
    <x v="0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x v="0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x v="11"/>
    <n v="2007"/>
    <s v="WD"/>
    <s v="Normal"/>
    <n v="248000"/>
  </r>
  <r>
    <n v="543"/>
    <n v="20"/>
    <s v="RL"/>
    <n v="78"/>
    <n v="10140"/>
    <s v="Pave"/>
    <s v="NA"/>
    <s v="Reg"/>
    <s v="Lvl"/>
    <s v="AllPub"/>
    <s v="Inside"/>
    <s v="Gtl"/>
    <s v="NWAmes"/>
    <x v="6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x v="0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x v="11"/>
    <n v="2009"/>
    <s v="WD"/>
    <s v="Normal"/>
    <n v="213250"/>
  </r>
  <r>
    <n v="544"/>
    <n v="120"/>
    <s v="RH"/>
    <n v="34"/>
    <n v="4058"/>
    <s v="Pave"/>
    <s v="NA"/>
    <s v="Reg"/>
    <s v="Lvl"/>
    <s v="AllPub"/>
    <s v="Inside"/>
    <s v="Gtl"/>
    <s v="NAmes"/>
    <x v="0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x v="0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x v="11"/>
    <n v="2007"/>
    <s v="WD"/>
    <s v="Normal"/>
    <n v="133000"/>
  </r>
  <r>
    <n v="545"/>
    <n v="60"/>
    <s v="RL"/>
    <n v="58"/>
    <n v="17104"/>
    <s v="Pave"/>
    <s v="NA"/>
    <s v="IR1"/>
    <s v="Lvl"/>
    <s v="AllPub"/>
    <s v="Inside"/>
    <s v="Gtl"/>
    <s v="Gilbert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x v="0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x v="2"/>
    <n v="2006"/>
    <s v="New"/>
    <s v="Partial"/>
    <n v="179665"/>
  </r>
  <r>
    <n v="546"/>
    <n v="50"/>
    <s v="RL"/>
    <s v="NA"/>
    <n v="13837"/>
    <s v="Pave"/>
    <s v="NA"/>
    <s v="IR1"/>
    <s v="Lvl"/>
    <s v="AllPub"/>
    <s v="Corner"/>
    <s v="Gtl"/>
    <s v="NWAmes"/>
    <x v="0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x v="0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x v="0"/>
    <n v="2006"/>
    <s v="WD"/>
    <s v="Normal"/>
    <n v="229000"/>
  </r>
  <r>
    <n v="547"/>
    <n v="50"/>
    <s v="RL"/>
    <n v="70"/>
    <n v="8737"/>
    <s v="Pave"/>
    <s v="NA"/>
    <s v="IR1"/>
    <s v="Bnk"/>
    <s v="AllPub"/>
    <s v="Inside"/>
    <s v="Gtl"/>
    <s v="BrkSide"/>
    <x v="0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x v="0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x v="1"/>
    <n v="2007"/>
    <s v="WD"/>
    <s v="Normal"/>
    <n v="210000"/>
  </r>
  <r>
    <n v="548"/>
    <n v="85"/>
    <s v="RL"/>
    <n v="54"/>
    <n v="7244"/>
    <s v="Pave"/>
    <s v="NA"/>
    <s v="Reg"/>
    <s v="Lvl"/>
    <s v="AllPub"/>
    <s v="Inside"/>
    <s v="Gtl"/>
    <s v="Mitchel"/>
    <x v="0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x v="0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x v="7"/>
    <n v="2007"/>
    <s v="WD"/>
    <s v="Normal"/>
    <n v="129500"/>
  </r>
  <r>
    <n v="549"/>
    <n v="20"/>
    <s v="RM"/>
    <n v="49"/>
    <n v="8235"/>
    <s v="Pave"/>
    <s v="NA"/>
    <s v="IR1"/>
    <s v="HLS"/>
    <s v="AllPub"/>
    <s v="Inside"/>
    <s v="Gtl"/>
    <s v="OldTown"/>
    <x v="1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x v="0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x v="11"/>
    <n v="2008"/>
    <s v="WD"/>
    <s v="Normal"/>
    <n v="125000"/>
  </r>
  <r>
    <n v="550"/>
    <n v="60"/>
    <s v="FV"/>
    <n v="75"/>
    <n v="9375"/>
    <s v="Pave"/>
    <s v="NA"/>
    <s v="Reg"/>
    <s v="Lvl"/>
    <s v="AllPub"/>
    <s v="Inside"/>
    <s v="Gtl"/>
    <s v="Somerst"/>
    <x v="0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x v="0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x v="6"/>
    <n v="2009"/>
    <s v="WD"/>
    <s v="Normal"/>
    <n v="263000"/>
  </r>
  <r>
    <n v="551"/>
    <n v="120"/>
    <s v="RL"/>
    <n v="53"/>
    <n v="4043"/>
    <s v="Pave"/>
    <s v="NA"/>
    <s v="Reg"/>
    <s v="Lvl"/>
    <s v="AllPub"/>
    <s v="Inside"/>
    <s v="Gtl"/>
    <s v="NPkVill"/>
    <x v="0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x v="0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x v="4"/>
    <n v="2008"/>
    <s v="COD"/>
    <s v="Abnorml"/>
    <n v="140000"/>
  </r>
  <r>
    <n v="552"/>
    <n v="20"/>
    <s v="RM"/>
    <n v="50"/>
    <n v="6000"/>
    <s v="Pave"/>
    <s v="NA"/>
    <s v="Reg"/>
    <s v="Lvl"/>
    <s v="AllPub"/>
    <s v="Inside"/>
    <s v="Gtl"/>
    <s v="OldTown"/>
    <x v="0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x v="0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12500"/>
  </r>
  <r>
    <n v="553"/>
    <n v="20"/>
    <s v="RL"/>
    <n v="87"/>
    <n v="11146"/>
    <s v="Pave"/>
    <s v="NA"/>
    <s v="IR1"/>
    <s v="Lvl"/>
    <s v="AllPub"/>
    <s v="Inside"/>
    <s v="Gtl"/>
    <s v="NridgHt"/>
    <x v="0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x v="0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x v="9"/>
    <n v="2009"/>
    <s v="WD"/>
    <s v="Normal"/>
    <n v="255500"/>
  </r>
  <r>
    <n v="554"/>
    <n v="20"/>
    <s v="RL"/>
    <n v="67"/>
    <n v="8777"/>
    <s v="Pave"/>
    <s v="NA"/>
    <s v="Reg"/>
    <s v="Lvl"/>
    <s v="AllPub"/>
    <s v="Inside"/>
    <s v="Gtl"/>
    <s v="Edwards"/>
    <x v="1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x v="1"/>
    <n v="2009"/>
    <s v="WD"/>
    <s v="Normal"/>
    <n v="108000"/>
  </r>
  <r>
    <n v="555"/>
    <n v="60"/>
    <s v="RL"/>
    <n v="85"/>
    <n v="10625"/>
    <s v="Pave"/>
    <s v="NA"/>
    <s v="Reg"/>
    <s v="Lvl"/>
    <s v="AllPub"/>
    <s v="Inside"/>
    <s v="Gtl"/>
    <s v="NridgHt"/>
    <x v="0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x v="0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x v="5"/>
    <n v="2008"/>
    <s v="WD"/>
    <s v="Normal"/>
    <n v="284000"/>
  </r>
  <r>
    <n v="556"/>
    <n v="45"/>
    <s v="RM"/>
    <n v="58"/>
    <n v="6380"/>
    <s v="Pave"/>
    <s v="NA"/>
    <s v="Reg"/>
    <s v="Lvl"/>
    <s v="AllPub"/>
    <s v="Inside"/>
    <s v="Gtl"/>
    <s v="BrkSide"/>
    <x v="0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x v="0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x v="5"/>
    <n v="2006"/>
    <s v="WD"/>
    <s v="Normal"/>
    <n v="113000"/>
  </r>
  <r>
    <n v="557"/>
    <n v="20"/>
    <s v="RL"/>
    <n v="69"/>
    <n v="14850"/>
    <s v="Pave"/>
    <s v="NA"/>
    <s v="IR1"/>
    <s v="Lvl"/>
    <s v="AllPub"/>
    <s v="Inside"/>
    <s v="Gtl"/>
    <s v="NAmes"/>
    <x v="0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x v="0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x v="1"/>
    <n v="2006"/>
    <s v="WD"/>
    <s v="Normal"/>
    <n v="141000"/>
  </r>
  <r>
    <n v="558"/>
    <n v="50"/>
    <s v="C (all)"/>
    <n v="60"/>
    <n v="11040"/>
    <s v="Pave"/>
    <s v="NA"/>
    <s v="Reg"/>
    <s v="Low"/>
    <s v="AllPub"/>
    <s v="Inside"/>
    <s v="Mod"/>
    <s v="IDOTRR"/>
    <x v="0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x v="0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x v="2"/>
    <n v="2006"/>
    <s v="COD"/>
    <s v="Normal"/>
    <n v="108000"/>
  </r>
  <r>
    <n v="559"/>
    <n v="60"/>
    <s v="RL"/>
    <n v="57"/>
    <n v="21872"/>
    <s v="Pave"/>
    <s v="NA"/>
    <s v="IR2"/>
    <s v="HLS"/>
    <s v="AllPub"/>
    <s v="FR2"/>
    <s v="Gtl"/>
    <s v="Gilbert"/>
    <x v="0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x v="0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x v="5"/>
    <n v="2008"/>
    <s v="WD"/>
    <s v="Normal"/>
    <n v="175000"/>
  </r>
  <r>
    <n v="560"/>
    <n v="120"/>
    <s v="RL"/>
    <s v="NA"/>
    <n v="3196"/>
    <s v="Pave"/>
    <s v="NA"/>
    <s v="Reg"/>
    <s v="Lvl"/>
    <s v="AllPub"/>
    <s v="Inside"/>
    <s v="Gtl"/>
    <s v="Blmngtn"/>
    <x v="0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x v="0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x v="4"/>
    <n v="2006"/>
    <s v="WD"/>
    <s v="Normal"/>
    <n v="234000"/>
  </r>
  <r>
    <n v="561"/>
    <n v="20"/>
    <s v="RL"/>
    <s v="NA"/>
    <n v="11341"/>
    <s v="Pave"/>
    <s v="NA"/>
    <s v="IR1"/>
    <s v="Lvl"/>
    <s v="AllPub"/>
    <s v="Inside"/>
    <s v="Gtl"/>
    <s v="Sawyer"/>
    <x v="0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x v="0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x v="1"/>
    <n v="2010"/>
    <s v="WD"/>
    <s v="Normal"/>
    <n v="121500"/>
  </r>
  <r>
    <n v="562"/>
    <n v="20"/>
    <s v="RL"/>
    <n v="77"/>
    <n v="10010"/>
    <s v="Pave"/>
    <s v="NA"/>
    <s v="Reg"/>
    <s v="Lvl"/>
    <s v="AllPub"/>
    <s v="Inside"/>
    <s v="Mod"/>
    <s v="Mitchel"/>
    <x v="0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x v="0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x v="7"/>
    <n v="2006"/>
    <s v="WD"/>
    <s v="Normal"/>
    <n v="170000"/>
  </r>
  <r>
    <n v="563"/>
    <n v="30"/>
    <s v="RL"/>
    <n v="63"/>
    <n v="13907"/>
    <s v="Pave"/>
    <s v="NA"/>
    <s v="Reg"/>
    <s v="Lvl"/>
    <s v="AllPub"/>
    <s v="Inside"/>
    <s v="Gtl"/>
    <s v="Edwards"/>
    <x v="0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x v="0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x v="9"/>
    <n v="2008"/>
    <s v="WD"/>
    <s v="Normal"/>
    <n v="108000"/>
  </r>
  <r>
    <n v="564"/>
    <n v="50"/>
    <s v="RL"/>
    <n v="66"/>
    <n v="21780"/>
    <s v="Pave"/>
    <s v="NA"/>
    <s v="Reg"/>
    <s v="Lvl"/>
    <s v="AllPub"/>
    <s v="Inside"/>
    <s v="Gtl"/>
    <s v="Edwards"/>
    <x v="0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x v="0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x v="9"/>
    <n v="2008"/>
    <s v="WD"/>
    <s v="Normal"/>
    <n v="185000"/>
  </r>
  <r>
    <n v="565"/>
    <n v="60"/>
    <s v="RL"/>
    <s v="NA"/>
    <n v="13346"/>
    <s v="Pave"/>
    <s v="NA"/>
    <s v="IR1"/>
    <s v="Lvl"/>
    <s v="AllPub"/>
    <s v="CulDSac"/>
    <s v="Gtl"/>
    <s v="NoRidge"/>
    <x v="0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x v="0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x v="9"/>
    <n v="2006"/>
    <s v="WD"/>
    <s v="Normal"/>
    <n v="268000"/>
  </r>
  <r>
    <n v="566"/>
    <n v="70"/>
    <s v="RL"/>
    <n v="66"/>
    <n v="6858"/>
    <s v="Pave"/>
    <s v="NA"/>
    <s v="Reg"/>
    <s v="Bnk"/>
    <s v="AllPub"/>
    <s v="Corner"/>
    <s v="Gtl"/>
    <s v="SWISU"/>
    <x v="0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x v="1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x v="1"/>
    <n v="2010"/>
    <s v="WD"/>
    <s v="Normal"/>
    <n v="128000"/>
  </r>
  <r>
    <n v="567"/>
    <n v="60"/>
    <s v="RL"/>
    <n v="77"/>
    <n v="11198"/>
    <s v="Pave"/>
    <s v="NA"/>
    <s v="IR1"/>
    <s v="Lvl"/>
    <s v="AllPub"/>
    <s v="Inside"/>
    <s v="Gtl"/>
    <s v="StoneBr"/>
    <x v="0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x v="0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x v="11"/>
    <n v="2008"/>
    <s v="WD"/>
    <s v="Normal"/>
    <n v="325000"/>
  </r>
  <r>
    <n v="568"/>
    <n v="20"/>
    <s v="RL"/>
    <n v="70"/>
    <n v="10171"/>
    <s v="Pave"/>
    <s v="NA"/>
    <s v="IR1"/>
    <s v="Lvl"/>
    <s v="AllPub"/>
    <s v="Inside"/>
    <s v="Gtl"/>
    <s v="NridgHt"/>
    <x v="0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x v="0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x v="10"/>
    <n v="2010"/>
    <s v="WD"/>
    <s v="Normal"/>
    <n v="214000"/>
  </r>
  <r>
    <n v="569"/>
    <n v="50"/>
    <s v="RL"/>
    <n v="79"/>
    <n v="12327"/>
    <s v="Pave"/>
    <s v="NA"/>
    <s v="IR1"/>
    <s v="Low"/>
    <s v="AllPub"/>
    <s v="Inside"/>
    <s v="Mod"/>
    <s v="SawyerW"/>
    <x v="0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x v="0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x v="2"/>
    <n v="2009"/>
    <s v="WD"/>
    <s v="Normal"/>
    <n v="316600"/>
  </r>
  <r>
    <n v="570"/>
    <n v="90"/>
    <s v="RL"/>
    <s v="NA"/>
    <n v="7032"/>
    <s v="Pave"/>
    <s v="NA"/>
    <s v="IR1"/>
    <s v="Lvl"/>
    <s v="AllPub"/>
    <s v="Corner"/>
    <s v="Gtl"/>
    <s v="NAmes"/>
    <x v="0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x v="0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x v="3"/>
    <n v="2006"/>
    <s v="WD"/>
    <s v="Normal"/>
    <n v="135960"/>
  </r>
  <r>
    <n v="571"/>
    <n v="90"/>
    <s v="RL"/>
    <n v="74"/>
    <n v="13101"/>
    <s v="Pave"/>
    <s v="NA"/>
    <s v="IR1"/>
    <s v="Lvl"/>
    <s v="AllPub"/>
    <s v="Inside"/>
    <s v="Gtl"/>
    <s v="NAmes"/>
    <x v="0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x v="0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x v="6"/>
    <n v="2008"/>
    <s v="WD"/>
    <s v="Normal"/>
    <n v="142600"/>
  </r>
  <r>
    <n v="572"/>
    <n v="20"/>
    <s v="RL"/>
    <n v="60"/>
    <n v="7332"/>
    <s v="Pave"/>
    <s v="NA"/>
    <s v="Reg"/>
    <s v="Lvl"/>
    <s v="AllPub"/>
    <s v="Inside"/>
    <s v="Gtl"/>
    <s v="NAmes"/>
    <x v="0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x v="0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x v="4"/>
    <n v="2006"/>
    <s v="WD"/>
    <s v="Abnorml"/>
    <n v="120000"/>
  </r>
  <r>
    <n v="573"/>
    <n v="60"/>
    <s v="RL"/>
    <n v="83"/>
    <n v="13159"/>
    <s v="Pave"/>
    <s v="NA"/>
    <s v="IR1"/>
    <s v="HLS"/>
    <s v="AllPub"/>
    <s v="Corner"/>
    <s v="Gtl"/>
    <s v="Timber"/>
    <x v="0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x v="0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x v="9"/>
    <n v="2009"/>
    <s v="New"/>
    <s v="Partial"/>
    <n v="224500"/>
  </r>
  <r>
    <n v="574"/>
    <n v="80"/>
    <s v="RL"/>
    <n v="76"/>
    <n v="9967"/>
    <s v="Pave"/>
    <s v="NA"/>
    <s v="IR1"/>
    <s v="Lvl"/>
    <s v="AllPub"/>
    <s v="Inside"/>
    <s v="Gtl"/>
    <s v="Gilbert"/>
    <x v="0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x v="0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x v="3"/>
    <n v="2007"/>
    <s v="WD"/>
    <s v="Normal"/>
    <n v="170000"/>
  </r>
  <r>
    <n v="575"/>
    <n v="80"/>
    <s v="RL"/>
    <n v="70"/>
    <n v="10500"/>
    <s v="Pave"/>
    <s v="NA"/>
    <s v="Reg"/>
    <s v="Lvl"/>
    <s v="AllPub"/>
    <s v="FR2"/>
    <s v="Gtl"/>
    <s v="NAmes"/>
    <x v="0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x v="0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x v="3"/>
    <n v="2007"/>
    <s v="WD"/>
    <s v="Normal"/>
    <n v="139000"/>
  </r>
  <r>
    <n v="576"/>
    <n v="50"/>
    <s v="RL"/>
    <n v="80"/>
    <n v="8480"/>
    <s v="Pave"/>
    <s v="NA"/>
    <s v="Reg"/>
    <s v="Lvl"/>
    <s v="AllPub"/>
    <s v="Inside"/>
    <s v="Gtl"/>
    <s v="NAmes"/>
    <x v="0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x v="0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x v="4"/>
    <n v="2008"/>
    <s v="COD"/>
    <s v="Abnorml"/>
    <n v="118500"/>
  </r>
  <r>
    <n v="577"/>
    <n v="50"/>
    <s v="RL"/>
    <n v="52"/>
    <n v="6292"/>
    <s v="Pave"/>
    <s v="NA"/>
    <s v="Reg"/>
    <s v="Lvl"/>
    <s v="AllPub"/>
    <s v="Inside"/>
    <s v="Gtl"/>
    <s v="SWISU"/>
    <x v="0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x v="0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x v="5"/>
    <n v="2009"/>
    <s v="WD"/>
    <s v="Normal"/>
    <n v="145000"/>
  </r>
  <r>
    <n v="578"/>
    <n v="80"/>
    <s v="RL"/>
    <n v="96"/>
    <n v="11777"/>
    <s v="Pave"/>
    <s v="NA"/>
    <s v="IR1"/>
    <s v="Lvl"/>
    <s v="AllPub"/>
    <s v="Inside"/>
    <s v="Gtl"/>
    <s v="Sawyer"/>
    <x v="0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x v="0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x v="1"/>
    <n v="2006"/>
    <s v="WD"/>
    <s v="Abnorml"/>
    <n v="164500"/>
  </r>
  <r>
    <n v="579"/>
    <n v="160"/>
    <s v="FV"/>
    <n v="34"/>
    <n v="3604"/>
    <s v="Pave"/>
    <s v="Pave"/>
    <s v="Reg"/>
    <s v="Lvl"/>
    <s v="AllPub"/>
    <s v="Corner"/>
    <s v="Gtl"/>
    <s v="Somerst"/>
    <x v="0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x v="0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x v="0"/>
    <n v="2008"/>
    <s v="WD"/>
    <s v="Abnorml"/>
    <n v="146000"/>
  </r>
  <r>
    <n v="580"/>
    <n v="50"/>
    <s v="RM"/>
    <n v="81"/>
    <n v="12150"/>
    <s v="Pave"/>
    <s v="Grvl"/>
    <s v="Reg"/>
    <s v="Lvl"/>
    <s v="AllPub"/>
    <s v="Inside"/>
    <s v="Gtl"/>
    <s v="OldTown"/>
    <x v="0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x v="1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x v="6"/>
    <n v="2008"/>
    <s v="WD"/>
    <s v="Normal"/>
    <n v="131500"/>
  </r>
  <r>
    <n v="581"/>
    <n v="20"/>
    <s v="RL"/>
    <s v="NA"/>
    <n v="14585"/>
    <s v="Pave"/>
    <s v="NA"/>
    <s v="IR1"/>
    <s v="Lvl"/>
    <s v="AllPub"/>
    <s v="CulDSac"/>
    <s v="Gtl"/>
    <s v="NAmes"/>
    <x v="0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x v="0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x v="11"/>
    <n v="2007"/>
    <s v="WD"/>
    <s v="Normal"/>
    <n v="181900"/>
  </r>
  <r>
    <n v="582"/>
    <n v="20"/>
    <s v="RL"/>
    <n v="98"/>
    <n v="12704"/>
    <s v="Pave"/>
    <s v="NA"/>
    <s v="Reg"/>
    <s v="Lvl"/>
    <s v="AllPub"/>
    <s v="Inside"/>
    <s v="Gtl"/>
    <s v="NridgHt"/>
    <x v="0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x v="0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x v="5"/>
    <n v="2009"/>
    <s v="New"/>
    <s v="Partial"/>
    <n v="253293"/>
  </r>
  <r>
    <n v="583"/>
    <n v="90"/>
    <s v="RL"/>
    <n v="81"/>
    <n v="11841"/>
    <s v="Grvl"/>
    <s v="NA"/>
    <s v="Reg"/>
    <s v="Lvl"/>
    <s v="AllPub"/>
    <s v="Inside"/>
    <s v="Gtl"/>
    <s v="Edwards"/>
    <x v="0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x v="0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x v="1"/>
    <n v="2007"/>
    <s v="WD"/>
    <s v="Normal"/>
    <n v="118500"/>
  </r>
  <r>
    <n v="584"/>
    <n v="75"/>
    <s v="RM"/>
    <n v="75"/>
    <n v="13500"/>
    <s v="Pave"/>
    <s v="NA"/>
    <s v="Reg"/>
    <s v="Lvl"/>
    <s v="AllPub"/>
    <s v="Inside"/>
    <s v="Gtl"/>
    <s v="OldTown"/>
    <x v="3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x v="0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x v="9"/>
    <n v="2008"/>
    <s v="WD"/>
    <s v="Normal"/>
    <n v="325000"/>
  </r>
  <r>
    <n v="585"/>
    <n v="50"/>
    <s v="RM"/>
    <n v="51"/>
    <n v="6120"/>
    <s v="Pave"/>
    <s v="NA"/>
    <s v="Reg"/>
    <s v="Lvl"/>
    <s v="AllPub"/>
    <s v="Inside"/>
    <s v="Gtl"/>
    <s v="BrkSide"/>
    <x v="0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x v="9"/>
    <n v="2009"/>
    <s v="WD"/>
    <s v="Normal"/>
    <n v="133000"/>
  </r>
  <r>
    <n v="586"/>
    <n v="20"/>
    <s v="RL"/>
    <n v="88"/>
    <n v="11443"/>
    <s v="Pave"/>
    <s v="NA"/>
    <s v="Reg"/>
    <s v="Lvl"/>
    <s v="AllPub"/>
    <s v="Inside"/>
    <s v="Gtl"/>
    <s v="Timber"/>
    <x v="0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x v="0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x v="10"/>
    <n v="2006"/>
    <s v="New"/>
    <s v="Partial"/>
    <n v="369900"/>
  </r>
  <r>
    <n v="587"/>
    <n v="30"/>
    <s v="RL"/>
    <n v="55"/>
    <n v="10267"/>
    <s v="Pave"/>
    <s v="NA"/>
    <s v="Reg"/>
    <s v="Lvl"/>
    <s v="AllPub"/>
    <s v="Inside"/>
    <s v="Gtl"/>
    <s v="BrkSide"/>
    <x v="6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x v="0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x v="1"/>
    <n v="2008"/>
    <s v="WD"/>
    <s v="Normal"/>
    <n v="130000"/>
  </r>
  <r>
    <n v="588"/>
    <n v="85"/>
    <s v="RL"/>
    <n v="74"/>
    <n v="8740"/>
    <s v="Pave"/>
    <s v="NA"/>
    <s v="IR1"/>
    <s v="Lvl"/>
    <s v="AllPub"/>
    <s v="Inside"/>
    <s v="Gtl"/>
    <s v="Sawyer"/>
    <x v="0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x v="0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37000"/>
  </r>
  <r>
    <n v="589"/>
    <n v="20"/>
    <s v="RL"/>
    <n v="65"/>
    <n v="25095"/>
    <s v="Pave"/>
    <s v="NA"/>
    <s v="IR1"/>
    <s v="Low"/>
    <s v="AllPub"/>
    <s v="Inside"/>
    <s v="Sev"/>
    <s v="ClearCr"/>
    <x v="0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x v="0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x v="11"/>
    <n v="2009"/>
    <s v="WD"/>
    <s v="Partial"/>
    <n v="143000"/>
  </r>
  <r>
    <n v="590"/>
    <n v="40"/>
    <s v="RM"/>
    <n v="50"/>
    <n v="9100"/>
    <s v="Pave"/>
    <s v="NA"/>
    <s v="Reg"/>
    <s v="Lvl"/>
    <s v="AllPub"/>
    <s v="Inside"/>
    <s v="Gtl"/>
    <s v="BrkSide"/>
    <x v="6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x v="0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x v="5"/>
    <n v="2008"/>
    <s v="WD"/>
    <s v="Normal"/>
    <n v="79500"/>
  </r>
  <r>
    <n v="591"/>
    <n v="60"/>
    <s v="RL"/>
    <n v="64"/>
    <n v="8320"/>
    <s v="Pave"/>
    <s v="NA"/>
    <s v="Reg"/>
    <s v="Lvl"/>
    <s v="AllPub"/>
    <s v="Inside"/>
    <s v="Gtl"/>
    <s v="CollgCr"/>
    <x v="0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x v="0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x v="2"/>
    <n v="2008"/>
    <s v="WD"/>
    <s v="Normal"/>
    <n v="185900"/>
  </r>
  <r>
    <n v="592"/>
    <n v="60"/>
    <s v="RL"/>
    <n v="97"/>
    <n v="13478"/>
    <s v="Pave"/>
    <s v="NA"/>
    <s v="IR1"/>
    <s v="Lvl"/>
    <s v="AllPub"/>
    <s v="Corner"/>
    <s v="Gtl"/>
    <s v="NridgHt"/>
    <x v="0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x v="0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x v="11"/>
    <n v="2009"/>
    <s v="ConLI"/>
    <s v="Normal"/>
    <n v="451950"/>
  </r>
  <r>
    <n v="593"/>
    <n v="20"/>
    <s v="RL"/>
    <n v="60"/>
    <n v="6600"/>
    <s v="Pave"/>
    <s v="NA"/>
    <s v="Reg"/>
    <s v="Lvl"/>
    <s v="AllPub"/>
    <s v="Inside"/>
    <s v="Gtl"/>
    <s v="Mitchel"/>
    <x v="0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x v="0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38000"/>
  </r>
  <r>
    <n v="594"/>
    <n v="120"/>
    <s v="RM"/>
    <s v="NA"/>
    <n v="4435"/>
    <s v="Pave"/>
    <s v="NA"/>
    <s v="Reg"/>
    <s v="Lvl"/>
    <s v="AllPub"/>
    <s v="Inside"/>
    <s v="Gtl"/>
    <s v="CollgCr"/>
    <x v="0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1"/>
    <n v="2009"/>
    <s v="WD"/>
    <s v="Normal"/>
    <n v="140000"/>
  </r>
  <r>
    <n v="595"/>
    <n v="20"/>
    <s v="RL"/>
    <n v="88"/>
    <n v="7990"/>
    <s v="Pave"/>
    <s v="NA"/>
    <s v="IR1"/>
    <s v="Lvl"/>
    <s v="AllPub"/>
    <s v="Inside"/>
    <s v="Gtl"/>
    <s v="CollgCr"/>
    <x v="0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x v="0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x v="7"/>
    <n v="2008"/>
    <s v="WD"/>
    <s v="Normal"/>
    <n v="110000"/>
  </r>
  <r>
    <n v="596"/>
    <n v="20"/>
    <s v="RL"/>
    <n v="69"/>
    <n v="11302"/>
    <s v="Pave"/>
    <s v="NA"/>
    <s v="IR1"/>
    <s v="Lvl"/>
    <s v="AllPub"/>
    <s v="Inside"/>
    <s v="Gtl"/>
    <s v="StoneBr"/>
    <x v="0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x v="0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x v="5"/>
    <n v="2006"/>
    <s v="New"/>
    <s v="Partial"/>
    <n v="319000"/>
  </r>
  <r>
    <n v="597"/>
    <n v="70"/>
    <s v="RM"/>
    <n v="60"/>
    <n v="3600"/>
    <s v="Pave"/>
    <s v="Grvl"/>
    <s v="Reg"/>
    <s v="Lvl"/>
    <s v="AllPub"/>
    <s v="Inside"/>
    <s v="Gtl"/>
    <s v="OldTown"/>
    <x v="0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x v="1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x v="4"/>
    <n v="2006"/>
    <s v="WD"/>
    <s v="Normal"/>
    <n v="114504"/>
  </r>
  <r>
    <n v="598"/>
    <n v="120"/>
    <s v="RL"/>
    <n v="53"/>
    <n v="3922"/>
    <s v="Pave"/>
    <s v="NA"/>
    <s v="Reg"/>
    <s v="Lvl"/>
    <s v="AllPub"/>
    <s v="Inside"/>
    <s v="Gtl"/>
    <s v="Blmngtn"/>
    <x v="0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x v="0"/>
    <n v="2007"/>
    <s v="New"/>
    <s v="Partial"/>
    <n v="194201"/>
  </r>
  <r>
    <n v="599"/>
    <n v="20"/>
    <s v="RL"/>
    <n v="80"/>
    <n v="12984"/>
    <s v="Pave"/>
    <s v="NA"/>
    <s v="Reg"/>
    <s v="Bnk"/>
    <s v="AllPub"/>
    <s v="Inside"/>
    <s v="Gtl"/>
    <s v="Crawfor"/>
    <x v="0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x v="0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x v="10"/>
    <n v="2006"/>
    <s v="WD"/>
    <s v="Normal"/>
    <n v="217500"/>
  </r>
  <r>
    <n v="600"/>
    <n v="160"/>
    <s v="RM"/>
    <n v="24"/>
    <n v="1950"/>
    <s v="Pave"/>
    <s v="NA"/>
    <s v="Reg"/>
    <s v="Lvl"/>
    <s v="AllPub"/>
    <s v="Inside"/>
    <s v="Gtl"/>
    <s v="Blueste"/>
    <x v="0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x v="0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x v="9"/>
    <n v="2008"/>
    <s v="COD"/>
    <s v="Normal"/>
    <n v="151000"/>
  </r>
  <r>
    <n v="601"/>
    <n v="60"/>
    <s v="RL"/>
    <n v="74"/>
    <n v="10927"/>
    <s v="Pave"/>
    <s v="NA"/>
    <s v="Reg"/>
    <s v="Lvl"/>
    <s v="AllPub"/>
    <s v="Inside"/>
    <s v="Gtl"/>
    <s v="NridgHt"/>
    <x v="0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x v="0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x v="11"/>
    <n v="2006"/>
    <s v="WD"/>
    <s v="Normal"/>
    <n v="275000"/>
  </r>
  <r>
    <n v="602"/>
    <n v="50"/>
    <s v="RM"/>
    <n v="50"/>
    <n v="9000"/>
    <s v="Pave"/>
    <s v="NA"/>
    <s v="Reg"/>
    <s v="Bnk"/>
    <s v="AllPub"/>
    <s v="Inside"/>
    <s v="Gtl"/>
    <s v="IDOTRR"/>
    <x v="0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x v="0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x v="3"/>
    <n v="2007"/>
    <s v="WD"/>
    <s v="Normal"/>
    <n v="141000"/>
  </r>
  <r>
    <n v="603"/>
    <n v="60"/>
    <s v="RL"/>
    <n v="80"/>
    <n v="10041"/>
    <s v="Pave"/>
    <s v="NA"/>
    <s v="IR1"/>
    <s v="Lvl"/>
    <s v="AllPub"/>
    <s v="Inside"/>
    <s v="Gtl"/>
    <s v="SawyerW"/>
    <x v="0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x v="0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x v="0"/>
    <n v="2006"/>
    <s v="WD"/>
    <s v="Abnorml"/>
    <n v="220000"/>
  </r>
  <r>
    <n v="604"/>
    <n v="160"/>
    <s v="FV"/>
    <n v="30"/>
    <n v="3182"/>
    <s v="Pave"/>
    <s v="Pave"/>
    <s v="Reg"/>
    <s v="Lvl"/>
    <s v="AllPub"/>
    <s v="Inside"/>
    <s v="Gtl"/>
    <s v="Somerst"/>
    <x v="0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x v="11"/>
    <n v="2010"/>
    <s v="WD"/>
    <s v="Normal"/>
    <n v="151000"/>
  </r>
  <r>
    <n v="605"/>
    <n v="20"/>
    <s v="RL"/>
    <n v="88"/>
    <n v="12803"/>
    <s v="Pave"/>
    <s v="NA"/>
    <s v="IR1"/>
    <s v="Lvl"/>
    <s v="AllPub"/>
    <s v="Inside"/>
    <s v="Gtl"/>
    <s v="CollgCr"/>
    <x v="0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x v="0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x v="2"/>
    <n v="2008"/>
    <s v="WD"/>
    <s v="Normal"/>
    <n v="221000"/>
  </r>
  <r>
    <n v="606"/>
    <n v="60"/>
    <s v="RL"/>
    <n v="85"/>
    <n v="13600"/>
    <s v="Pave"/>
    <s v="NA"/>
    <s v="Reg"/>
    <s v="Lvl"/>
    <s v="AllPub"/>
    <s v="Inside"/>
    <s v="Gtl"/>
    <s v="NAmes"/>
    <x v="0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x v="0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x v="4"/>
    <n v="2009"/>
    <s v="WD"/>
    <s v="Normal"/>
    <n v="205000"/>
  </r>
  <r>
    <n v="607"/>
    <n v="20"/>
    <s v="RL"/>
    <n v="82"/>
    <n v="12464"/>
    <s v="Pave"/>
    <s v="NA"/>
    <s v="IR2"/>
    <s v="Low"/>
    <s v="AllPub"/>
    <s v="Corner"/>
    <s v="Mod"/>
    <s v="CollgCr"/>
    <x v="0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x v="0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x v="6"/>
    <n v="2009"/>
    <s v="WD"/>
    <s v="Normal"/>
    <n v="152000"/>
  </r>
  <r>
    <n v="608"/>
    <n v="20"/>
    <s v="RL"/>
    <n v="78"/>
    <n v="7800"/>
    <s v="Pave"/>
    <s v="NA"/>
    <s v="Reg"/>
    <s v="Bnk"/>
    <s v="AllPub"/>
    <s v="Inside"/>
    <s v="Mod"/>
    <s v="Edwards"/>
    <x v="0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x v="0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x v="5"/>
    <n v="2006"/>
    <s v="WD"/>
    <s v="Normal"/>
    <n v="225000"/>
  </r>
  <r>
    <n v="609"/>
    <n v="70"/>
    <s v="RL"/>
    <n v="78"/>
    <n v="12168"/>
    <s v="Pave"/>
    <s v="NA"/>
    <s v="Reg"/>
    <s v="HLS"/>
    <s v="AllPub"/>
    <s v="Inside"/>
    <s v="Mod"/>
    <s v="Crawfor"/>
    <x v="0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x v="0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x v="2"/>
    <n v="2007"/>
    <s v="WD"/>
    <s v="Alloca"/>
    <n v="359100"/>
  </r>
  <r>
    <n v="610"/>
    <n v="20"/>
    <s v="RL"/>
    <n v="61"/>
    <n v="7943"/>
    <s v="Pave"/>
    <s v="NA"/>
    <s v="Reg"/>
    <s v="Lvl"/>
    <s v="AllPub"/>
    <s v="Inside"/>
    <s v="Gtl"/>
    <s v="Sawyer"/>
    <x v="1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x v="0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x v="7"/>
    <n v="2007"/>
    <s v="WD"/>
    <s v="Normal"/>
    <n v="118500"/>
  </r>
  <r>
    <n v="611"/>
    <n v="60"/>
    <s v="RL"/>
    <s v="NA"/>
    <n v="11050"/>
    <s v="Pave"/>
    <s v="NA"/>
    <s v="Reg"/>
    <s v="Lvl"/>
    <s v="AllPub"/>
    <s v="Inside"/>
    <s v="Gtl"/>
    <s v="CollgCr"/>
    <x v="2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x v="0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x v="1"/>
    <n v="2009"/>
    <s v="WD"/>
    <s v="Normal"/>
    <n v="313000"/>
  </r>
  <r>
    <n v="612"/>
    <n v="80"/>
    <s v="RL"/>
    <s v="NA"/>
    <n v="10395"/>
    <s v="Pave"/>
    <s v="NA"/>
    <s v="IR1"/>
    <s v="Lvl"/>
    <s v="AllPub"/>
    <s v="FR2"/>
    <s v="Gtl"/>
    <s v="NWAmes"/>
    <x v="0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x v="0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x v="9"/>
    <n v="2007"/>
    <s v="WD"/>
    <s v="Normal"/>
    <n v="148000"/>
  </r>
  <r>
    <n v="613"/>
    <n v="60"/>
    <s v="RL"/>
    <s v="NA"/>
    <n v="11885"/>
    <s v="Pave"/>
    <s v="NA"/>
    <s v="Reg"/>
    <s v="Lvl"/>
    <s v="AllPub"/>
    <s v="Inside"/>
    <s v="Gtl"/>
    <s v="CollgCr"/>
    <x v="0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x v="0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x v="6"/>
    <n v="2009"/>
    <s v="WD"/>
    <s v="Normal"/>
    <n v="261500"/>
  </r>
  <r>
    <n v="614"/>
    <n v="20"/>
    <s v="RL"/>
    <n v="70"/>
    <n v="8402"/>
    <s v="Pave"/>
    <s v="NA"/>
    <s v="Reg"/>
    <s v="Lvl"/>
    <s v="AllPub"/>
    <s v="Inside"/>
    <s v="Gtl"/>
    <s v="Mitchel"/>
    <x v="1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x v="0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x v="3"/>
    <n v="2007"/>
    <s v="New"/>
    <s v="Partial"/>
    <n v="147000"/>
  </r>
  <r>
    <n v="615"/>
    <n v="180"/>
    <s v="RM"/>
    <n v="21"/>
    <n v="1491"/>
    <s v="Pave"/>
    <s v="NA"/>
    <s v="Reg"/>
    <s v="Lvl"/>
    <s v="AllPub"/>
    <s v="Inside"/>
    <s v="Gtl"/>
    <s v="MeadowV"/>
    <x v="0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x v="1"/>
    <n v="2010"/>
    <s v="WD"/>
    <s v="Normal"/>
    <n v="75500"/>
  </r>
  <r>
    <n v="616"/>
    <n v="85"/>
    <s v="RL"/>
    <n v="80"/>
    <n v="8800"/>
    <s v="Pave"/>
    <s v="NA"/>
    <s v="Reg"/>
    <s v="Lvl"/>
    <s v="AllPub"/>
    <s v="Inside"/>
    <s v="Gtl"/>
    <s v="NAmes"/>
    <x v="1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x v="0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x v="1"/>
    <n v="2010"/>
    <s v="WD"/>
    <s v="Abnorml"/>
    <n v="137500"/>
  </r>
  <r>
    <n v="617"/>
    <n v="60"/>
    <s v="RL"/>
    <s v="NA"/>
    <n v="7861"/>
    <s v="Pave"/>
    <s v="NA"/>
    <s v="IR1"/>
    <s v="Lvl"/>
    <s v="AllPub"/>
    <s v="Inside"/>
    <s v="Gtl"/>
    <s v="Gilbert"/>
    <x v="0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x v="0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x v="11"/>
    <n v="2006"/>
    <s v="WD"/>
    <s v="Normal"/>
    <n v="183200"/>
  </r>
  <r>
    <n v="618"/>
    <n v="45"/>
    <s v="RL"/>
    <n v="59"/>
    <n v="7227"/>
    <s v="Pave"/>
    <s v="NA"/>
    <s v="Reg"/>
    <s v="HLS"/>
    <s v="AllPub"/>
    <s v="Corner"/>
    <s v="Mod"/>
    <s v="NAmes"/>
    <x v="3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x v="0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05500"/>
  </r>
  <r>
    <n v="619"/>
    <n v="20"/>
    <s v="RL"/>
    <n v="90"/>
    <n v="11694"/>
    <s v="Pave"/>
    <s v="NA"/>
    <s v="Reg"/>
    <s v="Lvl"/>
    <s v="AllPub"/>
    <s v="Inside"/>
    <s v="Gtl"/>
    <s v="NridgHt"/>
    <x v="0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x v="0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x v="9"/>
    <n v="2007"/>
    <s v="New"/>
    <s v="Partial"/>
    <n v="314813"/>
  </r>
  <r>
    <n v="620"/>
    <n v="60"/>
    <s v="RL"/>
    <n v="85"/>
    <n v="12244"/>
    <s v="Pave"/>
    <s v="NA"/>
    <s v="Reg"/>
    <s v="Lvl"/>
    <s v="AllPub"/>
    <s v="Inside"/>
    <s v="Gtl"/>
    <s v="Timber"/>
    <x v="0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x v="0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x v="5"/>
    <n v="2008"/>
    <s v="WD"/>
    <s v="Normal"/>
    <n v="305000"/>
  </r>
  <r>
    <n v="621"/>
    <n v="30"/>
    <s v="RL"/>
    <n v="45"/>
    <n v="8248"/>
    <s v="Pave"/>
    <s v="Grvl"/>
    <s v="Reg"/>
    <s v="Lvl"/>
    <s v="AllPub"/>
    <s v="Inside"/>
    <s v="Gtl"/>
    <s v="Edwards"/>
    <x v="0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x v="1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x v="2"/>
    <n v="2008"/>
    <s v="WD"/>
    <s v="Normal"/>
    <n v="67000"/>
  </r>
  <r>
    <n v="622"/>
    <n v="60"/>
    <s v="RL"/>
    <n v="90"/>
    <n v="10800"/>
    <s v="Pave"/>
    <s v="NA"/>
    <s v="Reg"/>
    <s v="Lvl"/>
    <s v="AllPub"/>
    <s v="Inside"/>
    <s v="Gtl"/>
    <s v="NWAmes"/>
    <x v="0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x v="0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x v="11"/>
    <n v="2008"/>
    <s v="WD"/>
    <s v="Normal"/>
    <n v="240000"/>
  </r>
  <r>
    <n v="623"/>
    <n v="20"/>
    <s v="RL"/>
    <n v="71"/>
    <n v="7064"/>
    <s v="Pave"/>
    <s v="NA"/>
    <s v="Reg"/>
    <s v="Lvl"/>
    <s v="AllPub"/>
    <s v="Inside"/>
    <s v="Gtl"/>
    <s v="Sawyer"/>
    <x v="0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x v="0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x v="9"/>
    <n v="2009"/>
    <s v="WD"/>
    <s v="Normal"/>
    <n v="135000"/>
  </r>
  <r>
    <n v="624"/>
    <n v="160"/>
    <s v="FV"/>
    <s v="NA"/>
    <n v="2117"/>
    <s v="Pave"/>
    <s v="NA"/>
    <s v="Reg"/>
    <s v="Lvl"/>
    <s v="AllPub"/>
    <s v="Inside"/>
    <s v="Gtl"/>
    <s v="Somerst"/>
    <x v="0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x v="0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n v="168500"/>
  </r>
  <r>
    <n v="625"/>
    <n v="60"/>
    <s v="RL"/>
    <n v="80"/>
    <n v="10400"/>
    <s v="Pave"/>
    <s v="NA"/>
    <s v="Reg"/>
    <s v="Lvl"/>
    <s v="AllPub"/>
    <s v="Inside"/>
    <s v="Gtl"/>
    <s v="NWAmes"/>
    <x v="0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x v="0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x v="6"/>
    <n v="2006"/>
    <s v="WD"/>
    <s v="Normal"/>
    <n v="165150"/>
  </r>
  <r>
    <n v="626"/>
    <n v="20"/>
    <s v="RL"/>
    <n v="87"/>
    <n v="10000"/>
    <s v="Pave"/>
    <s v="NA"/>
    <s v="IR1"/>
    <s v="Lvl"/>
    <s v="AllPub"/>
    <s v="Corner"/>
    <s v="Gtl"/>
    <s v="NAmes"/>
    <x v="0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x v="0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x v="0"/>
    <n v="2010"/>
    <s v="WD"/>
    <s v="Normal"/>
    <n v="160000"/>
  </r>
  <r>
    <n v="627"/>
    <n v="20"/>
    <s v="RL"/>
    <s v="NA"/>
    <n v="12342"/>
    <s v="Pave"/>
    <s v="NA"/>
    <s v="IR1"/>
    <s v="Lvl"/>
    <s v="AllPub"/>
    <s v="Inside"/>
    <s v="Gtl"/>
    <s v="NAmes"/>
    <x v="0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x v="0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x v="5"/>
    <n v="2007"/>
    <s v="WD"/>
    <s v="Normal"/>
    <n v="139900"/>
  </r>
  <r>
    <n v="628"/>
    <n v="80"/>
    <s v="RL"/>
    <n v="80"/>
    <n v="9600"/>
    <s v="Pave"/>
    <s v="NA"/>
    <s v="Reg"/>
    <s v="Lvl"/>
    <s v="AllPub"/>
    <s v="Inside"/>
    <s v="Gtl"/>
    <s v="NAmes"/>
    <x v="0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x v="0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x v="10"/>
    <n v="2010"/>
    <s v="WD"/>
    <s v="Normal"/>
    <n v="153000"/>
  </r>
  <r>
    <n v="629"/>
    <n v="60"/>
    <s v="RL"/>
    <n v="70"/>
    <n v="11606"/>
    <s v="Pave"/>
    <s v="NA"/>
    <s v="IR1"/>
    <s v="HLS"/>
    <s v="AllPub"/>
    <s v="Inside"/>
    <s v="Sev"/>
    <s v="NAmes"/>
    <x v="0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x v="0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x v="2"/>
    <n v="2007"/>
    <s v="WD"/>
    <s v="Family"/>
    <n v="135000"/>
  </r>
  <r>
    <n v="630"/>
    <n v="80"/>
    <s v="RL"/>
    <n v="82"/>
    <n v="9020"/>
    <s v="Pave"/>
    <s v="NA"/>
    <s v="Reg"/>
    <s v="Lvl"/>
    <s v="AllPub"/>
    <s v="Corner"/>
    <s v="Gtl"/>
    <s v="NAmes"/>
    <x v="1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x v="0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x v="11"/>
    <n v="2008"/>
    <s v="WD"/>
    <s v="Normal"/>
    <n v="168500"/>
  </r>
  <r>
    <n v="631"/>
    <n v="70"/>
    <s v="RM"/>
    <n v="50"/>
    <n v="9000"/>
    <s v="Pave"/>
    <s v="Grvl"/>
    <s v="Reg"/>
    <s v="Lvl"/>
    <s v="AllPub"/>
    <s v="Corner"/>
    <s v="Gtl"/>
    <s v="OldTown"/>
    <x v="3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x v="0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x v="11"/>
    <n v="2006"/>
    <s v="WD"/>
    <s v="Abnorml"/>
    <n v="124000"/>
  </r>
  <r>
    <n v="632"/>
    <n v="120"/>
    <s v="RL"/>
    <n v="34"/>
    <n v="4590"/>
    <s v="Pave"/>
    <s v="NA"/>
    <s v="Reg"/>
    <s v="Lvl"/>
    <s v="AllPub"/>
    <s v="Inside"/>
    <s v="Gtl"/>
    <s v="NridgHt"/>
    <x v="0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x v="0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x v="5"/>
    <n v="2007"/>
    <s v="WD"/>
    <s v="Normal"/>
    <n v="209500"/>
  </r>
  <r>
    <n v="633"/>
    <n v="20"/>
    <s v="RL"/>
    <n v="85"/>
    <n v="11900"/>
    <s v="Pave"/>
    <s v="NA"/>
    <s v="Reg"/>
    <s v="Lvl"/>
    <s v="AllPub"/>
    <s v="Inside"/>
    <s v="Gtl"/>
    <s v="NWAmes"/>
    <x v="0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x v="0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x v="7"/>
    <n v="2009"/>
    <s v="WD"/>
    <s v="Family"/>
    <n v="82500"/>
  </r>
  <r>
    <n v="634"/>
    <n v="20"/>
    <s v="RL"/>
    <n v="80"/>
    <n v="9250"/>
    <s v="Pave"/>
    <s v="NA"/>
    <s v="Reg"/>
    <s v="Lvl"/>
    <s v="AllPub"/>
    <s v="Corner"/>
    <s v="Gtl"/>
    <s v="NAmes"/>
    <x v="0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x v="0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x v="9"/>
    <n v="2007"/>
    <s v="WD"/>
    <s v="Normal"/>
    <n v="139400"/>
  </r>
  <r>
    <n v="635"/>
    <n v="90"/>
    <s v="RL"/>
    <n v="64"/>
    <n v="6979"/>
    <s v="Pave"/>
    <s v="NA"/>
    <s v="Reg"/>
    <s v="Lvl"/>
    <s v="AllPub"/>
    <s v="Inside"/>
    <s v="Gtl"/>
    <s v="OldTown"/>
    <x v="0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x v="0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x v="11"/>
    <n v="2010"/>
    <s v="WD"/>
    <s v="Normal"/>
    <n v="144000"/>
  </r>
  <r>
    <n v="636"/>
    <n v="190"/>
    <s v="RH"/>
    <n v="60"/>
    <n v="10896"/>
    <s v="Pave"/>
    <s v="Pave"/>
    <s v="Reg"/>
    <s v="Bnk"/>
    <s v="AllPub"/>
    <s v="Inside"/>
    <s v="Gtl"/>
    <s v="SWISU"/>
    <x v="1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x v="0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x v="10"/>
    <n v="2007"/>
    <s v="WD"/>
    <s v="Abnorml"/>
    <n v="200000"/>
  </r>
  <r>
    <n v="637"/>
    <n v="30"/>
    <s v="RM"/>
    <n v="51"/>
    <n v="6120"/>
    <s v="Pave"/>
    <s v="NA"/>
    <s v="Reg"/>
    <s v="Lvl"/>
    <s v="AllPub"/>
    <s v="Inside"/>
    <s v="Gtl"/>
    <s v="BrkSide"/>
    <x v="0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x v="1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8"/>
    <n v="2009"/>
    <s v="ConLw"/>
    <s v="Normal"/>
    <n v="60000"/>
  </r>
  <r>
    <n v="638"/>
    <n v="190"/>
    <s v="RM"/>
    <n v="50"/>
    <n v="6000"/>
    <s v="Pave"/>
    <s v="NA"/>
    <s v="Reg"/>
    <s v="Lvl"/>
    <s v="AllPub"/>
    <s v="Inside"/>
    <s v="Gtl"/>
    <s v="OldTown"/>
    <x v="0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x v="0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x v="6"/>
    <n v="2009"/>
    <s v="WD"/>
    <s v="Normal"/>
    <n v="93000"/>
  </r>
  <r>
    <n v="639"/>
    <n v="30"/>
    <s v="RL"/>
    <n v="67"/>
    <n v="8777"/>
    <s v="Pave"/>
    <s v="NA"/>
    <s v="Reg"/>
    <s v="Lvl"/>
    <s v="AllPub"/>
    <s v="Inside"/>
    <s v="Gtl"/>
    <s v="Edwards"/>
    <x v="1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x v="0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x v="1"/>
    <n v="2008"/>
    <s v="WD"/>
    <s v="Normal"/>
    <n v="85000"/>
  </r>
  <r>
    <n v="640"/>
    <n v="120"/>
    <s v="RL"/>
    <n v="53"/>
    <n v="3982"/>
    <s v="Pave"/>
    <s v="NA"/>
    <s v="Reg"/>
    <s v="Lvl"/>
    <s v="AllPub"/>
    <s v="Inside"/>
    <s v="Gtl"/>
    <s v="Blmngtn"/>
    <x v="0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x v="0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x v="4"/>
    <n v="2006"/>
    <s v="New"/>
    <s v="Partial"/>
    <n v="264561"/>
  </r>
  <r>
    <n v="641"/>
    <n v="120"/>
    <s v="RL"/>
    <n v="62"/>
    <n v="12677"/>
    <s v="Pave"/>
    <s v="NA"/>
    <s v="IR1"/>
    <s v="Lvl"/>
    <s v="AllPub"/>
    <s v="Inside"/>
    <s v="Gtl"/>
    <s v="NridgHt"/>
    <x v="0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x v="0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x v="7"/>
    <n v="2008"/>
    <s v="WD"/>
    <s v="Normal"/>
    <n v="274000"/>
  </r>
  <r>
    <n v="642"/>
    <n v="60"/>
    <s v="FV"/>
    <s v="NA"/>
    <n v="7050"/>
    <s v="Pave"/>
    <s v="NA"/>
    <s v="Reg"/>
    <s v="Lvl"/>
    <s v="AllPub"/>
    <s v="Inside"/>
    <s v="Gtl"/>
    <s v="Somerst"/>
    <x v="0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x v="0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x v="1"/>
    <n v="2007"/>
    <s v="WD"/>
    <s v="Normal"/>
    <n v="226000"/>
  </r>
  <r>
    <n v="643"/>
    <n v="80"/>
    <s v="RL"/>
    <n v="75"/>
    <n v="13860"/>
    <s v="Pave"/>
    <s v="NA"/>
    <s v="Reg"/>
    <s v="Lvl"/>
    <s v="AllPub"/>
    <s v="Inside"/>
    <s v="Gtl"/>
    <s v="NAmes"/>
    <x v="0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x v="0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x v="9"/>
    <n v="2009"/>
    <s v="WD"/>
    <s v="Normal"/>
    <n v="345000"/>
  </r>
  <r>
    <n v="644"/>
    <n v="60"/>
    <s v="RL"/>
    <n v="80"/>
    <n v="10793"/>
    <s v="Pave"/>
    <s v="NA"/>
    <s v="Reg"/>
    <s v="Lvl"/>
    <s v="AllPub"/>
    <s v="Inside"/>
    <s v="Gtl"/>
    <s v="NWAmes"/>
    <x v="6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x v="0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x v="7"/>
    <n v="2007"/>
    <s v="WD"/>
    <s v="Normal"/>
    <n v="152000"/>
  </r>
  <r>
    <n v="645"/>
    <n v="20"/>
    <s v="FV"/>
    <n v="85"/>
    <n v="9187"/>
    <s v="Pave"/>
    <s v="NA"/>
    <s v="Reg"/>
    <s v="Lvl"/>
    <s v="AllPub"/>
    <s v="Inside"/>
    <s v="Gtl"/>
    <s v="Somerst"/>
    <x v="0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x v="0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x v="4"/>
    <n v="2009"/>
    <s v="New"/>
    <s v="Partial"/>
    <n v="370878"/>
  </r>
  <r>
    <n v="646"/>
    <n v="20"/>
    <s v="RL"/>
    <s v="NA"/>
    <n v="10530"/>
    <s v="Pave"/>
    <s v="NA"/>
    <s v="IR1"/>
    <s v="Lvl"/>
    <s v="AllPub"/>
    <s v="Corner"/>
    <s v="Gtl"/>
    <s v="NAmes"/>
    <x v="0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x v="0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x v="10"/>
    <n v="2007"/>
    <s v="WD"/>
    <s v="Normal"/>
    <n v="143250"/>
  </r>
  <r>
    <n v="647"/>
    <n v="20"/>
    <s v="RL"/>
    <n v="60"/>
    <n v="7200"/>
    <s v="Pave"/>
    <s v="NA"/>
    <s v="Reg"/>
    <s v="Lvl"/>
    <s v="AllPub"/>
    <s v="Inside"/>
    <s v="Gtl"/>
    <s v="NAmes"/>
    <x v="0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x v="0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x v="9"/>
    <n v="2008"/>
    <s v="WD"/>
    <s v="Normal"/>
    <n v="98300"/>
  </r>
  <r>
    <n v="648"/>
    <n v="20"/>
    <s v="RL"/>
    <n v="85"/>
    <n v="10452"/>
    <s v="Pave"/>
    <s v="NA"/>
    <s v="IR1"/>
    <s v="Lvl"/>
    <s v="AllPub"/>
    <s v="Inside"/>
    <s v="Gtl"/>
    <s v="Edwards"/>
    <x v="0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x v="0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x v="11"/>
    <n v="2008"/>
    <s v="WD"/>
    <s v="Normal"/>
    <n v="155000"/>
  </r>
  <r>
    <n v="649"/>
    <n v="60"/>
    <s v="RL"/>
    <n v="70"/>
    <n v="7700"/>
    <s v="Pave"/>
    <s v="NA"/>
    <s v="Reg"/>
    <s v="Lvl"/>
    <s v="AllPub"/>
    <s v="Inside"/>
    <s v="Gtl"/>
    <s v="NAmes"/>
    <x v="2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x v="0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x v="11"/>
    <n v="2010"/>
    <s v="WD"/>
    <s v="Normal"/>
    <n v="155000"/>
  </r>
  <r>
    <n v="650"/>
    <n v="180"/>
    <s v="RM"/>
    <n v="21"/>
    <n v="1936"/>
    <s v="Pave"/>
    <s v="NA"/>
    <s v="Reg"/>
    <s v="Lvl"/>
    <s v="AllPub"/>
    <s v="Inside"/>
    <s v="Gtl"/>
    <s v="MeadowV"/>
    <x v="0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x v="3"/>
    <n v="2007"/>
    <s v="WD"/>
    <s v="Normal"/>
    <n v="84500"/>
  </r>
  <r>
    <n v="651"/>
    <n v="60"/>
    <s v="FV"/>
    <n v="65"/>
    <n v="8125"/>
    <s v="Pave"/>
    <s v="NA"/>
    <s v="Reg"/>
    <s v="Lvl"/>
    <s v="AllPub"/>
    <s v="Inside"/>
    <s v="Gtl"/>
    <s v="Somerst"/>
    <x v="0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x v="0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205950"/>
  </r>
  <r>
    <n v="652"/>
    <n v="70"/>
    <s v="RL"/>
    <n v="60"/>
    <n v="9084"/>
    <s v="Pave"/>
    <s v="NA"/>
    <s v="Reg"/>
    <s v="Lvl"/>
    <s v="AllPub"/>
    <s v="Inside"/>
    <s v="Gtl"/>
    <s v="Edwards"/>
    <x v="3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x v="0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x v="4"/>
    <n v="2009"/>
    <s v="WD"/>
    <s v="Normal"/>
    <n v="108000"/>
  </r>
  <r>
    <n v="653"/>
    <n v="60"/>
    <s v="RL"/>
    <n v="70"/>
    <n v="8750"/>
    <s v="Pave"/>
    <s v="NA"/>
    <s v="Reg"/>
    <s v="Lvl"/>
    <s v="AllPub"/>
    <s v="Inside"/>
    <s v="Gtl"/>
    <s v="CollgCr"/>
    <x v="0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x v="0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x v="9"/>
    <n v="2009"/>
    <s v="WD"/>
    <s v="Normal"/>
    <n v="191000"/>
  </r>
  <r>
    <n v="654"/>
    <n v="50"/>
    <s v="RM"/>
    <n v="60"/>
    <n v="10320"/>
    <s v="Pave"/>
    <s v="Grvl"/>
    <s v="Reg"/>
    <s v="Lvl"/>
    <s v="AllPub"/>
    <s v="Inside"/>
    <s v="Gtl"/>
    <s v="IDOTRR"/>
    <x v="0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x v="0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x v="11"/>
    <n v="2008"/>
    <s v="WD"/>
    <s v="Normal"/>
    <n v="135000"/>
  </r>
  <r>
    <n v="655"/>
    <n v="20"/>
    <s v="RL"/>
    <n v="91"/>
    <n v="10437"/>
    <s v="Pave"/>
    <s v="NA"/>
    <s v="IR1"/>
    <s v="Lvl"/>
    <s v="AllPub"/>
    <s v="Inside"/>
    <s v="Gtl"/>
    <s v="NoRidge"/>
    <x v="0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x v="0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x v="5"/>
    <n v="2008"/>
    <s v="WD"/>
    <s v="Normal"/>
    <n v="350000"/>
  </r>
  <r>
    <n v="656"/>
    <n v="160"/>
    <s v="RM"/>
    <n v="21"/>
    <n v="1680"/>
    <s v="Pave"/>
    <s v="NA"/>
    <s v="Reg"/>
    <s v="Lvl"/>
    <s v="AllPub"/>
    <s v="Inside"/>
    <s v="Gtl"/>
    <s v="BrDale"/>
    <x v="0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x v="0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x v="10"/>
    <n v="2010"/>
    <s v="WD"/>
    <s v="Family"/>
    <n v="88000"/>
  </r>
  <r>
    <n v="657"/>
    <n v="20"/>
    <s v="RL"/>
    <n v="72"/>
    <n v="10007"/>
    <s v="Pave"/>
    <s v="NA"/>
    <s v="IR1"/>
    <s v="Lvl"/>
    <s v="AllPub"/>
    <s v="Inside"/>
    <s v="Gtl"/>
    <s v="NAmes"/>
    <x v="0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x v="0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x v="5"/>
    <n v="2008"/>
    <s v="WD"/>
    <s v="Normal"/>
    <n v="145500"/>
  </r>
  <r>
    <n v="658"/>
    <n v="70"/>
    <s v="RL"/>
    <n v="60"/>
    <n v="7200"/>
    <s v="Pave"/>
    <s v="NA"/>
    <s v="Reg"/>
    <s v="HLS"/>
    <s v="AllPub"/>
    <s v="Inside"/>
    <s v="Mod"/>
    <s v="Crawfor"/>
    <x v="0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x v="0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x v="0"/>
    <n v="2008"/>
    <s v="WD"/>
    <s v="Normal"/>
    <n v="149000"/>
  </r>
  <r>
    <n v="659"/>
    <n v="50"/>
    <s v="RL"/>
    <n v="78"/>
    <n v="17503"/>
    <s v="Pave"/>
    <s v="NA"/>
    <s v="Reg"/>
    <s v="Lvl"/>
    <s v="AllPub"/>
    <s v="Inside"/>
    <s v="Gtl"/>
    <s v="NAmes"/>
    <x v="3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x v="0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x v="8"/>
    <n v="2010"/>
    <s v="WD"/>
    <s v="Abnorml"/>
    <n v="97500"/>
  </r>
  <r>
    <n v="660"/>
    <n v="20"/>
    <s v="RL"/>
    <n v="75"/>
    <n v="9937"/>
    <s v="Pave"/>
    <s v="NA"/>
    <s v="Reg"/>
    <s v="Lvl"/>
    <s v="AllPub"/>
    <s v="Corner"/>
    <s v="Gtl"/>
    <s v="Edwards"/>
    <x v="0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x v="0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x v="10"/>
    <n v="2009"/>
    <s v="WD"/>
    <s v="Normal"/>
    <n v="167000"/>
  </r>
  <r>
    <n v="661"/>
    <n v="60"/>
    <s v="RL"/>
    <s v="NA"/>
    <n v="12384"/>
    <s v="Pave"/>
    <s v="NA"/>
    <s v="Reg"/>
    <s v="Lvl"/>
    <s v="AllPub"/>
    <s v="CulDSac"/>
    <s v="Gtl"/>
    <s v="NWAmes"/>
    <x v="0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x v="0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x v="6"/>
    <n v="2007"/>
    <s v="WD"/>
    <s v="Normal"/>
    <n v="197900"/>
  </r>
  <r>
    <n v="662"/>
    <n v="60"/>
    <s v="RL"/>
    <n v="52"/>
    <n v="46589"/>
    <s v="Pave"/>
    <s v="NA"/>
    <s v="IR2"/>
    <s v="Lvl"/>
    <s v="AllPub"/>
    <s v="CulDSac"/>
    <s v="Gtl"/>
    <s v="NoRidge"/>
    <x v="0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x v="0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x v="9"/>
    <n v="2009"/>
    <s v="WD"/>
    <s v="Normal"/>
    <n v="402000"/>
  </r>
  <r>
    <n v="663"/>
    <n v="20"/>
    <s v="RL"/>
    <n v="120"/>
    <n v="13560"/>
    <s v="Pave"/>
    <s v="NA"/>
    <s v="Reg"/>
    <s v="Lvl"/>
    <s v="AllPub"/>
    <s v="Corner"/>
    <s v="Gtl"/>
    <s v="NAmes"/>
    <x v="0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x v="0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x v="9"/>
    <n v="2009"/>
    <s v="WD"/>
    <s v="Normal"/>
    <n v="110000"/>
  </r>
  <r>
    <n v="664"/>
    <n v="85"/>
    <s v="RL"/>
    <n v="90"/>
    <n v="10012"/>
    <s v="Pave"/>
    <s v="NA"/>
    <s v="Reg"/>
    <s v="Lvl"/>
    <s v="AllPub"/>
    <s v="Inside"/>
    <s v="Gtl"/>
    <s v="Edwards"/>
    <x v="0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x v="0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x v="7"/>
    <n v="2008"/>
    <s v="WD"/>
    <s v="Normal"/>
    <n v="137500"/>
  </r>
  <r>
    <n v="665"/>
    <n v="20"/>
    <s v="RL"/>
    <n v="49"/>
    <n v="20896"/>
    <s v="Pave"/>
    <s v="NA"/>
    <s v="IR2"/>
    <s v="Lvl"/>
    <s v="AllPub"/>
    <s v="CulDSac"/>
    <s v="Gtl"/>
    <s v="Somerst"/>
    <x v="6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x v="0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x v="8"/>
    <n v="2006"/>
    <s v="New"/>
    <s v="Partial"/>
    <n v="423000"/>
  </r>
  <r>
    <n v="666"/>
    <n v="60"/>
    <s v="RL"/>
    <n v="106"/>
    <n v="11194"/>
    <s v="Pave"/>
    <s v="NA"/>
    <s v="IR1"/>
    <s v="Lvl"/>
    <s v="AllPub"/>
    <s v="Corner"/>
    <s v="Gtl"/>
    <s v="Gilbert"/>
    <x v="0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x v="0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x v="6"/>
    <n v="2006"/>
    <s v="WD"/>
    <s v="Normal"/>
    <n v="230500"/>
  </r>
  <r>
    <n v="667"/>
    <n v="60"/>
    <s v="RL"/>
    <s v="NA"/>
    <n v="18450"/>
    <s v="Pave"/>
    <s v="NA"/>
    <s v="IR1"/>
    <s v="Lvl"/>
    <s v="AllPub"/>
    <s v="Inside"/>
    <s v="Gtl"/>
    <s v="NAmes"/>
    <x v="0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x v="0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x v="5"/>
    <n v="2007"/>
    <s v="WD"/>
    <s v="Abnorml"/>
    <n v="129000"/>
  </r>
  <r>
    <n v="668"/>
    <n v="20"/>
    <s v="RL"/>
    <n v="65"/>
    <n v="8125"/>
    <s v="Pave"/>
    <s v="NA"/>
    <s v="Reg"/>
    <s v="Lvl"/>
    <s v="AllPub"/>
    <s v="Inside"/>
    <s v="Gtl"/>
    <s v="SawyerW"/>
    <x v="0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x v="0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x v="4"/>
    <n v="2008"/>
    <s v="WD"/>
    <s v="Normal"/>
    <n v="193500"/>
  </r>
  <r>
    <n v="669"/>
    <n v="20"/>
    <s v="RL"/>
    <s v="NA"/>
    <n v="14175"/>
    <s v="Pave"/>
    <s v="NA"/>
    <s v="Reg"/>
    <s v="Bnk"/>
    <s v="AllPub"/>
    <s v="Corner"/>
    <s v="Mod"/>
    <s v="Sawyer"/>
    <x v="0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x v="0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x v="6"/>
    <n v="2006"/>
    <s v="WD"/>
    <s v="Normal"/>
    <n v="168000"/>
  </r>
  <r>
    <n v="670"/>
    <n v="30"/>
    <s v="RL"/>
    <n v="80"/>
    <n v="11600"/>
    <s v="Pave"/>
    <s v="NA"/>
    <s v="Reg"/>
    <s v="Lvl"/>
    <s v="AllPub"/>
    <s v="Inside"/>
    <s v="Gtl"/>
    <s v="Crawfor"/>
    <x v="0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x v="0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x v="9"/>
    <n v="2006"/>
    <s v="WD"/>
    <s v="Normal"/>
    <n v="137500"/>
  </r>
  <r>
    <n v="671"/>
    <n v="60"/>
    <s v="RL"/>
    <n v="64"/>
    <n v="8633"/>
    <s v="Pave"/>
    <s v="NA"/>
    <s v="Reg"/>
    <s v="Lvl"/>
    <s v="AllPub"/>
    <s v="FR2"/>
    <s v="Gtl"/>
    <s v="CollgCr"/>
    <x v="0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x v="0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x v="0"/>
    <n v="2009"/>
    <s v="WD"/>
    <s v="Normal"/>
    <n v="173500"/>
  </r>
  <r>
    <n v="672"/>
    <n v="70"/>
    <s v="RH"/>
    <n v="54"/>
    <n v="6629"/>
    <s v="Pave"/>
    <s v="NA"/>
    <s v="Reg"/>
    <s v="Lvl"/>
    <s v="AllPub"/>
    <s v="Inside"/>
    <s v="Gtl"/>
    <s v="Edwards"/>
    <x v="3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x v="1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x v="9"/>
    <n v="2009"/>
    <s v="WD"/>
    <s v="Normal"/>
    <n v="103600"/>
  </r>
  <r>
    <n v="673"/>
    <n v="20"/>
    <s v="RL"/>
    <s v="NA"/>
    <n v="11250"/>
    <s v="Pave"/>
    <s v="NA"/>
    <s v="IR1"/>
    <s v="Lvl"/>
    <s v="AllPub"/>
    <s v="Inside"/>
    <s v="Gtl"/>
    <s v="Veenker"/>
    <x v="0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x v="0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x v="11"/>
    <n v="2006"/>
    <s v="WD"/>
    <s v="Normal"/>
    <n v="165000"/>
  </r>
  <r>
    <n v="674"/>
    <n v="20"/>
    <s v="RL"/>
    <n v="110"/>
    <n v="14442"/>
    <s v="Pave"/>
    <s v="NA"/>
    <s v="Reg"/>
    <s v="Lvl"/>
    <s v="AllPub"/>
    <s v="Inside"/>
    <s v="Gtl"/>
    <s v="Crawfor"/>
    <x v="0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x v="0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x v="11"/>
    <n v="2007"/>
    <s v="WD"/>
    <s v="Normal"/>
    <n v="257500"/>
  </r>
  <r>
    <n v="675"/>
    <n v="20"/>
    <s v="RL"/>
    <n v="80"/>
    <n v="9200"/>
    <s v="Pave"/>
    <s v="NA"/>
    <s v="Reg"/>
    <s v="Lvl"/>
    <s v="AllPub"/>
    <s v="Inside"/>
    <s v="Gtl"/>
    <s v="NAmes"/>
    <x v="0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x v="0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x v="9"/>
    <n v="2008"/>
    <s v="WD"/>
    <s v="Normal"/>
    <n v="140000"/>
  </r>
  <r>
    <n v="676"/>
    <n v="160"/>
    <s v="RL"/>
    <n v="24"/>
    <n v="2289"/>
    <s v="Pave"/>
    <s v="NA"/>
    <s v="Reg"/>
    <s v="Lvl"/>
    <s v="AllPub"/>
    <s v="Inside"/>
    <s v="Gtl"/>
    <s v="NPkVill"/>
    <x v="0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x v="0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x v="7"/>
    <n v="2009"/>
    <s v="WD"/>
    <s v="Normal"/>
    <n v="148500"/>
  </r>
  <r>
    <n v="677"/>
    <n v="70"/>
    <s v="RM"/>
    <n v="60"/>
    <n v="9600"/>
    <s v="Pave"/>
    <s v="Grvl"/>
    <s v="Reg"/>
    <s v="Lvl"/>
    <s v="AllPub"/>
    <s v="Inside"/>
    <s v="Gtl"/>
    <s v="OldTown"/>
    <x v="0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x v="1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x v="1"/>
    <n v="2006"/>
    <s v="WD"/>
    <s v="Normal"/>
    <n v="87000"/>
  </r>
  <r>
    <n v="678"/>
    <n v="30"/>
    <s v="RL"/>
    <n v="52"/>
    <n v="9022"/>
    <s v="Pave"/>
    <s v="NA"/>
    <s v="Reg"/>
    <s v="Lvl"/>
    <s v="AllPub"/>
    <s v="Inside"/>
    <s v="Gtl"/>
    <s v="OldTown"/>
    <x v="0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x v="0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x v="1"/>
    <n v="2009"/>
    <s v="WD"/>
    <s v="Normal"/>
    <n v="109500"/>
  </r>
  <r>
    <n v="679"/>
    <n v="20"/>
    <s v="RL"/>
    <n v="80"/>
    <n v="11844"/>
    <s v="Pave"/>
    <s v="NA"/>
    <s v="IR1"/>
    <s v="Lvl"/>
    <s v="AllPub"/>
    <s v="Inside"/>
    <s v="Gtl"/>
    <s v="StoneBr"/>
    <x v="0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x v="0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x v="9"/>
    <n v="2009"/>
    <s v="New"/>
    <s v="Partial"/>
    <n v="372500"/>
  </r>
  <r>
    <n v="680"/>
    <n v="20"/>
    <s v="RL"/>
    <s v="NA"/>
    <n v="9945"/>
    <s v="Pave"/>
    <s v="NA"/>
    <s v="IR1"/>
    <s v="Lvl"/>
    <s v="AllPub"/>
    <s v="Inside"/>
    <s v="Gtl"/>
    <s v="Sawyer"/>
    <x v="0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x v="0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x v="4"/>
    <n v="2007"/>
    <s v="WD"/>
    <s v="Normal"/>
    <n v="128500"/>
  </r>
  <r>
    <n v="681"/>
    <n v="120"/>
    <s v="RL"/>
    <n v="50"/>
    <n v="8012"/>
    <s v="Pave"/>
    <s v="NA"/>
    <s v="Reg"/>
    <s v="Lvl"/>
    <s v="AllPub"/>
    <s v="Inside"/>
    <s v="Gtl"/>
    <s v="SawyerW"/>
    <x v="0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x v="0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x v="1"/>
    <n v="2010"/>
    <s v="WD"/>
    <s v="Normal"/>
    <n v="143000"/>
  </r>
  <r>
    <n v="682"/>
    <n v="50"/>
    <s v="RH"/>
    <n v="55"/>
    <n v="4500"/>
    <s v="Pave"/>
    <s v="Pave"/>
    <s v="IR2"/>
    <s v="Bnk"/>
    <s v="AllPub"/>
    <s v="Inside"/>
    <s v="Gtl"/>
    <s v="SWISU"/>
    <x v="0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x v="0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x v="9"/>
    <n v="2009"/>
    <s v="WD"/>
    <s v="Abnorml"/>
    <n v="159434"/>
  </r>
  <r>
    <n v="683"/>
    <n v="120"/>
    <s v="RL"/>
    <s v="NA"/>
    <n v="2887"/>
    <s v="Pave"/>
    <s v="NA"/>
    <s v="Reg"/>
    <s v="HLS"/>
    <s v="AllPub"/>
    <s v="Inside"/>
    <s v="Gtl"/>
    <s v="ClearCr"/>
    <x v="0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x v="0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x v="6"/>
    <n v="2008"/>
    <s v="WD"/>
    <s v="Normal"/>
    <n v="173000"/>
  </r>
  <r>
    <n v="684"/>
    <n v="20"/>
    <s v="RL"/>
    <n v="90"/>
    <n v="11248"/>
    <s v="Pave"/>
    <s v="NA"/>
    <s v="IR1"/>
    <s v="Lvl"/>
    <s v="AllPub"/>
    <s v="Corner"/>
    <s v="Gtl"/>
    <s v="CollgCr"/>
    <x v="0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x v="0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x v="9"/>
    <n v="2007"/>
    <s v="WD"/>
    <s v="Normal"/>
    <n v="285000"/>
  </r>
  <r>
    <n v="685"/>
    <n v="60"/>
    <s v="RL"/>
    <n v="58"/>
    <n v="16770"/>
    <s v="Pave"/>
    <s v="NA"/>
    <s v="IR2"/>
    <s v="Lvl"/>
    <s v="AllPub"/>
    <s v="CulDSac"/>
    <s v="Gtl"/>
    <s v="NoRidge"/>
    <x v="0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x v="0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x v="11"/>
    <n v="2010"/>
    <s v="WD"/>
    <s v="Normal"/>
    <n v="221000"/>
  </r>
  <r>
    <n v="686"/>
    <n v="160"/>
    <s v="RL"/>
    <s v="NA"/>
    <n v="5062"/>
    <s v="Pave"/>
    <s v="NA"/>
    <s v="IR1"/>
    <s v="Lvl"/>
    <s v="AllPub"/>
    <s v="CulDSac"/>
    <s v="Gtl"/>
    <s v="StoneBr"/>
    <x v="0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x v="0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x v="2"/>
    <n v="2007"/>
    <s v="WD"/>
    <s v="Normal"/>
    <n v="207500"/>
  </r>
  <r>
    <n v="687"/>
    <n v="60"/>
    <s v="FV"/>
    <n v="84"/>
    <n v="10207"/>
    <s v="Pave"/>
    <s v="NA"/>
    <s v="Reg"/>
    <s v="Lvl"/>
    <s v="AllPub"/>
    <s v="Inside"/>
    <s v="Gtl"/>
    <s v="Somerst"/>
    <x v="0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x v="0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x v="5"/>
    <n v="2007"/>
    <s v="New"/>
    <s v="Partial"/>
    <n v="227875"/>
  </r>
  <r>
    <n v="688"/>
    <n v="160"/>
    <s v="FV"/>
    <s v="NA"/>
    <n v="5105"/>
    <s v="Pave"/>
    <s v="NA"/>
    <s v="IR2"/>
    <s v="Lvl"/>
    <s v="AllPub"/>
    <s v="FR2"/>
    <s v="Gtl"/>
    <s v="Somerst"/>
    <x v="0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x v="0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x v="10"/>
    <n v="2007"/>
    <s v="WD"/>
    <s v="Normal"/>
    <n v="148800"/>
  </r>
  <r>
    <n v="689"/>
    <n v="20"/>
    <s v="RL"/>
    <n v="60"/>
    <n v="8089"/>
    <s v="Pave"/>
    <s v="NA"/>
    <s v="Reg"/>
    <s v="HLS"/>
    <s v="AllPub"/>
    <s v="Inside"/>
    <s v="Gtl"/>
    <s v="StoneBr"/>
    <x v="0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x v="0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x v="4"/>
    <n v="2007"/>
    <s v="New"/>
    <s v="Partial"/>
    <n v="392000"/>
  </r>
  <r>
    <n v="690"/>
    <n v="120"/>
    <s v="RL"/>
    <n v="61"/>
    <n v="7577"/>
    <s v="Pave"/>
    <s v="NA"/>
    <s v="IR1"/>
    <s v="Lvl"/>
    <s v="AllPub"/>
    <s v="Corner"/>
    <s v="Gtl"/>
    <s v="NridgHt"/>
    <x v="0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x v="0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x v="11"/>
    <n v="2007"/>
    <s v="WD"/>
    <s v="Normal"/>
    <n v="194700"/>
  </r>
  <r>
    <n v="691"/>
    <n v="120"/>
    <s v="RM"/>
    <s v="NA"/>
    <n v="4426"/>
    <s v="Pave"/>
    <s v="NA"/>
    <s v="Reg"/>
    <s v="Lvl"/>
    <s v="AllPub"/>
    <s v="Inside"/>
    <s v="Gtl"/>
    <s v="CollgCr"/>
    <x v="0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x v="1"/>
    <n v="2008"/>
    <s v="WD"/>
    <s v="Normal"/>
    <n v="141000"/>
  </r>
  <r>
    <n v="692"/>
    <n v="60"/>
    <s v="RL"/>
    <n v="104"/>
    <n v="21535"/>
    <s v="Pave"/>
    <s v="NA"/>
    <s v="IR1"/>
    <s v="Lvl"/>
    <s v="AllPub"/>
    <s v="Corner"/>
    <s v="Gtl"/>
    <s v="NoRidge"/>
    <x v="0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x v="0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x v="8"/>
    <n v="2007"/>
    <s v="WD"/>
    <s v="Normal"/>
    <n v="755000"/>
  </r>
  <r>
    <n v="693"/>
    <n v="60"/>
    <s v="RL"/>
    <n v="42"/>
    <n v="26178"/>
    <s v="Pave"/>
    <s v="NA"/>
    <s v="IR1"/>
    <s v="Lvl"/>
    <s v="AllPub"/>
    <s v="Inside"/>
    <s v="Mod"/>
    <s v="Timber"/>
    <x v="0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x v="0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x v="7"/>
    <n v="2006"/>
    <s v="WD"/>
    <s v="Normal"/>
    <n v="335000"/>
  </r>
  <r>
    <n v="694"/>
    <n v="30"/>
    <s v="RL"/>
    <n v="60"/>
    <n v="5400"/>
    <s v="Pave"/>
    <s v="NA"/>
    <s v="Reg"/>
    <s v="Lvl"/>
    <s v="AllPub"/>
    <s v="Corner"/>
    <s v="Sev"/>
    <s v="OldTown"/>
    <x v="0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x v="0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x v="3"/>
    <n v="2006"/>
    <s v="WD"/>
    <s v="Abnorml"/>
    <n v="108480"/>
  </r>
  <r>
    <n v="695"/>
    <n v="50"/>
    <s v="RM"/>
    <n v="51"/>
    <n v="6120"/>
    <s v="Pave"/>
    <s v="NA"/>
    <s v="Reg"/>
    <s v="Lvl"/>
    <s v="AllPub"/>
    <s v="Corner"/>
    <s v="Gtl"/>
    <s v="BrkSide"/>
    <x v="0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x v="0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x v="7"/>
    <n v="2009"/>
    <s v="WD"/>
    <s v="Normal"/>
    <n v="141500"/>
  </r>
  <r>
    <n v="696"/>
    <n v="20"/>
    <s v="RL"/>
    <n v="54"/>
    <n v="13811"/>
    <s v="Pave"/>
    <s v="NA"/>
    <s v="IR1"/>
    <s v="Lvl"/>
    <s v="AllPub"/>
    <s v="Inside"/>
    <s v="Gtl"/>
    <s v="Timber"/>
    <x v="0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x v="0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x v="9"/>
    <n v="2006"/>
    <s v="WD"/>
    <s v="Normal"/>
    <n v="176000"/>
  </r>
  <r>
    <n v="697"/>
    <n v="30"/>
    <s v="RM"/>
    <n v="50"/>
    <n v="6000"/>
    <s v="Pave"/>
    <s v="NA"/>
    <s v="Reg"/>
    <s v="Lvl"/>
    <s v="AllPub"/>
    <s v="Inside"/>
    <s v="Gtl"/>
    <s v="BrkSide"/>
    <x v="0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x v="0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x v="11"/>
    <n v="2006"/>
    <s v="WD"/>
    <s v="Normal"/>
    <n v="89000"/>
  </r>
  <r>
    <n v="698"/>
    <n v="20"/>
    <s v="RL"/>
    <n v="57"/>
    <n v="6420"/>
    <s v="Pave"/>
    <s v="NA"/>
    <s v="IR1"/>
    <s v="Lvl"/>
    <s v="AllPub"/>
    <s v="Inside"/>
    <s v="Gtl"/>
    <s v="Edwards"/>
    <x v="0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x v="0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x v="2"/>
    <n v="2006"/>
    <s v="WD"/>
    <s v="Normal"/>
    <n v="123500"/>
  </r>
  <r>
    <n v="699"/>
    <n v="20"/>
    <s v="RL"/>
    <n v="65"/>
    <n v="8450"/>
    <s v="Pave"/>
    <s v="NA"/>
    <s v="Reg"/>
    <s v="Lvl"/>
    <s v="AllPub"/>
    <s v="Inside"/>
    <s v="Gtl"/>
    <s v="Sawyer"/>
    <x v="4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x v="0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x v="7"/>
    <n v="2010"/>
    <s v="WD"/>
    <s v="Normal"/>
    <n v="138500"/>
  </r>
  <r>
    <n v="700"/>
    <n v="120"/>
    <s v="FV"/>
    <n v="59"/>
    <n v="4282"/>
    <s v="Pave"/>
    <s v="Pave"/>
    <s v="IR2"/>
    <s v="Lvl"/>
    <s v="AllPub"/>
    <s v="Inside"/>
    <s v="Gtl"/>
    <s v="Somerst"/>
    <x v="0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x v="0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x v="9"/>
    <n v="2008"/>
    <s v="WD"/>
    <s v="Normal"/>
    <n v="196000"/>
  </r>
  <r>
    <n v="701"/>
    <n v="20"/>
    <s v="RL"/>
    <n v="85"/>
    <n v="14331"/>
    <s v="Pave"/>
    <s v="NA"/>
    <s v="Reg"/>
    <s v="Lvl"/>
    <s v="AllPub"/>
    <s v="Inside"/>
    <s v="Gtl"/>
    <s v="Timber"/>
    <x v="0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x v="0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x v="1"/>
    <n v="2006"/>
    <s v="WD"/>
    <s v="Normal"/>
    <n v="312500"/>
  </r>
  <r>
    <n v="702"/>
    <n v="20"/>
    <s v="RL"/>
    <n v="80"/>
    <n v="9600"/>
    <s v="Pave"/>
    <s v="NA"/>
    <s v="Reg"/>
    <s v="Lvl"/>
    <s v="AllPub"/>
    <s v="Inside"/>
    <s v="Gtl"/>
    <s v="NWAmes"/>
    <x v="0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x v="0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x v="9"/>
    <n v="2006"/>
    <s v="COD"/>
    <s v="Normal"/>
    <n v="140000"/>
  </r>
  <r>
    <n v="703"/>
    <n v="60"/>
    <s v="RL"/>
    <n v="82"/>
    <n v="12438"/>
    <s v="Pave"/>
    <s v="NA"/>
    <s v="IR1"/>
    <s v="Lvl"/>
    <s v="AllPub"/>
    <s v="Inside"/>
    <s v="Gtl"/>
    <s v="StoneBr"/>
    <x v="0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x v="0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x v="9"/>
    <n v="2006"/>
    <s v="New"/>
    <s v="Partial"/>
    <n v="361919"/>
  </r>
  <r>
    <n v="704"/>
    <n v="190"/>
    <s v="RM"/>
    <n v="76"/>
    <n v="7630"/>
    <s v="Pave"/>
    <s v="NA"/>
    <s v="Reg"/>
    <s v="Lvl"/>
    <s v="AllPub"/>
    <s v="Inside"/>
    <s v="Gtl"/>
    <s v="OldTown"/>
    <x v="1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x v="0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x v="1"/>
    <n v="2010"/>
    <s v="WD"/>
    <s v="Normal"/>
    <n v="140000"/>
  </r>
  <r>
    <n v="705"/>
    <n v="20"/>
    <s v="RL"/>
    <n v="70"/>
    <n v="8400"/>
    <s v="Pave"/>
    <s v="NA"/>
    <s v="Reg"/>
    <s v="Lvl"/>
    <s v="AllPub"/>
    <s v="Inside"/>
    <s v="Gtl"/>
    <s v="CollgCr"/>
    <x v="0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x v="0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x v="1"/>
    <n v="2010"/>
    <s v="WD"/>
    <s v="Normal"/>
    <n v="213000"/>
  </r>
  <r>
    <n v="706"/>
    <n v="190"/>
    <s v="RM"/>
    <n v="70"/>
    <n v="5600"/>
    <s v="Pave"/>
    <s v="NA"/>
    <s v="Reg"/>
    <s v="Lvl"/>
    <s v="AllPub"/>
    <s v="Inside"/>
    <s v="Gtl"/>
    <s v="IDOTRR"/>
    <x v="0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x v="9"/>
    <n v="2010"/>
    <s v="WD"/>
    <s v="Normal"/>
    <n v="55000"/>
  </r>
  <r>
    <n v="707"/>
    <n v="20"/>
    <s v="RL"/>
    <s v="NA"/>
    <n v="115149"/>
    <s v="Pave"/>
    <s v="NA"/>
    <s v="IR2"/>
    <s v="Low"/>
    <s v="AllPub"/>
    <s v="CulDSac"/>
    <s v="Sev"/>
    <s v="ClearCr"/>
    <x v="0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x v="0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x v="11"/>
    <n v="2007"/>
    <s v="WD"/>
    <s v="Normal"/>
    <n v="302000"/>
  </r>
  <r>
    <n v="708"/>
    <n v="120"/>
    <s v="RL"/>
    <n v="48"/>
    <n v="6240"/>
    <s v="Pave"/>
    <s v="NA"/>
    <s v="Reg"/>
    <s v="Lvl"/>
    <s v="AllPub"/>
    <s v="Inside"/>
    <s v="Gtl"/>
    <s v="NridgHt"/>
    <x v="0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x v="0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x v="3"/>
    <n v="2009"/>
    <s v="WD"/>
    <s v="Normal"/>
    <n v="254000"/>
  </r>
  <r>
    <n v="709"/>
    <n v="60"/>
    <s v="RL"/>
    <n v="65"/>
    <n v="9018"/>
    <s v="Pave"/>
    <s v="NA"/>
    <s v="IR1"/>
    <s v="Lvl"/>
    <s v="AllPub"/>
    <s v="Inside"/>
    <s v="Gtl"/>
    <s v="Gilbert"/>
    <x v="0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x v="9"/>
    <n v="2007"/>
    <s v="New"/>
    <s v="Partial"/>
    <n v="179540"/>
  </r>
  <r>
    <n v="710"/>
    <n v="20"/>
    <s v="RL"/>
    <s v="NA"/>
    <n v="7162"/>
    <s v="Pave"/>
    <s v="NA"/>
    <s v="IR1"/>
    <s v="Lvl"/>
    <s v="AllPub"/>
    <s v="Inside"/>
    <s v="Gtl"/>
    <s v="Sawyer"/>
    <x v="0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x v="0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x v="3"/>
    <n v="2008"/>
    <s v="WD"/>
    <s v="Abnorml"/>
    <n v="109900"/>
  </r>
  <r>
    <n v="711"/>
    <n v="30"/>
    <s v="RL"/>
    <n v="56"/>
    <n v="4130"/>
    <s v="Pave"/>
    <s v="NA"/>
    <s v="IR1"/>
    <s v="Lvl"/>
    <s v="AllPub"/>
    <s v="Inside"/>
    <s v="Gtl"/>
    <s v="BrkSide"/>
    <x v="0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x v="0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9"/>
    <n v="2008"/>
    <s v="WD"/>
    <s v="Normal"/>
    <n v="52000"/>
  </r>
  <r>
    <n v="712"/>
    <n v="50"/>
    <s v="C (all)"/>
    <n v="66"/>
    <n v="8712"/>
    <s v="Pave"/>
    <s v="Pave"/>
    <s v="Reg"/>
    <s v="HLS"/>
    <s v="AllPub"/>
    <s v="Inside"/>
    <s v="Mod"/>
    <s v="IDOTRR"/>
    <x v="0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x v="0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x v="8"/>
    <n v="2010"/>
    <s v="WD"/>
    <s v="Abnorml"/>
    <n v="102776"/>
  </r>
  <r>
    <n v="713"/>
    <n v="120"/>
    <s v="RL"/>
    <n v="40"/>
    <n v="4671"/>
    <s v="Pave"/>
    <s v="NA"/>
    <s v="IR1"/>
    <s v="HLS"/>
    <s v="AllPub"/>
    <s v="Inside"/>
    <s v="Gtl"/>
    <s v="StoneBr"/>
    <x v="0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x v="0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x v="4"/>
    <n v="2008"/>
    <s v="WD"/>
    <s v="Normal"/>
    <n v="189000"/>
  </r>
  <r>
    <n v="714"/>
    <n v="190"/>
    <s v="RL"/>
    <n v="60"/>
    <n v="9873"/>
    <s v="Pave"/>
    <s v="NA"/>
    <s v="Reg"/>
    <s v="Lvl"/>
    <s v="AllPub"/>
    <s v="Inside"/>
    <s v="Gtl"/>
    <s v="BrkSide"/>
    <x v="6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x v="1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x v="1"/>
    <n v="2006"/>
    <s v="WD"/>
    <s v="Normal"/>
    <n v="129000"/>
  </r>
  <r>
    <n v="715"/>
    <n v="60"/>
    <s v="RL"/>
    <s v="NA"/>
    <n v="13517"/>
    <s v="Pave"/>
    <s v="NA"/>
    <s v="IR1"/>
    <s v="Lvl"/>
    <s v="AllPub"/>
    <s v="CulDSac"/>
    <s v="Gtl"/>
    <s v="Sawyer"/>
    <x v="4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x v="0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x v="10"/>
    <n v="2010"/>
    <s v="WD"/>
    <s v="Normal"/>
    <n v="130500"/>
  </r>
  <r>
    <n v="716"/>
    <n v="20"/>
    <s v="RL"/>
    <n v="78"/>
    <n v="10140"/>
    <s v="Pave"/>
    <s v="NA"/>
    <s v="Reg"/>
    <s v="Lvl"/>
    <s v="AllPub"/>
    <s v="Inside"/>
    <s v="Gtl"/>
    <s v="NWAmes"/>
    <x v="0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x v="0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x v="5"/>
    <n v="2009"/>
    <s v="WD"/>
    <s v="Normal"/>
    <n v="165000"/>
  </r>
  <r>
    <n v="717"/>
    <n v="70"/>
    <s v="RM"/>
    <n v="60"/>
    <n v="10800"/>
    <s v="Pave"/>
    <s v="Grvl"/>
    <s v="Reg"/>
    <s v="Bnk"/>
    <s v="AllPub"/>
    <s v="Inside"/>
    <s v="Gtl"/>
    <s v="OldTown"/>
    <x v="0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x v="0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x v="9"/>
    <n v="2007"/>
    <s v="WD"/>
    <s v="Normal"/>
    <n v="159500"/>
  </r>
  <r>
    <n v="718"/>
    <n v="20"/>
    <s v="RL"/>
    <n v="80"/>
    <n v="10000"/>
    <s v="Pave"/>
    <s v="NA"/>
    <s v="Reg"/>
    <s v="Lvl"/>
    <s v="AllPub"/>
    <s v="Inside"/>
    <s v="Gtl"/>
    <s v="NWAmes"/>
    <x v="0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x v="0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x v="6"/>
    <n v="2008"/>
    <s v="WD"/>
    <s v="Normal"/>
    <n v="157000"/>
  </r>
  <r>
    <n v="719"/>
    <n v="60"/>
    <s v="RL"/>
    <n v="96"/>
    <n v="10542"/>
    <s v="Pave"/>
    <s v="NA"/>
    <s v="Reg"/>
    <s v="Lvl"/>
    <s v="AllPub"/>
    <s v="Inside"/>
    <s v="Gtl"/>
    <s v="NoRidge"/>
    <x v="0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x v="0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x v="5"/>
    <n v="2008"/>
    <s v="WD"/>
    <s v="Normal"/>
    <n v="341000"/>
  </r>
  <r>
    <n v="720"/>
    <n v="20"/>
    <s v="RL"/>
    <n v="69"/>
    <n v="9920"/>
    <s v="Pave"/>
    <s v="NA"/>
    <s v="IR1"/>
    <s v="Lvl"/>
    <s v="AllPub"/>
    <s v="Inside"/>
    <s v="Gtl"/>
    <s v="CollgCr"/>
    <x v="0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x v="0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128500"/>
  </r>
  <r>
    <n v="721"/>
    <n v="120"/>
    <s v="RL"/>
    <s v="NA"/>
    <n v="6563"/>
    <s v="Pave"/>
    <s v="NA"/>
    <s v="IR1"/>
    <s v="Low"/>
    <s v="AllPub"/>
    <s v="CulDSac"/>
    <s v="Mod"/>
    <s v="StoneBr"/>
    <x v="0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x v="0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x v="3"/>
    <n v="2006"/>
    <s v="WD"/>
    <s v="Normal"/>
    <n v="275000"/>
  </r>
  <r>
    <n v="722"/>
    <n v="120"/>
    <s v="RM"/>
    <s v="NA"/>
    <n v="4426"/>
    <s v="Pave"/>
    <s v="NA"/>
    <s v="Reg"/>
    <s v="Lvl"/>
    <s v="AllPub"/>
    <s v="Inside"/>
    <s v="Gtl"/>
    <s v="CollgCr"/>
    <x v="0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x v="1"/>
    <n v="2010"/>
    <s v="WD"/>
    <s v="Normal"/>
    <n v="143000"/>
  </r>
  <r>
    <n v="723"/>
    <n v="20"/>
    <s v="RL"/>
    <n v="70"/>
    <n v="8120"/>
    <s v="Pave"/>
    <s v="NA"/>
    <s v="Reg"/>
    <s v="Lvl"/>
    <s v="AllPub"/>
    <s v="Inside"/>
    <s v="Gtl"/>
    <s v="NAmes"/>
    <x v="0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24500"/>
  </r>
  <r>
    <n v="724"/>
    <n v="50"/>
    <s v="RL"/>
    <n v="60"/>
    <n v="8172"/>
    <s v="Pave"/>
    <s v="NA"/>
    <s v="Reg"/>
    <s v="Lvl"/>
    <s v="AllPub"/>
    <s v="Inside"/>
    <s v="Gtl"/>
    <s v="Edwards"/>
    <x v="0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x v="0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x v="1"/>
    <n v="2008"/>
    <s v="WD"/>
    <s v="Normal"/>
    <n v="135000"/>
  </r>
  <r>
    <n v="725"/>
    <n v="20"/>
    <s v="RL"/>
    <n v="86"/>
    <n v="13286"/>
    <s v="Pave"/>
    <s v="NA"/>
    <s v="IR1"/>
    <s v="Lvl"/>
    <s v="AllPub"/>
    <s v="Inside"/>
    <s v="Gtl"/>
    <s v="Edwards"/>
    <x v="0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x v="0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x v="0"/>
    <n v="2009"/>
    <s v="WD"/>
    <s v="Normal"/>
    <n v="320000"/>
  </r>
  <r>
    <n v="726"/>
    <n v="20"/>
    <s v="RL"/>
    <n v="60"/>
    <n v="6960"/>
    <s v="Pave"/>
    <s v="NA"/>
    <s v="Reg"/>
    <s v="Lvl"/>
    <s v="AllPub"/>
    <s v="Inside"/>
    <s v="Gtl"/>
    <s v="NAmes"/>
    <x v="0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x v="0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x v="6"/>
    <n v="2009"/>
    <s v="WD"/>
    <s v="Normal"/>
    <n v="120500"/>
  </r>
  <r>
    <n v="727"/>
    <n v="20"/>
    <s v="RL"/>
    <s v="NA"/>
    <n v="21695"/>
    <s v="Pave"/>
    <s v="NA"/>
    <s v="IR1"/>
    <s v="Lvl"/>
    <s v="AllPub"/>
    <s v="Corner"/>
    <s v="Gtl"/>
    <s v="Crawfor"/>
    <x v="0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x v="0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x v="3"/>
    <n v="2009"/>
    <s v="WD"/>
    <s v="Normal"/>
    <n v="222000"/>
  </r>
  <r>
    <n v="728"/>
    <n v="20"/>
    <s v="RL"/>
    <n v="64"/>
    <n v="7314"/>
    <s v="Pave"/>
    <s v="NA"/>
    <s v="Reg"/>
    <s v="Lvl"/>
    <s v="AllPub"/>
    <s v="Inside"/>
    <s v="Gtl"/>
    <s v="CollgCr"/>
    <x v="0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x v="0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x v="0"/>
    <n v="2009"/>
    <s v="WD"/>
    <s v="Normal"/>
    <n v="194500"/>
  </r>
  <r>
    <n v="729"/>
    <n v="90"/>
    <s v="RL"/>
    <n v="85"/>
    <n v="11475"/>
    <s v="Pave"/>
    <s v="NA"/>
    <s v="Reg"/>
    <s v="Lvl"/>
    <s v="AllPub"/>
    <s v="Corner"/>
    <s v="Gtl"/>
    <s v="NAmes"/>
    <x v="0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x v="9"/>
    <n v="2009"/>
    <s v="COD"/>
    <s v="Abnorml"/>
    <n v="110000"/>
  </r>
  <r>
    <n v="730"/>
    <n v="30"/>
    <s v="RM"/>
    <n v="52"/>
    <n v="6240"/>
    <s v="Pave"/>
    <s v="Grvl"/>
    <s v="Reg"/>
    <s v="Lvl"/>
    <s v="AllPub"/>
    <s v="Inside"/>
    <s v="Gtl"/>
    <s v="IDOTRR"/>
    <x v="0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x v="0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x v="8"/>
    <n v="2009"/>
    <s v="WD"/>
    <s v="Normal"/>
    <n v="103000"/>
  </r>
  <r>
    <n v="731"/>
    <n v="120"/>
    <s v="RL"/>
    <n v="39"/>
    <n v="5389"/>
    <s v="Pave"/>
    <s v="NA"/>
    <s v="IR1"/>
    <s v="Lvl"/>
    <s v="AllPub"/>
    <s v="Inside"/>
    <s v="Gtl"/>
    <s v="StoneBr"/>
    <x v="0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x v="0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x v="10"/>
    <n v="2010"/>
    <s v="WD"/>
    <s v="Normal"/>
    <n v="236500"/>
  </r>
  <r>
    <n v="732"/>
    <n v="80"/>
    <s v="RL"/>
    <n v="73"/>
    <n v="9590"/>
    <s v="Pave"/>
    <s v="NA"/>
    <s v="IR1"/>
    <s v="Lvl"/>
    <s v="AllPub"/>
    <s v="Corner"/>
    <s v="Gtl"/>
    <s v="Timber"/>
    <x v="0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x v="0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x v="1"/>
    <n v="2007"/>
    <s v="WD"/>
    <s v="Normal"/>
    <n v="187500"/>
  </r>
  <r>
    <n v="733"/>
    <n v="60"/>
    <s v="RL"/>
    <n v="75"/>
    <n v="11404"/>
    <s v="Pave"/>
    <s v="NA"/>
    <s v="IR1"/>
    <s v="Lvl"/>
    <s v="AllPub"/>
    <s v="Inside"/>
    <s v="Gtl"/>
    <s v="CollgCr"/>
    <x v="0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x v="0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x v="9"/>
    <n v="2008"/>
    <s v="WD"/>
    <s v="Normal"/>
    <n v="222500"/>
  </r>
  <r>
    <n v="734"/>
    <n v="20"/>
    <s v="RL"/>
    <n v="80"/>
    <n v="10000"/>
    <s v="Pave"/>
    <s v="NA"/>
    <s v="Reg"/>
    <s v="Lvl"/>
    <s v="AllPub"/>
    <s v="Corner"/>
    <s v="Gtl"/>
    <s v="Sawyer"/>
    <x v="1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x v="0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x v="10"/>
    <n v="2009"/>
    <s v="WD"/>
    <s v="Normal"/>
    <n v="131400"/>
  </r>
  <r>
    <n v="735"/>
    <n v="20"/>
    <s v="RL"/>
    <s v="NA"/>
    <n v="8978"/>
    <s v="Pave"/>
    <s v="NA"/>
    <s v="IR1"/>
    <s v="Lvl"/>
    <s v="AllPub"/>
    <s v="Corner"/>
    <s v="Gtl"/>
    <s v="Sawyer"/>
    <x v="0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x v="0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x v="1"/>
    <n v="2007"/>
    <s v="WD"/>
    <s v="Family"/>
    <n v="108000"/>
  </r>
  <r>
    <n v="736"/>
    <n v="75"/>
    <s v="RM"/>
    <n v="60"/>
    <n v="10800"/>
    <s v="Pave"/>
    <s v="NA"/>
    <s v="Reg"/>
    <s v="Lvl"/>
    <s v="AllPub"/>
    <s v="Inside"/>
    <s v="Gtl"/>
    <s v="OldTown"/>
    <x v="0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x v="1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x v="4"/>
    <n v="2006"/>
    <s v="WD"/>
    <s v="Normal"/>
    <n v="163000"/>
  </r>
  <r>
    <n v="737"/>
    <n v="90"/>
    <s v="RL"/>
    <n v="60"/>
    <n v="8544"/>
    <s v="Pave"/>
    <s v="NA"/>
    <s v="Reg"/>
    <s v="Lvl"/>
    <s v="AllPub"/>
    <s v="Inside"/>
    <s v="Gtl"/>
    <s v="NAmes"/>
    <x v="0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x v="1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93500"/>
  </r>
  <r>
    <n v="738"/>
    <n v="60"/>
    <s v="RL"/>
    <n v="72"/>
    <n v="10463"/>
    <s v="Pave"/>
    <s v="NA"/>
    <s v="IR1"/>
    <s v="HLS"/>
    <s v="AllPub"/>
    <s v="CulDSac"/>
    <s v="Gtl"/>
    <s v="Gilbert"/>
    <x v="0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x v="0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x v="11"/>
    <n v="2006"/>
    <s v="WD"/>
    <s v="Normal"/>
    <n v="239900"/>
  </r>
  <r>
    <n v="739"/>
    <n v="90"/>
    <s v="RL"/>
    <n v="60"/>
    <n v="10800"/>
    <s v="Pave"/>
    <s v="NA"/>
    <s v="Reg"/>
    <s v="Lvl"/>
    <s v="AllPub"/>
    <s v="Inside"/>
    <s v="Gtl"/>
    <s v="Edwards"/>
    <x v="0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x v="0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x v="10"/>
    <n v="2009"/>
    <s v="WD"/>
    <s v="Alloca"/>
    <n v="179000"/>
  </r>
  <r>
    <n v="740"/>
    <n v="60"/>
    <s v="RL"/>
    <n v="65"/>
    <n v="9313"/>
    <s v="Pave"/>
    <s v="NA"/>
    <s v="IR1"/>
    <s v="Lvl"/>
    <s v="AllPub"/>
    <s v="Inside"/>
    <s v="Gtl"/>
    <s v="CollgCr"/>
    <x v="0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x v="0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x v="7"/>
    <n v="2009"/>
    <s v="WD"/>
    <s v="Normal"/>
    <n v="190000"/>
  </r>
  <r>
    <n v="741"/>
    <n v="70"/>
    <s v="RM"/>
    <n v="60"/>
    <n v="9600"/>
    <s v="Pave"/>
    <s v="Grvl"/>
    <s v="Reg"/>
    <s v="Lvl"/>
    <s v="AllPub"/>
    <s v="Inside"/>
    <s v="Gtl"/>
    <s v="OldTown"/>
    <x v="0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x v="0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x v="1"/>
    <n v="2007"/>
    <s v="WD"/>
    <s v="Abnorml"/>
    <n v="132000"/>
  </r>
  <r>
    <n v="742"/>
    <n v="20"/>
    <s v="RL"/>
    <n v="65"/>
    <n v="6768"/>
    <s v="Pave"/>
    <s v="NA"/>
    <s v="IR1"/>
    <s v="Lvl"/>
    <s v="AllPub"/>
    <s v="Inside"/>
    <s v="Gtl"/>
    <s v="Sawyer"/>
    <x v="1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x v="0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x v="1"/>
    <n v="2008"/>
    <s v="WD"/>
    <s v="Normal"/>
    <n v="142000"/>
  </r>
  <r>
    <n v="743"/>
    <n v="20"/>
    <s v="RL"/>
    <n v="65"/>
    <n v="8450"/>
    <s v="Pave"/>
    <s v="NA"/>
    <s v="Reg"/>
    <s v="Lvl"/>
    <s v="AllPub"/>
    <s v="Inside"/>
    <s v="Gtl"/>
    <s v="SawyerW"/>
    <x v="0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x v="0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x v="3"/>
    <n v="2007"/>
    <s v="WD"/>
    <s v="Normal"/>
    <n v="179000"/>
  </r>
  <r>
    <n v="744"/>
    <n v="80"/>
    <s v="RL"/>
    <n v="70"/>
    <n v="12886"/>
    <s v="Pave"/>
    <s v="NA"/>
    <s v="IR1"/>
    <s v="Lvl"/>
    <s v="AllPub"/>
    <s v="Inside"/>
    <s v="Gtl"/>
    <s v="Sawyer"/>
    <x v="0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x v="0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x v="4"/>
    <n v="2009"/>
    <s v="WD"/>
    <s v="Normal"/>
    <n v="175000"/>
  </r>
  <r>
    <n v="745"/>
    <n v="120"/>
    <s v="RL"/>
    <n v="41"/>
    <n v="5395"/>
    <s v="Pave"/>
    <s v="NA"/>
    <s v="IR1"/>
    <s v="HLS"/>
    <s v="AllPub"/>
    <s v="Inside"/>
    <s v="Gtl"/>
    <s v="StoneBr"/>
    <x v="0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x v="0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x v="4"/>
    <n v="2008"/>
    <s v="WD"/>
    <s v="Normal"/>
    <n v="180000"/>
  </r>
  <r>
    <n v="746"/>
    <n v="60"/>
    <s v="RL"/>
    <s v="NA"/>
    <n v="8963"/>
    <s v="Pave"/>
    <s v="NA"/>
    <s v="IR1"/>
    <s v="Lvl"/>
    <s v="AllPub"/>
    <s v="Inside"/>
    <s v="Gtl"/>
    <s v="NWAmes"/>
    <x v="0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x v="0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x v="9"/>
    <n v="2008"/>
    <s v="WD"/>
    <s v="Normal"/>
    <n v="299800"/>
  </r>
  <r>
    <n v="747"/>
    <n v="60"/>
    <s v="RL"/>
    <s v="NA"/>
    <n v="8795"/>
    <s v="Pave"/>
    <s v="NA"/>
    <s v="IR1"/>
    <s v="Lvl"/>
    <s v="AllPub"/>
    <s v="Inside"/>
    <s v="Gtl"/>
    <s v="Gilbert"/>
    <x v="0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x v="0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x v="7"/>
    <n v="2009"/>
    <s v="WD"/>
    <s v="Normal"/>
    <n v="236000"/>
  </r>
  <r>
    <n v="748"/>
    <n v="70"/>
    <s v="RM"/>
    <n v="65"/>
    <n v="11700"/>
    <s v="Pave"/>
    <s v="Pave"/>
    <s v="IR1"/>
    <s v="Lvl"/>
    <s v="AllPub"/>
    <s v="Corner"/>
    <s v="Gtl"/>
    <s v="OldTown"/>
    <x v="0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x v="1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x v="1"/>
    <n v="2009"/>
    <s v="WD"/>
    <s v="Normal"/>
    <n v="265979"/>
  </r>
  <r>
    <n v="749"/>
    <n v="20"/>
    <s v="RL"/>
    <n v="59"/>
    <n v="10593"/>
    <s v="Pave"/>
    <s v="NA"/>
    <s v="IR1"/>
    <s v="Lvl"/>
    <s v="AllPub"/>
    <s v="Inside"/>
    <s v="Gtl"/>
    <s v="NoRidge"/>
    <x v="0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x v="0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x v="10"/>
    <n v="2010"/>
    <s v="WD"/>
    <s v="Normal"/>
    <n v="260400"/>
  </r>
  <r>
    <n v="750"/>
    <n v="50"/>
    <s v="RL"/>
    <n v="50"/>
    <n v="8405"/>
    <s v="Pave"/>
    <s v="NA"/>
    <s v="Reg"/>
    <s v="Lvl"/>
    <s v="AllPub"/>
    <s v="Inside"/>
    <s v="Gtl"/>
    <s v="Edwards"/>
    <x v="0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x v="1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x v="7"/>
    <n v="2009"/>
    <s v="WD"/>
    <s v="Normal"/>
    <n v="98000"/>
  </r>
  <r>
    <n v="751"/>
    <n v="50"/>
    <s v="RM"/>
    <n v="55"/>
    <n v="8800"/>
    <s v="Pave"/>
    <s v="Grvl"/>
    <s v="Reg"/>
    <s v="Lvl"/>
    <s v="AllPub"/>
    <s v="Corner"/>
    <s v="Gtl"/>
    <s v="OldTown"/>
    <x v="0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x v="0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x v="11"/>
    <n v="2010"/>
    <s v="WD"/>
    <s v="Normal"/>
    <n v="96500"/>
  </r>
  <r>
    <n v="752"/>
    <n v="60"/>
    <s v="RL"/>
    <s v="NA"/>
    <n v="7750"/>
    <s v="Pave"/>
    <s v="NA"/>
    <s v="Reg"/>
    <s v="Lvl"/>
    <s v="AllPub"/>
    <s v="Inside"/>
    <s v="Gtl"/>
    <s v="Gilbert"/>
    <x v="6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x v="0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x v="5"/>
    <n v="2007"/>
    <s v="WD"/>
    <s v="Normal"/>
    <n v="162000"/>
  </r>
  <r>
    <n v="753"/>
    <n v="20"/>
    <s v="RL"/>
    <n v="79"/>
    <n v="9236"/>
    <s v="Pave"/>
    <s v="NA"/>
    <s v="IR1"/>
    <s v="Lvl"/>
    <s v="AllPub"/>
    <s v="Inside"/>
    <s v="Gtl"/>
    <s v="CollgCr"/>
    <x v="0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x v="0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x v="9"/>
    <n v="2006"/>
    <s v="WD"/>
    <s v="Normal"/>
    <n v="217000"/>
  </r>
  <r>
    <n v="754"/>
    <n v="60"/>
    <s v="RL"/>
    <n v="80"/>
    <n v="10240"/>
    <s v="Pave"/>
    <s v="NA"/>
    <s v="Reg"/>
    <s v="Lvl"/>
    <s v="AllPub"/>
    <s v="Inside"/>
    <s v="Gtl"/>
    <s v="NridgHt"/>
    <x v="0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x v="0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x v="10"/>
    <n v="2006"/>
    <s v="WD"/>
    <s v="Normal"/>
    <n v="275500"/>
  </r>
  <r>
    <n v="755"/>
    <n v="20"/>
    <s v="RL"/>
    <n v="61"/>
    <n v="7930"/>
    <s v="Pave"/>
    <s v="NA"/>
    <s v="Reg"/>
    <s v="Lvl"/>
    <s v="AllPub"/>
    <s v="Inside"/>
    <s v="Gtl"/>
    <s v="NAmes"/>
    <x v="0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x v="0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x v="9"/>
    <n v="2009"/>
    <s v="WD"/>
    <s v="Normal"/>
    <n v="156000"/>
  </r>
  <r>
    <n v="756"/>
    <n v="160"/>
    <s v="FV"/>
    <n v="34"/>
    <n v="3230"/>
    <s v="Pave"/>
    <s v="Pave"/>
    <s v="Reg"/>
    <s v="Lvl"/>
    <s v="AllPub"/>
    <s v="Inside"/>
    <s v="Gtl"/>
    <s v="Somerst"/>
    <x v="0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x v="0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x v="10"/>
    <n v="2009"/>
    <s v="WD"/>
    <s v="Normal"/>
    <n v="172500"/>
  </r>
  <r>
    <n v="757"/>
    <n v="60"/>
    <s v="RL"/>
    <n v="68"/>
    <n v="10769"/>
    <s v="Pave"/>
    <s v="NA"/>
    <s v="IR1"/>
    <s v="Lvl"/>
    <s v="AllPub"/>
    <s v="Inside"/>
    <s v="Gtl"/>
    <s v="CollgCr"/>
    <x v="0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x v="0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x v="7"/>
    <n v="2009"/>
    <s v="WD"/>
    <s v="Normal"/>
    <n v="212000"/>
  </r>
  <r>
    <n v="758"/>
    <n v="60"/>
    <s v="RL"/>
    <s v="NA"/>
    <n v="11616"/>
    <s v="Pave"/>
    <s v="NA"/>
    <s v="IR1"/>
    <s v="Lvl"/>
    <s v="AllPub"/>
    <s v="CulDSac"/>
    <s v="Gtl"/>
    <s v="Sawyer"/>
    <x v="0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x v="0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x v="7"/>
    <n v="2010"/>
    <s v="WD"/>
    <s v="Abnorml"/>
    <n v="158900"/>
  </r>
  <r>
    <n v="759"/>
    <n v="160"/>
    <s v="FV"/>
    <n v="24"/>
    <n v="2280"/>
    <s v="Pave"/>
    <s v="Pave"/>
    <s v="Reg"/>
    <s v="Lvl"/>
    <s v="AllPub"/>
    <s v="Inside"/>
    <s v="Gtl"/>
    <s v="Somerst"/>
    <x v="0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x v="0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x v="5"/>
    <n v="2008"/>
    <s v="WD"/>
    <s v="Normal"/>
    <n v="179400"/>
  </r>
  <r>
    <n v="760"/>
    <n v="60"/>
    <s v="RL"/>
    <n v="65"/>
    <n v="12257"/>
    <s v="Pave"/>
    <s v="NA"/>
    <s v="IR1"/>
    <s v="Lvl"/>
    <s v="AllPub"/>
    <s v="Inside"/>
    <s v="Gtl"/>
    <s v="NoRidge"/>
    <x v="0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x v="0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x v="6"/>
    <n v="2007"/>
    <s v="WD"/>
    <s v="Normal"/>
    <n v="290000"/>
  </r>
  <r>
    <n v="761"/>
    <n v="20"/>
    <s v="RL"/>
    <n v="70"/>
    <n v="9100"/>
    <s v="Pave"/>
    <s v="NA"/>
    <s v="Reg"/>
    <s v="Lvl"/>
    <s v="AllPub"/>
    <s v="Inside"/>
    <s v="Gtl"/>
    <s v="NAmes"/>
    <x v="0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x v="0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x v="4"/>
    <n v="2009"/>
    <s v="WD"/>
    <s v="Normal"/>
    <n v="127500"/>
  </r>
  <r>
    <n v="762"/>
    <n v="30"/>
    <s v="RM"/>
    <n v="60"/>
    <n v="6911"/>
    <s v="Pave"/>
    <s v="NA"/>
    <s v="Reg"/>
    <s v="Lvl"/>
    <s v="AllPub"/>
    <s v="FR2"/>
    <s v="Gtl"/>
    <s v="BrkSide"/>
    <x v="1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x v="0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x v="4"/>
    <n v="2009"/>
    <s v="WD"/>
    <s v="Normal"/>
    <n v="100000"/>
  </r>
  <r>
    <n v="763"/>
    <n v="60"/>
    <s v="FV"/>
    <n v="72"/>
    <n v="8640"/>
    <s v="Pave"/>
    <s v="NA"/>
    <s v="Reg"/>
    <s v="Lvl"/>
    <s v="AllPub"/>
    <s v="Inside"/>
    <s v="Gtl"/>
    <s v="Somerst"/>
    <x v="0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x v="0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x v="11"/>
    <n v="2010"/>
    <s v="Con"/>
    <s v="Normal"/>
    <n v="215200"/>
  </r>
  <r>
    <n v="764"/>
    <n v="60"/>
    <s v="RL"/>
    <n v="82"/>
    <n v="9430"/>
    <s v="Pave"/>
    <s v="NA"/>
    <s v="Reg"/>
    <s v="Lvl"/>
    <s v="AllPub"/>
    <s v="Inside"/>
    <s v="Gtl"/>
    <s v="NoRidge"/>
    <x v="0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x v="0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x v="9"/>
    <n v="2009"/>
    <s v="WD"/>
    <s v="Normal"/>
    <n v="337000"/>
  </r>
  <r>
    <n v="765"/>
    <n v="120"/>
    <s v="RL"/>
    <n v="30"/>
    <n v="9549"/>
    <s v="Pave"/>
    <s v="NA"/>
    <s v="IR1"/>
    <s v="Lvl"/>
    <s v="AllPub"/>
    <s v="CulDSac"/>
    <s v="Gtl"/>
    <s v="Veenker"/>
    <x v="0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x v="0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x v="7"/>
    <n v="2006"/>
    <s v="WD"/>
    <s v="Normal"/>
    <n v="270000"/>
  </r>
  <r>
    <n v="766"/>
    <n v="20"/>
    <s v="RL"/>
    <n v="75"/>
    <n v="14587"/>
    <s v="Pave"/>
    <s v="NA"/>
    <s v="IR1"/>
    <s v="Lvl"/>
    <s v="AllPub"/>
    <s v="Inside"/>
    <s v="Gtl"/>
    <s v="Somerst"/>
    <x v="0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x v="0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x v="5"/>
    <n v="2008"/>
    <s v="New"/>
    <s v="Partial"/>
    <n v="264132"/>
  </r>
  <r>
    <n v="767"/>
    <n v="60"/>
    <s v="RL"/>
    <n v="80"/>
    <n v="10421"/>
    <s v="Pave"/>
    <s v="NA"/>
    <s v="Reg"/>
    <s v="Lvl"/>
    <s v="AllPub"/>
    <s v="Inside"/>
    <s v="Gtl"/>
    <s v="NWAmes"/>
    <x v="0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x v="0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x v="10"/>
    <n v="2010"/>
    <s v="WD"/>
    <s v="Normal"/>
    <n v="196500"/>
  </r>
  <r>
    <n v="768"/>
    <n v="50"/>
    <s v="RL"/>
    <n v="75"/>
    <n v="12508"/>
    <s v="Pave"/>
    <s v="NA"/>
    <s v="IR1"/>
    <s v="Lvl"/>
    <s v="AllPub"/>
    <s v="Inside"/>
    <s v="Gtl"/>
    <s v="Mitchel"/>
    <x v="0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x v="0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x v="9"/>
    <n v="2008"/>
    <s v="WD"/>
    <s v="Normal"/>
    <n v="160000"/>
  </r>
  <r>
    <n v="769"/>
    <n v="20"/>
    <s v="RL"/>
    <n v="70"/>
    <n v="9100"/>
    <s v="Pave"/>
    <s v="NA"/>
    <s v="Reg"/>
    <s v="Lvl"/>
    <s v="AllPub"/>
    <s v="Inside"/>
    <s v="Gtl"/>
    <s v="CollgCr"/>
    <x v="0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x v="0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x v="4"/>
    <n v="2006"/>
    <s v="WD"/>
    <s v="Normal"/>
    <n v="216837"/>
  </r>
  <r>
    <n v="770"/>
    <n v="60"/>
    <s v="RL"/>
    <n v="47"/>
    <n v="53504"/>
    <s v="Pave"/>
    <s v="NA"/>
    <s v="IR2"/>
    <s v="HLS"/>
    <s v="AllPub"/>
    <s v="CulDSac"/>
    <s v="Mod"/>
    <s v="StoneBr"/>
    <x v="0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x v="0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x v="11"/>
    <n v="2010"/>
    <s v="WD"/>
    <s v="Normal"/>
    <n v="538000"/>
  </r>
  <r>
    <n v="771"/>
    <n v="85"/>
    <s v="RL"/>
    <s v="NA"/>
    <n v="7252"/>
    <s v="Pave"/>
    <s v="NA"/>
    <s v="IR1"/>
    <s v="Lvl"/>
    <s v="AllPub"/>
    <s v="CulDSac"/>
    <s v="Gtl"/>
    <s v="Sawyer"/>
    <x v="0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x v="0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x v="7"/>
    <n v="2009"/>
    <s v="WD"/>
    <s v="Normal"/>
    <n v="134900"/>
  </r>
  <r>
    <n v="772"/>
    <n v="20"/>
    <s v="RL"/>
    <n v="67"/>
    <n v="8877"/>
    <s v="Pave"/>
    <s v="NA"/>
    <s v="Reg"/>
    <s v="Lvl"/>
    <s v="AllPub"/>
    <s v="Inside"/>
    <s v="Gtl"/>
    <s v="Edwards"/>
    <x v="0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x v="0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x v="7"/>
    <n v="2006"/>
    <s v="COD"/>
    <s v="Normal"/>
    <n v="102000"/>
  </r>
  <r>
    <n v="773"/>
    <n v="80"/>
    <s v="RL"/>
    <n v="94"/>
    <n v="7819"/>
    <s v="Pave"/>
    <s v="NA"/>
    <s v="Reg"/>
    <s v="Lvl"/>
    <s v="AllPub"/>
    <s v="Inside"/>
    <s v="Gtl"/>
    <s v="Edwards"/>
    <x v="0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x v="0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x v="10"/>
    <n v="2010"/>
    <s v="WD"/>
    <s v="Abnorml"/>
    <n v="107000"/>
  </r>
  <r>
    <n v="774"/>
    <n v="20"/>
    <s v="RL"/>
    <n v="70"/>
    <n v="10150"/>
    <s v="Pave"/>
    <s v="NA"/>
    <s v="Reg"/>
    <s v="Lvl"/>
    <s v="AllPub"/>
    <s v="Inside"/>
    <s v="Gtl"/>
    <s v="NAmes"/>
    <x v="1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x v="0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x v="9"/>
    <n v="2007"/>
    <s v="COD"/>
    <s v="Normal"/>
    <n v="114500"/>
  </r>
  <r>
    <n v="775"/>
    <n v="20"/>
    <s v="RL"/>
    <n v="110"/>
    <n v="14226"/>
    <s v="Pave"/>
    <s v="NA"/>
    <s v="Reg"/>
    <s v="Lvl"/>
    <s v="AllPub"/>
    <s v="Corner"/>
    <s v="Gtl"/>
    <s v="NridgHt"/>
    <x v="0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x v="0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x v="9"/>
    <n v="2007"/>
    <s v="New"/>
    <s v="Partial"/>
    <n v="395000"/>
  </r>
  <r>
    <n v="776"/>
    <n v="120"/>
    <s v="RM"/>
    <n v="32"/>
    <n v="4500"/>
    <s v="Pave"/>
    <s v="NA"/>
    <s v="Reg"/>
    <s v="Lvl"/>
    <s v="AllPub"/>
    <s v="FR2"/>
    <s v="Gtl"/>
    <s v="Mitchel"/>
    <x v="0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x v="0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x v="11"/>
    <n v="2009"/>
    <s v="WD"/>
    <s v="Normal"/>
    <n v="162000"/>
  </r>
  <r>
    <n v="777"/>
    <n v="20"/>
    <s v="RL"/>
    <n v="86"/>
    <n v="11210"/>
    <s v="Pave"/>
    <s v="NA"/>
    <s v="IR1"/>
    <s v="Lvl"/>
    <s v="AllPub"/>
    <s v="Inside"/>
    <s v="Gtl"/>
    <s v="CollgCr"/>
    <x v="0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x v="0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x v="9"/>
    <n v="2006"/>
    <s v="New"/>
    <s v="Partial"/>
    <n v="221500"/>
  </r>
  <r>
    <n v="778"/>
    <n v="20"/>
    <s v="RL"/>
    <n v="100"/>
    <n v="13350"/>
    <s v="Pave"/>
    <s v="NA"/>
    <s v="IR1"/>
    <s v="Lvl"/>
    <s v="AllPub"/>
    <s v="Inside"/>
    <s v="Gtl"/>
    <s v="Sawyer"/>
    <x v="0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x v="11"/>
    <n v="2006"/>
    <s v="WD"/>
    <s v="Normal"/>
    <n v="142500"/>
  </r>
  <r>
    <n v="779"/>
    <n v="90"/>
    <s v="RH"/>
    <n v="60"/>
    <n v="8400"/>
    <s v="Pave"/>
    <s v="NA"/>
    <s v="Reg"/>
    <s v="Lvl"/>
    <s v="AllPub"/>
    <s v="Inside"/>
    <s v="Gtl"/>
    <s v="SawyerW"/>
    <x v="1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x v="0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x v="4"/>
    <n v="2007"/>
    <s v="WD"/>
    <s v="Normal"/>
    <n v="144000"/>
  </r>
  <r>
    <n v="780"/>
    <n v="90"/>
    <s v="RL"/>
    <n v="78"/>
    <n v="10530"/>
    <s v="Pave"/>
    <s v="NA"/>
    <s v="Reg"/>
    <s v="Lvl"/>
    <s v="AllPub"/>
    <s v="Inside"/>
    <s v="Gtl"/>
    <s v="Mitchel"/>
    <x v="0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x v="0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135000"/>
  </r>
  <r>
    <n v="781"/>
    <n v="20"/>
    <s v="RL"/>
    <n v="63"/>
    <n v="7875"/>
    <s v="Pave"/>
    <s v="NA"/>
    <s v="Reg"/>
    <s v="Lvl"/>
    <s v="AllPub"/>
    <s v="Inside"/>
    <s v="Gtl"/>
    <s v="Gilbert"/>
    <x v="0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x v="0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x v="11"/>
    <n v="2007"/>
    <s v="WD"/>
    <s v="Normal"/>
    <n v="176000"/>
  </r>
  <r>
    <n v="782"/>
    <n v="60"/>
    <s v="RL"/>
    <n v="65"/>
    <n v="7153"/>
    <s v="Pave"/>
    <s v="NA"/>
    <s v="Reg"/>
    <s v="Lvl"/>
    <s v="AllPub"/>
    <s v="Inside"/>
    <s v="Gtl"/>
    <s v="SawyerW"/>
    <x v="0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x v="0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x v="9"/>
    <n v="2006"/>
    <s v="WD"/>
    <s v="Normal"/>
    <n v="175900"/>
  </r>
  <r>
    <n v="783"/>
    <n v="20"/>
    <s v="RL"/>
    <n v="67"/>
    <n v="16285"/>
    <s v="Pave"/>
    <s v="NA"/>
    <s v="IR2"/>
    <s v="Lvl"/>
    <s v="AllPub"/>
    <s v="Inside"/>
    <s v="Gtl"/>
    <s v="CollgCr"/>
    <x v="0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x v="0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x v="11"/>
    <n v="2009"/>
    <s v="WD"/>
    <s v="Normal"/>
    <n v="187100"/>
  </r>
  <r>
    <n v="784"/>
    <n v="85"/>
    <s v="RL"/>
    <s v="NA"/>
    <n v="9101"/>
    <s v="Pave"/>
    <s v="NA"/>
    <s v="IR1"/>
    <s v="Lvl"/>
    <s v="AllPub"/>
    <s v="Corner"/>
    <s v="Gtl"/>
    <s v="Mitchel"/>
    <x v="0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x v="0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x v="9"/>
    <n v="2009"/>
    <s v="WD"/>
    <s v="Normal"/>
    <n v="165500"/>
  </r>
  <r>
    <n v="785"/>
    <n v="75"/>
    <s v="RM"/>
    <n v="35"/>
    <n v="6300"/>
    <s v="Pave"/>
    <s v="Grvl"/>
    <s v="Reg"/>
    <s v="Lvl"/>
    <s v="AllPub"/>
    <s v="Inside"/>
    <s v="Gtl"/>
    <s v="OldTown"/>
    <x v="0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x v="11"/>
    <n v="2008"/>
    <s v="WD"/>
    <s v="Normal"/>
    <n v="128000"/>
  </r>
  <r>
    <n v="786"/>
    <n v="20"/>
    <s v="RL"/>
    <s v="NA"/>
    <n v="9790"/>
    <s v="Pave"/>
    <s v="NA"/>
    <s v="Reg"/>
    <s v="Lvl"/>
    <s v="AllPub"/>
    <s v="Inside"/>
    <s v="Gtl"/>
    <s v="NWAmes"/>
    <x v="1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x v="0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x v="2"/>
    <n v="2009"/>
    <s v="WD"/>
    <s v="Normal"/>
    <n v="161500"/>
  </r>
  <r>
    <n v="787"/>
    <n v="50"/>
    <s v="RM"/>
    <n v="60"/>
    <n v="10800"/>
    <s v="Pave"/>
    <s v="NA"/>
    <s v="Reg"/>
    <s v="Lvl"/>
    <s v="AllPub"/>
    <s v="Inside"/>
    <s v="Gtl"/>
    <s v="OldTown"/>
    <x v="3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x v="0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x v="11"/>
    <n v="2010"/>
    <s v="WD"/>
    <s v="Normal"/>
    <n v="139000"/>
  </r>
  <r>
    <n v="788"/>
    <n v="60"/>
    <s v="RL"/>
    <n v="76"/>
    <n v="10142"/>
    <s v="Pave"/>
    <s v="NA"/>
    <s v="IR1"/>
    <s v="Lvl"/>
    <s v="AllPub"/>
    <s v="Inside"/>
    <s v="Gtl"/>
    <s v="SawyerW"/>
    <x v="0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x v="0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x v="8"/>
    <n v="2010"/>
    <s v="WD"/>
    <s v="Normal"/>
    <n v="233000"/>
  </r>
  <r>
    <n v="789"/>
    <n v="20"/>
    <s v="RM"/>
    <n v="50"/>
    <n v="6000"/>
    <s v="Pave"/>
    <s v="NA"/>
    <s v="Reg"/>
    <s v="Lvl"/>
    <s v="AllPub"/>
    <s v="Corner"/>
    <s v="Gtl"/>
    <s v="OldTown"/>
    <x v="0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x v="0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x v="5"/>
    <n v="2008"/>
    <s v="WD"/>
    <s v="Normal"/>
    <n v="107900"/>
  </r>
  <r>
    <n v="790"/>
    <n v="60"/>
    <s v="RL"/>
    <s v="NA"/>
    <n v="12205"/>
    <s v="Pave"/>
    <s v="NA"/>
    <s v="IR1"/>
    <s v="Low"/>
    <s v="AllPub"/>
    <s v="Inside"/>
    <s v="Gtl"/>
    <s v="ClearCr"/>
    <x v="0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x v="0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x v="9"/>
    <n v="2007"/>
    <s v="WD"/>
    <s v="Normal"/>
    <n v="187500"/>
  </r>
  <r>
    <n v="791"/>
    <n v="120"/>
    <s v="RL"/>
    <n v="43"/>
    <n v="3182"/>
    <s v="Pave"/>
    <s v="NA"/>
    <s v="Reg"/>
    <s v="Lvl"/>
    <s v="AllPub"/>
    <s v="Inside"/>
    <s v="Gtl"/>
    <s v="Blmngtn"/>
    <x v="0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x v="0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x v="2"/>
    <n v="2009"/>
    <s v="WD"/>
    <s v="Normal"/>
    <n v="160200"/>
  </r>
  <r>
    <n v="792"/>
    <n v="80"/>
    <s v="RL"/>
    <s v="NA"/>
    <n v="11333"/>
    <s v="Pave"/>
    <s v="NA"/>
    <s v="IR1"/>
    <s v="Lvl"/>
    <s v="AllPub"/>
    <s v="Corner"/>
    <s v="Gtl"/>
    <s v="Mitchel"/>
    <x v="0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x v="0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x v="1"/>
    <n v="2007"/>
    <s v="WD"/>
    <s v="Normal"/>
    <n v="146800"/>
  </r>
  <r>
    <n v="793"/>
    <n v="60"/>
    <s v="RL"/>
    <n v="92"/>
    <n v="9920"/>
    <s v="Pave"/>
    <s v="NA"/>
    <s v="IR1"/>
    <s v="Lvl"/>
    <s v="AllPub"/>
    <s v="CulDSac"/>
    <s v="Gtl"/>
    <s v="NoRidge"/>
    <x v="0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x v="0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x v="11"/>
    <n v="2007"/>
    <s v="WD"/>
    <s v="Normal"/>
    <n v="269790"/>
  </r>
  <r>
    <n v="794"/>
    <n v="20"/>
    <s v="RL"/>
    <n v="76"/>
    <n v="9158"/>
    <s v="Pave"/>
    <s v="NA"/>
    <s v="Reg"/>
    <s v="Lvl"/>
    <s v="AllPub"/>
    <s v="Inside"/>
    <s v="Gtl"/>
    <s v="Somerst"/>
    <x v="0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x v="0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x v="11"/>
    <n v="2007"/>
    <s v="New"/>
    <s v="Partial"/>
    <n v="225000"/>
  </r>
  <r>
    <n v="795"/>
    <n v="60"/>
    <s v="RL"/>
    <s v="NA"/>
    <n v="10832"/>
    <s v="Pave"/>
    <s v="NA"/>
    <s v="IR1"/>
    <s v="Lvl"/>
    <s v="AllPub"/>
    <s v="Corner"/>
    <s v="Gtl"/>
    <s v="Gilbert"/>
    <x v="0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x v="0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x v="4"/>
    <n v="2008"/>
    <s v="WD"/>
    <s v="Normal"/>
    <n v="194500"/>
  </r>
  <r>
    <n v="796"/>
    <n v="60"/>
    <s v="RL"/>
    <n v="70"/>
    <n v="8400"/>
    <s v="Pave"/>
    <s v="NA"/>
    <s v="Reg"/>
    <s v="Lvl"/>
    <s v="AllPub"/>
    <s v="Inside"/>
    <s v="Gtl"/>
    <s v="SawyerW"/>
    <x v="0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x v="0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x v="7"/>
    <n v="2010"/>
    <s v="WD"/>
    <s v="Normal"/>
    <n v="171000"/>
  </r>
  <r>
    <n v="797"/>
    <n v="20"/>
    <s v="RL"/>
    <n v="71"/>
    <n v="8197"/>
    <s v="Pave"/>
    <s v="NA"/>
    <s v="Reg"/>
    <s v="Lvl"/>
    <s v="AllPub"/>
    <s v="Inside"/>
    <s v="Gtl"/>
    <s v="Sawyer"/>
    <x v="0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x v="0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x v="7"/>
    <n v="2007"/>
    <s v="WD"/>
    <s v="Normal"/>
    <n v="143500"/>
  </r>
  <r>
    <n v="798"/>
    <n v="20"/>
    <s v="RL"/>
    <n v="57"/>
    <n v="7677"/>
    <s v="Pave"/>
    <s v="NA"/>
    <s v="Reg"/>
    <s v="Lvl"/>
    <s v="AllPub"/>
    <s v="Inside"/>
    <s v="Gtl"/>
    <s v="NAmes"/>
    <x v="0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x v="0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x v="7"/>
    <n v="2008"/>
    <s v="WD"/>
    <s v="Abnorml"/>
    <n v="110000"/>
  </r>
  <r>
    <n v="799"/>
    <n v="60"/>
    <s v="RL"/>
    <n v="104"/>
    <n v="13518"/>
    <s v="Pave"/>
    <s v="NA"/>
    <s v="Reg"/>
    <s v="Lvl"/>
    <s v="AllPub"/>
    <s v="Inside"/>
    <s v="Gtl"/>
    <s v="NridgHt"/>
    <x v="0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x v="0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x v="9"/>
    <n v="2009"/>
    <s v="New"/>
    <s v="Partial"/>
    <n v="485000"/>
  </r>
  <r>
    <n v="800"/>
    <n v="50"/>
    <s v="RL"/>
    <n v="60"/>
    <n v="7200"/>
    <s v="Pave"/>
    <s v="NA"/>
    <s v="Reg"/>
    <s v="Lvl"/>
    <s v="AllPub"/>
    <s v="Corner"/>
    <s v="Gtl"/>
    <s v="SWISU"/>
    <x v="1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x v="0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x v="11"/>
    <n v="2007"/>
    <s v="WD"/>
    <s v="Normal"/>
    <n v="175000"/>
  </r>
  <r>
    <n v="801"/>
    <n v="60"/>
    <s v="RL"/>
    <n v="79"/>
    <n v="12798"/>
    <s v="Pave"/>
    <s v="NA"/>
    <s v="IR1"/>
    <s v="HLS"/>
    <s v="AllPub"/>
    <s v="Inside"/>
    <s v="Mod"/>
    <s v="ClearCr"/>
    <x v="1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x v="0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x v="1"/>
    <n v="2008"/>
    <s v="WD"/>
    <s v="Normal"/>
    <n v="200000"/>
  </r>
  <r>
    <n v="802"/>
    <n v="30"/>
    <s v="RM"/>
    <n v="40"/>
    <n v="4800"/>
    <s v="Pave"/>
    <s v="NA"/>
    <s v="Reg"/>
    <s v="Lvl"/>
    <s v="AllPub"/>
    <s v="Inside"/>
    <s v="Gtl"/>
    <s v="IDOTRR"/>
    <x v="0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x v="0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x v="9"/>
    <n v="2007"/>
    <s v="WD"/>
    <s v="Normal"/>
    <n v="109900"/>
  </r>
  <r>
    <n v="803"/>
    <n v="60"/>
    <s v="RL"/>
    <n v="63"/>
    <n v="8199"/>
    <s v="Pave"/>
    <s v="NA"/>
    <s v="Reg"/>
    <s v="Lvl"/>
    <s v="AllPub"/>
    <s v="Inside"/>
    <s v="Gtl"/>
    <s v="CollgCr"/>
    <x v="0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x v="0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x v="4"/>
    <n v="2008"/>
    <s v="WD"/>
    <s v="Normal"/>
    <n v="189000"/>
  </r>
  <r>
    <n v="804"/>
    <n v="60"/>
    <s v="RL"/>
    <n v="107"/>
    <n v="13891"/>
    <s v="Pave"/>
    <s v="NA"/>
    <s v="Reg"/>
    <s v="Lvl"/>
    <s v="AllPub"/>
    <s v="Inside"/>
    <s v="Gtl"/>
    <s v="NridgHt"/>
    <x v="0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x v="0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x v="8"/>
    <n v="2009"/>
    <s v="New"/>
    <s v="Partial"/>
    <n v="582933"/>
  </r>
  <r>
    <n v="805"/>
    <n v="20"/>
    <s v="RL"/>
    <n v="75"/>
    <n v="9000"/>
    <s v="Pave"/>
    <s v="NA"/>
    <s v="Reg"/>
    <s v="Lvl"/>
    <s v="AllPub"/>
    <s v="Inside"/>
    <s v="Gtl"/>
    <s v="NAmes"/>
    <x v="0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x v="0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x v="11"/>
    <n v="2006"/>
    <s v="WD"/>
    <s v="Family"/>
    <n v="118000"/>
  </r>
  <r>
    <n v="806"/>
    <n v="20"/>
    <s v="RL"/>
    <n v="91"/>
    <n v="12274"/>
    <s v="Pave"/>
    <s v="NA"/>
    <s v="IR1"/>
    <s v="Lvl"/>
    <s v="AllPub"/>
    <s v="FR2"/>
    <s v="Gtl"/>
    <s v="Somerst"/>
    <x v="0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x v="0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x v="9"/>
    <n v="2008"/>
    <s v="New"/>
    <s v="Partial"/>
    <n v="227680"/>
  </r>
  <r>
    <n v="807"/>
    <n v="80"/>
    <s v="RL"/>
    <n v="75"/>
    <n v="9750"/>
    <s v="Pave"/>
    <s v="NA"/>
    <s v="Reg"/>
    <s v="Lvl"/>
    <s v="AllPub"/>
    <s v="Inside"/>
    <s v="Gtl"/>
    <s v="NAmes"/>
    <x v="0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x v="0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x v="4"/>
    <n v="2006"/>
    <s v="WD"/>
    <s v="Normal"/>
    <n v="135500"/>
  </r>
  <r>
    <n v="808"/>
    <n v="70"/>
    <s v="RL"/>
    <n v="144"/>
    <n v="21384"/>
    <s v="Pave"/>
    <s v="NA"/>
    <s v="Reg"/>
    <s v="Lvl"/>
    <s v="AllPub"/>
    <s v="Inside"/>
    <s v="Gtl"/>
    <s v="BrkSide"/>
    <x v="0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x v="0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x v="1"/>
    <n v="2009"/>
    <s v="WD"/>
    <s v="Normal"/>
    <n v="223500"/>
  </r>
  <r>
    <n v="809"/>
    <n v="80"/>
    <s v="RL"/>
    <n v="85"/>
    <n v="13400"/>
    <s v="Pave"/>
    <s v="NA"/>
    <s v="Reg"/>
    <s v="Lvl"/>
    <s v="AllPub"/>
    <s v="Inside"/>
    <s v="Gtl"/>
    <s v="NAmes"/>
    <x v="0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x v="0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x v="11"/>
    <n v="2006"/>
    <s v="WD"/>
    <s v="Normal"/>
    <n v="159950"/>
  </r>
  <r>
    <n v="810"/>
    <n v="75"/>
    <s v="RM"/>
    <n v="90"/>
    <n v="8100"/>
    <s v="Pave"/>
    <s v="NA"/>
    <s v="Reg"/>
    <s v="Lvl"/>
    <s v="AllPub"/>
    <s v="Corner"/>
    <s v="Gtl"/>
    <s v="OldTown"/>
    <x v="0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x v="1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x v="6"/>
    <n v="2009"/>
    <s v="WD"/>
    <s v="Normal"/>
    <n v="106000"/>
  </r>
  <r>
    <n v="811"/>
    <n v="20"/>
    <s v="RL"/>
    <n v="78"/>
    <n v="10140"/>
    <s v="Pave"/>
    <s v="NA"/>
    <s v="Reg"/>
    <s v="Lvl"/>
    <s v="AllPub"/>
    <s v="Inside"/>
    <s v="Gtl"/>
    <s v="NWAmes"/>
    <x v="0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x v="0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x v="8"/>
    <n v="2006"/>
    <s v="WD"/>
    <s v="Normal"/>
    <n v="181000"/>
  </r>
  <r>
    <n v="812"/>
    <n v="120"/>
    <s v="RM"/>
    <s v="NA"/>
    <n v="4438"/>
    <s v="Pave"/>
    <s v="NA"/>
    <s v="Reg"/>
    <s v="Lvl"/>
    <s v="AllPub"/>
    <s v="Inside"/>
    <s v="Gtl"/>
    <s v="CollgCr"/>
    <x v="0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x v="11"/>
    <n v="2008"/>
    <s v="ConLD"/>
    <s v="Normal"/>
    <n v="144500"/>
  </r>
  <r>
    <n v="813"/>
    <n v="20"/>
    <s v="C (all)"/>
    <n v="66"/>
    <n v="8712"/>
    <s v="Grvl"/>
    <s v="NA"/>
    <s v="Reg"/>
    <s v="Bnk"/>
    <s v="AllPub"/>
    <s v="Inside"/>
    <s v="Mod"/>
    <s v="IDOTRR"/>
    <x v="0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x v="1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x v="11"/>
    <n v="2010"/>
    <s v="WD"/>
    <s v="Alloca"/>
    <n v="55993"/>
  </r>
  <r>
    <n v="814"/>
    <n v="20"/>
    <s v="RL"/>
    <n v="75"/>
    <n v="9750"/>
    <s v="Pave"/>
    <s v="NA"/>
    <s v="Reg"/>
    <s v="Lvl"/>
    <s v="AllPub"/>
    <s v="Inside"/>
    <s v="Gtl"/>
    <s v="NAmes"/>
    <x v="0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x v="0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x v="7"/>
    <n v="2007"/>
    <s v="COD"/>
    <s v="Normal"/>
    <n v="157900"/>
  </r>
  <r>
    <n v="815"/>
    <n v="50"/>
    <s v="RL"/>
    <n v="45"/>
    <n v="8248"/>
    <s v="Pave"/>
    <s v="Grvl"/>
    <s v="Reg"/>
    <s v="Lvl"/>
    <s v="AllPub"/>
    <s v="Inside"/>
    <s v="Gtl"/>
    <s v="Edwards"/>
    <x v="0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x v="0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x v="9"/>
    <n v="2006"/>
    <s v="WD"/>
    <s v="Normal"/>
    <n v="116000"/>
  </r>
  <r>
    <n v="816"/>
    <n v="20"/>
    <s v="RL"/>
    <n v="48"/>
    <n v="12137"/>
    <s v="Pave"/>
    <s v="NA"/>
    <s v="IR2"/>
    <s v="Lvl"/>
    <s v="AllPub"/>
    <s v="CulDSac"/>
    <s v="Gtl"/>
    <s v="CollgCr"/>
    <x v="0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x v="0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x v="1"/>
    <n v="2010"/>
    <s v="WD"/>
    <s v="Normal"/>
    <n v="224900"/>
  </r>
  <r>
    <n v="817"/>
    <n v="20"/>
    <s v="RL"/>
    <s v="NA"/>
    <n v="11425"/>
    <s v="Pave"/>
    <s v="NA"/>
    <s v="IR1"/>
    <s v="Lvl"/>
    <s v="AllPub"/>
    <s v="Corner"/>
    <s v="Gtl"/>
    <s v="NAmes"/>
    <x v="0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x v="0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x v="9"/>
    <n v="2006"/>
    <s v="WD"/>
    <s v="Normal"/>
    <n v="137000"/>
  </r>
  <r>
    <n v="818"/>
    <n v="20"/>
    <s v="RL"/>
    <s v="NA"/>
    <n v="13265"/>
    <s v="Pave"/>
    <s v="NA"/>
    <s v="IR1"/>
    <s v="Lvl"/>
    <s v="AllPub"/>
    <s v="CulDSac"/>
    <s v="Gtl"/>
    <s v="Mitchel"/>
    <x v="0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x v="0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x v="9"/>
    <n v="2008"/>
    <s v="WD"/>
    <s v="Normal"/>
    <n v="271000"/>
  </r>
  <r>
    <n v="819"/>
    <n v="80"/>
    <s v="RL"/>
    <n v="80"/>
    <n v="8816"/>
    <s v="Pave"/>
    <s v="NA"/>
    <s v="Reg"/>
    <s v="Lvl"/>
    <s v="AllPub"/>
    <s v="Inside"/>
    <s v="Gtl"/>
    <s v="ClearCr"/>
    <x v="0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x v="0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x v="11"/>
    <n v="2010"/>
    <s v="WD"/>
    <s v="Normal"/>
    <n v="155000"/>
  </r>
  <r>
    <n v="820"/>
    <n v="120"/>
    <s v="RL"/>
    <n v="44"/>
    <n v="6371"/>
    <s v="Pave"/>
    <s v="NA"/>
    <s v="IR1"/>
    <s v="Lvl"/>
    <s v="AllPub"/>
    <s v="Inside"/>
    <s v="Gtl"/>
    <s v="NridgHt"/>
    <x v="0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x v="0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x v="11"/>
    <n v="2010"/>
    <s v="New"/>
    <s v="Partial"/>
    <n v="224000"/>
  </r>
  <r>
    <n v="821"/>
    <n v="60"/>
    <s v="RL"/>
    <n v="72"/>
    <n v="7226"/>
    <s v="Pave"/>
    <s v="NA"/>
    <s v="IR1"/>
    <s v="Lvl"/>
    <s v="AllPub"/>
    <s v="CulDSac"/>
    <s v="Gtl"/>
    <s v="CollgCr"/>
    <x v="0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x v="11"/>
    <n v="2008"/>
    <s v="WD"/>
    <s v="Normal"/>
    <n v="183000"/>
  </r>
  <r>
    <n v="822"/>
    <n v="20"/>
    <s v="RM"/>
    <n v="60"/>
    <n v="6000"/>
    <s v="Pave"/>
    <s v="Pave"/>
    <s v="Reg"/>
    <s v="Bnk"/>
    <s v="AllPub"/>
    <s v="Inside"/>
    <s v="Mod"/>
    <s v="OldTown"/>
    <x v="0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x v="1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x v="0"/>
    <n v="2009"/>
    <s v="WD"/>
    <s v="Normal"/>
    <n v="93000"/>
  </r>
  <r>
    <n v="823"/>
    <n v="60"/>
    <s v="RL"/>
    <s v="NA"/>
    <n v="12394"/>
    <s v="Pave"/>
    <s v="NA"/>
    <s v="IR1"/>
    <s v="Lvl"/>
    <s v="AllPub"/>
    <s v="Corner"/>
    <s v="Gtl"/>
    <s v="Gilbert"/>
    <x v="0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x v="0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x v="4"/>
    <n v="2007"/>
    <s v="WD"/>
    <s v="Family"/>
    <n v="225000"/>
  </r>
  <r>
    <n v="824"/>
    <n v="50"/>
    <s v="RL"/>
    <n v="60"/>
    <n v="9900"/>
    <s v="Pave"/>
    <s v="NA"/>
    <s v="Reg"/>
    <s v="Lvl"/>
    <s v="AllPub"/>
    <s v="Inside"/>
    <s v="Gtl"/>
    <s v="SWISU"/>
    <x v="0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x v="0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x v="9"/>
    <n v="2009"/>
    <s v="WD"/>
    <s v="Normal"/>
    <n v="139500"/>
  </r>
  <r>
    <n v="825"/>
    <n v="20"/>
    <s v="FV"/>
    <n v="81"/>
    <n v="11216"/>
    <s v="Pave"/>
    <s v="NA"/>
    <s v="Reg"/>
    <s v="Lvl"/>
    <s v="AllPub"/>
    <s v="Inside"/>
    <s v="Gtl"/>
    <s v="Somerst"/>
    <x v="0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x v="0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x v="11"/>
    <n v="2006"/>
    <s v="New"/>
    <s v="Partial"/>
    <n v="232600"/>
  </r>
  <r>
    <n v="826"/>
    <n v="20"/>
    <s v="RL"/>
    <n v="114"/>
    <n v="14803"/>
    <s v="Pave"/>
    <s v="NA"/>
    <s v="Reg"/>
    <s v="Lvl"/>
    <s v="AllPub"/>
    <s v="Inside"/>
    <s v="Gtl"/>
    <s v="NridgHt"/>
    <x v="2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x v="0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x v="11"/>
    <n v="2008"/>
    <s v="New"/>
    <s v="Partial"/>
    <n v="385000"/>
  </r>
  <r>
    <n v="827"/>
    <n v="45"/>
    <s v="RM"/>
    <n v="50"/>
    <n v="6130"/>
    <s v="Pave"/>
    <s v="NA"/>
    <s v="Reg"/>
    <s v="Lvl"/>
    <s v="AllPub"/>
    <s v="Inside"/>
    <s v="Gtl"/>
    <s v="BrkSide"/>
    <x v="0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x v="0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x v="1"/>
    <n v="2008"/>
    <s v="WD"/>
    <s v="Normal"/>
    <n v="109500"/>
  </r>
  <r>
    <n v="828"/>
    <n v="20"/>
    <s v="RL"/>
    <n v="65"/>
    <n v="8529"/>
    <s v="Pave"/>
    <s v="NA"/>
    <s v="IR1"/>
    <s v="Lvl"/>
    <s v="AllPub"/>
    <s v="Inside"/>
    <s v="Gtl"/>
    <s v="SawyerW"/>
    <x v="0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x v="0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x v="7"/>
    <n v="2009"/>
    <s v="WD"/>
    <s v="Normal"/>
    <n v="189000"/>
  </r>
  <r>
    <n v="829"/>
    <n v="60"/>
    <s v="RL"/>
    <s v="NA"/>
    <n v="28698"/>
    <s v="Pave"/>
    <s v="NA"/>
    <s v="IR2"/>
    <s v="Low"/>
    <s v="AllPub"/>
    <s v="CulDSac"/>
    <s v="Sev"/>
    <s v="ClearCr"/>
    <x v="0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x v="0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x v="11"/>
    <n v="2009"/>
    <s v="WD"/>
    <s v="Abnorml"/>
    <n v="185000"/>
  </r>
  <r>
    <n v="830"/>
    <n v="160"/>
    <s v="FV"/>
    <n v="24"/>
    <n v="2544"/>
    <s v="Pave"/>
    <s v="Pave"/>
    <s v="Reg"/>
    <s v="Lvl"/>
    <s v="AllPub"/>
    <s v="Inside"/>
    <s v="Gtl"/>
    <s v="Somerst"/>
    <x v="0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x v="9"/>
    <n v="2006"/>
    <s v="WD"/>
    <s v="Normal"/>
    <n v="147400"/>
  </r>
  <r>
    <n v="831"/>
    <n v="20"/>
    <s v="RL"/>
    <n v="80"/>
    <n v="11900"/>
    <s v="Pave"/>
    <s v="NA"/>
    <s v="IR1"/>
    <s v="Lvl"/>
    <s v="AllPub"/>
    <s v="Corner"/>
    <s v="Gtl"/>
    <s v="NAmes"/>
    <x v="0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x v="0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x v="11"/>
    <n v="2008"/>
    <s v="WD"/>
    <s v="Normal"/>
    <n v="166000"/>
  </r>
  <r>
    <n v="832"/>
    <n v="160"/>
    <s v="FV"/>
    <n v="30"/>
    <n v="3180"/>
    <s v="Pave"/>
    <s v="Pave"/>
    <s v="Reg"/>
    <s v="Lvl"/>
    <s v="AllPub"/>
    <s v="Inside"/>
    <s v="Gtl"/>
    <s v="Somerst"/>
    <x v="0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x v="11"/>
    <n v="2006"/>
    <s v="WD"/>
    <s v="Normal"/>
    <n v="151000"/>
  </r>
  <r>
    <n v="833"/>
    <n v="60"/>
    <s v="RL"/>
    <n v="44"/>
    <n v="9548"/>
    <s v="Pave"/>
    <s v="NA"/>
    <s v="IR1"/>
    <s v="Lvl"/>
    <s v="AllPub"/>
    <s v="CulDSac"/>
    <s v="Gtl"/>
    <s v="CollgCr"/>
    <x v="0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x v="0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x v="8"/>
    <n v="2010"/>
    <s v="WD"/>
    <s v="Normal"/>
    <n v="237000"/>
  </r>
  <r>
    <n v="834"/>
    <n v="20"/>
    <s v="RL"/>
    <n v="100"/>
    <n v="10004"/>
    <s v="Pave"/>
    <s v="NA"/>
    <s v="Reg"/>
    <s v="Lvl"/>
    <s v="AllPub"/>
    <s v="Inside"/>
    <s v="Gtl"/>
    <s v="NAmes"/>
    <x v="0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x v="0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x v="0"/>
    <n v="2009"/>
    <s v="WD"/>
    <s v="Normal"/>
    <n v="167000"/>
  </r>
  <r>
    <n v="835"/>
    <n v="20"/>
    <s v="RL"/>
    <n v="75"/>
    <n v="7875"/>
    <s v="Pave"/>
    <s v="NA"/>
    <s v="Reg"/>
    <s v="Lvl"/>
    <s v="AllPub"/>
    <s v="Inside"/>
    <s v="Gtl"/>
    <s v="NAmes"/>
    <x v="0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x v="0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x v="2"/>
    <n v="2008"/>
    <s v="WD"/>
    <s v="Normal"/>
    <n v="139950"/>
  </r>
  <r>
    <n v="836"/>
    <n v="20"/>
    <s v="RL"/>
    <n v="60"/>
    <n v="9600"/>
    <s v="Pave"/>
    <s v="NA"/>
    <s v="Reg"/>
    <s v="Lvl"/>
    <s v="AllPub"/>
    <s v="Inside"/>
    <s v="Gtl"/>
    <s v="Sawyer"/>
    <x v="0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x v="0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x v="0"/>
    <n v="2010"/>
    <s v="WD"/>
    <s v="Normal"/>
    <n v="128000"/>
  </r>
  <r>
    <n v="837"/>
    <n v="30"/>
    <s v="RM"/>
    <n v="90"/>
    <n v="8100"/>
    <s v="Pave"/>
    <s v="Pave"/>
    <s v="Reg"/>
    <s v="Lvl"/>
    <s v="AllPub"/>
    <s v="Inside"/>
    <s v="Gtl"/>
    <s v="OldTown"/>
    <x v="0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x v="0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x v="11"/>
    <n v="2007"/>
    <s v="COD"/>
    <s v="Normal"/>
    <n v="153500"/>
  </r>
  <r>
    <n v="838"/>
    <n v="160"/>
    <s v="RM"/>
    <n v="21"/>
    <n v="1680"/>
    <s v="Pave"/>
    <s v="NA"/>
    <s v="Reg"/>
    <s v="Lvl"/>
    <s v="AllPub"/>
    <s v="Inside"/>
    <s v="Gtl"/>
    <s v="BrDale"/>
    <x v="0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x v="0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x v="6"/>
    <n v="2008"/>
    <s v="WD"/>
    <s v="Normal"/>
    <n v="100000"/>
  </r>
  <r>
    <n v="839"/>
    <n v="20"/>
    <s v="RL"/>
    <n v="75"/>
    <n v="9525"/>
    <s v="Pave"/>
    <s v="NA"/>
    <s v="Reg"/>
    <s v="Lvl"/>
    <s v="AllPub"/>
    <s v="Inside"/>
    <s v="Gtl"/>
    <s v="CollgCr"/>
    <x v="0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x v="0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x v="11"/>
    <n v="2008"/>
    <s v="WD"/>
    <s v="Normal"/>
    <n v="144000"/>
  </r>
  <r>
    <n v="840"/>
    <n v="50"/>
    <s v="RL"/>
    <n v="70"/>
    <n v="11767"/>
    <s v="Pave"/>
    <s v="NA"/>
    <s v="Reg"/>
    <s v="Lvl"/>
    <s v="AllPub"/>
    <s v="Inside"/>
    <s v="Gtl"/>
    <s v="Edwards"/>
    <x v="0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x v="0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30500"/>
  </r>
  <r>
    <n v="841"/>
    <n v="70"/>
    <s v="RH"/>
    <s v="NA"/>
    <n v="12155"/>
    <s v="Pave"/>
    <s v="NA"/>
    <s v="IR1"/>
    <s v="Lvl"/>
    <s v="AllPub"/>
    <s v="Inside"/>
    <s v="Gtl"/>
    <s v="SWISU"/>
    <x v="0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x v="1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x v="10"/>
    <n v="2008"/>
    <s v="WD"/>
    <s v="Normal"/>
    <n v="140000"/>
  </r>
  <r>
    <n v="842"/>
    <n v="70"/>
    <s v="RM"/>
    <n v="60"/>
    <n v="10440"/>
    <s v="Pave"/>
    <s v="Grvl"/>
    <s v="Reg"/>
    <s v="Lvl"/>
    <s v="AllPub"/>
    <s v="Inside"/>
    <s v="Gtl"/>
    <s v="OldTown"/>
    <x v="0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x v="0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x v="11"/>
    <n v="2008"/>
    <s v="WD"/>
    <s v="Normal"/>
    <n v="157500"/>
  </r>
  <r>
    <n v="843"/>
    <n v="80"/>
    <s v="RL"/>
    <n v="82"/>
    <n v="9020"/>
    <s v="Pave"/>
    <s v="NA"/>
    <s v="Reg"/>
    <s v="Lvl"/>
    <s v="AllPub"/>
    <s v="Inside"/>
    <s v="Gtl"/>
    <s v="NAmes"/>
    <x v="0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x v="0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x v="1"/>
    <n v="2008"/>
    <s v="WD"/>
    <s v="Normal"/>
    <n v="174900"/>
  </r>
  <r>
    <n v="844"/>
    <n v="90"/>
    <s v="RL"/>
    <n v="80"/>
    <n v="8000"/>
    <s v="Pave"/>
    <s v="NA"/>
    <s v="Reg"/>
    <s v="Lvl"/>
    <s v="AllPub"/>
    <s v="Corner"/>
    <s v="Gtl"/>
    <s v="NAmes"/>
    <x v="3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x v="1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9"/>
    <n v="2007"/>
    <s v="WD"/>
    <s v="Normal"/>
    <n v="141000"/>
  </r>
  <r>
    <n v="845"/>
    <n v="50"/>
    <s v="RM"/>
    <n v="100"/>
    <n v="12665"/>
    <s v="Pave"/>
    <s v="Grvl"/>
    <s v="IR1"/>
    <s v="Lvl"/>
    <s v="AllPub"/>
    <s v="Inside"/>
    <s v="Gtl"/>
    <s v="OldTown"/>
    <x v="3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x v="0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x v="11"/>
    <n v="2008"/>
    <s v="WD"/>
    <s v="Normal"/>
    <n v="153900"/>
  </r>
  <r>
    <n v="846"/>
    <n v="85"/>
    <s v="RL"/>
    <s v="NA"/>
    <n v="16647"/>
    <s v="Pave"/>
    <s v="NA"/>
    <s v="IR1"/>
    <s v="Lvl"/>
    <s v="AllPub"/>
    <s v="CulDSac"/>
    <s v="Gtl"/>
    <s v="Sawyer"/>
    <x v="4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x v="0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x v="8"/>
    <n v="2007"/>
    <s v="WD"/>
    <s v="Normal"/>
    <n v="171000"/>
  </r>
  <r>
    <n v="847"/>
    <n v="60"/>
    <s v="RL"/>
    <n v="75"/>
    <n v="9317"/>
    <s v="Pave"/>
    <s v="NA"/>
    <s v="Reg"/>
    <s v="Lvl"/>
    <s v="AllPub"/>
    <s v="Inside"/>
    <s v="Gtl"/>
    <s v="SawyerW"/>
    <x v="0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x v="0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x v="9"/>
    <n v="2009"/>
    <s v="WD"/>
    <s v="Normal"/>
    <n v="213000"/>
  </r>
  <r>
    <n v="848"/>
    <n v="20"/>
    <s v="RL"/>
    <n v="36"/>
    <n v="15523"/>
    <s v="Pave"/>
    <s v="NA"/>
    <s v="IR1"/>
    <s v="Lvl"/>
    <s v="AllPub"/>
    <s v="CulDSac"/>
    <s v="Gtl"/>
    <s v="CollgCr"/>
    <x v="0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x v="0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133500"/>
  </r>
  <r>
    <n v="849"/>
    <n v="50"/>
    <s v="RL"/>
    <n v="75"/>
    <n v="45600"/>
    <s v="Pave"/>
    <s v="NA"/>
    <s v="IR2"/>
    <s v="Bnk"/>
    <s v="AllPub"/>
    <s v="Inside"/>
    <s v="Gtl"/>
    <s v="ClearCr"/>
    <x v="0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x v="0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x v="2"/>
    <n v="2008"/>
    <s v="WD"/>
    <s v="Normal"/>
    <n v="240000"/>
  </r>
  <r>
    <n v="850"/>
    <n v="80"/>
    <s v="RL"/>
    <n v="80"/>
    <n v="9600"/>
    <s v="Pave"/>
    <s v="NA"/>
    <s v="Reg"/>
    <s v="Lvl"/>
    <s v="AllPub"/>
    <s v="FR2"/>
    <s v="Gtl"/>
    <s v="Veenker"/>
    <x v="1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x v="0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x v="5"/>
    <n v="2007"/>
    <s v="WD"/>
    <s v="Normal"/>
    <n v="187000"/>
  </r>
  <r>
    <n v="851"/>
    <n v="120"/>
    <s v="RM"/>
    <n v="36"/>
    <n v="4435"/>
    <s v="Pave"/>
    <s v="NA"/>
    <s v="Reg"/>
    <s v="Lvl"/>
    <s v="AllPub"/>
    <s v="Inside"/>
    <s v="Gtl"/>
    <s v="CollgCr"/>
    <x v="0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6"/>
    <n v="2007"/>
    <s v="WD"/>
    <s v="Normal"/>
    <n v="131500"/>
  </r>
  <r>
    <n v="852"/>
    <n v="120"/>
    <s v="RL"/>
    <s v="NA"/>
    <n v="3196"/>
    <s v="Pave"/>
    <s v="NA"/>
    <s v="Reg"/>
    <s v="Lvl"/>
    <s v="AllPub"/>
    <s v="Inside"/>
    <s v="Gtl"/>
    <s v="Blmngtn"/>
    <x v="0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x v="0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x v="1"/>
    <n v="2006"/>
    <s v="WD"/>
    <s v="Normal"/>
    <n v="215000"/>
  </r>
  <r>
    <n v="853"/>
    <n v="75"/>
    <s v="RL"/>
    <n v="53"/>
    <n v="7128"/>
    <s v="Pave"/>
    <s v="NA"/>
    <s v="Reg"/>
    <s v="Lvl"/>
    <s v="AllPub"/>
    <s v="Inside"/>
    <s v="Gtl"/>
    <s v="Crawfor"/>
    <x v="0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x v="0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x v="5"/>
    <n v="2007"/>
    <s v="WD"/>
    <s v="Normal"/>
    <n v="164000"/>
  </r>
  <r>
    <n v="854"/>
    <n v="80"/>
    <s v="RL"/>
    <s v="NA"/>
    <n v="12095"/>
    <s v="Pave"/>
    <s v="NA"/>
    <s v="IR1"/>
    <s v="Lvl"/>
    <s v="AllPub"/>
    <s v="Corner"/>
    <s v="Gtl"/>
    <s v="NAmes"/>
    <x v="0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x v="0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x v="5"/>
    <n v="2009"/>
    <s v="WD"/>
    <s v="Normal"/>
    <n v="158000"/>
  </r>
  <r>
    <n v="855"/>
    <n v="20"/>
    <s v="RL"/>
    <n v="102"/>
    <n v="17920"/>
    <s v="Pave"/>
    <s v="NA"/>
    <s v="Reg"/>
    <s v="Lvl"/>
    <s v="AllPub"/>
    <s v="Inside"/>
    <s v="Gtl"/>
    <s v="Sawyer"/>
    <x v="0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x v="0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x v="9"/>
    <n v="2006"/>
    <s v="WD"/>
    <s v="Abnorml"/>
    <n v="170000"/>
  </r>
  <r>
    <n v="856"/>
    <n v="20"/>
    <s v="RL"/>
    <s v="NA"/>
    <n v="6897"/>
    <s v="Pave"/>
    <s v="NA"/>
    <s v="IR1"/>
    <s v="Lvl"/>
    <s v="AllPub"/>
    <s v="Corner"/>
    <s v="Gtl"/>
    <s v="Sawyer"/>
    <x v="0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x v="0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x v="7"/>
    <n v="2010"/>
    <s v="WD"/>
    <s v="Normal"/>
    <n v="127000"/>
  </r>
  <r>
    <n v="857"/>
    <n v="80"/>
    <s v="RL"/>
    <s v="NA"/>
    <n v="10970"/>
    <s v="Pave"/>
    <s v="NA"/>
    <s v="IR1"/>
    <s v="Low"/>
    <s v="AllPub"/>
    <s v="Inside"/>
    <s v="Mod"/>
    <s v="CollgCr"/>
    <x v="0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x v="0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x v="4"/>
    <n v="2008"/>
    <s v="WD"/>
    <s v="Normal"/>
    <n v="147000"/>
  </r>
  <r>
    <n v="858"/>
    <n v="60"/>
    <s v="RL"/>
    <n v="65"/>
    <n v="8125"/>
    <s v="Pave"/>
    <s v="NA"/>
    <s v="Reg"/>
    <s v="Lvl"/>
    <s v="AllPub"/>
    <s v="Inside"/>
    <s v="Gtl"/>
    <s v="Gilbert"/>
    <x v="0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x v="0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x v="10"/>
    <n v="2009"/>
    <s v="WD"/>
    <s v="Normal"/>
    <n v="174000"/>
  </r>
  <r>
    <n v="859"/>
    <n v="20"/>
    <s v="RL"/>
    <n v="80"/>
    <n v="10400"/>
    <s v="Pave"/>
    <s v="NA"/>
    <s v="Reg"/>
    <s v="Lvl"/>
    <s v="AllPub"/>
    <s v="Inside"/>
    <s v="Gtl"/>
    <s v="NWAmes"/>
    <x v="0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x v="0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x v="11"/>
    <n v="2009"/>
    <s v="WD"/>
    <s v="Family"/>
    <n v="152000"/>
  </r>
  <r>
    <n v="860"/>
    <n v="60"/>
    <s v="RL"/>
    <s v="NA"/>
    <n v="11029"/>
    <s v="Pave"/>
    <s v="NA"/>
    <s v="IR1"/>
    <s v="Lvl"/>
    <s v="AllPub"/>
    <s v="Corner"/>
    <s v="Gtl"/>
    <s v="NWAmes"/>
    <x v="7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x v="0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x v="5"/>
    <n v="2006"/>
    <s v="WD"/>
    <s v="Normal"/>
    <n v="250000"/>
  </r>
  <r>
    <n v="861"/>
    <n v="50"/>
    <s v="RL"/>
    <n v="55"/>
    <n v="7642"/>
    <s v="Pave"/>
    <s v="NA"/>
    <s v="Reg"/>
    <s v="Lvl"/>
    <s v="AllPub"/>
    <s v="Corner"/>
    <s v="Gtl"/>
    <s v="Crawfor"/>
    <x v="0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x v="0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x v="11"/>
    <n v="2007"/>
    <s v="WD"/>
    <s v="Normal"/>
    <n v="189950"/>
  </r>
  <r>
    <n v="862"/>
    <n v="190"/>
    <s v="RL"/>
    <n v="75"/>
    <n v="11625"/>
    <s v="Pave"/>
    <s v="NA"/>
    <s v="Reg"/>
    <s v="Lvl"/>
    <s v="AllPub"/>
    <s v="Inside"/>
    <s v="Gtl"/>
    <s v="Sawyer"/>
    <x v="0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x v="0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31500"/>
  </r>
  <r>
    <n v="863"/>
    <n v="20"/>
    <s v="RL"/>
    <n v="81"/>
    <n v="9672"/>
    <s v="Pave"/>
    <s v="NA"/>
    <s v="Reg"/>
    <s v="Lvl"/>
    <s v="AllPub"/>
    <s v="Corner"/>
    <s v="Gtl"/>
    <s v="SawyerW"/>
    <x v="0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x v="0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x v="1"/>
    <n v="2010"/>
    <s v="WD"/>
    <s v="Normal"/>
    <n v="152000"/>
  </r>
  <r>
    <n v="864"/>
    <n v="20"/>
    <s v="RL"/>
    <n v="70"/>
    <n v="7931"/>
    <s v="Pave"/>
    <s v="NA"/>
    <s v="Reg"/>
    <s v="Lvl"/>
    <s v="AllPub"/>
    <s v="Inside"/>
    <s v="Gtl"/>
    <s v="NAmes"/>
    <x v="0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x v="0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x v="9"/>
    <n v="2009"/>
    <s v="WD"/>
    <s v="Normal"/>
    <n v="132500"/>
  </r>
  <r>
    <n v="865"/>
    <n v="20"/>
    <s v="FV"/>
    <n v="72"/>
    <n v="8640"/>
    <s v="Pave"/>
    <s v="NA"/>
    <s v="Reg"/>
    <s v="Lvl"/>
    <s v="AllPub"/>
    <s v="Inside"/>
    <s v="Gtl"/>
    <s v="Somerst"/>
    <x v="0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x v="0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x v="1"/>
    <n v="2008"/>
    <s v="New"/>
    <s v="Partial"/>
    <n v="250580"/>
  </r>
  <r>
    <n v="866"/>
    <n v="20"/>
    <s v="RL"/>
    <s v="NA"/>
    <n v="8750"/>
    <s v="Pave"/>
    <s v="NA"/>
    <s v="IR1"/>
    <s v="Lvl"/>
    <s v="AllPub"/>
    <s v="Inside"/>
    <s v="Gtl"/>
    <s v="NAmes"/>
    <x v="0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x v="0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x v="5"/>
    <n v="2009"/>
    <s v="WD"/>
    <s v="Normal"/>
    <n v="148500"/>
  </r>
  <r>
    <n v="867"/>
    <n v="20"/>
    <s v="RL"/>
    <n v="67"/>
    <n v="10656"/>
    <s v="Pave"/>
    <s v="NA"/>
    <s v="IR1"/>
    <s v="HLS"/>
    <s v="AllPub"/>
    <s v="Inside"/>
    <s v="Gtl"/>
    <s v="Timber"/>
    <x v="0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x v="0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x v="6"/>
    <n v="2007"/>
    <s v="New"/>
    <s v="Partial"/>
    <n v="248900"/>
  </r>
  <r>
    <n v="868"/>
    <n v="20"/>
    <s v="RL"/>
    <n v="85"/>
    <n v="6970"/>
    <s v="Pave"/>
    <s v="NA"/>
    <s v="Reg"/>
    <s v="Lvl"/>
    <s v="AllPub"/>
    <s v="Corner"/>
    <s v="Gtl"/>
    <s v="Sawyer"/>
    <x v="1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x v="0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x v="1"/>
    <n v="2007"/>
    <s v="WD"/>
    <s v="Normal"/>
    <n v="129000"/>
  </r>
  <r>
    <n v="869"/>
    <n v="60"/>
    <s v="RL"/>
    <s v="NA"/>
    <n v="14762"/>
    <s v="Pave"/>
    <s v="NA"/>
    <s v="IR2"/>
    <s v="Lvl"/>
    <s v="AllPub"/>
    <s v="Corner"/>
    <s v="Gtl"/>
    <s v="Gilbert"/>
    <x v="1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x v="1"/>
    <n v="2006"/>
    <s v="WD"/>
    <s v="Normal"/>
    <n v="169000"/>
  </r>
  <r>
    <n v="870"/>
    <n v="60"/>
    <s v="RL"/>
    <n v="80"/>
    <n v="9938"/>
    <s v="Pave"/>
    <s v="NA"/>
    <s v="Reg"/>
    <s v="Lvl"/>
    <s v="AllPub"/>
    <s v="Inside"/>
    <s v="Gtl"/>
    <s v="SawyerW"/>
    <x v="0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x v="0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x v="11"/>
    <n v="2010"/>
    <s v="WD"/>
    <s v="Normal"/>
    <n v="236000"/>
  </r>
  <r>
    <n v="871"/>
    <n v="20"/>
    <s v="RL"/>
    <n v="60"/>
    <n v="6600"/>
    <s v="Pave"/>
    <s v="NA"/>
    <s v="Reg"/>
    <s v="Lvl"/>
    <s v="AllPub"/>
    <s v="Inside"/>
    <s v="Gtl"/>
    <s v="NAmes"/>
    <x v="2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x v="1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109500"/>
  </r>
  <r>
    <n v="872"/>
    <n v="60"/>
    <s v="RL"/>
    <n v="70"/>
    <n v="8750"/>
    <s v="Pave"/>
    <s v="NA"/>
    <s v="Reg"/>
    <s v="Lvl"/>
    <s v="AllPub"/>
    <s v="Inside"/>
    <s v="Gtl"/>
    <s v="CollgCr"/>
    <x v="0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x v="0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x v="11"/>
    <n v="2010"/>
    <s v="WD"/>
    <s v="Normal"/>
    <n v="200500"/>
  </r>
  <r>
    <n v="873"/>
    <n v="20"/>
    <s v="RL"/>
    <n v="74"/>
    <n v="8892"/>
    <s v="Pave"/>
    <s v="NA"/>
    <s v="Reg"/>
    <s v="Lvl"/>
    <s v="AllPub"/>
    <s v="Corner"/>
    <s v="Gtl"/>
    <s v="NAmes"/>
    <x v="0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x v="0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x v="4"/>
    <n v="2008"/>
    <s v="WD"/>
    <s v="Normal"/>
    <n v="116000"/>
  </r>
  <r>
    <n v="874"/>
    <n v="40"/>
    <s v="RL"/>
    <n v="60"/>
    <n v="12144"/>
    <s v="Pave"/>
    <s v="NA"/>
    <s v="Reg"/>
    <s v="Lvl"/>
    <s v="AllPub"/>
    <s v="Inside"/>
    <s v="Gtl"/>
    <s v="NAmes"/>
    <x v="0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x v="0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x v="2"/>
    <n v="2009"/>
    <s v="WD"/>
    <s v="Normal"/>
    <n v="133000"/>
  </r>
  <r>
    <n v="875"/>
    <n v="50"/>
    <s v="RM"/>
    <n v="52"/>
    <n v="5720"/>
    <s v="Pave"/>
    <s v="NA"/>
    <s v="Reg"/>
    <s v="Lvl"/>
    <s v="AllPub"/>
    <s v="Inside"/>
    <s v="Gtl"/>
    <s v="OldTown"/>
    <x v="3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x v="0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x v="5"/>
    <n v="2009"/>
    <s v="WD"/>
    <s v="Abnorml"/>
    <n v="66500"/>
  </r>
  <r>
    <n v="876"/>
    <n v="60"/>
    <s v="FV"/>
    <n v="75"/>
    <n v="9000"/>
    <s v="Pave"/>
    <s v="NA"/>
    <s v="Reg"/>
    <s v="Lvl"/>
    <s v="AllPub"/>
    <s v="Inside"/>
    <s v="Gtl"/>
    <s v="Somerst"/>
    <x v="0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x v="0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x v="5"/>
    <n v="2007"/>
    <s v="New"/>
    <s v="Partial"/>
    <n v="303477"/>
  </r>
  <r>
    <n v="877"/>
    <n v="20"/>
    <s v="RL"/>
    <n v="94"/>
    <n v="25286"/>
    <s v="Pave"/>
    <s v="NA"/>
    <s v="Reg"/>
    <s v="HLS"/>
    <s v="AllPub"/>
    <s v="Inside"/>
    <s v="Mod"/>
    <s v="Mitchel"/>
    <x v="0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x v="0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x v="8"/>
    <n v="2007"/>
    <s v="WD"/>
    <s v="Normal"/>
    <n v="132250"/>
  </r>
  <r>
    <n v="878"/>
    <n v="60"/>
    <s v="RL"/>
    <n v="74"/>
    <n v="8834"/>
    <s v="Pave"/>
    <s v="NA"/>
    <s v="Reg"/>
    <s v="Lvl"/>
    <s v="AllPub"/>
    <s v="Inside"/>
    <s v="Gtl"/>
    <s v="NridgHt"/>
    <x v="0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x v="0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x v="11"/>
    <n v="2009"/>
    <s v="WD"/>
    <s v="Normal"/>
    <n v="350000"/>
  </r>
  <r>
    <n v="879"/>
    <n v="85"/>
    <s v="RL"/>
    <n v="88"/>
    <n v="11782"/>
    <s v="Pave"/>
    <s v="NA"/>
    <s v="IR1"/>
    <s v="Lvl"/>
    <s v="AllPub"/>
    <s v="Inside"/>
    <s v="Gtl"/>
    <s v="Sawyer"/>
    <x v="0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x v="0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x v="11"/>
    <n v="2010"/>
    <s v="WD"/>
    <s v="Normal"/>
    <n v="148000"/>
  </r>
  <r>
    <n v="880"/>
    <n v="20"/>
    <s v="RL"/>
    <s v="NA"/>
    <n v="7000"/>
    <s v="Pave"/>
    <s v="NA"/>
    <s v="IR1"/>
    <s v="Lvl"/>
    <s v="AllPub"/>
    <s v="CulDSac"/>
    <s v="Gtl"/>
    <s v="CollgCr"/>
    <x v="0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x v="0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n v="136500"/>
  </r>
  <r>
    <n v="881"/>
    <n v="20"/>
    <s v="RL"/>
    <n v="60"/>
    <n v="7024"/>
    <s v="Pave"/>
    <s v="NA"/>
    <s v="Reg"/>
    <s v="Lvl"/>
    <s v="AllPub"/>
    <s v="Inside"/>
    <s v="Gtl"/>
    <s v="Edwards"/>
    <x v="0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x v="0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x v="11"/>
    <n v="2007"/>
    <s v="WD"/>
    <s v="Normal"/>
    <n v="157000"/>
  </r>
  <r>
    <n v="882"/>
    <n v="50"/>
    <s v="RL"/>
    <n v="44"/>
    <n v="13758"/>
    <s v="Pave"/>
    <s v="NA"/>
    <s v="IR1"/>
    <s v="Lvl"/>
    <s v="AllPub"/>
    <s v="CulDSac"/>
    <s v="Gtl"/>
    <s v="Timber"/>
    <x v="0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x v="0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x v="7"/>
    <n v="2007"/>
    <s v="WD"/>
    <s v="Normal"/>
    <n v="187500"/>
  </r>
  <r>
    <n v="883"/>
    <n v="60"/>
    <s v="RL"/>
    <s v="NA"/>
    <n v="9636"/>
    <s v="Pave"/>
    <s v="NA"/>
    <s v="IR1"/>
    <s v="Lvl"/>
    <s v="AllPub"/>
    <s v="Corner"/>
    <s v="Gtl"/>
    <s v="Gilbert"/>
    <x v="0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x v="0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x v="3"/>
    <n v="2009"/>
    <s v="WD"/>
    <s v="Normal"/>
    <n v="178000"/>
  </r>
  <r>
    <n v="884"/>
    <n v="75"/>
    <s v="RL"/>
    <n v="60"/>
    <n v="6204"/>
    <s v="Pave"/>
    <s v="NA"/>
    <s v="Reg"/>
    <s v="Bnk"/>
    <s v="AllPub"/>
    <s v="Inside"/>
    <s v="Gtl"/>
    <s v="SWISU"/>
    <x v="0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x v="1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x v="10"/>
    <n v="2006"/>
    <s v="WD"/>
    <s v="Normal"/>
    <n v="118500"/>
  </r>
  <r>
    <n v="885"/>
    <n v="20"/>
    <s v="RL"/>
    <n v="65"/>
    <n v="7150"/>
    <s v="Pave"/>
    <s v="NA"/>
    <s v="Reg"/>
    <s v="Lvl"/>
    <s v="AllPub"/>
    <s v="Inside"/>
    <s v="Gtl"/>
    <s v="NAmes"/>
    <x v="0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x v="0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n v="100000"/>
  </r>
  <r>
    <n v="886"/>
    <n v="120"/>
    <s v="FV"/>
    <n v="50"/>
    <n v="5119"/>
    <s v="Pave"/>
    <s v="NA"/>
    <s v="IR1"/>
    <s v="Lvl"/>
    <s v="AllPub"/>
    <s v="CulDSac"/>
    <s v="Gtl"/>
    <s v="Somerst"/>
    <x v="0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x v="0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x v="8"/>
    <n v="2008"/>
    <s v="CWD"/>
    <s v="Abnorml"/>
    <n v="328900"/>
  </r>
  <r>
    <n v="887"/>
    <n v="90"/>
    <s v="RL"/>
    <n v="70"/>
    <n v="8393"/>
    <s v="Pave"/>
    <s v="NA"/>
    <s v="Reg"/>
    <s v="Lvl"/>
    <s v="AllPub"/>
    <s v="Corner"/>
    <s v="Gtl"/>
    <s v="NAmes"/>
    <x v="0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x v="0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x v="11"/>
    <n v="2006"/>
    <s v="WD"/>
    <s v="Family"/>
    <n v="145000"/>
  </r>
  <r>
    <n v="888"/>
    <n v="50"/>
    <s v="RL"/>
    <n v="59"/>
    <n v="16466"/>
    <s v="Pave"/>
    <s v="NA"/>
    <s v="IR1"/>
    <s v="Lvl"/>
    <s v="AllPub"/>
    <s v="Inside"/>
    <s v="Gtl"/>
    <s v="Edwards"/>
    <x v="0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x v="0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x v="7"/>
    <n v="2008"/>
    <s v="WD"/>
    <s v="Normal"/>
    <n v="135500"/>
  </r>
  <r>
    <n v="889"/>
    <n v="20"/>
    <s v="RL"/>
    <n v="95"/>
    <n v="15865"/>
    <s v="Pave"/>
    <s v="NA"/>
    <s v="IR1"/>
    <s v="Lvl"/>
    <s v="AllPub"/>
    <s v="Inside"/>
    <s v="Mod"/>
    <s v="NAmes"/>
    <x v="0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x v="0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x v="4"/>
    <n v="2007"/>
    <s v="WD"/>
    <s v="Normal"/>
    <n v="268000"/>
  </r>
  <r>
    <n v="890"/>
    <n v="20"/>
    <s v="RL"/>
    <n v="128"/>
    <n v="12160"/>
    <s v="Pave"/>
    <s v="NA"/>
    <s v="Reg"/>
    <s v="Lvl"/>
    <s v="AllPub"/>
    <s v="Inside"/>
    <s v="Gtl"/>
    <s v="NAmes"/>
    <x v="1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x v="0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x v="0"/>
    <n v="2009"/>
    <s v="WD"/>
    <s v="Normal"/>
    <n v="149500"/>
  </r>
  <r>
    <n v="891"/>
    <n v="50"/>
    <s v="RL"/>
    <n v="60"/>
    <n v="8064"/>
    <s v="Pave"/>
    <s v="NA"/>
    <s v="Reg"/>
    <s v="Lvl"/>
    <s v="AllPub"/>
    <s v="Corner"/>
    <s v="Gtl"/>
    <s v="NAmes"/>
    <x v="3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x v="0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x v="9"/>
    <n v="2007"/>
    <s v="WD"/>
    <s v="Normal"/>
    <n v="122900"/>
  </r>
  <r>
    <n v="892"/>
    <n v="60"/>
    <s v="RL"/>
    <n v="70"/>
    <n v="11184"/>
    <s v="Pave"/>
    <s v="NA"/>
    <s v="Reg"/>
    <s v="Lvl"/>
    <s v="AllPub"/>
    <s v="Inside"/>
    <s v="Gtl"/>
    <s v="Sawyer"/>
    <x v="0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x v="0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x v="9"/>
    <n v="2009"/>
    <s v="WD"/>
    <s v="Normal"/>
    <n v="172500"/>
  </r>
  <r>
    <n v="893"/>
    <n v="20"/>
    <s v="RL"/>
    <n v="70"/>
    <n v="8414"/>
    <s v="Pave"/>
    <s v="NA"/>
    <s v="Reg"/>
    <s v="Lvl"/>
    <s v="AllPub"/>
    <s v="Inside"/>
    <s v="Gtl"/>
    <s v="Sawyer"/>
    <x v="0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x v="0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x v="0"/>
    <n v="2006"/>
    <s v="WD"/>
    <s v="Normal"/>
    <n v="154500"/>
  </r>
  <r>
    <n v="894"/>
    <n v="20"/>
    <s v="RL"/>
    <s v="NA"/>
    <n v="13284"/>
    <s v="Pave"/>
    <s v="NA"/>
    <s v="Reg"/>
    <s v="Lvl"/>
    <s v="AllPub"/>
    <s v="Inside"/>
    <s v="Gtl"/>
    <s v="Sawyer"/>
    <x v="2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x v="0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x v="11"/>
    <n v="2008"/>
    <s v="WD"/>
    <s v="Normal"/>
    <n v="165000"/>
  </r>
  <r>
    <n v="895"/>
    <n v="90"/>
    <s v="RL"/>
    <n v="64"/>
    <n v="7018"/>
    <s v="Pave"/>
    <s v="NA"/>
    <s v="Reg"/>
    <s v="Bnk"/>
    <s v="AllPub"/>
    <s v="Inside"/>
    <s v="Gtl"/>
    <s v="SawyerW"/>
    <x v="0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09"/>
    <s v="WD"/>
    <s v="Alloca"/>
    <n v="118858"/>
  </r>
  <r>
    <n v="896"/>
    <n v="60"/>
    <s v="RL"/>
    <n v="71"/>
    <n v="7056"/>
    <s v="Pave"/>
    <s v="NA"/>
    <s v="Reg"/>
    <s v="Lvl"/>
    <s v="AllPub"/>
    <s v="Inside"/>
    <s v="Gtl"/>
    <s v="NAmes"/>
    <x v="0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x v="0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x v="4"/>
    <n v="2008"/>
    <s v="WD"/>
    <s v="Normal"/>
    <n v="140000"/>
  </r>
  <r>
    <n v="897"/>
    <n v="30"/>
    <s v="RM"/>
    <n v="50"/>
    <n v="8765"/>
    <s v="Pave"/>
    <s v="Grvl"/>
    <s v="Reg"/>
    <s v="Lvl"/>
    <s v="AllPub"/>
    <s v="Inside"/>
    <s v="Gtl"/>
    <s v="IDOTRR"/>
    <x v="0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x v="1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x v="7"/>
    <n v="2006"/>
    <s v="WD"/>
    <s v="Abnorml"/>
    <n v="106500"/>
  </r>
  <r>
    <n v="898"/>
    <n v="90"/>
    <s v="RL"/>
    <n v="64"/>
    <n v="7018"/>
    <s v="Pave"/>
    <s v="NA"/>
    <s v="Reg"/>
    <s v="Lvl"/>
    <s v="AllPub"/>
    <s v="Inside"/>
    <s v="Gtl"/>
    <s v="SawyerW"/>
    <x v="1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x v="11"/>
    <n v="2009"/>
    <s v="WD"/>
    <s v="Alloca"/>
    <n v="142953"/>
  </r>
  <r>
    <n v="899"/>
    <n v="20"/>
    <s v="RL"/>
    <n v="100"/>
    <n v="12919"/>
    <s v="Pave"/>
    <s v="NA"/>
    <s v="IR1"/>
    <s v="Lvl"/>
    <s v="AllPub"/>
    <s v="Inside"/>
    <s v="Gtl"/>
    <s v="NridgHt"/>
    <x v="0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x v="0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x v="10"/>
    <n v="2010"/>
    <s v="New"/>
    <s v="Partial"/>
    <n v="611657"/>
  </r>
  <r>
    <n v="900"/>
    <n v="20"/>
    <s v="RL"/>
    <n v="65"/>
    <n v="6993"/>
    <s v="Pave"/>
    <s v="NA"/>
    <s v="Reg"/>
    <s v="Lvl"/>
    <s v="AllPub"/>
    <s v="Inside"/>
    <s v="Gtl"/>
    <s v="Sawyer"/>
    <x v="1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x v="0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35000"/>
  </r>
  <r>
    <n v="901"/>
    <n v="20"/>
    <s v="RL"/>
    <s v="NA"/>
    <n v="7340"/>
    <s v="Pave"/>
    <s v="NA"/>
    <s v="IR1"/>
    <s v="Lvl"/>
    <s v="AllPub"/>
    <s v="Inside"/>
    <s v="Gtl"/>
    <s v="NAmes"/>
    <x v="0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x v="0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10000"/>
  </r>
  <r>
    <n v="902"/>
    <n v="20"/>
    <s v="RL"/>
    <n v="64"/>
    <n v="8712"/>
    <s v="Pave"/>
    <s v="NA"/>
    <s v="IR1"/>
    <s v="Lvl"/>
    <s v="AllPub"/>
    <s v="Inside"/>
    <s v="Gtl"/>
    <s v="NAmes"/>
    <x v="0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x v="0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153000"/>
  </r>
  <r>
    <n v="903"/>
    <n v="60"/>
    <s v="RL"/>
    <n v="63"/>
    <n v="7875"/>
    <s v="Pave"/>
    <s v="NA"/>
    <s v="Reg"/>
    <s v="Lvl"/>
    <s v="AllPub"/>
    <s v="Inside"/>
    <s v="Gtl"/>
    <s v="Gilbert"/>
    <x v="0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x v="9"/>
    <n v="2006"/>
    <s v="WD"/>
    <s v="Normal"/>
    <n v="180000"/>
  </r>
  <r>
    <n v="904"/>
    <n v="20"/>
    <s v="RL"/>
    <n v="50"/>
    <n v="14859"/>
    <s v="Pave"/>
    <s v="NA"/>
    <s v="IR1"/>
    <s v="HLS"/>
    <s v="AllPub"/>
    <s v="CulDSac"/>
    <s v="Gtl"/>
    <s v="Gilbert"/>
    <x v="0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x v="0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x v="5"/>
    <n v="2006"/>
    <s v="New"/>
    <s v="Partial"/>
    <n v="240000"/>
  </r>
  <r>
    <n v="905"/>
    <n v="20"/>
    <s v="RL"/>
    <s v="NA"/>
    <n v="6173"/>
    <s v="Pave"/>
    <s v="NA"/>
    <s v="IR1"/>
    <s v="Lvl"/>
    <s v="AllPub"/>
    <s v="Inside"/>
    <s v="Gtl"/>
    <s v="Sawyer"/>
    <x v="0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x v="0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x v="5"/>
    <n v="2007"/>
    <s v="WD"/>
    <s v="Normal"/>
    <n v="125500"/>
  </r>
  <r>
    <n v="906"/>
    <n v="20"/>
    <s v="RL"/>
    <n v="80"/>
    <n v="9920"/>
    <s v="Pave"/>
    <s v="NA"/>
    <s v="Reg"/>
    <s v="Lvl"/>
    <s v="AllPub"/>
    <s v="Inside"/>
    <s v="Gtl"/>
    <s v="NAmes"/>
    <x v="0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x v="0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x v="0"/>
    <n v="2010"/>
    <s v="WD"/>
    <s v="Normal"/>
    <n v="128000"/>
  </r>
  <r>
    <n v="907"/>
    <n v="20"/>
    <s v="RL"/>
    <n v="116"/>
    <n v="13501"/>
    <s v="Pave"/>
    <s v="NA"/>
    <s v="IR1"/>
    <s v="Lvl"/>
    <s v="AllPub"/>
    <s v="Corner"/>
    <s v="Gtl"/>
    <s v="Somerst"/>
    <x v="0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x v="0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x v="11"/>
    <n v="2007"/>
    <s v="WD"/>
    <s v="Normal"/>
    <n v="255000"/>
  </r>
  <r>
    <n v="908"/>
    <n v="50"/>
    <s v="RL"/>
    <n v="86"/>
    <n v="11500"/>
    <s v="Pave"/>
    <s v="NA"/>
    <s v="IR1"/>
    <s v="Lvl"/>
    <s v="AllPub"/>
    <s v="Inside"/>
    <s v="Gtl"/>
    <s v="Crawfor"/>
    <x v="0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x v="0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x v="11"/>
    <n v="2006"/>
    <s v="WD"/>
    <s v="Normal"/>
    <n v="250000"/>
  </r>
  <r>
    <n v="909"/>
    <n v="20"/>
    <s v="RL"/>
    <s v="NA"/>
    <n v="8885"/>
    <s v="Pave"/>
    <s v="NA"/>
    <s v="IR1"/>
    <s v="Low"/>
    <s v="AllPub"/>
    <s v="Inside"/>
    <s v="Mod"/>
    <s v="Mitchel"/>
    <x v="0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x v="0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x v="11"/>
    <n v="2006"/>
    <s v="WD"/>
    <s v="Normal"/>
    <n v="131000"/>
  </r>
  <r>
    <n v="910"/>
    <n v="60"/>
    <s v="RL"/>
    <n v="149"/>
    <n v="12589"/>
    <s v="Pave"/>
    <s v="NA"/>
    <s v="IR2"/>
    <s v="Lvl"/>
    <s v="AllPub"/>
    <s v="Inside"/>
    <s v="Gtl"/>
    <s v="Gilbert"/>
    <x v="0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x v="11"/>
    <n v="2009"/>
    <s v="WD"/>
    <s v="Normal"/>
    <n v="174000"/>
  </r>
  <r>
    <n v="911"/>
    <n v="90"/>
    <s v="RL"/>
    <n v="80"/>
    <n v="11600"/>
    <s v="Pave"/>
    <s v="NA"/>
    <s v="Reg"/>
    <s v="Lvl"/>
    <s v="AllPub"/>
    <s v="Corner"/>
    <s v="Gtl"/>
    <s v="NAmes"/>
    <x v="1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x v="0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x v="8"/>
    <n v="2010"/>
    <s v="WD"/>
    <s v="Normal"/>
    <n v="154300"/>
  </r>
  <r>
    <n v="912"/>
    <n v="20"/>
    <s v="RL"/>
    <s v="NA"/>
    <n v="9286"/>
    <s v="Pave"/>
    <s v="NA"/>
    <s v="IR1"/>
    <s v="Lvl"/>
    <s v="AllPub"/>
    <s v="CulDSac"/>
    <s v="Mod"/>
    <s v="CollgCr"/>
    <x v="0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x v="0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x v="4"/>
    <n v="2009"/>
    <s v="WD"/>
    <s v="Normal"/>
    <n v="143500"/>
  </r>
  <r>
    <n v="913"/>
    <n v="30"/>
    <s v="RM"/>
    <n v="51"/>
    <n v="6120"/>
    <s v="Pave"/>
    <s v="NA"/>
    <s v="Reg"/>
    <s v="Lvl"/>
    <s v="AllPub"/>
    <s v="Inside"/>
    <s v="Gtl"/>
    <s v="BrkSide"/>
    <x v="0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x v="1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x v="9"/>
    <n v="2006"/>
    <s v="WD"/>
    <s v="Abnorml"/>
    <n v="88000"/>
  </r>
  <r>
    <n v="914"/>
    <n v="90"/>
    <s v="RH"/>
    <n v="82"/>
    <n v="6270"/>
    <s v="Pave"/>
    <s v="NA"/>
    <s v="Reg"/>
    <s v="HLS"/>
    <s v="AllPub"/>
    <s v="Inside"/>
    <s v="Gtl"/>
    <s v="Crawfor"/>
    <x v="0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x v="1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x v="5"/>
    <n v="2007"/>
    <s v="WD"/>
    <s v="Normal"/>
    <n v="145000"/>
  </r>
  <r>
    <n v="915"/>
    <n v="160"/>
    <s v="FV"/>
    <n v="30"/>
    <n v="3000"/>
    <s v="Pave"/>
    <s v="Pave"/>
    <s v="Reg"/>
    <s v="Lvl"/>
    <s v="AllPub"/>
    <s v="Inside"/>
    <s v="Gtl"/>
    <s v="Somerst"/>
    <x v="0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x v="0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x v="11"/>
    <n v="2009"/>
    <s v="New"/>
    <s v="Partial"/>
    <n v="173733"/>
  </r>
  <r>
    <n v="916"/>
    <n v="160"/>
    <s v="RM"/>
    <n v="21"/>
    <n v="2001"/>
    <s v="Pave"/>
    <s v="NA"/>
    <s v="Reg"/>
    <s v="Lvl"/>
    <s v="AllPub"/>
    <s v="Inside"/>
    <s v="Gtl"/>
    <s v="MeadowV"/>
    <x v="0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x v="8"/>
    <n v="2007"/>
    <s v="WD"/>
    <s v="Normal"/>
    <n v="75000"/>
  </r>
  <r>
    <n v="917"/>
    <n v="20"/>
    <s v="C (all)"/>
    <n v="50"/>
    <n v="9000"/>
    <s v="Pave"/>
    <s v="NA"/>
    <s v="Reg"/>
    <s v="Lvl"/>
    <s v="AllPub"/>
    <s v="Inside"/>
    <s v="Gtl"/>
    <s v="IDOTRR"/>
    <x v="0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x v="1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x v="4"/>
    <n v="2006"/>
    <s v="WD"/>
    <s v="Abnorml"/>
    <n v="35311"/>
  </r>
  <r>
    <n v="918"/>
    <n v="20"/>
    <s v="RL"/>
    <s v="NA"/>
    <n v="17140"/>
    <s v="Pave"/>
    <s v="NA"/>
    <s v="Reg"/>
    <s v="Lvl"/>
    <s v="AllPub"/>
    <s v="Inside"/>
    <s v="Gtl"/>
    <s v="Edwards"/>
    <x v="0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x v="0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x v="7"/>
    <n v="2009"/>
    <s v="WD"/>
    <s v="Normal"/>
    <n v="135000"/>
  </r>
  <r>
    <n v="919"/>
    <n v="60"/>
    <s v="RL"/>
    <n v="103"/>
    <n v="13125"/>
    <s v="Pave"/>
    <s v="NA"/>
    <s v="IR1"/>
    <s v="Lvl"/>
    <s v="AllPub"/>
    <s v="Corner"/>
    <s v="Gtl"/>
    <s v="SawyerW"/>
    <x v="0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x v="0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x v="6"/>
    <n v="2007"/>
    <s v="WD"/>
    <s v="Normal"/>
    <n v="238000"/>
  </r>
  <r>
    <n v="920"/>
    <n v="20"/>
    <s v="RL"/>
    <n v="87"/>
    <n v="11029"/>
    <s v="Pave"/>
    <s v="NA"/>
    <s v="IR1"/>
    <s v="Lvl"/>
    <s v="AllPub"/>
    <s v="Corner"/>
    <s v="Gtl"/>
    <s v="NAmes"/>
    <x v="0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x v="0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x v="1"/>
    <n v="2008"/>
    <s v="WD"/>
    <s v="Normal"/>
    <n v="176500"/>
  </r>
  <r>
    <n v="921"/>
    <n v="60"/>
    <s v="RL"/>
    <n v="70"/>
    <n v="8462"/>
    <s v="Pave"/>
    <s v="NA"/>
    <s v="IR1"/>
    <s v="Lvl"/>
    <s v="AllPub"/>
    <s v="Inside"/>
    <s v="Gtl"/>
    <s v="SawyerW"/>
    <x v="0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x v="0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x v="9"/>
    <n v="2007"/>
    <s v="WD"/>
    <s v="Normal"/>
    <n v="201000"/>
  </r>
  <r>
    <n v="922"/>
    <n v="90"/>
    <s v="RL"/>
    <n v="67"/>
    <n v="8777"/>
    <s v="Pave"/>
    <s v="NA"/>
    <s v="Reg"/>
    <s v="Lvl"/>
    <s v="AllPub"/>
    <s v="Inside"/>
    <s v="Gtl"/>
    <s v="Edwards"/>
    <x v="1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x v="0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x v="2"/>
    <n v="2008"/>
    <s v="WD"/>
    <s v="Normal"/>
    <n v="145900"/>
  </r>
  <r>
    <n v="923"/>
    <n v="20"/>
    <s v="RL"/>
    <n v="65"/>
    <n v="10237"/>
    <s v="Pave"/>
    <s v="NA"/>
    <s v="Reg"/>
    <s v="Lvl"/>
    <s v="AllPub"/>
    <s v="Inside"/>
    <s v="Gtl"/>
    <s v="Gilbert"/>
    <x v="6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x v="0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x v="4"/>
    <n v="2006"/>
    <s v="New"/>
    <s v="Partial"/>
    <n v="169990"/>
  </r>
  <r>
    <n v="924"/>
    <n v="120"/>
    <s v="RL"/>
    <n v="50"/>
    <n v="8012"/>
    <s v="Pave"/>
    <s v="NA"/>
    <s v="Reg"/>
    <s v="Lvl"/>
    <s v="AllPub"/>
    <s v="Inside"/>
    <s v="Gtl"/>
    <s v="SawyerW"/>
    <x v="0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x v="0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x v="9"/>
    <n v="2008"/>
    <s v="WD"/>
    <s v="Normal"/>
    <n v="193000"/>
  </r>
  <r>
    <n v="925"/>
    <n v="20"/>
    <s v="RL"/>
    <n v="79"/>
    <n v="10240"/>
    <s v="Pave"/>
    <s v="NA"/>
    <s v="Reg"/>
    <s v="Lvl"/>
    <s v="AllPub"/>
    <s v="Inside"/>
    <s v="Gtl"/>
    <s v="NWAmes"/>
    <x v="0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x v="0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x v="1"/>
    <n v="2006"/>
    <s v="WD"/>
    <s v="Normal"/>
    <n v="207500"/>
  </r>
  <r>
    <n v="926"/>
    <n v="20"/>
    <s v="RL"/>
    <s v="NA"/>
    <n v="15611"/>
    <s v="Pave"/>
    <s v="NA"/>
    <s v="IR1"/>
    <s v="Lvl"/>
    <s v="AllPub"/>
    <s v="Corner"/>
    <s v="Gtl"/>
    <s v="NWAmes"/>
    <x v="0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x v="0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x v="10"/>
    <n v="2008"/>
    <s v="WD"/>
    <s v="Abnorml"/>
    <n v="175000"/>
  </r>
  <r>
    <n v="927"/>
    <n v="60"/>
    <s v="RL"/>
    <n v="93"/>
    <n v="11999"/>
    <s v="Pave"/>
    <s v="NA"/>
    <s v="Reg"/>
    <s v="Lvl"/>
    <s v="AllPub"/>
    <s v="Inside"/>
    <s v="Gtl"/>
    <s v="NridgHt"/>
    <x v="0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x v="0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x v="1"/>
    <n v="2007"/>
    <s v="WD"/>
    <s v="Normal"/>
    <n v="285000"/>
  </r>
  <r>
    <n v="928"/>
    <n v="60"/>
    <s v="RL"/>
    <s v="NA"/>
    <n v="9900"/>
    <s v="Pave"/>
    <s v="NA"/>
    <s v="Reg"/>
    <s v="Lvl"/>
    <s v="AllPub"/>
    <s v="Inside"/>
    <s v="Gtl"/>
    <s v="NWAmes"/>
    <x v="1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x v="0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x v="7"/>
    <n v="2008"/>
    <s v="WD"/>
    <s v="Normal"/>
    <n v="176000"/>
  </r>
  <r>
    <n v="929"/>
    <n v="20"/>
    <s v="RL"/>
    <s v="NA"/>
    <n v="11838"/>
    <s v="Pave"/>
    <s v="NA"/>
    <s v="Reg"/>
    <s v="Lvl"/>
    <s v="AllPub"/>
    <s v="Inside"/>
    <s v="Gtl"/>
    <s v="CollgCr"/>
    <x v="0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x v="0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x v="11"/>
    <n v="2009"/>
    <s v="WD"/>
    <s v="Normal"/>
    <n v="236500"/>
  </r>
  <r>
    <n v="930"/>
    <n v="60"/>
    <s v="RL"/>
    <s v="NA"/>
    <n v="13006"/>
    <s v="Pave"/>
    <s v="NA"/>
    <s v="IR1"/>
    <s v="Lvl"/>
    <s v="AllPub"/>
    <s v="Corner"/>
    <s v="Gtl"/>
    <s v="Gilbert"/>
    <x v="0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x v="0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x v="6"/>
    <n v="2006"/>
    <s v="WD"/>
    <s v="Normal"/>
    <n v="222000"/>
  </r>
  <r>
    <n v="931"/>
    <n v="20"/>
    <s v="RL"/>
    <n v="73"/>
    <n v="8925"/>
    <s v="Pave"/>
    <s v="NA"/>
    <s v="IR1"/>
    <s v="HLS"/>
    <s v="AllPub"/>
    <s v="Inside"/>
    <s v="Gtl"/>
    <s v="Timber"/>
    <x v="0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x v="0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x v="9"/>
    <n v="2009"/>
    <s v="WD"/>
    <s v="Normal"/>
    <n v="201000"/>
  </r>
  <r>
    <n v="932"/>
    <n v="20"/>
    <s v="RL"/>
    <n v="70"/>
    <n v="9100"/>
    <s v="Pave"/>
    <s v="NA"/>
    <s v="Reg"/>
    <s v="Lvl"/>
    <s v="AllPub"/>
    <s v="Inside"/>
    <s v="Gtl"/>
    <s v="NAmes"/>
    <x v="0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x v="0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n v="117500"/>
  </r>
  <r>
    <n v="933"/>
    <n v="20"/>
    <s v="RL"/>
    <n v="84"/>
    <n v="11670"/>
    <s v="Pave"/>
    <s v="NA"/>
    <s v="IR1"/>
    <s v="Lvl"/>
    <s v="AllPub"/>
    <s v="Corner"/>
    <s v="Gtl"/>
    <s v="Somerst"/>
    <x v="5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x v="0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x v="10"/>
    <n v="2007"/>
    <s v="WD"/>
    <s v="Normal"/>
    <n v="320000"/>
  </r>
  <r>
    <n v="934"/>
    <n v="20"/>
    <s v="RL"/>
    <n v="63"/>
    <n v="8487"/>
    <s v="Pave"/>
    <s v="NA"/>
    <s v="Reg"/>
    <s v="Lvl"/>
    <s v="AllPub"/>
    <s v="FR2"/>
    <s v="Gtl"/>
    <s v="CollgCr"/>
    <x v="0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x v="0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x v="5"/>
    <n v="2009"/>
    <s v="WD"/>
    <s v="Normal"/>
    <n v="190000"/>
  </r>
  <r>
    <n v="935"/>
    <n v="20"/>
    <s v="RL"/>
    <n v="313"/>
    <n v="27650"/>
    <s v="Pave"/>
    <s v="NA"/>
    <s v="IR2"/>
    <s v="HLS"/>
    <s v="AllPub"/>
    <s v="Inside"/>
    <s v="Mod"/>
    <s v="NAmes"/>
    <x v="7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x v="0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x v="6"/>
    <n v="2008"/>
    <s v="WD"/>
    <s v="Normal"/>
    <n v="242000"/>
  </r>
  <r>
    <n v="936"/>
    <n v="30"/>
    <s v="RL"/>
    <n v="52"/>
    <n v="5825"/>
    <s v="Pave"/>
    <s v="NA"/>
    <s v="IR1"/>
    <s v="Lvl"/>
    <s v="AllPub"/>
    <s v="Inside"/>
    <s v="Gtl"/>
    <s v="BrkSide"/>
    <x v="0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x v="0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x v="11"/>
    <n v="2006"/>
    <s v="WD"/>
    <s v="Normal"/>
    <n v="79900"/>
  </r>
  <r>
    <n v="937"/>
    <n v="20"/>
    <s v="RL"/>
    <n v="67"/>
    <n v="10083"/>
    <s v="Pave"/>
    <s v="NA"/>
    <s v="Reg"/>
    <s v="Lvl"/>
    <s v="AllPub"/>
    <s v="Inside"/>
    <s v="Gtl"/>
    <s v="SawyerW"/>
    <x v="0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x v="0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x v="5"/>
    <n v="2009"/>
    <s v="WD"/>
    <s v="Normal"/>
    <n v="184900"/>
  </r>
  <r>
    <n v="938"/>
    <n v="60"/>
    <s v="RL"/>
    <n v="75"/>
    <n v="9675"/>
    <s v="Pave"/>
    <s v="NA"/>
    <s v="Reg"/>
    <s v="Lvl"/>
    <s v="AllPub"/>
    <s v="Inside"/>
    <s v="Gtl"/>
    <s v="Somerst"/>
    <x v="0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x v="0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x v="0"/>
    <n v="2009"/>
    <s v="WD"/>
    <s v="Normal"/>
    <n v="253000"/>
  </r>
  <r>
    <n v="939"/>
    <n v="60"/>
    <s v="RL"/>
    <n v="73"/>
    <n v="8760"/>
    <s v="Pave"/>
    <s v="NA"/>
    <s v="Reg"/>
    <s v="Lvl"/>
    <s v="AllPub"/>
    <s v="Inside"/>
    <s v="Gtl"/>
    <s v="CollgCr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x v="0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x v="5"/>
    <n v="2006"/>
    <s v="New"/>
    <s v="Partial"/>
    <n v="239799"/>
  </r>
  <r>
    <n v="940"/>
    <n v="70"/>
    <s v="RL"/>
    <s v="NA"/>
    <n v="24090"/>
    <s v="Pave"/>
    <s v="NA"/>
    <s v="Reg"/>
    <s v="Lvl"/>
    <s v="AllPub"/>
    <s v="Inside"/>
    <s v="Gtl"/>
    <s v="ClearCr"/>
    <x v="0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x v="0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x v="11"/>
    <n v="2010"/>
    <s v="COD"/>
    <s v="Normal"/>
    <n v="244400"/>
  </r>
  <r>
    <n v="941"/>
    <n v="90"/>
    <s v="RL"/>
    <n v="55"/>
    <n v="12640"/>
    <s v="Pave"/>
    <s v="NA"/>
    <s v="IR1"/>
    <s v="Lvl"/>
    <s v="AllPub"/>
    <s v="Inside"/>
    <s v="Gtl"/>
    <s v="Mitchel"/>
    <x v="0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x v="0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x v="9"/>
    <n v="2006"/>
    <s v="WD"/>
    <s v="Normal"/>
    <n v="150900"/>
  </r>
  <r>
    <n v="942"/>
    <n v="60"/>
    <s v="RL"/>
    <s v="NA"/>
    <n v="8755"/>
    <s v="Pave"/>
    <s v="NA"/>
    <s v="IR1"/>
    <s v="Lvl"/>
    <s v="AllPub"/>
    <s v="FR2"/>
    <s v="Gtl"/>
    <s v="Gilbert"/>
    <x v="5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x v="0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x v="11"/>
    <n v="2009"/>
    <s v="WD"/>
    <s v="Normal"/>
    <n v="214000"/>
  </r>
  <r>
    <n v="943"/>
    <n v="90"/>
    <s v="RL"/>
    <n v="42"/>
    <n v="7711"/>
    <s v="Pave"/>
    <s v="NA"/>
    <s v="IR1"/>
    <s v="Lvl"/>
    <s v="AllPub"/>
    <s v="Inside"/>
    <s v="Gtl"/>
    <s v="Edwards"/>
    <x v="0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x v="0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x v="5"/>
    <n v="2007"/>
    <s v="Oth"/>
    <s v="Abnorml"/>
    <n v="150000"/>
  </r>
  <r>
    <n v="944"/>
    <n v="90"/>
    <s v="RL"/>
    <n v="100"/>
    <n v="25000"/>
    <s v="Pave"/>
    <s v="NA"/>
    <s v="Reg"/>
    <s v="Low"/>
    <s v="AllPub"/>
    <s v="Inside"/>
    <s v="Gtl"/>
    <s v="Mitchel"/>
    <x v="0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x v="0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x v="11"/>
    <n v="2007"/>
    <s v="WD"/>
    <s v="Normal"/>
    <n v="143000"/>
  </r>
  <r>
    <n v="945"/>
    <n v="20"/>
    <s v="RL"/>
    <s v="NA"/>
    <n v="14375"/>
    <s v="Pave"/>
    <s v="NA"/>
    <s v="IR1"/>
    <s v="Lvl"/>
    <s v="NoSeWa"/>
    <s v="CulDSac"/>
    <s v="Gtl"/>
    <s v="Timber"/>
    <x v="0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x v="0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x v="8"/>
    <n v="2009"/>
    <s v="COD"/>
    <s v="Abnorml"/>
    <n v="137500"/>
  </r>
  <r>
    <n v="946"/>
    <n v="50"/>
    <s v="RM"/>
    <n v="98"/>
    <n v="8820"/>
    <s v="Pave"/>
    <s v="NA"/>
    <s v="Reg"/>
    <s v="Lvl"/>
    <s v="AllPub"/>
    <s v="Corner"/>
    <s v="Gtl"/>
    <s v="OldTown"/>
    <x v="0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x v="0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x v="2"/>
    <n v="2009"/>
    <s v="WD"/>
    <s v="Normal"/>
    <n v="124900"/>
  </r>
  <r>
    <n v="947"/>
    <n v="80"/>
    <s v="RL"/>
    <n v="70"/>
    <n v="8163"/>
    <s v="Pave"/>
    <s v="NA"/>
    <s v="Reg"/>
    <s v="Lvl"/>
    <s v="AllPub"/>
    <s v="Inside"/>
    <s v="Gtl"/>
    <s v="NAmes"/>
    <x v="0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x v="0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x v="10"/>
    <n v="2006"/>
    <s v="WD"/>
    <s v="Normal"/>
    <n v="143000"/>
  </r>
  <r>
    <n v="948"/>
    <n v="20"/>
    <s v="RL"/>
    <n v="85"/>
    <n v="14536"/>
    <s v="Pave"/>
    <s v="NA"/>
    <s v="Reg"/>
    <s v="Lvl"/>
    <s v="AllPub"/>
    <s v="Inside"/>
    <s v="Gtl"/>
    <s v="Timber"/>
    <x v="0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x v="0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x v="6"/>
    <n v="2007"/>
    <s v="WD"/>
    <s v="Normal"/>
    <n v="270000"/>
  </r>
  <r>
    <n v="949"/>
    <n v="60"/>
    <s v="RL"/>
    <n v="65"/>
    <n v="14006"/>
    <s v="Pave"/>
    <s v="NA"/>
    <s v="IR1"/>
    <s v="Lvl"/>
    <s v="AllPub"/>
    <s v="Inside"/>
    <s v="Gtl"/>
    <s v="CollgCr"/>
    <x v="0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x v="0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x v="0"/>
    <n v="2006"/>
    <s v="WD"/>
    <s v="Normal"/>
    <n v="192500"/>
  </r>
  <r>
    <n v="950"/>
    <n v="20"/>
    <s v="RL"/>
    <n v="78"/>
    <n v="9360"/>
    <s v="Pave"/>
    <s v="NA"/>
    <s v="Reg"/>
    <s v="Lvl"/>
    <s v="AllPub"/>
    <s v="Inside"/>
    <s v="Gtl"/>
    <s v="NWAmes"/>
    <x v="0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x v="0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x v="10"/>
    <n v="2010"/>
    <s v="WD"/>
    <s v="Normal"/>
    <n v="197500"/>
  </r>
  <r>
    <n v="951"/>
    <n v="20"/>
    <s v="RL"/>
    <n v="60"/>
    <n v="7200"/>
    <s v="Pave"/>
    <s v="NA"/>
    <s v="Reg"/>
    <s v="Lvl"/>
    <s v="AllPub"/>
    <s v="Inside"/>
    <s v="Gtl"/>
    <s v="NAmes"/>
    <x v="0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x v="0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x v="9"/>
    <n v="2007"/>
    <s v="WD"/>
    <s v="Normal"/>
    <n v="129000"/>
  </r>
  <r>
    <n v="952"/>
    <n v="20"/>
    <s v="RH"/>
    <n v="60"/>
    <n v="7800"/>
    <s v="Pave"/>
    <s v="NA"/>
    <s v="Reg"/>
    <s v="Lvl"/>
    <s v="AllPub"/>
    <s v="Corner"/>
    <s v="Gtl"/>
    <s v="SawyerW"/>
    <x v="0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x v="0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x v="9"/>
    <n v="2006"/>
    <s v="WD"/>
    <s v="Abnorml"/>
    <n v="119900"/>
  </r>
  <r>
    <n v="953"/>
    <n v="85"/>
    <s v="RL"/>
    <n v="60"/>
    <n v="7200"/>
    <s v="Pave"/>
    <s v="NA"/>
    <s v="Reg"/>
    <s v="Lvl"/>
    <s v="AllPub"/>
    <s v="Inside"/>
    <s v="Gtl"/>
    <s v="CollgCr"/>
    <x v="0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x v="0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x v="7"/>
    <n v="2009"/>
    <s v="WD"/>
    <s v="Normal"/>
    <n v="133900"/>
  </r>
  <r>
    <n v="954"/>
    <n v="60"/>
    <s v="RL"/>
    <s v="NA"/>
    <n v="11075"/>
    <s v="Pave"/>
    <s v="NA"/>
    <s v="IR1"/>
    <s v="Lvl"/>
    <s v="AllPub"/>
    <s v="Inside"/>
    <s v="Mod"/>
    <s v="Mitchel"/>
    <x v="0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x v="0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x v="2"/>
    <n v="2008"/>
    <s v="WD"/>
    <s v="Normal"/>
    <n v="172000"/>
  </r>
  <r>
    <n v="955"/>
    <n v="90"/>
    <s v="RL"/>
    <n v="35"/>
    <n v="9400"/>
    <s v="Pave"/>
    <s v="NA"/>
    <s v="IR1"/>
    <s v="Lvl"/>
    <s v="AllPub"/>
    <s v="CulDSac"/>
    <s v="Gtl"/>
    <s v="Edwards"/>
    <x v="0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x v="0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4"/>
    <n v="2006"/>
    <s v="WD"/>
    <s v="AdjLand"/>
    <n v="127500"/>
  </r>
  <r>
    <n v="956"/>
    <n v="90"/>
    <s v="RH"/>
    <n v="82"/>
    <n v="7136"/>
    <s v="Pave"/>
    <s v="NA"/>
    <s v="IR1"/>
    <s v="HLS"/>
    <s v="AllPub"/>
    <s v="Inside"/>
    <s v="Gtl"/>
    <s v="Crawfor"/>
    <x v="0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x v="1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x v="5"/>
    <n v="2007"/>
    <s v="WD"/>
    <s v="Normal"/>
    <n v="145000"/>
  </r>
  <r>
    <n v="957"/>
    <n v="160"/>
    <s v="RM"/>
    <n v="24"/>
    <n v="1300"/>
    <s v="Pave"/>
    <s v="NA"/>
    <s v="Reg"/>
    <s v="Lvl"/>
    <s v="AllPub"/>
    <s v="Inside"/>
    <s v="Gtl"/>
    <s v="Blueste"/>
    <x v="0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x v="0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x v="1"/>
    <n v="2009"/>
    <s v="WD"/>
    <s v="Normal"/>
    <n v="124000"/>
  </r>
  <r>
    <n v="958"/>
    <n v="20"/>
    <s v="RL"/>
    <n v="70"/>
    <n v="7420"/>
    <s v="Pave"/>
    <s v="NA"/>
    <s v="Reg"/>
    <s v="Lvl"/>
    <s v="AllPub"/>
    <s v="Inside"/>
    <s v="Gtl"/>
    <s v="Sawyer"/>
    <x v="0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x v="0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x v="7"/>
    <n v="2007"/>
    <s v="WD"/>
    <s v="Normal"/>
    <n v="132000"/>
  </r>
  <r>
    <n v="959"/>
    <n v="20"/>
    <s v="RL"/>
    <n v="65"/>
    <n v="8450"/>
    <s v="Pave"/>
    <s v="NA"/>
    <s v="Reg"/>
    <s v="Lvl"/>
    <s v="AllPub"/>
    <s v="Inside"/>
    <s v="Gtl"/>
    <s v="CollgCr"/>
    <x v="0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x v="0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x v="4"/>
    <n v="2007"/>
    <s v="WD"/>
    <s v="Normal"/>
    <n v="185000"/>
  </r>
  <r>
    <n v="960"/>
    <n v="160"/>
    <s v="FV"/>
    <n v="24"/>
    <n v="2572"/>
    <s v="Pave"/>
    <s v="NA"/>
    <s v="Reg"/>
    <s v="Lvl"/>
    <s v="AllPub"/>
    <s v="FR2"/>
    <s v="Gtl"/>
    <s v="Somerst"/>
    <x v="0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x v="0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x v="1"/>
    <n v="2010"/>
    <s v="WD"/>
    <s v="Normal"/>
    <n v="155000"/>
  </r>
  <r>
    <n v="961"/>
    <n v="20"/>
    <s v="RL"/>
    <n v="50"/>
    <n v="7207"/>
    <s v="Pave"/>
    <s v="NA"/>
    <s v="IR1"/>
    <s v="Lvl"/>
    <s v="AllPub"/>
    <s v="Inside"/>
    <s v="Gtl"/>
    <s v="BrkSide"/>
    <x v="0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x v="0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x v="0"/>
    <n v="2010"/>
    <s v="WD"/>
    <s v="Normal"/>
    <n v="116500"/>
  </r>
  <r>
    <n v="962"/>
    <n v="60"/>
    <s v="RL"/>
    <s v="NA"/>
    <n v="12227"/>
    <s v="Pave"/>
    <s v="NA"/>
    <s v="IR1"/>
    <s v="Lvl"/>
    <s v="AllPub"/>
    <s v="Corner"/>
    <s v="Gtl"/>
    <s v="NWAmes"/>
    <x v="2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x v="0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x v="9"/>
    <n v="2008"/>
    <s v="WD"/>
    <s v="Normal"/>
    <n v="272000"/>
  </r>
  <r>
    <n v="963"/>
    <n v="160"/>
    <s v="RL"/>
    <n v="24"/>
    <n v="2308"/>
    <s v="Pave"/>
    <s v="NA"/>
    <s v="Reg"/>
    <s v="Lvl"/>
    <s v="AllPub"/>
    <s v="Corner"/>
    <s v="Gtl"/>
    <s v="NPkVill"/>
    <x v="0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x v="0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x v="9"/>
    <n v="2007"/>
    <s v="WD"/>
    <s v="Normal"/>
    <n v="155000"/>
  </r>
  <r>
    <n v="964"/>
    <n v="20"/>
    <s v="RL"/>
    <n v="122"/>
    <n v="11923"/>
    <s v="Pave"/>
    <s v="NA"/>
    <s v="IR1"/>
    <s v="Lvl"/>
    <s v="AllPub"/>
    <s v="Corner"/>
    <s v="Gtl"/>
    <s v="CollgCr"/>
    <x v="0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x v="0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x v="1"/>
    <n v="2009"/>
    <s v="WD"/>
    <s v="Normal"/>
    <n v="239000"/>
  </r>
  <r>
    <n v="965"/>
    <n v="60"/>
    <s v="RL"/>
    <n v="80"/>
    <n v="11316"/>
    <s v="Pave"/>
    <s v="NA"/>
    <s v="Reg"/>
    <s v="Lvl"/>
    <s v="AllPub"/>
    <s v="Corner"/>
    <s v="Gtl"/>
    <s v="Timber"/>
    <x v="0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x v="0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x v="0"/>
    <n v="2010"/>
    <s v="WD"/>
    <s v="Normal"/>
    <n v="214900"/>
  </r>
  <r>
    <n v="966"/>
    <n v="60"/>
    <s v="RL"/>
    <n v="65"/>
    <n v="10237"/>
    <s v="Pave"/>
    <s v="NA"/>
    <s v="Reg"/>
    <s v="Lvl"/>
    <s v="AllPub"/>
    <s v="Inside"/>
    <s v="Gtl"/>
    <s v="Gilbert"/>
    <x v="6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x v="9"/>
    <n v="2007"/>
    <s v="New"/>
    <s v="Partial"/>
    <n v="178900"/>
  </r>
  <r>
    <n v="967"/>
    <n v="50"/>
    <s v="RL"/>
    <n v="130"/>
    <n v="9600"/>
    <s v="Pave"/>
    <s v="NA"/>
    <s v="IR1"/>
    <s v="HLS"/>
    <s v="AllPub"/>
    <s v="Inside"/>
    <s v="Gtl"/>
    <s v="Crawfor"/>
    <x v="0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x v="0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x v="11"/>
    <n v="2009"/>
    <s v="WD"/>
    <s v="Normal"/>
    <n v="160000"/>
  </r>
  <r>
    <n v="968"/>
    <n v="20"/>
    <s v="RL"/>
    <s v="NA"/>
    <n v="7390"/>
    <s v="Pave"/>
    <s v="NA"/>
    <s v="IR1"/>
    <s v="Lvl"/>
    <s v="AllPub"/>
    <s v="Inside"/>
    <s v="Gtl"/>
    <s v="NAmes"/>
    <x v="0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x v="0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x v="9"/>
    <n v="2008"/>
    <s v="WD"/>
    <s v="Normal"/>
    <n v="135000"/>
  </r>
  <r>
    <n v="969"/>
    <n v="50"/>
    <s v="RM"/>
    <n v="50"/>
    <n v="5925"/>
    <s v="Pave"/>
    <s v="NA"/>
    <s v="Reg"/>
    <s v="Lvl"/>
    <s v="AllPub"/>
    <s v="Inside"/>
    <s v="Gtl"/>
    <s v="OldTown"/>
    <x v="0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x v="1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x v="1"/>
    <n v="2009"/>
    <s v="WD"/>
    <s v="Abnorml"/>
    <n v="37900"/>
  </r>
  <r>
    <n v="970"/>
    <n v="190"/>
    <s v="RL"/>
    <n v="75"/>
    <n v="10382"/>
    <s v="Pave"/>
    <s v="NA"/>
    <s v="Reg"/>
    <s v="Lvl"/>
    <s v="AllPub"/>
    <s v="Inside"/>
    <s v="Gtl"/>
    <s v="NAmes"/>
    <x v="0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x v="0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x v="10"/>
    <n v="2006"/>
    <s v="ConLD"/>
    <s v="Normal"/>
    <n v="140000"/>
  </r>
  <r>
    <n v="971"/>
    <n v="50"/>
    <s v="RL"/>
    <n v="60"/>
    <n v="10800"/>
    <s v="Pave"/>
    <s v="NA"/>
    <s v="Reg"/>
    <s v="Lvl"/>
    <s v="AllPub"/>
    <s v="Inside"/>
    <s v="Gtl"/>
    <s v="NAmes"/>
    <x v="0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1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3"/>
    <n v="2006"/>
    <s v="WD"/>
    <s v="Abnorml"/>
    <n v="135000"/>
  </r>
  <r>
    <n v="972"/>
    <n v="160"/>
    <s v="RL"/>
    <n v="36"/>
    <n v="2268"/>
    <s v="Pave"/>
    <s v="NA"/>
    <s v="Reg"/>
    <s v="Lvl"/>
    <s v="AllPub"/>
    <s v="Inside"/>
    <s v="Gtl"/>
    <s v="NridgHt"/>
    <x v="0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x v="0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x v="9"/>
    <n v="2009"/>
    <s v="WD"/>
    <s v="Normal"/>
    <n v="173000"/>
  </r>
  <r>
    <n v="973"/>
    <n v="120"/>
    <s v="RL"/>
    <n v="55"/>
    <n v="7892"/>
    <s v="Pave"/>
    <s v="NA"/>
    <s v="Reg"/>
    <s v="Lvl"/>
    <s v="AllPub"/>
    <s v="Inside"/>
    <s v="Gtl"/>
    <s v="SawyerW"/>
    <x v="0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x v="0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x v="7"/>
    <n v="2010"/>
    <s v="WD"/>
    <s v="Normal"/>
    <n v="99500"/>
  </r>
  <r>
    <n v="974"/>
    <n v="20"/>
    <s v="FV"/>
    <n v="95"/>
    <n v="11639"/>
    <s v="Pave"/>
    <s v="NA"/>
    <s v="Reg"/>
    <s v="Lvl"/>
    <s v="AllPub"/>
    <s v="Corner"/>
    <s v="Gtl"/>
    <s v="Somerst"/>
    <x v="0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x v="0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x v="3"/>
    <n v="2008"/>
    <s v="New"/>
    <s v="Partial"/>
    <n v="182000"/>
  </r>
  <r>
    <n v="975"/>
    <n v="70"/>
    <s v="RL"/>
    <n v="60"/>
    <n v="11414"/>
    <s v="Pave"/>
    <s v="NA"/>
    <s v="IR1"/>
    <s v="Lvl"/>
    <s v="AllPub"/>
    <s v="Corner"/>
    <s v="Gtl"/>
    <s v="BrkSide"/>
    <x v="6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x v="1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x v="4"/>
    <n v="2009"/>
    <s v="WD"/>
    <s v="Normal"/>
    <n v="167500"/>
  </r>
  <r>
    <n v="976"/>
    <n v="160"/>
    <s v="FV"/>
    <s v="NA"/>
    <n v="2651"/>
    <s v="Pave"/>
    <s v="NA"/>
    <s v="Reg"/>
    <s v="Lvl"/>
    <s v="AllPub"/>
    <s v="FR2"/>
    <s v="Gtl"/>
    <s v="Somerst"/>
    <x v="0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x v="0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x v="7"/>
    <n v="2006"/>
    <s v="WD"/>
    <s v="Normal"/>
    <n v="165000"/>
  </r>
  <r>
    <n v="977"/>
    <n v="30"/>
    <s v="RL"/>
    <n v="51"/>
    <n v="5900"/>
    <s v="Pave"/>
    <s v="NA"/>
    <s v="IR1"/>
    <s v="Bnk"/>
    <s v="AllPub"/>
    <s v="Inside"/>
    <s v="Gtl"/>
    <s v="BrkSide"/>
    <x v="0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x v="0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6"/>
    <s v="WD"/>
    <s v="Normal"/>
    <n v="85500"/>
  </r>
  <r>
    <n v="978"/>
    <n v="120"/>
    <s v="FV"/>
    <n v="35"/>
    <n v="4274"/>
    <s v="Pave"/>
    <s v="Pave"/>
    <s v="IR1"/>
    <s v="Lvl"/>
    <s v="AllPub"/>
    <s v="Inside"/>
    <s v="Gtl"/>
    <s v="Somerst"/>
    <x v="0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x v="0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x v="6"/>
    <n v="2007"/>
    <s v="New"/>
    <s v="Partial"/>
    <n v="199900"/>
  </r>
  <r>
    <n v="979"/>
    <n v="20"/>
    <s v="RL"/>
    <n v="68"/>
    <n v="9450"/>
    <s v="Pave"/>
    <s v="NA"/>
    <s v="Reg"/>
    <s v="Bnk"/>
    <s v="AllPub"/>
    <s v="Inside"/>
    <s v="Mod"/>
    <s v="Edwards"/>
    <x v="0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x v="0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x v="1"/>
    <n v="2007"/>
    <s v="WD"/>
    <s v="Abnorml"/>
    <n v="110000"/>
  </r>
  <r>
    <n v="980"/>
    <n v="20"/>
    <s v="RL"/>
    <n v="80"/>
    <n v="8816"/>
    <s v="Pave"/>
    <s v="NA"/>
    <s v="Reg"/>
    <s v="Lvl"/>
    <s v="AllPub"/>
    <s v="Corner"/>
    <s v="Gtl"/>
    <s v="Sawyer"/>
    <x v="1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x v="0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x v="11"/>
    <n v="2009"/>
    <s v="WD"/>
    <s v="Normal"/>
    <n v="139000"/>
  </r>
  <r>
    <n v="981"/>
    <n v="85"/>
    <s v="RL"/>
    <s v="NA"/>
    <n v="12122"/>
    <s v="Pave"/>
    <s v="NA"/>
    <s v="IR1"/>
    <s v="Lvl"/>
    <s v="AllPub"/>
    <s v="Corner"/>
    <s v="Gtl"/>
    <s v="NAmes"/>
    <x v="0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x v="0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x v="9"/>
    <n v="2008"/>
    <s v="WD"/>
    <s v="Normal"/>
    <n v="178400"/>
  </r>
  <r>
    <n v="982"/>
    <n v="60"/>
    <s v="RL"/>
    <n v="98"/>
    <n v="12203"/>
    <s v="Pave"/>
    <s v="NA"/>
    <s v="IR1"/>
    <s v="Lvl"/>
    <s v="AllPub"/>
    <s v="Corner"/>
    <s v="Gtl"/>
    <s v="NoRidge"/>
    <x v="0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x v="0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x v="9"/>
    <n v="2009"/>
    <s v="WD"/>
    <s v="Normal"/>
    <n v="336000"/>
  </r>
  <r>
    <n v="983"/>
    <n v="20"/>
    <s v="RL"/>
    <n v="43"/>
    <n v="3182"/>
    <s v="Pave"/>
    <s v="NA"/>
    <s v="Reg"/>
    <s v="Lvl"/>
    <s v="AllPub"/>
    <s v="Inside"/>
    <s v="Gtl"/>
    <s v="Blmngtn"/>
    <x v="0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x v="0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x v="10"/>
    <n v="2008"/>
    <s v="WD"/>
    <s v="Normal"/>
    <n v="159895"/>
  </r>
  <r>
    <n v="984"/>
    <n v="60"/>
    <s v="RL"/>
    <s v="NA"/>
    <n v="11250"/>
    <s v="Pave"/>
    <s v="NA"/>
    <s v="Reg"/>
    <s v="Lvl"/>
    <s v="AllPub"/>
    <s v="Corner"/>
    <s v="Gtl"/>
    <s v="CollgCr"/>
    <x v="0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x v="0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255900"/>
  </r>
  <r>
    <n v="985"/>
    <n v="90"/>
    <s v="RL"/>
    <n v="75"/>
    <n v="10125"/>
    <s v="Pave"/>
    <s v="NA"/>
    <s v="Reg"/>
    <s v="Lvl"/>
    <s v="AllPub"/>
    <s v="Inside"/>
    <s v="Gtl"/>
    <s v="Mitchel"/>
    <x v="0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x v="5"/>
    <n v="2009"/>
    <s v="COD"/>
    <s v="Normal"/>
    <n v="126000"/>
  </r>
  <r>
    <n v="986"/>
    <n v="190"/>
    <s v="RL"/>
    <n v="68"/>
    <n v="10880"/>
    <s v="Pave"/>
    <s v="NA"/>
    <s v="Reg"/>
    <s v="Lvl"/>
    <s v="AllPub"/>
    <s v="Inside"/>
    <s v="Gtl"/>
    <s v="Edwards"/>
    <x v="0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x v="1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x v="5"/>
    <n v="2008"/>
    <s v="ConLD"/>
    <s v="Normal"/>
    <n v="125000"/>
  </r>
  <r>
    <n v="987"/>
    <n v="50"/>
    <s v="RM"/>
    <n v="59"/>
    <n v="5310"/>
    <s v="Pave"/>
    <s v="NA"/>
    <s v="Reg"/>
    <s v="Lvl"/>
    <s v="AllPub"/>
    <s v="Corner"/>
    <s v="Gtl"/>
    <s v="OldTown"/>
    <x v="1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x v="0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x v="11"/>
    <n v="2006"/>
    <s v="WD"/>
    <s v="Normal"/>
    <n v="117000"/>
  </r>
  <r>
    <n v="988"/>
    <n v="20"/>
    <s v="RL"/>
    <n v="83"/>
    <n v="10159"/>
    <s v="Pave"/>
    <s v="NA"/>
    <s v="IR1"/>
    <s v="Lvl"/>
    <s v="AllPub"/>
    <s v="Inside"/>
    <s v="Gtl"/>
    <s v="NridgHt"/>
    <x v="0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x v="0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x v="7"/>
    <n v="2010"/>
    <s v="New"/>
    <s v="Partial"/>
    <n v="395192"/>
  </r>
  <r>
    <n v="989"/>
    <n v="60"/>
    <s v="RL"/>
    <s v="NA"/>
    <n v="12046"/>
    <s v="Pave"/>
    <s v="NA"/>
    <s v="IR1"/>
    <s v="Lvl"/>
    <s v="AllPub"/>
    <s v="Inside"/>
    <s v="Gtl"/>
    <s v="NWAmes"/>
    <x v="0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x v="0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x v="11"/>
    <n v="2007"/>
    <s v="WD"/>
    <s v="Normal"/>
    <n v="195000"/>
  </r>
  <r>
    <n v="990"/>
    <n v="60"/>
    <s v="FV"/>
    <n v="65"/>
    <n v="8125"/>
    <s v="Pave"/>
    <s v="NA"/>
    <s v="Reg"/>
    <s v="Lvl"/>
    <s v="AllPub"/>
    <s v="Inside"/>
    <s v="Gtl"/>
    <s v="Somerst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x v="0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x v="5"/>
    <n v="2006"/>
    <s v="New"/>
    <s v="Partial"/>
    <n v="197000"/>
  </r>
  <r>
    <n v="991"/>
    <n v="60"/>
    <s v="RL"/>
    <n v="82"/>
    <n v="9452"/>
    <s v="Pave"/>
    <s v="NA"/>
    <s v="Reg"/>
    <s v="Lvl"/>
    <s v="AllPub"/>
    <s v="Inside"/>
    <s v="Gtl"/>
    <s v="NoRidge"/>
    <x v="0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x v="0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x v="11"/>
    <n v="2006"/>
    <s v="WD"/>
    <s v="Normal"/>
    <n v="348000"/>
  </r>
  <r>
    <n v="992"/>
    <n v="70"/>
    <s v="RM"/>
    <n v="121"/>
    <n v="17671"/>
    <s v="Pave"/>
    <s v="Grvl"/>
    <s v="Reg"/>
    <s v="Lvl"/>
    <s v="AllPub"/>
    <s v="Corner"/>
    <s v="Gtl"/>
    <s v="OldTown"/>
    <x v="3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x v="0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x v="6"/>
    <n v="2009"/>
    <s v="WD"/>
    <s v="Normal"/>
    <n v="168000"/>
  </r>
  <r>
    <n v="993"/>
    <n v="60"/>
    <s v="RL"/>
    <n v="80"/>
    <n v="9760"/>
    <s v="Pave"/>
    <s v="NA"/>
    <s v="Reg"/>
    <s v="Lvl"/>
    <s v="AllPub"/>
    <s v="Inside"/>
    <s v="Mod"/>
    <s v="NAmes"/>
    <x v="0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x v="0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x v="9"/>
    <n v="2007"/>
    <s v="WD"/>
    <s v="Normal"/>
    <n v="187000"/>
  </r>
  <r>
    <n v="994"/>
    <n v="60"/>
    <s v="RL"/>
    <n v="68"/>
    <n v="8846"/>
    <s v="Pave"/>
    <s v="NA"/>
    <s v="Reg"/>
    <s v="Lvl"/>
    <s v="AllPub"/>
    <s v="Inside"/>
    <s v="Gtl"/>
    <s v="CollgCr"/>
    <x v="0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x v="0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x v="5"/>
    <n v="2006"/>
    <s v="New"/>
    <s v="Partial"/>
    <n v="173900"/>
  </r>
  <r>
    <n v="995"/>
    <n v="20"/>
    <s v="RL"/>
    <n v="96"/>
    <n v="12456"/>
    <s v="Pave"/>
    <s v="NA"/>
    <s v="Reg"/>
    <s v="Lvl"/>
    <s v="AllPub"/>
    <s v="FR2"/>
    <s v="Gtl"/>
    <s v="NridgHt"/>
    <x v="0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x v="0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x v="9"/>
    <n v="2009"/>
    <s v="WD"/>
    <s v="Normal"/>
    <n v="337500"/>
  </r>
  <r>
    <n v="996"/>
    <n v="50"/>
    <s v="RL"/>
    <n v="51"/>
    <n v="4712"/>
    <s v="Pave"/>
    <s v="NA"/>
    <s v="IR1"/>
    <s v="Lvl"/>
    <s v="AllPub"/>
    <s v="Inside"/>
    <s v="Mod"/>
    <s v="BrkSide"/>
    <x v="1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x v="0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x v="5"/>
    <n v="2006"/>
    <s v="WD"/>
    <s v="Abnorml"/>
    <n v="121600"/>
  </r>
  <r>
    <n v="997"/>
    <n v="20"/>
    <s v="RL"/>
    <s v="NA"/>
    <n v="10659"/>
    <s v="Pave"/>
    <s v="NA"/>
    <s v="IR1"/>
    <s v="Lvl"/>
    <s v="AllPub"/>
    <s v="Inside"/>
    <s v="Gtl"/>
    <s v="NAmes"/>
    <x v="0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x v="0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x v="8"/>
    <n v="2006"/>
    <s v="COD"/>
    <s v="Normal"/>
    <n v="136500"/>
  </r>
  <r>
    <n v="998"/>
    <n v="20"/>
    <s v="RL"/>
    <s v="NA"/>
    <n v="11717"/>
    <s v="Pave"/>
    <s v="NA"/>
    <s v="IR1"/>
    <s v="Lvl"/>
    <s v="AllPub"/>
    <s v="Inside"/>
    <s v="Gtl"/>
    <s v="NWAmes"/>
    <x v="7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x v="0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x v="0"/>
    <n v="2009"/>
    <s v="WD"/>
    <s v="Normal"/>
    <n v="185000"/>
  </r>
  <r>
    <n v="999"/>
    <n v="30"/>
    <s v="RM"/>
    <n v="60"/>
    <n v="9786"/>
    <s v="Pave"/>
    <s v="NA"/>
    <s v="Reg"/>
    <s v="Lvl"/>
    <s v="AllPub"/>
    <s v="Inside"/>
    <s v="Gtl"/>
    <s v="IDOTRR"/>
    <x v="0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x v="1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x v="1"/>
    <n v="2006"/>
    <s v="WD"/>
    <s v="Normal"/>
    <n v="91000"/>
  </r>
  <r>
    <n v="1000"/>
    <n v="20"/>
    <s v="RL"/>
    <n v="64"/>
    <n v="6762"/>
    <s v="Pave"/>
    <s v="NA"/>
    <s v="Reg"/>
    <s v="Lvl"/>
    <s v="AllPub"/>
    <s v="Inside"/>
    <s v="Gtl"/>
    <s v="CollgCr"/>
    <x v="0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x v="0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x v="0"/>
    <n v="2010"/>
    <s v="WD"/>
    <s v="Normal"/>
    <n v="206000"/>
  </r>
  <r>
    <n v="1001"/>
    <n v="20"/>
    <s v="RL"/>
    <n v="74"/>
    <n v="10206"/>
    <s v="Pave"/>
    <s v="NA"/>
    <s v="Reg"/>
    <s v="Lvl"/>
    <s v="AllPub"/>
    <s v="Corner"/>
    <s v="Gtl"/>
    <s v="Edwards"/>
    <x v="0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x v="1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x v="9"/>
    <n v="2009"/>
    <s v="WD"/>
    <s v="Normal"/>
    <n v="82000"/>
  </r>
  <r>
    <n v="1002"/>
    <n v="30"/>
    <s v="RL"/>
    <n v="60"/>
    <n v="5400"/>
    <s v="Pave"/>
    <s v="NA"/>
    <s v="Reg"/>
    <s v="Lvl"/>
    <s v="AllPub"/>
    <s v="Corner"/>
    <s v="Gtl"/>
    <s v="OldTown"/>
    <x v="0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x v="0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x v="8"/>
    <n v="2007"/>
    <s v="WD"/>
    <s v="Abnorml"/>
    <n v="86000"/>
  </r>
  <r>
    <n v="1003"/>
    <n v="20"/>
    <s v="RL"/>
    <n v="75"/>
    <n v="11957"/>
    <s v="Pave"/>
    <s v="NA"/>
    <s v="IR1"/>
    <s v="Lvl"/>
    <s v="AllPub"/>
    <s v="Inside"/>
    <s v="Gtl"/>
    <s v="Somerst"/>
    <x v="6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x v="0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x v="9"/>
    <n v="2008"/>
    <s v="WD"/>
    <s v="Normal"/>
    <n v="232000"/>
  </r>
  <r>
    <n v="1004"/>
    <n v="90"/>
    <s v="RL"/>
    <s v="NA"/>
    <n v="11500"/>
    <s v="Pave"/>
    <s v="NA"/>
    <s v="IR1"/>
    <s v="Lvl"/>
    <s v="AllPub"/>
    <s v="Corner"/>
    <s v="Gtl"/>
    <s v="NWAmes"/>
    <x v="1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x v="0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36905"/>
  </r>
  <r>
    <n v="1005"/>
    <n v="120"/>
    <s v="RL"/>
    <n v="43"/>
    <n v="3182"/>
    <s v="Pave"/>
    <s v="NA"/>
    <s v="Reg"/>
    <s v="Lvl"/>
    <s v="AllPub"/>
    <s v="Inside"/>
    <s v="Gtl"/>
    <s v="Blmngtn"/>
    <x v="0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x v="1"/>
    <n v="2009"/>
    <s v="WD"/>
    <s v="Normal"/>
    <n v="181000"/>
  </r>
  <r>
    <n v="1006"/>
    <n v="80"/>
    <s v="RL"/>
    <n v="65"/>
    <n v="8385"/>
    <s v="Pave"/>
    <s v="NA"/>
    <s v="Reg"/>
    <s v="Lvl"/>
    <s v="AllPub"/>
    <s v="Inside"/>
    <s v="Gtl"/>
    <s v="CollgCr"/>
    <x v="0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x v="0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x v="6"/>
    <n v="2008"/>
    <s v="WD"/>
    <s v="Normal"/>
    <n v="149900"/>
  </r>
  <r>
    <n v="1007"/>
    <n v="20"/>
    <s v="RL"/>
    <s v="NA"/>
    <n v="12155"/>
    <s v="Pave"/>
    <s v="NA"/>
    <s v="IR3"/>
    <s v="Lvl"/>
    <s v="AllPub"/>
    <s v="Inside"/>
    <s v="Gtl"/>
    <s v="NAmes"/>
    <x v="2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x v="0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x v="10"/>
    <n v="2007"/>
    <s v="WD"/>
    <s v="Normal"/>
    <n v="163500"/>
  </r>
  <r>
    <n v="1008"/>
    <n v="160"/>
    <s v="RM"/>
    <n v="21"/>
    <n v="2217"/>
    <s v="Pave"/>
    <s v="NA"/>
    <s v="Reg"/>
    <s v="Lvl"/>
    <s v="AllPub"/>
    <s v="Inside"/>
    <s v="Gtl"/>
    <s v="MeadowV"/>
    <x v="0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x v="5"/>
    <n v="2009"/>
    <s v="WD"/>
    <s v="Normal"/>
    <n v="88000"/>
  </r>
  <r>
    <n v="1009"/>
    <n v="20"/>
    <s v="RL"/>
    <n v="43"/>
    <n v="12118"/>
    <s v="Pave"/>
    <s v="NA"/>
    <s v="IR1"/>
    <s v="Lvl"/>
    <s v="AllPub"/>
    <s v="CulDSac"/>
    <s v="Gtl"/>
    <s v="Mitchel"/>
    <x v="0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x v="0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x v="7"/>
    <n v="2009"/>
    <s v="WD"/>
    <s v="Normal"/>
    <n v="240000"/>
  </r>
  <r>
    <n v="1010"/>
    <n v="50"/>
    <s v="RL"/>
    <n v="60"/>
    <n v="6000"/>
    <s v="Pave"/>
    <s v="NA"/>
    <s v="Reg"/>
    <s v="Lvl"/>
    <s v="AllPub"/>
    <s v="Inside"/>
    <s v="Gtl"/>
    <s v="SWISU"/>
    <x v="0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x v="0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x v="11"/>
    <n v="2006"/>
    <s v="WD"/>
    <s v="Normal"/>
    <n v="102000"/>
  </r>
  <r>
    <n v="1011"/>
    <n v="50"/>
    <s v="RL"/>
    <n v="115"/>
    <n v="21286"/>
    <s v="Pave"/>
    <s v="NA"/>
    <s v="Reg"/>
    <s v="Lvl"/>
    <s v="AllPub"/>
    <s v="Inside"/>
    <s v="Gtl"/>
    <s v="Sawyer"/>
    <x v="0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0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x v="5"/>
    <n v="2008"/>
    <s v="WD"/>
    <s v="Normal"/>
    <n v="135000"/>
  </r>
  <r>
    <n v="1012"/>
    <n v="90"/>
    <s v="RL"/>
    <n v="75"/>
    <n v="9825"/>
    <s v="Pave"/>
    <s v="NA"/>
    <s v="Reg"/>
    <s v="Lvl"/>
    <s v="AllPub"/>
    <s v="Inside"/>
    <s v="Gtl"/>
    <s v="Edwards"/>
    <x v="0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x v="1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"/>
    <n v="2010"/>
    <s v="WD"/>
    <s v="Normal"/>
    <n v="100000"/>
  </r>
  <r>
    <n v="1013"/>
    <n v="70"/>
    <s v="RL"/>
    <n v="55"/>
    <n v="10592"/>
    <s v="Pave"/>
    <s v="NA"/>
    <s v="Reg"/>
    <s v="Lvl"/>
    <s v="AllPub"/>
    <s v="Inside"/>
    <s v="Gtl"/>
    <s v="Crawfor"/>
    <x v="0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x v="0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x v="5"/>
    <n v="2007"/>
    <s v="WD"/>
    <s v="Normal"/>
    <n v="165000"/>
  </r>
  <r>
    <n v="1014"/>
    <n v="30"/>
    <s v="RM"/>
    <n v="60"/>
    <n v="7200"/>
    <s v="Pave"/>
    <s v="NA"/>
    <s v="Reg"/>
    <s v="Lvl"/>
    <s v="AllPub"/>
    <s v="Inside"/>
    <s v="Gtl"/>
    <s v="OldTown"/>
    <x v="0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x v="1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x v="11"/>
    <n v="2009"/>
    <s v="WD"/>
    <s v="Normal"/>
    <n v="85000"/>
  </r>
  <r>
    <n v="1015"/>
    <n v="20"/>
    <s v="RL"/>
    <n v="60"/>
    <n v="11664"/>
    <s v="Pave"/>
    <s v="NA"/>
    <s v="Reg"/>
    <s v="Lvl"/>
    <s v="AllPub"/>
    <s v="Inside"/>
    <s v="Gtl"/>
    <s v="NAmes"/>
    <x v="3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x v="0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x v="6"/>
    <n v="2007"/>
    <s v="WD"/>
    <s v="Normal"/>
    <n v="119200"/>
  </r>
  <r>
    <n v="1016"/>
    <n v="60"/>
    <s v="RL"/>
    <n v="70"/>
    <n v="8400"/>
    <s v="Pave"/>
    <s v="NA"/>
    <s v="Reg"/>
    <s v="Lvl"/>
    <s v="AllPub"/>
    <s v="Inside"/>
    <s v="Gtl"/>
    <s v="NWAmes"/>
    <x v="0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x v="0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x v="6"/>
    <n v="2009"/>
    <s v="WD"/>
    <s v="Normal"/>
    <n v="227000"/>
  </r>
  <r>
    <n v="1017"/>
    <n v="20"/>
    <s v="RL"/>
    <n v="73"/>
    <n v="11883"/>
    <s v="Pave"/>
    <s v="NA"/>
    <s v="Reg"/>
    <s v="Lvl"/>
    <s v="AllPub"/>
    <s v="Inside"/>
    <s v="Gtl"/>
    <s v="CollgCr"/>
    <x v="0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x v="0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x v="11"/>
    <n v="2009"/>
    <s v="WD"/>
    <s v="Normal"/>
    <n v="203000"/>
  </r>
  <r>
    <n v="1018"/>
    <n v="120"/>
    <s v="RL"/>
    <s v="NA"/>
    <n v="5814"/>
    <s v="Pave"/>
    <s v="NA"/>
    <s v="IR1"/>
    <s v="Lvl"/>
    <s v="AllPub"/>
    <s v="CulDSac"/>
    <s v="Gtl"/>
    <s v="StoneBr"/>
    <x v="0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x v="0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x v="5"/>
    <n v="2009"/>
    <s v="COD"/>
    <s v="Abnorml"/>
    <n v="187500"/>
  </r>
  <r>
    <n v="1019"/>
    <n v="80"/>
    <s v="RL"/>
    <s v="NA"/>
    <n v="10784"/>
    <s v="Pave"/>
    <s v="NA"/>
    <s v="IR1"/>
    <s v="Lvl"/>
    <s v="AllPub"/>
    <s v="FR2"/>
    <s v="Gtl"/>
    <s v="Gilbert"/>
    <x v="0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x v="0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x v="1"/>
    <n v="2007"/>
    <s v="WD"/>
    <s v="Normal"/>
    <n v="160000"/>
  </r>
  <r>
    <n v="1020"/>
    <n v="120"/>
    <s v="RL"/>
    <n v="43"/>
    <n v="3013"/>
    <s v="Pave"/>
    <s v="NA"/>
    <s v="Reg"/>
    <s v="Lvl"/>
    <s v="AllPub"/>
    <s v="Inside"/>
    <s v="Gtl"/>
    <s v="Blmngtn"/>
    <x v="0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x v="0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x v="7"/>
    <n v="2006"/>
    <s v="WD"/>
    <s v="Normal"/>
    <n v="213490"/>
  </r>
  <r>
    <n v="1021"/>
    <n v="20"/>
    <s v="RL"/>
    <n v="60"/>
    <n v="7024"/>
    <s v="Pave"/>
    <s v="NA"/>
    <s v="Reg"/>
    <s v="Lvl"/>
    <s v="AllPub"/>
    <s v="Inside"/>
    <s v="Gtl"/>
    <s v="Edwards"/>
    <x v="0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x v="0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x v="11"/>
    <n v="2008"/>
    <s v="WD"/>
    <s v="Normal"/>
    <n v="176000"/>
  </r>
  <r>
    <n v="1022"/>
    <n v="20"/>
    <s v="RL"/>
    <n v="64"/>
    <n v="7406"/>
    <s v="Pave"/>
    <s v="NA"/>
    <s v="Reg"/>
    <s v="Lvl"/>
    <s v="AllPub"/>
    <s v="Inside"/>
    <s v="Gtl"/>
    <s v="CollgCr"/>
    <x v="0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x v="0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x v="9"/>
    <n v="2006"/>
    <s v="New"/>
    <s v="Partial"/>
    <n v="194000"/>
  </r>
  <r>
    <n v="1023"/>
    <n v="50"/>
    <s v="RM"/>
    <n v="52"/>
    <n v="9439"/>
    <s v="Pave"/>
    <s v="NA"/>
    <s v="Reg"/>
    <s v="Lvl"/>
    <s v="AllPub"/>
    <s v="Inside"/>
    <s v="Gtl"/>
    <s v="OldTown"/>
    <x v="0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x v="0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x v="10"/>
    <n v="2007"/>
    <s v="WD"/>
    <s v="Normal"/>
    <n v="87000"/>
  </r>
  <r>
    <n v="1024"/>
    <n v="120"/>
    <s v="RL"/>
    <n v="43"/>
    <n v="3182"/>
    <s v="Pave"/>
    <s v="NA"/>
    <s v="Reg"/>
    <s v="Lvl"/>
    <s v="AllPub"/>
    <s v="Inside"/>
    <s v="Gtl"/>
    <s v="Blmngtn"/>
    <x v="0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x v="1"/>
    <n v="2008"/>
    <s v="WD"/>
    <s v="Normal"/>
    <n v="191000"/>
  </r>
  <r>
    <n v="1025"/>
    <n v="20"/>
    <s v="RL"/>
    <s v="NA"/>
    <n v="15498"/>
    <s v="Pave"/>
    <s v="NA"/>
    <s v="IR1"/>
    <s v="Lvl"/>
    <s v="AllPub"/>
    <s v="Corner"/>
    <s v="Gtl"/>
    <s v="Timber"/>
    <x v="0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x v="0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x v="1"/>
    <n v="2008"/>
    <s v="COD"/>
    <s v="Abnorml"/>
    <n v="287000"/>
  </r>
  <r>
    <n v="1026"/>
    <n v="20"/>
    <s v="RL"/>
    <n v="70"/>
    <n v="7700"/>
    <s v="Pave"/>
    <s v="NA"/>
    <s v="Reg"/>
    <s v="Lvl"/>
    <s v="AllPub"/>
    <s v="Corner"/>
    <s v="Gtl"/>
    <s v="CollgCr"/>
    <x v="0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x v="0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x v="10"/>
    <n v="2007"/>
    <s v="WD"/>
    <s v="Normal"/>
    <n v="112500"/>
  </r>
  <r>
    <n v="1027"/>
    <n v="20"/>
    <s v="RL"/>
    <n v="73"/>
    <n v="9300"/>
    <s v="Pave"/>
    <s v="NA"/>
    <s v="Reg"/>
    <s v="Lvl"/>
    <s v="AllPub"/>
    <s v="Inside"/>
    <s v="Gtl"/>
    <s v="NAmes"/>
    <x v="1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x v="0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x v="7"/>
    <n v="2010"/>
    <s v="WD"/>
    <s v="Normal"/>
    <n v="167500"/>
  </r>
  <r>
    <n v="1028"/>
    <n v="20"/>
    <s v="RL"/>
    <n v="71"/>
    <n v="9520"/>
    <s v="Pave"/>
    <s v="NA"/>
    <s v="IR1"/>
    <s v="HLS"/>
    <s v="AllPub"/>
    <s v="Inside"/>
    <s v="Gtl"/>
    <s v="Timber"/>
    <x v="0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x v="0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x v="7"/>
    <n v="2008"/>
    <s v="New"/>
    <s v="Partial"/>
    <n v="293077"/>
  </r>
  <r>
    <n v="1029"/>
    <n v="50"/>
    <s v="RL"/>
    <n v="79"/>
    <n v="9492"/>
    <s v="Pave"/>
    <s v="NA"/>
    <s v="Reg"/>
    <s v="Lvl"/>
    <s v="AllPub"/>
    <s v="Inside"/>
    <s v="Gtl"/>
    <s v="NAmes"/>
    <x v="3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x v="0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x v="7"/>
    <n v="2007"/>
    <s v="WD"/>
    <s v="Normal"/>
    <n v="105000"/>
  </r>
  <r>
    <n v="1030"/>
    <n v="160"/>
    <s v="RM"/>
    <n v="21"/>
    <n v="1680"/>
    <s v="Pave"/>
    <s v="NA"/>
    <s v="Reg"/>
    <s v="Lvl"/>
    <s v="AllPub"/>
    <s v="Inside"/>
    <s v="Gtl"/>
    <s v="BrDale"/>
    <x v="0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x v="0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x v="1"/>
    <n v="2006"/>
    <s v="WD"/>
    <s v="Normal"/>
    <n v="118000"/>
  </r>
  <r>
    <n v="1031"/>
    <n v="190"/>
    <s v="RH"/>
    <s v="NA"/>
    <n v="7082"/>
    <s v="Pave"/>
    <s v="NA"/>
    <s v="Reg"/>
    <s v="Lvl"/>
    <s v="AllPub"/>
    <s v="Inside"/>
    <s v="Gtl"/>
    <s v="SWISU"/>
    <x v="0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x v="0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x v="9"/>
    <n v="2006"/>
    <s v="WD"/>
    <s v="Normal"/>
    <n v="160000"/>
  </r>
  <r>
    <n v="1032"/>
    <n v="75"/>
    <s v="RL"/>
    <n v="102"/>
    <n v="15863"/>
    <s v="Pave"/>
    <s v="NA"/>
    <s v="Reg"/>
    <s v="Lvl"/>
    <s v="AllPub"/>
    <s v="Corner"/>
    <s v="Gtl"/>
    <s v="SWISU"/>
    <x v="0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x v="0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x v="5"/>
    <n v="2009"/>
    <s v="WD"/>
    <s v="Normal"/>
    <n v="197000"/>
  </r>
  <r>
    <n v="1033"/>
    <n v="60"/>
    <s v="RL"/>
    <s v="NA"/>
    <n v="14541"/>
    <s v="Pave"/>
    <s v="NA"/>
    <s v="IR1"/>
    <s v="Lvl"/>
    <s v="AllPub"/>
    <s v="Corner"/>
    <s v="Gtl"/>
    <s v="NoRidge"/>
    <x v="0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x v="0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x v="6"/>
    <n v="2006"/>
    <s v="WD"/>
    <s v="Abnorml"/>
    <n v="310000"/>
  </r>
  <r>
    <n v="1034"/>
    <n v="20"/>
    <s v="RL"/>
    <s v="NA"/>
    <n v="8125"/>
    <s v="Pave"/>
    <s v="NA"/>
    <s v="Reg"/>
    <s v="Lvl"/>
    <s v="AllPub"/>
    <s v="Inside"/>
    <s v="Gtl"/>
    <s v="CollgCr"/>
    <x v="0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x v="0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x v="0"/>
    <n v="2006"/>
    <s v="WD"/>
    <s v="Normal"/>
    <n v="230000"/>
  </r>
  <r>
    <n v="1035"/>
    <n v="30"/>
    <s v="RL"/>
    <n v="50"/>
    <n v="6305"/>
    <s v="Pave"/>
    <s v="NA"/>
    <s v="Reg"/>
    <s v="Bnk"/>
    <s v="AllPub"/>
    <s v="Inside"/>
    <s v="Gtl"/>
    <s v="Crawfor"/>
    <x v="0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x v="0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x v="11"/>
    <n v="2007"/>
    <s v="WD"/>
    <s v="Normal"/>
    <n v="119750"/>
  </r>
  <r>
    <n v="1036"/>
    <n v="20"/>
    <s v="RL"/>
    <s v="NA"/>
    <n v="11500"/>
    <s v="Pave"/>
    <s v="NA"/>
    <s v="IR1"/>
    <s v="Lvl"/>
    <s v="AllPub"/>
    <s v="CulDSac"/>
    <s v="Gtl"/>
    <s v="Edwards"/>
    <x v="0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x v="1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x v="8"/>
    <n v="2009"/>
    <s v="WD"/>
    <s v="Normal"/>
    <n v="84000"/>
  </r>
  <r>
    <n v="1037"/>
    <n v="20"/>
    <s v="RL"/>
    <n v="89"/>
    <n v="12898"/>
    <s v="Pave"/>
    <s v="NA"/>
    <s v="IR1"/>
    <s v="HLS"/>
    <s v="AllPub"/>
    <s v="Inside"/>
    <s v="Gtl"/>
    <s v="Timber"/>
    <x v="0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x v="0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x v="2"/>
    <n v="2009"/>
    <s v="WD"/>
    <s v="Normal"/>
    <n v="315500"/>
  </r>
  <r>
    <n v="1038"/>
    <n v="60"/>
    <s v="RL"/>
    <s v="NA"/>
    <n v="9240"/>
    <s v="Pave"/>
    <s v="NA"/>
    <s v="Reg"/>
    <s v="Lvl"/>
    <s v="AllPub"/>
    <s v="Inside"/>
    <s v="Gtl"/>
    <s v="CollgCr"/>
    <x v="0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x v="2"/>
    <n v="2008"/>
    <s v="WD"/>
    <s v="Normal"/>
    <n v="287000"/>
  </r>
  <r>
    <n v="1039"/>
    <n v="160"/>
    <s v="RM"/>
    <n v="21"/>
    <n v="1533"/>
    <s v="Pave"/>
    <s v="NA"/>
    <s v="Reg"/>
    <s v="Lvl"/>
    <s v="AllPub"/>
    <s v="Inside"/>
    <s v="Gtl"/>
    <s v="MeadowV"/>
    <x v="0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x v="0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"/>
    <n v="2009"/>
    <s v="WD"/>
    <s v="Normal"/>
    <n v="97000"/>
  </r>
  <r>
    <n v="1040"/>
    <n v="180"/>
    <s v="RM"/>
    <n v="21"/>
    <n v="1477"/>
    <s v="Pave"/>
    <s v="NA"/>
    <s v="Reg"/>
    <s v="Lvl"/>
    <s v="AllPub"/>
    <s v="Inside"/>
    <s v="Gtl"/>
    <s v="MeadowV"/>
    <x v="0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x v="7"/>
    <n v="2009"/>
    <s v="WD"/>
    <s v="Normal"/>
    <n v="80000"/>
  </r>
  <r>
    <n v="1041"/>
    <n v="20"/>
    <s v="RL"/>
    <n v="88"/>
    <n v="13125"/>
    <s v="Pave"/>
    <s v="NA"/>
    <s v="Reg"/>
    <s v="Lvl"/>
    <s v="AllPub"/>
    <s v="Corner"/>
    <s v="Gtl"/>
    <s v="Sawyer"/>
    <x v="0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x v="0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x v="8"/>
    <n v="2006"/>
    <s v="WD"/>
    <s v="Normal"/>
    <n v="155000"/>
  </r>
  <r>
    <n v="1042"/>
    <n v="60"/>
    <s v="RL"/>
    <s v="NA"/>
    <n v="9130"/>
    <s v="Pave"/>
    <s v="NA"/>
    <s v="Reg"/>
    <s v="Lvl"/>
    <s v="AllPub"/>
    <s v="Inside"/>
    <s v="Gtl"/>
    <s v="NWAmes"/>
    <x v="1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x v="0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x v="9"/>
    <n v="2008"/>
    <s v="WD"/>
    <s v="Normal"/>
    <n v="173000"/>
  </r>
  <r>
    <n v="1043"/>
    <n v="120"/>
    <s v="RL"/>
    <n v="34"/>
    <n v="5381"/>
    <s v="Pave"/>
    <s v="NA"/>
    <s v="IR1"/>
    <s v="Lvl"/>
    <s v="AllPub"/>
    <s v="Inside"/>
    <s v="Gtl"/>
    <s v="NridgHt"/>
    <x v="0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x v="0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x v="5"/>
    <n v="2009"/>
    <s v="WD"/>
    <s v="Normal"/>
    <n v="196000"/>
  </r>
  <r>
    <n v="1044"/>
    <n v="60"/>
    <s v="RL"/>
    <n v="86"/>
    <n v="11839"/>
    <s v="Pave"/>
    <s v="NA"/>
    <s v="Reg"/>
    <s v="Lvl"/>
    <s v="AllPub"/>
    <s v="Inside"/>
    <s v="Gtl"/>
    <s v="SawyerW"/>
    <x v="0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x v="0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x v="1"/>
    <n v="2008"/>
    <s v="WD"/>
    <s v="Normal"/>
    <n v="262280"/>
  </r>
  <r>
    <n v="1045"/>
    <n v="20"/>
    <s v="RL"/>
    <n v="80"/>
    <n v="9600"/>
    <s v="Pave"/>
    <s v="NA"/>
    <s v="Reg"/>
    <s v="Lvl"/>
    <s v="AllPub"/>
    <s v="Inside"/>
    <s v="Gtl"/>
    <s v="NWAmes"/>
    <x v="2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x v="0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x v="9"/>
    <n v="2009"/>
    <s v="WD"/>
    <s v="Normal"/>
    <n v="278000"/>
  </r>
  <r>
    <n v="1046"/>
    <n v="20"/>
    <s v="RL"/>
    <s v="NA"/>
    <n v="13680"/>
    <s v="Pave"/>
    <s v="NA"/>
    <s v="IR1"/>
    <s v="Lvl"/>
    <s v="AllPub"/>
    <s v="CulDSac"/>
    <s v="Gtl"/>
    <s v="Edwards"/>
    <x v="0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139600"/>
  </r>
  <r>
    <n v="1047"/>
    <n v="60"/>
    <s v="RL"/>
    <n v="85"/>
    <n v="16056"/>
    <s v="Pave"/>
    <s v="NA"/>
    <s v="IR1"/>
    <s v="Lvl"/>
    <s v="AllPub"/>
    <s v="Inside"/>
    <s v="Gtl"/>
    <s v="StoneBr"/>
    <x v="0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x v="0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x v="9"/>
    <n v="2006"/>
    <s v="New"/>
    <s v="Partial"/>
    <n v="556581"/>
  </r>
  <r>
    <n v="1048"/>
    <n v="20"/>
    <s v="RL"/>
    <n v="57"/>
    <n v="9245"/>
    <s v="Pave"/>
    <s v="NA"/>
    <s v="IR2"/>
    <s v="Lvl"/>
    <s v="AllPub"/>
    <s v="Inside"/>
    <s v="Gtl"/>
    <s v="CollgCr"/>
    <x v="0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x v="0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x v="0"/>
    <n v="2008"/>
    <s v="WD"/>
    <s v="Normal"/>
    <n v="145000"/>
  </r>
  <r>
    <n v="1049"/>
    <n v="20"/>
    <s v="RL"/>
    <n v="100"/>
    <n v="21750"/>
    <s v="Pave"/>
    <s v="NA"/>
    <s v="Reg"/>
    <s v="Lvl"/>
    <s v="AllPub"/>
    <s v="Inside"/>
    <s v="Gtl"/>
    <s v="Mitchel"/>
    <x v="0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x v="0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x v="6"/>
    <n v="2009"/>
    <s v="WD"/>
    <s v="Normal"/>
    <n v="115000"/>
  </r>
  <r>
    <n v="1050"/>
    <n v="20"/>
    <s v="RL"/>
    <n v="60"/>
    <n v="11100"/>
    <s v="Pave"/>
    <s v="NA"/>
    <s v="Reg"/>
    <s v="Low"/>
    <s v="AllPub"/>
    <s v="Inside"/>
    <s v="Gtl"/>
    <s v="Edwards"/>
    <x v="0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x v="7"/>
    <n v="2010"/>
    <s v="WD"/>
    <s v="Abnorml"/>
    <n v="84900"/>
  </r>
  <r>
    <n v="1051"/>
    <n v="20"/>
    <s v="RL"/>
    <n v="73"/>
    <n v="8993"/>
    <s v="Pave"/>
    <s v="NA"/>
    <s v="IR1"/>
    <s v="Lvl"/>
    <s v="AllPub"/>
    <s v="Inside"/>
    <s v="Gtl"/>
    <s v="Gilbert"/>
    <x v="0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x v="0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x v="5"/>
    <n v="2007"/>
    <s v="New"/>
    <s v="Partial"/>
    <n v="176485"/>
  </r>
  <r>
    <n v="1052"/>
    <n v="20"/>
    <s v="RL"/>
    <n v="103"/>
    <n v="11175"/>
    <s v="Pave"/>
    <s v="NA"/>
    <s v="IR1"/>
    <s v="Lvl"/>
    <s v="AllPub"/>
    <s v="Corner"/>
    <s v="Gtl"/>
    <s v="CollgCr"/>
    <x v="0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x v="0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x v="4"/>
    <n v="2007"/>
    <s v="New"/>
    <s v="Partial"/>
    <n v="200141"/>
  </r>
  <r>
    <n v="1053"/>
    <n v="60"/>
    <s v="RL"/>
    <n v="100"/>
    <n v="9500"/>
    <s v="Pave"/>
    <s v="NA"/>
    <s v="Reg"/>
    <s v="Lvl"/>
    <s v="AllPub"/>
    <s v="Corner"/>
    <s v="Gtl"/>
    <s v="NAmes"/>
    <x v="3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x v="0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x v="11"/>
    <n v="2007"/>
    <s v="WD"/>
    <s v="Normal"/>
    <n v="165000"/>
  </r>
  <r>
    <n v="1054"/>
    <n v="20"/>
    <s v="RL"/>
    <n v="68"/>
    <n v="8562"/>
    <s v="Pave"/>
    <s v="NA"/>
    <s v="Reg"/>
    <s v="Lvl"/>
    <s v="AllPub"/>
    <s v="Inside"/>
    <s v="Mod"/>
    <s v="Edwards"/>
    <x v="0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x v="0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x v="1"/>
    <n v="2010"/>
    <s v="WD"/>
    <s v="Normal"/>
    <n v="144500"/>
  </r>
  <r>
    <n v="1055"/>
    <n v="60"/>
    <s v="RL"/>
    <n v="90"/>
    <n v="11367"/>
    <s v="Pave"/>
    <s v="NA"/>
    <s v="Reg"/>
    <s v="Lvl"/>
    <s v="AllPub"/>
    <s v="Corner"/>
    <s v="Gtl"/>
    <s v="CollgCr"/>
    <x v="0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x v="0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x v="6"/>
    <n v="2006"/>
    <s v="WD"/>
    <s v="Normal"/>
    <n v="255000"/>
  </r>
  <r>
    <n v="1056"/>
    <n v="20"/>
    <s v="RL"/>
    <n v="104"/>
    <n v="11361"/>
    <s v="Pave"/>
    <s v="NA"/>
    <s v="Reg"/>
    <s v="Lvl"/>
    <s v="AllPub"/>
    <s v="Inside"/>
    <s v="Gtl"/>
    <s v="NWAmes"/>
    <x v="0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x v="0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x v="1"/>
    <n v="2008"/>
    <s v="COD"/>
    <s v="Abnorml"/>
    <n v="180000"/>
  </r>
  <r>
    <n v="1057"/>
    <n v="120"/>
    <s v="RL"/>
    <n v="43"/>
    <n v="7052"/>
    <s v="Pave"/>
    <s v="NA"/>
    <s v="IR1"/>
    <s v="Lvl"/>
    <s v="AllPub"/>
    <s v="Inside"/>
    <s v="Gtl"/>
    <s v="NridgHt"/>
    <x v="0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x v="0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x v="11"/>
    <n v="2006"/>
    <s v="WD"/>
    <s v="Normal"/>
    <n v="185850"/>
  </r>
  <r>
    <n v="1058"/>
    <n v="60"/>
    <s v="RL"/>
    <s v="NA"/>
    <n v="29959"/>
    <s v="Pave"/>
    <s v="NA"/>
    <s v="IR2"/>
    <s v="Lvl"/>
    <s v="AllPub"/>
    <s v="FR2"/>
    <s v="Gtl"/>
    <s v="NoRidge"/>
    <x v="0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x v="0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x v="8"/>
    <n v="2009"/>
    <s v="WD"/>
    <s v="Normal"/>
    <n v="248000"/>
  </r>
  <r>
    <n v="1059"/>
    <n v="60"/>
    <s v="RL"/>
    <n v="96"/>
    <n v="11308"/>
    <s v="Pave"/>
    <s v="NA"/>
    <s v="IR1"/>
    <s v="Lvl"/>
    <s v="AllPub"/>
    <s v="Inside"/>
    <s v="Gtl"/>
    <s v="NridgHt"/>
    <x v="0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x v="0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x v="9"/>
    <n v="2009"/>
    <s v="WD"/>
    <s v="Normal"/>
    <n v="335000"/>
  </r>
  <r>
    <n v="1060"/>
    <n v="50"/>
    <s v="RL"/>
    <s v="NA"/>
    <n v="11275"/>
    <s v="Pave"/>
    <s v="NA"/>
    <s v="IR1"/>
    <s v="HLS"/>
    <s v="AllPub"/>
    <s v="Corner"/>
    <s v="Mod"/>
    <s v="Crawfor"/>
    <x v="0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x v="0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x v="10"/>
    <n v="2007"/>
    <s v="WD"/>
    <s v="Normal"/>
    <n v="220000"/>
  </r>
  <r>
    <n v="1061"/>
    <n v="120"/>
    <s v="RL"/>
    <n v="41"/>
    <n v="4920"/>
    <s v="Pave"/>
    <s v="NA"/>
    <s v="Reg"/>
    <s v="Lvl"/>
    <s v="AllPub"/>
    <s v="Inside"/>
    <s v="Gtl"/>
    <s v="StoneBr"/>
    <x v="0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x v="0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x v="7"/>
    <n v="2010"/>
    <s v="WD"/>
    <s v="Normal"/>
    <n v="213500"/>
  </r>
  <r>
    <n v="1062"/>
    <n v="30"/>
    <s v="C (all)"/>
    <n v="120"/>
    <n v="18000"/>
    <s v="Grvl"/>
    <s v="NA"/>
    <s v="Reg"/>
    <s v="Low"/>
    <s v="AllPub"/>
    <s v="Inside"/>
    <s v="Gtl"/>
    <s v="IDOTRR"/>
    <x v="0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x v="0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x v="5"/>
    <n v="2008"/>
    <s v="ConLD"/>
    <s v="Normal"/>
    <n v="81000"/>
  </r>
  <r>
    <n v="1063"/>
    <n v="190"/>
    <s v="RM"/>
    <n v="85"/>
    <n v="13600"/>
    <s v="Pave"/>
    <s v="Grvl"/>
    <s v="Reg"/>
    <s v="Lvl"/>
    <s v="AllPub"/>
    <s v="Inside"/>
    <s v="Gtl"/>
    <s v="OldTown"/>
    <x v="0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x v="1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x v="2"/>
    <n v="2007"/>
    <s v="WD"/>
    <s v="Normal"/>
    <n v="90000"/>
  </r>
  <r>
    <n v="1064"/>
    <n v="30"/>
    <s v="RM"/>
    <n v="50"/>
    <n v="6000"/>
    <s v="Pave"/>
    <s v="NA"/>
    <s v="Reg"/>
    <s v="Lvl"/>
    <s v="AllPub"/>
    <s v="Inside"/>
    <s v="Gtl"/>
    <s v="OldTown"/>
    <x v="3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x v="0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x v="9"/>
    <n v="2006"/>
    <s v="WD"/>
    <s v="Normal"/>
    <n v="110500"/>
  </r>
  <r>
    <n v="1065"/>
    <n v="20"/>
    <s v="RL"/>
    <s v="NA"/>
    <n v="11000"/>
    <s v="Pave"/>
    <s v="NA"/>
    <s v="IR1"/>
    <s v="Lvl"/>
    <s v="AllPub"/>
    <s v="CulDSac"/>
    <s v="Gtl"/>
    <s v="NAmes"/>
    <x v="0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x v="0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x v="6"/>
    <n v="2009"/>
    <s v="WD"/>
    <s v="Normal"/>
    <n v="154000"/>
  </r>
  <r>
    <n v="1066"/>
    <n v="60"/>
    <s v="RL"/>
    <n v="80"/>
    <n v="14000"/>
    <s v="Pave"/>
    <s v="NA"/>
    <s v="Reg"/>
    <s v="Lvl"/>
    <s v="AllPub"/>
    <s v="Inside"/>
    <s v="Mod"/>
    <s v="ClearCr"/>
    <x v="0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x v="0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x v="7"/>
    <n v="2010"/>
    <s v="WD"/>
    <s v="Normal"/>
    <n v="328000"/>
  </r>
  <r>
    <n v="1067"/>
    <n v="60"/>
    <s v="RL"/>
    <n v="59"/>
    <n v="7837"/>
    <s v="Pave"/>
    <s v="NA"/>
    <s v="IR1"/>
    <s v="Lvl"/>
    <s v="AllPub"/>
    <s v="Inside"/>
    <s v="Gtl"/>
    <s v="Gilbert"/>
    <x v="0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x v="0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x v="1"/>
    <n v="2009"/>
    <s v="WD"/>
    <s v="Normal"/>
    <n v="178000"/>
  </r>
  <r>
    <n v="1068"/>
    <n v="60"/>
    <s v="RL"/>
    <n v="80"/>
    <n v="9760"/>
    <s v="Pave"/>
    <s v="NA"/>
    <s v="Reg"/>
    <s v="Lvl"/>
    <s v="AllPub"/>
    <s v="Inside"/>
    <s v="Mod"/>
    <s v="NAmes"/>
    <x v="0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x v="0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x v="11"/>
    <n v="2008"/>
    <s v="WD"/>
    <s v="Normal"/>
    <n v="167900"/>
  </r>
  <r>
    <n v="1069"/>
    <n v="160"/>
    <s v="RM"/>
    <n v="42"/>
    <n v="3964"/>
    <s v="Pave"/>
    <s v="NA"/>
    <s v="Reg"/>
    <s v="Lvl"/>
    <s v="AllPub"/>
    <s v="Inside"/>
    <s v="Gtl"/>
    <s v="MeadowV"/>
    <x v="0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x v="0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x v="11"/>
    <n v="2006"/>
    <s v="WD"/>
    <s v="Normal"/>
    <n v="151400"/>
  </r>
  <r>
    <n v="1070"/>
    <n v="45"/>
    <s v="RL"/>
    <n v="60"/>
    <n v="9600"/>
    <s v="Pave"/>
    <s v="NA"/>
    <s v="Reg"/>
    <s v="Lvl"/>
    <s v="AllPub"/>
    <s v="Inside"/>
    <s v="Gtl"/>
    <s v="NAmes"/>
    <x v="0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x v="0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x v="1"/>
    <n v="2007"/>
    <s v="WD"/>
    <s v="Normal"/>
    <n v="135000"/>
  </r>
  <r>
    <n v="1071"/>
    <n v="20"/>
    <s v="RL"/>
    <n v="72"/>
    <n v="10152"/>
    <s v="Pave"/>
    <s v="NA"/>
    <s v="Reg"/>
    <s v="Lvl"/>
    <s v="AllPub"/>
    <s v="Inside"/>
    <s v="Gtl"/>
    <s v="NAmes"/>
    <x v="0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x v="0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x v="11"/>
    <n v="2007"/>
    <s v="WD"/>
    <s v="Normal"/>
    <n v="135000"/>
  </r>
  <r>
    <n v="1072"/>
    <n v="60"/>
    <s v="RL"/>
    <n v="78"/>
    <n v="11700"/>
    <s v="Pave"/>
    <s v="NA"/>
    <s v="Reg"/>
    <s v="Lvl"/>
    <s v="AllPub"/>
    <s v="Inside"/>
    <s v="Gtl"/>
    <s v="NWAmes"/>
    <x v="6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x v="0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154000"/>
  </r>
  <r>
    <n v="1073"/>
    <n v="50"/>
    <s v="RL"/>
    <n v="50"/>
    <n v="7585"/>
    <s v="Pave"/>
    <s v="NA"/>
    <s v="Reg"/>
    <s v="Lvl"/>
    <s v="AllPub"/>
    <s v="Inside"/>
    <s v="Gtl"/>
    <s v="Edwards"/>
    <x v="3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x v="0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x v="5"/>
    <n v="2006"/>
    <s v="WD"/>
    <s v="Normal"/>
    <n v="91500"/>
  </r>
  <r>
    <n v="1074"/>
    <n v="60"/>
    <s v="RL"/>
    <n v="75"/>
    <n v="7950"/>
    <s v="Pave"/>
    <s v="NA"/>
    <s v="IR1"/>
    <s v="Bnk"/>
    <s v="AllPub"/>
    <s v="Corner"/>
    <s v="Gtl"/>
    <s v="Edwards"/>
    <x v="0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x v="0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x v="9"/>
    <n v="2009"/>
    <s v="WD"/>
    <s v="Normal"/>
    <n v="159500"/>
  </r>
  <r>
    <n v="1075"/>
    <n v="20"/>
    <s v="RL"/>
    <n v="74"/>
    <n v="8556"/>
    <s v="Pave"/>
    <s v="NA"/>
    <s v="Reg"/>
    <s v="Lvl"/>
    <s v="AllPub"/>
    <s v="Inside"/>
    <s v="Gtl"/>
    <s v="CollgCr"/>
    <x v="0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x v="0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x v="1"/>
    <n v="2007"/>
    <s v="WD"/>
    <s v="Normal"/>
    <n v="194000"/>
  </r>
  <r>
    <n v="1076"/>
    <n v="70"/>
    <s v="RL"/>
    <n v="75"/>
    <n v="13125"/>
    <s v="Pave"/>
    <s v="NA"/>
    <s v="Reg"/>
    <s v="Lvl"/>
    <s v="AllPub"/>
    <s v="Inside"/>
    <s v="Gtl"/>
    <s v="Crawfor"/>
    <x v="0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x v="0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x v="9"/>
    <n v="2007"/>
    <s v="CWD"/>
    <s v="Normal"/>
    <n v="219500"/>
  </r>
  <r>
    <n v="1077"/>
    <n v="50"/>
    <s v="RL"/>
    <n v="60"/>
    <n v="10800"/>
    <s v="Pave"/>
    <s v="Grvl"/>
    <s v="Reg"/>
    <s v="Lvl"/>
    <s v="AllPub"/>
    <s v="Inside"/>
    <s v="Gtl"/>
    <s v="OldTown"/>
    <x v="0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x v="0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x v="7"/>
    <n v="2006"/>
    <s v="WD"/>
    <s v="Normal"/>
    <n v="170000"/>
  </r>
  <r>
    <n v="1078"/>
    <n v="20"/>
    <s v="RL"/>
    <s v="NA"/>
    <n v="15870"/>
    <s v="Pave"/>
    <s v="NA"/>
    <s v="IR1"/>
    <s v="Lvl"/>
    <s v="AllPub"/>
    <s v="Corner"/>
    <s v="Gtl"/>
    <s v="NAmes"/>
    <x v="0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x v="0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x v="10"/>
    <n v="2006"/>
    <s v="WD"/>
    <s v="Abnorml"/>
    <n v="138800"/>
  </r>
  <r>
    <n v="1079"/>
    <n v="120"/>
    <s v="RM"/>
    <n v="37"/>
    <n v="4435"/>
    <s v="Pave"/>
    <s v="NA"/>
    <s v="Reg"/>
    <s v="Lvl"/>
    <s v="AllPub"/>
    <s v="Inside"/>
    <s v="Gtl"/>
    <s v="CollgCr"/>
    <x v="0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x v="1"/>
    <n v="2006"/>
    <s v="WD"/>
    <s v="Normal"/>
    <n v="155900"/>
  </r>
  <r>
    <n v="1080"/>
    <n v="20"/>
    <s v="RL"/>
    <n v="65"/>
    <n v="8775"/>
    <s v="Pave"/>
    <s v="NA"/>
    <s v="Reg"/>
    <s v="Lvl"/>
    <s v="AllPub"/>
    <s v="Inside"/>
    <s v="Gtl"/>
    <s v="CollgCr"/>
    <x v="0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x v="0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x v="7"/>
    <n v="2007"/>
    <s v="WD"/>
    <s v="Normal"/>
    <n v="126000"/>
  </r>
  <r>
    <n v="1081"/>
    <n v="20"/>
    <s v="RL"/>
    <n v="80"/>
    <n v="11040"/>
    <s v="Pave"/>
    <s v="NA"/>
    <s v="Reg"/>
    <s v="Lvl"/>
    <s v="AllPub"/>
    <s v="Inside"/>
    <s v="Gtl"/>
    <s v="NWAmes"/>
    <x v="0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x v="0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x v="4"/>
    <n v="2008"/>
    <s v="COD"/>
    <s v="Abnorml"/>
    <n v="145000"/>
  </r>
  <r>
    <n v="1082"/>
    <n v="20"/>
    <s v="RL"/>
    <n v="75"/>
    <n v="7500"/>
    <s v="Pave"/>
    <s v="NA"/>
    <s v="Reg"/>
    <s v="Lvl"/>
    <s v="AllPub"/>
    <s v="Corner"/>
    <s v="Gtl"/>
    <s v="Sawyer"/>
    <x v="1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x v="0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x v="11"/>
    <n v="2010"/>
    <s v="WD"/>
    <s v="Normal"/>
    <n v="133000"/>
  </r>
  <r>
    <n v="1083"/>
    <n v="20"/>
    <s v="RL"/>
    <n v="70"/>
    <n v="8749"/>
    <s v="Pave"/>
    <s v="NA"/>
    <s v="Reg"/>
    <s v="Lvl"/>
    <s v="AllPub"/>
    <s v="Inside"/>
    <s v="Gtl"/>
    <s v="CollgCr"/>
    <x v="0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x v="0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x v="2"/>
    <n v="2007"/>
    <s v="WD"/>
    <s v="Normal"/>
    <n v="192000"/>
  </r>
  <r>
    <n v="1084"/>
    <n v="20"/>
    <s v="RL"/>
    <n v="80"/>
    <n v="8800"/>
    <s v="Pave"/>
    <s v="NA"/>
    <s v="Reg"/>
    <s v="Lvl"/>
    <s v="AllPub"/>
    <s v="Inside"/>
    <s v="Gtl"/>
    <s v="NAmes"/>
    <x v="0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x v="0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x v="10"/>
    <n v="2006"/>
    <s v="WD"/>
    <s v="Normal"/>
    <n v="160000"/>
  </r>
  <r>
    <n v="1085"/>
    <n v="60"/>
    <s v="RL"/>
    <s v="NA"/>
    <n v="13031"/>
    <s v="Pave"/>
    <s v="NA"/>
    <s v="IR2"/>
    <s v="Lvl"/>
    <s v="AllPub"/>
    <s v="Corner"/>
    <s v="Gtl"/>
    <s v="Gilbert"/>
    <x v="0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x v="0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x v="9"/>
    <n v="2006"/>
    <s v="WD"/>
    <s v="Normal"/>
    <n v="187500"/>
  </r>
  <r>
    <n v="1086"/>
    <n v="85"/>
    <s v="RL"/>
    <n v="73"/>
    <n v="9069"/>
    <s v="Pave"/>
    <s v="NA"/>
    <s v="Reg"/>
    <s v="Lvl"/>
    <s v="AllPub"/>
    <s v="Inside"/>
    <s v="Gtl"/>
    <s v="SawyerW"/>
    <x v="0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x v="0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x v="7"/>
    <n v="2010"/>
    <s v="WD"/>
    <s v="Normal"/>
    <n v="147000"/>
  </r>
  <r>
    <n v="1087"/>
    <n v="160"/>
    <s v="RM"/>
    <s v="NA"/>
    <n v="1974"/>
    <s v="Pave"/>
    <s v="NA"/>
    <s v="Reg"/>
    <s v="Lvl"/>
    <s v="AllPub"/>
    <s v="Inside"/>
    <s v="Gtl"/>
    <s v="MeadowV"/>
    <x v="0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x v="1"/>
    <n v="2010"/>
    <s v="WD"/>
    <s v="Normal"/>
    <n v="83500"/>
  </r>
  <r>
    <n v="1088"/>
    <n v="60"/>
    <s v="FV"/>
    <n v="85"/>
    <n v="10574"/>
    <s v="Pave"/>
    <s v="NA"/>
    <s v="Reg"/>
    <s v="Lvl"/>
    <s v="AllPub"/>
    <s v="Inside"/>
    <s v="Gtl"/>
    <s v="Somerst"/>
    <x v="0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x v="0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x v="1"/>
    <n v="2009"/>
    <s v="WD"/>
    <s v="Normal"/>
    <n v="252000"/>
  </r>
  <r>
    <n v="1089"/>
    <n v="160"/>
    <s v="RM"/>
    <n v="24"/>
    <n v="2522"/>
    <s v="Pave"/>
    <s v="NA"/>
    <s v="Reg"/>
    <s v="Lvl"/>
    <s v="AllPub"/>
    <s v="Inside"/>
    <s v="Gtl"/>
    <s v="Edwards"/>
    <x v="0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n v="137500"/>
  </r>
  <r>
    <n v="1090"/>
    <n v="120"/>
    <s v="FV"/>
    <n v="37"/>
    <n v="3316"/>
    <s v="Pave"/>
    <s v="Pave"/>
    <s v="IR1"/>
    <s v="Lvl"/>
    <s v="AllPub"/>
    <s v="Inside"/>
    <s v="Gtl"/>
    <s v="Somerst"/>
    <x v="0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x v="0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x v="7"/>
    <n v="2006"/>
    <s v="WD"/>
    <s v="Normal"/>
    <n v="197000"/>
  </r>
  <r>
    <n v="1091"/>
    <n v="90"/>
    <s v="RL"/>
    <n v="60"/>
    <n v="8544"/>
    <s v="Pave"/>
    <s v="NA"/>
    <s v="Reg"/>
    <s v="Lvl"/>
    <s v="AllPub"/>
    <s v="Corner"/>
    <s v="Gtl"/>
    <s v="NAmes"/>
    <x v="0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92900"/>
  </r>
  <r>
    <n v="1092"/>
    <n v="160"/>
    <s v="FV"/>
    <n v="24"/>
    <n v="2160"/>
    <s v="Pave"/>
    <s v="Pave"/>
    <s v="Reg"/>
    <s v="Lvl"/>
    <s v="AllPub"/>
    <s v="Inside"/>
    <s v="Gtl"/>
    <s v="Somerst"/>
    <x v="0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x v="0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x v="10"/>
    <n v="2008"/>
    <s v="WD"/>
    <s v="Normal"/>
    <n v="160000"/>
  </r>
  <r>
    <n v="1093"/>
    <n v="50"/>
    <s v="RL"/>
    <n v="60"/>
    <n v="8400"/>
    <s v="Pave"/>
    <s v="NA"/>
    <s v="Reg"/>
    <s v="Bnk"/>
    <s v="AllPub"/>
    <s v="Inside"/>
    <s v="Gtl"/>
    <s v="SWISU"/>
    <x v="0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x v="0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x v="11"/>
    <n v="2008"/>
    <s v="WD"/>
    <s v="Normal"/>
    <n v="136500"/>
  </r>
  <r>
    <n v="1094"/>
    <n v="20"/>
    <s v="RL"/>
    <n v="71"/>
    <n v="9230"/>
    <s v="Pave"/>
    <s v="NA"/>
    <s v="Reg"/>
    <s v="Lvl"/>
    <s v="AllPub"/>
    <s v="Corner"/>
    <s v="Gtl"/>
    <s v="NAmes"/>
    <x v="1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x v="0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x v="4"/>
    <n v="2006"/>
    <s v="WD"/>
    <s v="Normal"/>
    <n v="146000"/>
  </r>
  <r>
    <n v="1095"/>
    <n v="20"/>
    <s v="RL"/>
    <n v="74"/>
    <n v="5868"/>
    <s v="Pave"/>
    <s v="NA"/>
    <s v="Reg"/>
    <s v="Lvl"/>
    <s v="AllPub"/>
    <s v="Inside"/>
    <s v="Gtl"/>
    <s v="NAmes"/>
    <x v="0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x v="0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x v="1"/>
    <n v="2010"/>
    <s v="WD"/>
    <s v="Normal"/>
    <n v="129000"/>
  </r>
  <r>
    <n v="1096"/>
    <n v="20"/>
    <s v="RL"/>
    <n v="78"/>
    <n v="9317"/>
    <s v="Pave"/>
    <s v="NA"/>
    <s v="IR1"/>
    <s v="Lvl"/>
    <s v="AllPub"/>
    <s v="Inside"/>
    <s v="Gtl"/>
    <s v="CollgCr"/>
    <x v="0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x v="0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x v="10"/>
    <n v="2007"/>
    <s v="WD"/>
    <s v="Normal"/>
    <n v="176432"/>
  </r>
  <r>
    <n v="1097"/>
    <n v="70"/>
    <s v="RM"/>
    <n v="60"/>
    <n v="6882"/>
    <s v="Pave"/>
    <s v="NA"/>
    <s v="Reg"/>
    <s v="Lvl"/>
    <s v="AllPub"/>
    <s v="Inside"/>
    <s v="Gtl"/>
    <s v="IDOTRR"/>
    <x v="0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x v="0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x v="10"/>
    <n v="2007"/>
    <s v="WD"/>
    <s v="Normal"/>
    <n v="127000"/>
  </r>
  <r>
    <n v="1098"/>
    <n v="120"/>
    <s v="RL"/>
    <s v="NA"/>
    <n v="3696"/>
    <s v="Pave"/>
    <s v="NA"/>
    <s v="Reg"/>
    <s v="Lvl"/>
    <s v="AllPub"/>
    <s v="Inside"/>
    <s v="Gtl"/>
    <s v="StoneBr"/>
    <x v="0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x v="0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x v="4"/>
    <n v="2007"/>
    <s v="WD"/>
    <s v="Normal"/>
    <n v="170000"/>
  </r>
  <r>
    <n v="1099"/>
    <n v="50"/>
    <s v="RM"/>
    <n v="50"/>
    <n v="6000"/>
    <s v="Pave"/>
    <s v="NA"/>
    <s v="Reg"/>
    <s v="Lvl"/>
    <s v="AllPub"/>
    <s v="Inside"/>
    <s v="Gtl"/>
    <s v="BrkSide"/>
    <x v="0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x v="0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28000"/>
  </r>
  <r>
    <n v="1100"/>
    <n v="20"/>
    <s v="RL"/>
    <n v="82"/>
    <n v="11880"/>
    <s v="Pave"/>
    <s v="NA"/>
    <s v="IR1"/>
    <s v="Lvl"/>
    <s v="AllPub"/>
    <s v="Inside"/>
    <s v="Gtl"/>
    <s v="NWAmes"/>
    <x v="6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x v="0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x v="7"/>
    <n v="2009"/>
    <s v="COD"/>
    <s v="Abnorml"/>
    <n v="157000"/>
  </r>
  <r>
    <n v="1101"/>
    <n v="30"/>
    <s v="RL"/>
    <n v="60"/>
    <n v="8400"/>
    <s v="Pave"/>
    <s v="NA"/>
    <s v="Reg"/>
    <s v="Bnk"/>
    <s v="AllPub"/>
    <s v="Inside"/>
    <s v="Gtl"/>
    <s v="SWISU"/>
    <x v="0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x v="1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x v="8"/>
    <n v="2009"/>
    <s v="WD"/>
    <s v="Normal"/>
    <n v="60000"/>
  </r>
  <r>
    <n v="1102"/>
    <n v="20"/>
    <s v="RL"/>
    <n v="61"/>
    <n v="9758"/>
    <s v="Pave"/>
    <s v="NA"/>
    <s v="IR1"/>
    <s v="Lvl"/>
    <s v="AllPub"/>
    <s v="Inside"/>
    <s v="Gtl"/>
    <s v="NAmes"/>
    <x v="0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x v="0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x v="9"/>
    <n v="2007"/>
    <s v="WD"/>
    <s v="Normal"/>
    <n v="119500"/>
  </r>
  <r>
    <n v="1103"/>
    <n v="20"/>
    <s v="RL"/>
    <n v="70"/>
    <n v="7000"/>
    <s v="Pave"/>
    <s v="NA"/>
    <s v="Reg"/>
    <s v="Lvl"/>
    <s v="AllPub"/>
    <s v="Inside"/>
    <s v="Gtl"/>
    <s v="NAmes"/>
    <x v="0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x v="0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x v="7"/>
    <n v="2007"/>
    <s v="WD"/>
    <s v="Family"/>
    <n v="135000"/>
  </r>
  <r>
    <n v="1104"/>
    <n v="20"/>
    <s v="RL"/>
    <n v="79"/>
    <n v="8910"/>
    <s v="Pave"/>
    <s v="NA"/>
    <s v="Reg"/>
    <s v="Lvl"/>
    <s v="AllPub"/>
    <s v="Corner"/>
    <s v="Gtl"/>
    <s v="NAmes"/>
    <x v="0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x v="0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x v="9"/>
    <n v="2006"/>
    <s v="WD"/>
    <s v="Normal"/>
    <n v="159500"/>
  </r>
  <r>
    <n v="1105"/>
    <n v="160"/>
    <s v="RM"/>
    <n v="24"/>
    <n v="2016"/>
    <s v="Pave"/>
    <s v="NA"/>
    <s v="Reg"/>
    <s v="Lvl"/>
    <s v="AllPub"/>
    <s v="Inside"/>
    <s v="Gtl"/>
    <s v="BrDale"/>
    <x v="0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x v="7"/>
    <n v="2007"/>
    <s v="WD"/>
    <s v="Normal"/>
    <n v="106000"/>
  </r>
  <r>
    <n v="1106"/>
    <n v="60"/>
    <s v="RL"/>
    <n v="98"/>
    <n v="12256"/>
    <s v="Pave"/>
    <s v="NA"/>
    <s v="IR1"/>
    <s v="Lvl"/>
    <s v="AllPub"/>
    <s v="Corner"/>
    <s v="Gtl"/>
    <s v="NoRidge"/>
    <x v="0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x v="0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x v="7"/>
    <n v="2010"/>
    <s v="WD"/>
    <s v="Normal"/>
    <n v="325000"/>
  </r>
  <r>
    <n v="1107"/>
    <n v="20"/>
    <s v="RL"/>
    <n v="114"/>
    <n v="10357"/>
    <s v="Pave"/>
    <s v="NA"/>
    <s v="IR1"/>
    <s v="Lvl"/>
    <s v="AllPub"/>
    <s v="Corner"/>
    <s v="Gtl"/>
    <s v="SawyerW"/>
    <x v="1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x v="0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x v="1"/>
    <n v="2007"/>
    <s v="WD"/>
    <s v="Normal"/>
    <n v="179900"/>
  </r>
  <r>
    <n v="1108"/>
    <n v="60"/>
    <s v="RL"/>
    <n v="168"/>
    <n v="23257"/>
    <s v="Pave"/>
    <s v="NA"/>
    <s v="IR3"/>
    <s v="HLS"/>
    <s v="AllPub"/>
    <s v="CulDSac"/>
    <s v="Gtl"/>
    <s v="Gilbert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x v="0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x v="2"/>
    <n v="2006"/>
    <s v="New"/>
    <s v="Partial"/>
    <n v="274725"/>
  </r>
  <r>
    <n v="1109"/>
    <n v="60"/>
    <s v="RL"/>
    <s v="NA"/>
    <n v="8063"/>
    <s v="Pave"/>
    <s v="NA"/>
    <s v="Reg"/>
    <s v="Lvl"/>
    <s v="AllPub"/>
    <s v="Inside"/>
    <s v="Gtl"/>
    <s v="Gilbert"/>
    <x v="0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x v="0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x v="6"/>
    <n v="2007"/>
    <s v="WD"/>
    <s v="Abnorml"/>
    <n v="181000"/>
  </r>
  <r>
    <n v="1110"/>
    <n v="20"/>
    <s v="RL"/>
    <n v="107"/>
    <n v="11362"/>
    <s v="Pave"/>
    <s v="NA"/>
    <s v="IR1"/>
    <s v="Lvl"/>
    <s v="AllPub"/>
    <s v="Inside"/>
    <s v="Gtl"/>
    <s v="NridgHt"/>
    <x v="0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x v="0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x v="10"/>
    <n v="2009"/>
    <s v="WD"/>
    <s v="Normal"/>
    <n v="280000"/>
  </r>
  <r>
    <n v="1111"/>
    <n v="60"/>
    <s v="RL"/>
    <s v="NA"/>
    <n v="8000"/>
    <s v="Pave"/>
    <s v="NA"/>
    <s v="Reg"/>
    <s v="Lvl"/>
    <s v="AllPub"/>
    <s v="Inside"/>
    <s v="Gtl"/>
    <s v="Gilbert"/>
    <x v="0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x v="0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x v="11"/>
    <n v="2008"/>
    <s v="WD"/>
    <s v="Normal"/>
    <n v="188000"/>
  </r>
  <r>
    <n v="1112"/>
    <n v="60"/>
    <s v="RL"/>
    <n v="80"/>
    <n v="10480"/>
    <s v="Pave"/>
    <s v="NA"/>
    <s v="Reg"/>
    <s v="Lvl"/>
    <s v="AllPub"/>
    <s v="Inside"/>
    <s v="Gtl"/>
    <s v="NWAmes"/>
    <x v="0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x v="0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x v="2"/>
    <n v="2008"/>
    <s v="WD"/>
    <s v="Normal"/>
    <n v="205000"/>
  </r>
  <r>
    <n v="1113"/>
    <n v="20"/>
    <s v="RL"/>
    <n v="73"/>
    <n v="7100"/>
    <s v="Pave"/>
    <s v="NA"/>
    <s v="IR1"/>
    <s v="Lvl"/>
    <s v="AllPub"/>
    <s v="Corner"/>
    <s v="Gtl"/>
    <s v="NAmes"/>
    <x v="0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x v="0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29900"/>
  </r>
  <r>
    <n v="1114"/>
    <n v="20"/>
    <s v="RL"/>
    <n v="66"/>
    <n v="8923"/>
    <s v="Pave"/>
    <s v="NA"/>
    <s v="Reg"/>
    <s v="Lvl"/>
    <s v="AllPub"/>
    <s v="Inside"/>
    <s v="Gtl"/>
    <s v="NAmes"/>
    <x v="0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x v="0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x v="1"/>
    <n v="2007"/>
    <s v="WD"/>
    <s v="Normal"/>
    <n v="134500"/>
  </r>
  <r>
    <n v="1115"/>
    <n v="20"/>
    <s v="RL"/>
    <n v="90"/>
    <n v="5400"/>
    <s v="Pave"/>
    <s v="NA"/>
    <s v="Reg"/>
    <s v="Lvl"/>
    <s v="AllPub"/>
    <s v="Inside"/>
    <s v="Gtl"/>
    <s v="OldTown"/>
    <x v="0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x v="0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x v="5"/>
    <n v="2006"/>
    <s v="WD"/>
    <s v="Normal"/>
    <n v="117000"/>
  </r>
  <r>
    <n v="1116"/>
    <n v="20"/>
    <s v="RL"/>
    <n v="93"/>
    <n v="12085"/>
    <s v="Pave"/>
    <s v="NA"/>
    <s v="Reg"/>
    <s v="Lvl"/>
    <s v="AllPub"/>
    <s v="Inside"/>
    <s v="Gtl"/>
    <s v="NridgHt"/>
    <x v="0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x v="0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x v="6"/>
    <n v="2007"/>
    <s v="New"/>
    <s v="Partial"/>
    <n v="318000"/>
  </r>
  <r>
    <n v="1117"/>
    <n v="80"/>
    <s v="RL"/>
    <s v="NA"/>
    <n v="7750"/>
    <s v="Pave"/>
    <s v="NA"/>
    <s v="Reg"/>
    <s v="Lvl"/>
    <s v="AllPub"/>
    <s v="Inside"/>
    <s v="Gtl"/>
    <s v="Gilbert"/>
    <x v="0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x v="0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x v="10"/>
    <n v="2009"/>
    <s v="WD"/>
    <s v="Normal"/>
    <n v="184100"/>
  </r>
  <r>
    <n v="1118"/>
    <n v="20"/>
    <s v="RL"/>
    <n v="57"/>
    <n v="9764"/>
    <s v="Pave"/>
    <s v="NA"/>
    <s v="IR1"/>
    <s v="Lvl"/>
    <s v="AllPub"/>
    <s v="FR2"/>
    <s v="Gtl"/>
    <s v="Sawyer"/>
    <x v="1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x v="0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30000"/>
  </r>
  <r>
    <n v="1119"/>
    <n v="80"/>
    <s v="RL"/>
    <n v="85"/>
    <n v="13825"/>
    <s v="Pave"/>
    <s v="NA"/>
    <s v="Reg"/>
    <s v="Lvl"/>
    <s v="AllPub"/>
    <s v="Inside"/>
    <s v="Gtl"/>
    <s v="Sawyer"/>
    <x v="0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x v="0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x v="3"/>
    <n v="2008"/>
    <s v="WD"/>
    <s v="Normal"/>
    <n v="140000"/>
  </r>
  <r>
    <n v="1120"/>
    <n v="20"/>
    <s v="RL"/>
    <n v="70"/>
    <n v="7560"/>
    <s v="Pave"/>
    <s v="NA"/>
    <s v="Reg"/>
    <s v="Lvl"/>
    <s v="AllPub"/>
    <s v="Inside"/>
    <s v="Gtl"/>
    <s v="NAmes"/>
    <x v="0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x v="0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x v="9"/>
    <n v="2006"/>
    <s v="WD"/>
    <s v="Normal"/>
    <n v="133700"/>
  </r>
  <r>
    <n v="1121"/>
    <n v="30"/>
    <s v="RM"/>
    <n v="59"/>
    <n v="8263"/>
    <s v="Pave"/>
    <s v="NA"/>
    <s v="Reg"/>
    <s v="Bnk"/>
    <s v="AllPub"/>
    <s v="Inside"/>
    <s v="Mod"/>
    <s v="IDOTRR"/>
    <x v="0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x v="0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x v="1"/>
    <n v="2007"/>
    <s v="WD"/>
    <s v="Normal"/>
    <n v="118400"/>
  </r>
  <r>
    <n v="1122"/>
    <n v="20"/>
    <s v="RL"/>
    <n v="84"/>
    <n v="10084"/>
    <s v="Pave"/>
    <s v="NA"/>
    <s v="Reg"/>
    <s v="Lvl"/>
    <s v="AllPub"/>
    <s v="Inside"/>
    <s v="Gtl"/>
    <s v="CollgCr"/>
    <x v="0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x v="0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x v="9"/>
    <n v="2006"/>
    <s v="New"/>
    <s v="Partial"/>
    <n v="212900"/>
  </r>
  <r>
    <n v="1123"/>
    <n v="20"/>
    <s v="RL"/>
    <s v="NA"/>
    <n v="8926"/>
    <s v="Pave"/>
    <s v="NA"/>
    <s v="IR1"/>
    <s v="Lvl"/>
    <s v="AllPub"/>
    <s v="Corner"/>
    <s v="Gtl"/>
    <s v="Edwards"/>
    <x v="0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x v="0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x v="4"/>
    <n v="2009"/>
    <s v="COD"/>
    <s v="Abnorml"/>
    <n v="112000"/>
  </r>
  <r>
    <n v="1124"/>
    <n v="20"/>
    <s v="RL"/>
    <n v="50"/>
    <n v="9405"/>
    <s v="Pave"/>
    <s v="NA"/>
    <s v="Reg"/>
    <s v="Lvl"/>
    <s v="AllPub"/>
    <s v="Inside"/>
    <s v="Gtl"/>
    <s v="Edwards"/>
    <x v="0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x v="0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x v="11"/>
    <n v="2009"/>
    <s v="WD"/>
    <s v="Normal"/>
    <n v="118000"/>
  </r>
  <r>
    <n v="1125"/>
    <n v="80"/>
    <s v="RL"/>
    <s v="NA"/>
    <n v="9125"/>
    <s v="Pave"/>
    <s v="NA"/>
    <s v="IR1"/>
    <s v="Lvl"/>
    <s v="AllPub"/>
    <s v="Inside"/>
    <s v="Gtl"/>
    <s v="Gilbert"/>
    <x v="0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x v="9"/>
    <n v="2007"/>
    <s v="WD"/>
    <s v="Normal"/>
    <n v="163900"/>
  </r>
  <r>
    <n v="1126"/>
    <n v="20"/>
    <s v="RL"/>
    <n v="60"/>
    <n v="10434"/>
    <s v="Pave"/>
    <s v="NA"/>
    <s v="Reg"/>
    <s v="Lvl"/>
    <s v="AllPub"/>
    <s v="Inside"/>
    <s v="Gtl"/>
    <s v="NAmes"/>
    <x v="0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x v="0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x v="6"/>
    <n v="2009"/>
    <s v="WD"/>
    <s v="Normal"/>
    <n v="115000"/>
  </r>
  <r>
    <n v="1127"/>
    <n v="120"/>
    <s v="RL"/>
    <n v="53"/>
    <n v="3684"/>
    <s v="Pave"/>
    <s v="NA"/>
    <s v="Reg"/>
    <s v="Lvl"/>
    <s v="AllPub"/>
    <s v="Inside"/>
    <s v="Gtl"/>
    <s v="Blmngtn"/>
    <x v="0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x v="0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x v="11"/>
    <n v="2009"/>
    <s v="WD"/>
    <s v="Normal"/>
    <n v="174000"/>
  </r>
  <r>
    <n v="1128"/>
    <n v="20"/>
    <s v="RL"/>
    <n v="182"/>
    <n v="14572"/>
    <s v="Pave"/>
    <s v="NA"/>
    <s v="IR3"/>
    <s v="Lvl"/>
    <s v="AllPub"/>
    <s v="Corner"/>
    <s v="Gtl"/>
    <s v="Gilbert"/>
    <x v="0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x v="0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x v="6"/>
    <n v="2007"/>
    <s v="WD"/>
    <s v="Family"/>
    <n v="259000"/>
  </r>
  <r>
    <n v="1129"/>
    <n v="60"/>
    <s v="RL"/>
    <n v="59"/>
    <n v="11796"/>
    <s v="Pave"/>
    <s v="NA"/>
    <s v="IR1"/>
    <s v="Lvl"/>
    <s v="AllPub"/>
    <s v="Inside"/>
    <s v="Gtl"/>
    <s v="Gilbert"/>
    <x v="0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x v="0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x v="9"/>
    <n v="2007"/>
    <s v="WD"/>
    <s v="Normal"/>
    <n v="215000"/>
  </r>
  <r>
    <n v="1130"/>
    <n v="90"/>
    <s v="RM"/>
    <n v="60"/>
    <n v="7200"/>
    <s v="Pave"/>
    <s v="Grvl"/>
    <s v="Reg"/>
    <s v="Lvl"/>
    <s v="AllPub"/>
    <s v="Inside"/>
    <s v="Gtl"/>
    <s v="OldTown"/>
    <x v="0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x v="0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x v="5"/>
    <n v="2007"/>
    <s v="WD"/>
    <s v="Normal"/>
    <n v="140000"/>
  </r>
  <r>
    <n v="1131"/>
    <n v="50"/>
    <s v="RL"/>
    <n v="65"/>
    <n v="7804"/>
    <s v="Pave"/>
    <s v="NA"/>
    <s v="Reg"/>
    <s v="Lvl"/>
    <s v="AllPub"/>
    <s v="Inside"/>
    <s v="Gtl"/>
    <s v="SWISU"/>
    <x v="0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x v="0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x v="3"/>
    <n v="2009"/>
    <s v="WD"/>
    <s v="Normal"/>
    <n v="135000"/>
  </r>
  <r>
    <n v="1132"/>
    <n v="20"/>
    <s v="RL"/>
    <n v="63"/>
    <n v="10712"/>
    <s v="Pave"/>
    <s v="NA"/>
    <s v="Reg"/>
    <s v="Lvl"/>
    <s v="AllPub"/>
    <s v="Inside"/>
    <s v="Gtl"/>
    <s v="Mitchel"/>
    <x v="0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x v="0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x v="2"/>
    <n v="2007"/>
    <s v="Oth"/>
    <s v="Abnorml"/>
    <n v="93500"/>
  </r>
  <r>
    <n v="1133"/>
    <n v="70"/>
    <s v="RM"/>
    <n v="90"/>
    <n v="9900"/>
    <s v="Pave"/>
    <s v="NA"/>
    <s v="Reg"/>
    <s v="Lvl"/>
    <s v="AllPub"/>
    <s v="Inside"/>
    <s v="Gtl"/>
    <s v="OldTown"/>
    <x v="0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x v="0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x v="1"/>
    <n v="2007"/>
    <s v="WD"/>
    <s v="Normal"/>
    <n v="117500"/>
  </r>
  <r>
    <n v="1134"/>
    <n v="60"/>
    <s v="RL"/>
    <n v="80"/>
    <n v="9828"/>
    <s v="Pave"/>
    <s v="NA"/>
    <s v="IR1"/>
    <s v="Lvl"/>
    <s v="AllPub"/>
    <s v="Inside"/>
    <s v="Gtl"/>
    <s v="SawyerW"/>
    <x v="0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x v="0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x v="11"/>
    <n v="2009"/>
    <s v="WD"/>
    <s v="Normal"/>
    <n v="239500"/>
  </r>
  <r>
    <n v="1135"/>
    <n v="60"/>
    <s v="RL"/>
    <n v="57"/>
    <n v="8773"/>
    <s v="Pave"/>
    <s v="NA"/>
    <s v="IR1"/>
    <s v="HLS"/>
    <s v="AllPub"/>
    <s v="Inside"/>
    <s v="Gtl"/>
    <s v="Gilbert"/>
    <x v="0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x v="0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x v="5"/>
    <n v="2007"/>
    <s v="WD"/>
    <s v="Normal"/>
    <n v="169000"/>
  </r>
  <r>
    <n v="1136"/>
    <n v="30"/>
    <s v="RM"/>
    <n v="60"/>
    <n v="6180"/>
    <s v="Pave"/>
    <s v="NA"/>
    <s v="Reg"/>
    <s v="Lvl"/>
    <s v="AllPub"/>
    <s v="Corner"/>
    <s v="Gtl"/>
    <s v="BrkSide"/>
    <x v="0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x v="1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x v="1"/>
    <n v="2007"/>
    <s v="WD"/>
    <s v="Normal"/>
    <n v="102000"/>
  </r>
  <r>
    <n v="1137"/>
    <n v="50"/>
    <s v="RL"/>
    <n v="80"/>
    <n v="9600"/>
    <s v="Pave"/>
    <s v="NA"/>
    <s v="Reg"/>
    <s v="Lvl"/>
    <s v="AllPub"/>
    <s v="Inside"/>
    <s v="Gtl"/>
    <s v="NAmes"/>
    <x v="0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x v="0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x v="7"/>
    <n v="2008"/>
    <s v="WD"/>
    <s v="Abnorml"/>
    <n v="119000"/>
  </r>
  <r>
    <n v="1138"/>
    <n v="50"/>
    <s v="RL"/>
    <n v="54"/>
    <n v="6342"/>
    <s v="Pave"/>
    <s v="NA"/>
    <s v="Reg"/>
    <s v="Lvl"/>
    <s v="AllPub"/>
    <s v="Inside"/>
    <s v="Gtl"/>
    <s v="Sawyer"/>
    <x v="1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x v="1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x v="1"/>
    <n v="2010"/>
    <s v="WD"/>
    <s v="Normal"/>
    <n v="94000"/>
  </r>
  <r>
    <n v="1139"/>
    <n v="20"/>
    <s v="RL"/>
    <s v="NA"/>
    <n v="9819"/>
    <s v="Pave"/>
    <s v="NA"/>
    <s v="IR1"/>
    <s v="Lvl"/>
    <s v="AllPub"/>
    <s v="Inside"/>
    <s v="Mod"/>
    <s v="Mitchel"/>
    <x v="0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x v="0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x v="1"/>
    <n v="2009"/>
    <s v="WD"/>
    <s v="Normal"/>
    <n v="196000"/>
  </r>
  <r>
    <n v="1140"/>
    <n v="30"/>
    <s v="RL"/>
    <n v="98"/>
    <n v="8731"/>
    <s v="Pave"/>
    <s v="NA"/>
    <s v="IR1"/>
    <s v="Lvl"/>
    <s v="AllPub"/>
    <s v="Inside"/>
    <s v="Gtl"/>
    <s v="BrkSide"/>
    <x v="0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x v="0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x v="1"/>
    <n v="2007"/>
    <s v="WD"/>
    <s v="Normal"/>
    <n v="144000"/>
  </r>
  <r>
    <n v="1141"/>
    <n v="20"/>
    <s v="RL"/>
    <n v="60"/>
    <n v="7350"/>
    <s v="Pave"/>
    <s v="NA"/>
    <s v="Reg"/>
    <s v="Lvl"/>
    <s v="AllPub"/>
    <s v="Corner"/>
    <s v="Gtl"/>
    <s v="NAmes"/>
    <x v="0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x v="0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x v="11"/>
    <n v="2008"/>
    <s v="COD"/>
    <s v="Abnorml"/>
    <n v="139000"/>
  </r>
  <r>
    <n v="1142"/>
    <n v="60"/>
    <s v="RL"/>
    <s v="NA"/>
    <n v="10304"/>
    <s v="Pave"/>
    <s v="NA"/>
    <s v="IR1"/>
    <s v="Lvl"/>
    <s v="AllPub"/>
    <s v="CulDSac"/>
    <s v="Gtl"/>
    <s v="NWAmes"/>
    <x v="2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x v="0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x v="4"/>
    <n v="2009"/>
    <s v="WD"/>
    <s v="Normal"/>
    <n v="197500"/>
  </r>
  <r>
    <n v="1143"/>
    <n v="60"/>
    <s v="RL"/>
    <n v="77"/>
    <n v="9965"/>
    <s v="Pave"/>
    <s v="NA"/>
    <s v="Reg"/>
    <s v="Lvl"/>
    <s v="AllPub"/>
    <s v="Inside"/>
    <s v="Gtl"/>
    <s v="CollgCr"/>
    <x v="0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x v="0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x v="7"/>
    <n v="2007"/>
    <s v="New"/>
    <s v="Partial"/>
    <n v="424870"/>
  </r>
  <r>
    <n v="1144"/>
    <n v="20"/>
    <s v="RL"/>
    <s v="NA"/>
    <n v="9000"/>
    <s v="Pave"/>
    <s v="NA"/>
    <s v="Reg"/>
    <s v="Lvl"/>
    <s v="AllPub"/>
    <s v="Inside"/>
    <s v="Gtl"/>
    <s v="Sawyer"/>
    <x v="0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x v="0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x v="9"/>
    <n v="2008"/>
    <s v="WD"/>
    <s v="Normal"/>
    <n v="80000"/>
  </r>
  <r>
    <n v="1145"/>
    <n v="190"/>
    <s v="RL"/>
    <n v="60"/>
    <n v="12180"/>
    <s v="Pave"/>
    <s v="NA"/>
    <s v="Reg"/>
    <s v="Lvl"/>
    <s v="AllPub"/>
    <s v="Inside"/>
    <s v="Gtl"/>
    <s v="Edwards"/>
    <x v="0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x v="1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x v="9"/>
    <n v="2010"/>
    <s v="WD"/>
    <s v="Normal"/>
    <n v="80000"/>
  </r>
  <r>
    <n v="1146"/>
    <n v="50"/>
    <s v="RM"/>
    <n v="52"/>
    <n v="6240"/>
    <s v="Pave"/>
    <s v="NA"/>
    <s v="Reg"/>
    <s v="Lvl"/>
    <s v="AllPub"/>
    <s v="Inside"/>
    <s v="Gtl"/>
    <s v="BrkSide"/>
    <x v="0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x v="0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x v="5"/>
    <n v="2006"/>
    <s v="WD"/>
    <s v="Family"/>
    <n v="149000"/>
  </r>
  <r>
    <n v="1147"/>
    <n v="20"/>
    <s v="RL"/>
    <s v="NA"/>
    <n v="11200"/>
    <s v="Pave"/>
    <s v="NA"/>
    <s v="Reg"/>
    <s v="Lvl"/>
    <s v="AllPub"/>
    <s v="Inside"/>
    <s v="Gtl"/>
    <s v="SawyerW"/>
    <x v="0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x v="0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x v="1"/>
    <n v="2006"/>
    <s v="WD"/>
    <s v="Normal"/>
    <n v="180000"/>
  </r>
  <r>
    <n v="1148"/>
    <n v="70"/>
    <s v="RL"/>
    <n v="75"/>
    <n v="12000"/>
    <s v="Pave"/>
    <s v="NA"/>
    <s v="Reg"/>
    <s v="Bnk"/>
    <s v="AllPub"/>
    <s v="Inside"/>
    <s v="Gtl"/>
    <s v="Crawfor"/>
    <x v="0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x v="0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74500"/>
  </r>
  <r>
    <n v="1149"/>
    <n v="50"/>
    <s v="RM"/>
    <s v="NA"/>
    <n v="5700"/>
    <s v="Pave"/>
    <s v="NA"/>
    <s v="Reg"/>
    <s v="Lvl"/>
    <s v="AllPub"/>
    <s v="Inside"/>
    <s v="Gtl"/>
    <s v="OldTown"/>
    <x v="0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x v="0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x v="5"/>
    <n v="2008"/>
    <s v="WD"/>
    <s v="Normal"/>
    <n v="116900"/>
  </r>
  <r>
    <n v="1150"/>
    <n v="70"/>
    <s v="RM"/>
    <n v="50"/>
    <n v="9000"/>
    <s v="Pave"/>
    <s v="NA"/>
    <s v="Reg"/>
    <s v="Lvl"/>
    <s v="AllPub"/>
    <s v="Inside"/>
    <s v="Gtl"/>
    <s v="OldTown"/>
    <x v="3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x v="0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43000"/>
  </r>
  <r>
    <n v="1151"/>
    <n v="20"/>
    <s v="RL"/>
    <n v="57"/>
    <n v="8280"/>
    <s v="Pave"/>
    <s v="NA"/>
    <s v="IR1"/>
    <s v="Lvl"/>
    <s v="AllPub"/>
    <s v="Inside"/>
    <s v="Gtl"/>
    <s v="NAmes"/>
    <x v="0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x v="0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x v="6"/>
    <n v="2007"/>
    <s v="WD"/>
    <s v="Normal"/>
    <n v="124000"/>
  </r>
  <r>
    <n v="1152"/>
    <n v="20"/>
    <s v="RL"/>
    <n v="134"/>
    <n v="17755"/>
    <s v="Pave"/>
    <s v="NA"/>
    <s v="Reg"/>
    <s v="Lvl"/>
    <s v="AllPub"/>
    <s v="Inside"/>
    <s v="Gtl"/>
    <s v="Edwards"/>
    <x v="0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x v="0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x v="6"/>
    <n v="2006"/>
    <s v="WD"/>
    <s v="Normal"/>
    <n v="149900"/>
  </r>
  <r>
    <n v="1153"/>
    <n v="20"/>
    <s v="RL"/>
    <n v="90"/>
    <n v="14115"/>
    <s v="Pave"/>
    <s v="NA"/>
    <s v="IR1"/>
    <s v="Lvl"/>
    <s v="AllPub"/>
    <s v="Inside"/>
    <s v="Gtl"/>
    <s v="Crawfor"/>
    <x v="0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x v="0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x v="9"/>
    <n v="2006"/>
    <s v="WD"/>
    <s v="Abnorml"/>
    <n v="230000"/>
  </r>
  <r>
    <n v="1154"/>
    <n v="30"/>
    <s v="RM"/>
    <s v="NA"/>
    <n v="5890"/>
    <s v="Pave"/>
    <s v="NA"/>
    <s v="Reg"/>
    <s v="Lvl"/>
    <s v="AllPub"/>
    <s v="Corner"/>
    <s v="Gtl"/>
    <s v="IDOTRR"/>
    <x v="0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x v="0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x v="11"/>
    <n v="2008"/>
    <s v="WD"/>
    <s v="Normal"/>
    <n v="120500"/>
  </r>
  <r>
    <n v="1155"/>
    <n v="60"/>
    <s v="RL"/>
    <s v="NA"/>
    <n v="13700"/>
    <s v="Pave"/>
    <s v="NA"/>
    <s v="IR1"/>
    <s v="Lvl"/>
    <s v="AllPub"/>
    <s v="Inside"/>
    <s v="Gtl"/>
    <s v="NAmes"/>
    <x v="0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x v="0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x v="1"/>
    <n v="2008"/>
    <s v="WD"/>
    <s v="Normal"/>
    <n v="201800"/>
  </r>
  <r>
    <n v="1156"/>
    <n v="20"/>
    <s v="RL"/>
    <n v="90"/>
    <n v="10768"/>
    <s v="Pave"/>
    <s v="NA"/>
    <s v="IR1"/>
    <s v="Lvl"/>
    <s v="AllPub"/>
    <s v="Corner"/>
    <s v="Gtl"/>
    <s v="Veenker"/>
    <x v="0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x v="0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x v="9"/>
    <n v="2007"/>
    <s v="WD"/>
    <s v="Normal"/>
    <n v="218000"/>
  </r>
  <r>
    <n v="1157"/>
    <n v="80"/>
    <s v="RL"/>
    <n v="85"/>
    <n v="9350"/>
    <s v="Pave"/>
    <s v="NA"/>
    <s v="Reg"/>
    <s v="Lvl"/>
    <s v="AllPub"/>
    <s v="Inside"/>
    <s v="Gtl"/>
    <s v="NAmes"/>
    <x v="0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x v="0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x v="4"/>
    <n v="2008"/>
    <s v="WD"/>
    <s v="Normal"/>
    <n v="179900"/>
  </r>
  <r>
    <n v="1158"/>
    <n v="120"/>
    <s v="RL"/>
    <n v="34"/>
    <n v="5001"/>
    <s v="Pave"/>
    <s v="NA"/>
    <s v="IR1"/>
    <s v="Lvl"/>
    <s v="AllPub"/>
    <s v="Inside"/>
    <s v="Gtl"/>
    <s v="NridgHt"/>
    <x v="0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x v="9"/>
    <n v="2009"/>
    <s v="WD"/>
    <s v="Normal"/>
    <n v="230000"/>
  </r>
  <r>
    <n v="1159"/>
    <n v="20"/>
    <s v="RL"/>
    <n v="92"/>
    <n v="11932"/>
    <s v="Pave"/>
    <s v="NA"/>
    <s v="Reg"/>
    <s v="Lvl"/>
    <s v="AllPub"/>
    <s v="FR2"/>
    <s v="Gtl"/>
    <s v="Somerst"/>
    <x v="1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x v="11"/>
    <n v="2008"/>
    <s v="ConLD"/>
    <s v="Partial"/>
    <n v="235128"/>
  </r>
  <r>
    <n v="1160"/>
    <n v="60"/>
    <s v="RL"/>
    <n v="76"/>
    <n v="9120"/>
    <s v="Pave"/>
    <s v="NA"/>
    <s v="Reg"/>
    <s v="Lvl"/>
    <s v="AllPub"/>
    <s v="Inside"/>
    <s v="Gtl"/>
    <s v="NWAmes"/>
    <x v="0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x v="0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x v="9"/>
    <n v="2008"/>
    <s v="WD"/>
    <s v="Normal"/>
    <n v="185000"/>
  </r>
  <r>
    <n v="1161"/>
    <n v="160"/>
    <s v="RL"/>
    <n v="24"/>
    <n v="2280"/>
    <s v="Pave"/>
    <s v="NA"/>
    <s v="Reg"/>
    <s v="Lvl"/>
    <s v="AllPub"/>
    <s v="Inside"/>
    <s v="Gtl"/>
    <s v="NPkVill"/>
    <x v="0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x v="0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x v="9"/>
    <n v="2010"/>
    <s v="WD"/>
    <s v="Normal"/>
    <n v="146000"/>
  </r>
  <r>
    <n v="1162"/>
    <n v="20"/>
    <s v="RL"/>
    <s v="NA"/>
    <n v="14778"/>
    <s v="Pave"/>
    <s v="NA"/>
    <s v="IR1"/>
    <s v="Low"/>
    <s v="AllPub"/>
    <s v="CulDSac"/>
    <s v="Gtl"/>
    <s v="Crawfor"/>
    <x v="2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x v="0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x v="6"/>
    <n v="2008"/>
    <s v="WD"/>
    <s v="Normal"/>
    <n v="224000"/>
  </r>
  <r>
    <n v="1163"/>
    <n v="20"/>
    <s v="RL"/>
    <n v="109"/>
    <n v="8724"/>
    <s v="Pave"/>
    <s v="NA"/>
    <s v="Reg"/>
    <s v="Lvl"/>
    <s v="AllPub"/>
    <s v="Inside"/>
    <s v="Gtl"/>
    <s v="Sawyer"/>
    <x v="0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x v="0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x v="1"/>
    <n v="2007"/>
    <s v="WD"/>
    <s v="Normal"/>
    <n v="129000"/>
  </r>
  <r>
    <n v="1164"/>
    <n v="90"/>
    <s v="RL"/>
    <n v="60"/>
    <n v="12900"/>
    <s v="Pave"/>
    <s v="NA"/>
    <s v="Reg"/>
    <s v="Lvl"/>
    <s v="AllPub"/>
    <s v="Inside"/>
    <s v="Gtl"/>
    <s v="Sawyer"/>
    <x v="1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x v="0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x v="8"/>
    <n v="2008"/>
    <s v="WD"/>
    <s v="Alloca"/>
    <n v="108959"/>
  </r>
  <r>
    <n v="1165"/>
    <n v="80"/>
    <s v="RL"/>
    <s v="NA"/>
    <n v="16157"/>
    <s v="Pave"/>
    <s v="NA"/>
    <s v="IR1"/>
    <s v="Lvl"/>
    <s v="AllPub"/>
    <s v="FR2"/>
    <s v="Gtl"/>
    <s v="Veenker"/>
    <x v="1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x v="0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x v="11"/>
    <n v="2007"/>
    <s v="WD"/>
    <s v="Normal"/>
    <n v="194000"/>
  </r>
  <r>
    <n v="1166"/>
    <n v="20"/>
    <s v="RL"/>
    <n v="79"/>
    <n v="9541"/>
    <s v="Pave"/>
    <s v="NA"/>
    <s v="IR1"/>
    <s v="Lvl"/>
    <s v="AllPub"/>
    <s v="Inside"/>
    <s v="Gtl"/>
    <s v="NridgHt"/>
    <x v="0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x v="0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x v="2"/>
    <n v="2009"/>
    <s v="New"/>
    <s v="Partial"/>
    <n v="233170"/>
  </r>
  <r>
    <n v="1167"/>
    <n v="20"/>
    <s v="RL"/>
    <n v="64"/>
    <n v="10475"/>
    <s v="Pave"/>
    <s v="NA"/>
    <s v="IR1"/>
    <s v="Lvl"/>
    <s v="AllPub"/>
    <s v="Corner"/>
    <s v="Gtl"/>
    <s v="CollgCr"/>
    <x v="0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x v="0"/>
    <n v="2010"/>
    <s v="WD"/>
    <s v="Normal"/>
    <n v="245350"/>
  </r>
  <r>
    <n v="1168"/>
    <n v="60"/>
    <s v="RL"/>
    <n v="58"/>
    <n v="10852"/>
    <s v="Pave"/>
    <s v="NA"/>
    <s v="IR1"/>
    <s v="Lvl"/>
    <s v="AllPub"/>
    <s v="Inside"/>
    <s v="Gtl"/>
    <s v="Gilbert"/>
    <x v="6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x v="0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x v="0"/>
    <n v="2006"/>
    <s v="WD"/>
    <s v="Normal"/>
    <n v="173000"/>
  </r>
  <r>
    <n v="1169"/>
    <n v="70"/>
    <s v="RL"/>
    <n v="120"/>
    <n v="13728"/>
    <s v="Pave"/>
    <s v="NA"/>
    <s v="Reg"/>
    <s v="Lvl"/>
    <s v="AllPub"/>
    <s v="Corner"/>
    <s v="Gtl"/>
    <s v="Edwards"/>
    <x v="0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x v="0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x v="9"/>
    <n v="2008"/>
    <s v="WD"/>
    <s v="Normal"/>
    <n v="235000"/>
  </r>
  <r>
    <n v="1170"/>
    <n v="60"/>
    <s v="RL"/>
    <n v="118"/>
    <n v="35760"/>
    <s v="Pave"/>
    <s v="NA"/>
    <s v="IR1"/>
    <s v="Lvl"/>
    <s v="AllPub"/>
    <s v="CulDSac"/>
    <s v="Gtl"/>
    <s v="NoRidge"/>
    <x v="0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x v="0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x v="9"/>
    <n v="2006"/>
    <s v="WD"/>
    <s v="Normal"/>
    <n v="625000"/>
  </r>
  <r>
    <n v="1171"/>
    <n v="80"/>
    <s v="RL"/>
    <n v="76"/>
    <n v="9880"/>
    <s v="Pave"/>
    <s v="NA"/>
    <s v="Reg"/>
    <s v="Lvl"/>
    <s v="AllPub"/>
    <s v="Inside"/>
    <s v="Gtl"/>
    <s v="Mitchel"/>
    <x v="0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x v="0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x v="9"/>
    <n v="2008"/>
    <s v="WD"/>
    <s v="Normal"/>
    <n v="171000"/>
  </r>
  <r>
    <n v="1172"/>
    <n v="20"/>
    <s v="RL"/>
    <n v="76"/>
    <n v="9120"/>
    <s v="Pave"/>
    <s v="NA"/>
    <s v="Reg"/>
    <s v="Lvl"/>
    <s v="AllPub"/>
    <s v="Inside"/>
    <s v="Gtl"/>
    <s v="NAmes"/>
    <x v="0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x v="0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x v="6"/>
    <n v="2008"/>
    <s v="WD"/>
    <s v="Normal"/>
    <n v="163000"/>
  </r>
  <r>
    <n v="1173"/>
    <n v="160"/>
    <s v="FV"/>
    <n v="35"/>
    <n v="4017"/>
    <s v="Pave"/>
    <s v="Pave"/>
    <s v="IR1"/>
    <s v="Lvl"/>
    <s v="AllPub"/>
    <s v="Inside"/>
    <s v="Gtl"/>
    <s v="Somerst"/>
    <x v="0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x v="10"/>
    <n v="2008"/>
    <s v="WD"/>
    <s v="Normal"/>
    <n v="171900"/>
  </r>
  <r>
    <n v="1174"/>
    <n v="50"/>
    <s v="RL"/>
    <n v="138"/>
    <n v="18030"/>
    <s v="Pave"/>
    <s v="NA"/>
    <s v="IR1"/>
    <s v="Bnk"/>
    <s v="AllPub"/>
    <s v="Inside"/>
    <s v="Gtl"/>
    <s v="ClearCr"/>
    <x v="0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x v="0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x v="10"/>
    <n v="2007"/>
    <s v="WD"/>
    <s v="Normal"/>
    <n v="200500"/>
  </r>
  <r>
    <n v="1175"/>
    <n v="70"/>
    <s v="RL"/>
    <n v="80"/>
    <n v="16560"/>
    <s v="Pave"/>
    <s v="NA"/>
    <s v="IR1"/>
    <s v="Lvl"/>
    <s v="AllPub"/>
    <s v="Inside"/>
    <s v="Gtl"/>
    <s v="Crawfor"/>
    <x v="0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x v="0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239000"/>
  </r>
  <r>
    <n v="1176"/>
    <n v="50"/>
    <s v="RL"/>
    <n v="85"/>
    <n v="10678"/>
    <s v="Pave"/>
    <s v="NA"/>
    <s v="Reg"/>
    <s v="Lvl"/>
    <s v="AllPub"/>
    <s v="Inside"/>
    <s v="Gtl"/>
    <s v="NoRidge"/>
    <x v="0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x v="0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x v="7"/>
    <n v="2007"/>
    <s v="WD"/>
    <s v="Normal"/>
    <n v="285000"/>
  </r>
  <r>
    <n v="1177"/>
    <n v="20"/>
    <s v="RL"/>
    <n v="37"/>
    <n v="6951"/>
    <s v="Pave"/>
    <s v="NA"/>
    <s v="IR1"/>
    <s v="Lvl"/>
    <s v="AllPub"/>
    <s v="CulDSac"/>
    <s v="Gtl"/>
    <s v="Mitchel"/>
    <x v="0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x v="0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x v="4"/>
    <n v="2008"/>
    <s v="WD"/>
    <s v="Normal"/>
    <n v="119500"/>
  </r>
  <r>
    <n v="1178"/>
    <n v="50"/>
    <s v="RM"/>
    <s v="NA"/>
    <n v="3950"/>
    <s v="Pave"/>
    <s v="Grvl"/>
    <s v="Reg"/>
    <s v="Bnk"/>
    <s v="AllPub"/>
    <s v="Inside"/>
    <s v="Gtl"/>
    <s v="OldTown"/>
    <x v="3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x v="0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x v="3"/>
    <n v="2009"/>
    <s v="WD"/>
    <s v="Normal"/>
    <n v="115000"/>
  </r>
  <r>
    <n v="1179"/>
    <n v="50"/>
    <s v="RL"/>
    <n v="54"/>
    <n v="7681"/>
    <s v="Pave"/>
    <s v="NA"/>
    <s v="IR1"/>
    <s v="Lvl"/>
    <s v="AllPub"/>
    <s v="FR2"/>
    <s v="Gtl"/>
    <s v="Crawfor"/>
    <x v="0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x v="0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x v="9"/>
    <n v="2009"/>
    <s v="WD"/>
    <s v="Normal"/>
    <n v="154900"/>
  </r>
  <r>
    <n v="1180"/>
    <n v="20"/>
    <s v="RL"/>
    <n v="77"/>
    <n v="8335"/>
    <s v="Pave"/>
    <s v="NA"/>
    <s v="Reg"/>
    <s v="Lvl"/>
    <s v="AllPub"/>
    <s v="Corner"/>
    <s v="Gtl"/>
    <s v="Edwards"/>
    <x v="0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x v="7"/>
    <n v="2006"/>
    <s v="WD"/>
    <s v="Normal"/>
    <n v="93000"/>
  </r>
  <r>
    <n v="1181"/>
    <n v="60"/>
    <s v="RL"/>
    <s v="NA"/>
    <n v="11170"/>
    <s v="Pave"/>
    <s v="NA"/>
    <s v="IR2"/>
    <s v="Lvl"/>
    <s v="AllPub"/>
    <s v="Corner"/>
    <s v="Gtl"/>
    <s v="Timber"/>
    <x v="0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x v="0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x v="7"/>
    <n v="2006"/>
    <s v="WD"/>
    <s v="Normal"/>
    <n v="250000"/>
  </r>
  <r>
    <n v="1182"/>
    <n v="120"/>
    <s v="RM"/>
    <n v="64"/>
    <n v="5587"/>
    <s v="Pave"/>
    <s v="NA"/>
    <s v="IR1"/>
    <s v="HLS"/>
    <s v="AllPub"/>
    <s v="Inside"/>
    <s v="Mod"/>
    <s v="Crawfor"/>
    <x v="0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x v="0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x v="6"/>
    <n v="2008"/>
    <s v="New"/>
    <s v="Partial"/>
    <n v="392500"/>
  </r>
  <r>
    <n v="1183"/>
    <n v="60"/>
    <s v="RL"/>
    <n v="160"/>
    <n v="15623"/>
    <s v="Pave"/>
    <s v="NA"/>
    <s v="IR1"/>
    <s v="Lvl"/>
    <s v="AllPub"/>
    <s v="Corner"/>
    <s v="Gtl"/>
    <s v="NoRidge"/>
    <x v="0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x v="0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x v="9"/>
    <n v="2007"/>
    <s v="WD"/>
    <s v="Abnorml"/>
    <n v="745000"/>
  </r>
  <r>
    <n v="1184"/>
    <n v="30"/>
    <s v="RL"/>
    <n v="60"/>
    <n v="10800"/>
    <s v="Pave"/>
    <s v="Grvl"/>
    <s v="Reg"/>
    <s v="Lvl"/>
    <s v="AllPub"/>
    <s v="Inside"/>
    <s v="Gtl"/>
    <s v="OldTown"/>
    <x v="0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x v="0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x v="11"/>
    <n v="2006"/>
    <s v="WD"/>
    <s v="Normal"/>
    <n v="120000"/>
  </r>
  <r>
    <n v="1185"/>
    <n v="20"/>
    <s v="RL"/>
    <n v="50"/>
    <n v="35133"/>
    <s v="Grvl"/>
    <s v="NA"/>
    <s v="Reg"/>
    <s v="Lvl"/>
    <s v="AllPub"/>
    <s v="Inside"/>
    <s v="Mod"/>
    <s v="Timber"/>
    <x v="0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x v="0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x v="1"/>
    <n v="2007"/>
    <s v="WD"/>
    <s v="Normal"/>
    <n v="186700"/>
  </r>
  <r>
    <n v="1186"/>
    <n v="50"/>
    <s v="RL"/>
    <n v="60"/>
    <n v="9738"/>
    <s v="Pave"/>
    <s v="NA"/>
    <s v="Reg"/>
    <s v="Lvl"/>
    <s v="AllPub"/>
    <s v="Inside"/>
    <s v="Gtl"/>
    <s v="Edwards"/>
    <x v="0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x v="0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x v="10"/>
    <n v="2006"/>
    <s v="WD"/>
    <s v="Normal"/>
    <n v="104900"/>
  </r>
  <r>
    <n v="1187"/>
    <n v="190"/>
    <s v="RL"/>
    <n v="107"/>
    <n v="10615"/>
    <s v="Pave"/>
    <s v="NA"/>
    <s v="IR1"/>
    <s v="Bnk"/>
    <s v="AllPub"/>
    <s v="Corner"/>
    <s v="Mod"/>
    <s v="OldTown"/>
    <x v="3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x v="0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x v="5"/>
    <n v="2009"/>
    <s v="WD"/>
    <s v="Abnorml"/>
    <n v="95000"/>
  </r>
  <r>
    <n v="1188"/>
    <n v="20"/>
    <s v="RL"/>
    <n v="89"/>
    <n v="12461"/>
    <s v="Pave"/>
    <s v="NA"/>
    <s v="Reg"/>
    <s v="Lvl"/>
    <s v="AllPub"/>
    <s v="Corner"/>
    <s v="Gtl"/>
    <s v="NoRidge"/>
    <x v="0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x v="0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x v="9"/>
    <n v="2006"/>
    <s v="WD"/>
    <s v="Normal"/>
    <n v="262000"/>
  </r>
  <r>
    <n v="1189"/>
    <n v="60"/>
    <s v="RL"/>
    <n v="68"/>
    <n v="8935"/>
    <s v="Pave"/>
    <s v="NA"/>
    <s v="IR1"/>
    <s v="Lvl"/>
    <s v="AllPub"/>
    <s v="Inside"/>
    <s v="Gtl"/>
    <s v="CollgCr"/>
    <x v="0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x v="0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x v="9"/>
    <n v="2009"/>
    <s v="WD"/>
    <s v="Normal"/>
    <n v="195000"/>
  </r>
  <r>
    <n v="1190"/>
    <n v="60"/>
    <s v="RL"/>
    <n v="60"/>
    <n v="7500"/>
    <s v="Pave"/>
    <s v="NA"/>
    <s v="Reg"/>
    <s v="Lvl"/>
    <s v="AllPub"/>
    <s v="Inside"/>
    <s v="Gtl"/>
    <s v="Gilbert"/>
    <x v="0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x v="0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x v="11"/>
    <n v="2010"/>
    <s v="WD"/>
    <s v="Normal"/>
    <n v="189000"/>
  </r>
  <r>
    <n v="1191"/>
    <n v="190"/>
    <s v="RL"/>
    <s v="NA"/>
    <n v="32463"/>
    <s v="Pave"/>
    <s v="NA"/>
    <s v="Reg"/>
    <s v="Low"/>
    <s v="AllPub"/>
    <s v="Inside"/>
    <s v="Mod"/>
    <s v="Mitchel"/>
    <x v="0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x v="0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x v="10"/>
    <n v="2007"/>
    <s v="WD"/>
    <s v="Normal"/>
    <n v="168000"/>
  </r>
  <r>
    <n v="1192"/>
    <n v="160"/>
    <s v="FV"/>
    <n v="24"/>
    <n v="2645"/>
    <s v="Pave"/>
    <s v="Pave"/>
    <s v="Reg"/>
    <s v="Lvl"/>
    <s v="AllPub"/>
    <s v="Inside"/>
    <s v="Gtl"/>
    <s v="Somerst"/>
    <x v="0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x v="0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x v="6"/>
    <n v="2007"/>
    <s v="WD"/>
    <s v="Normal"/>
    <n v="174000"/>
  </r>
  <r>
    <n v="1193"/>
    <n v="50"/>
    <s v="RM"/>
    <n v="60"/>
    <n v="9600"/>
    <s v="Pave"/>
    <s v="Grvl"/>
    <s v="Reg"/>
    <s v="Lvl"/>
    <s v="AllPub"/>
    <s v="Inside"/>
    <s v="Gtl"/>
    <s v="OldTown"/>
    <x v="0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x v="0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x v="9"/>
    <n v="2007"/>
    <s v="WD"/>
    <s v="Normal"/>
    <n v="125000"/>
  </r>
  <r>
    <n v="1194"/>
    <n v="120"/>
    <s v="RM"/>
    <s v="NA"/>
    <n v="4500"/>
    <s v="Pave"/>
    <s v="NA"/>
    <s v="Reg"/>
    <s v="Lvl"/>
    <s v="AllPub"/>
    <s v="FR2"/>
    <s v="Gtl"/>
    <s v="Mitchel"/>
    <x v="0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x v="0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x v="11"/>
    <n v="2009"/>
    <s v="WD"/>
    <s v="Normal"/>
    <n v="165000"/>
  </r>
  <r>
    <n v="1195"/>
    <n v="60"/>
    <s v="RL"/>
    <n v="80"/>
    <n v="9364"/>
    <s v="Pave"/>
    <s v="NA"/>
    <s v="Reg"/>
    <s v="Lvl"/>
    <s v="AllPub"/>
    <s v="Corner"/>
    <s v="Gtl"/>
    <s v="Sawyer"/>
    <x v="0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x v="0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x v="10"/>
    <n v="2010"/>
    <s v="WD"/>
    <s v="Normal"/>
    <n v="158000"/>
  </r>
  <r>
    <n v="1196"/>
    <n v="60"/>
    <s v="RL"/>
    <n v="51"/>
    <n v="8029"/>
    <s v="Pave"/>
    <s v="NA"/>
    <s v="IR1"/>
    <s v="Lvl"/>
    <s v="AllPub"/>
    <s v="Inside"/>
    <s v="Gtl"/>
    <s v="Gilbert"/>
    <x v="0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x v="9"/>
    <n v="2008"/>
    <s v="WD"/>
    <s v="Normal"/>
    <n v="176000"/>
  </r>
  <r>
    <n v="1197"/>
    <n v="60"/>
    <s v="RL"/>
    <n v="58"/>
    <n v="14054"/>
    <s v="Pave"/>
    <s v="NA"/>
    <s v="IR1"/>
    <s v="Lvl"/>
    <s v="AllPub"/>
    <s v="Inside"/>
    <s v="Gtl"/>
    <s v="Gilbert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x v="0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x v="6"/>
    <n v="2006"/>
    <s v="New"/>
    <s v="Partial"/>
    <n v="219210"/>
  </r>
  <r>
    <n v="1198"/>
    <n v="75"/>
    <s v="RM"/>
    <n v="65"/>
    <n v="8850"/>
    <s v="Pave"/>
    <s v="NA"/>
    <s v="IR1"/>
    <s v="Bnk"/>
    <s v="AllPub"/>
    <s v="Corner"/>
    <s v="Gtl"/>
    <s v="OldTown"/>
    <x v="0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x v="0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x v="9"/>
    <n v="2006"/>
    <s v="ConLw"/>
    <s v="Normal"/>
    <n v="144000"/>
  </r>
  <r>
    <n v="1199"/>
    <n v="20"/>
    <s v="RL"/>
    <n v="70"/>
    <n v="9100"/>
    <s v="Pave"/>
    <s v="NA"/>
    <s v="Reg"/>
    <s v="Lvl"/>
    <s v="AllPub"/>
    <s v="Inside"/>
    <s v="Gtl"/>
    <s v="CollgCr"/>
    <x v="0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x v="0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x v="11"/>
    <n v="2009"/>
    <s v="WD"/>
    <s v="Normal"/>
    <n v="178000"/>
  </r>
  <r>
    <n v="1200"/>
    <n v="20"/>
    <s v="RL"/>
    <n v="75"/>
    <n v="11235"/>
    <s v="Pave"/>
    <s v="NA"/>
    <s v="Reg"/>
    <s v="Lvl"/>
    <s v="AllPub"/>
    <s v="Inside"/>
    <s v="Gtl"/>
    <s v="Sawyer"/>
    <x v="0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x v="0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x v="4"/>
    <n v="2006"/>
    <s v="WD"/>
    <s v="Normal"/>
    <n v="148000"/>
  </r>
  <r>
    <n v="1201"/>
    <n v="20"/>
    <s v="RL"/>
    <n v="71"/>
    <n v="9353"/>
    <s v="Pave"/>
    <s v="NA"/>
    <s v="Reg"/>
    <s v="Lvl"/>
    <s v="AllPub"/>
    <s v="Inside"/>
    <s v="Gtl"/>
    <s v="NAmes"/>
    <x v="0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x v="9"/>
    <n v="2006"/>
    <s v="Oth"/>
    <s v="Abnorml"/>
    <n v="116050"/>
  </r>
  <r>
    <n v="1202"/>
    <n v="60"/>
    <s v="RL"/>
    <n v="80"/>
    <n v="10400"/>
    <s v="Pave"/>
    <s v="NA"/>
    <s v="Reg"/>
    <s v="Lvl"/>
    <s v="AllPub"/>
    <s v="Corner"/>
    <s v="Gtl"/>
    <s v="CollgCr"/>
    <x v="0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x v="0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x v="10"/>
    <n v="2009"/>
    <s v="WD"/>
    <s v="Normal"/>
    <n v="197900"/>
  </r>
  <r>
    <n v="1203"/>
    <n v="50"/>
    <s v="RM"/>
    <n v="50"/>
    <n v="6000"/>
    <s v="Pave"/>
    <s v="NA"/>
    <s v="Reg"/>
    <s v="Lvl"/>
    <s v="AllPub"/>
    <s v="Corner"/>
    <s v="Gtl"/>
    <s v="BrkSide"/>
    <x v="0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x v="1"/>
    <n v="2009"/>
    <s v="WD"/>
    <s v="Normal"/>
    <n v="117000"/>
  </r>
  <r>
    <n v="1204"/>
    <n v="20"/>
    <s v="RL"/>
    <n v="75"/>
    <n v="9750"/>
    <s v="Pave"/>
    <s v="NA"/>
    <s v="Reg"/>
    <s v="Lvl"/>
    <s v="AllPub"/>
    <s v="Inside"/>
    <s v="Gtl"/>
    <s v="CollgCr"/>
    <x v="0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x v="0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x v="4"/>
    <n v="2009"/>
    <s v="WD"/>
    <s v="Normal"/>
    <n v="213000"/>
  </r>
  <r>
    <n v="1205"/>
    <n v="20"/>
    <s v="RL"/>
    <n v="78"/>
    <n v="10140"/>
    <s v="Pave"/>
    <s v="NA"/>
    <s v="Reg"/>
    <s v="Lvl"/>
    <s v="AllPub"/>
    <s v="Inside"/>
    <s v="Gtl"/>
    <s v="NWAmes"/>
    <x v="0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x v="0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x v="9"/>
    <n v="2006"/>
    <s v="WD"/>
    <s v="Normal"/>
    <n v="153500"/>
  </r>
  <r>
    <n v="1206"/>
    <n v="20"/>
    <s v="RL"/>
    <n v="90"/>
    <n v="14684"/>
    <s v="Pave"/>
    <s v="NA"/>
    <s v="IR1"/>
    <s v="Lvl"/>
    <s v="AllPub"/>
    <s v="CulDSac"/>
    <s v="Gtl"/>
    <s v="SawyerW"/>
    <x v="0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x v="0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x v="11"/>
    <n v="2009"/>
    <s v="WD"/>
    <s v="Normal"/>
    <n v="271900"/>
  </r>
  <r>
    <n v="1207"/>
    <n v="20"/>
    <s v="RH"/>
    <s v="NA"/>
    <n v="8900"/>
    <s v="Pave"/>
    <s v="NA"/>
    <s v="Reg"/>
    <s v="Lvl"/>
    <s v="AllPub"/>
    <s v="Inside"/>
    <s v="Gtl"/>
    <s v="SawyerW"/>
    <x v="0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x v="0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x v="6"/>
    <n v="2006"/>
    <s v="WD"/>
    <s v="Normal"/>
    <n v="107000"/>
  </r>
  <r>
    <n v="1208"/>
    <n v="20"/>
    <s v="RL"/>
    <n v="70"/>
    <n v="9135"/>
    <s v="Pave"/>
    <s v="NA"/>
    <s v="Reg"/>
    <s v="Lvl"/>
    <s v="AllPub"/>
    <s v="Inside"/>
    <s v="Gtl"/>
    <s v="CollgCr"/>
    <x v="0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x v="0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x v="1"/>
    <n v="2006"/>
    <s v="WD"/>
    <s v="Normal"/>
    <n v="200000"/>
  </r>
  <r>
    <n v="1209"/>
    <n v="20"/>
    <s v="RL"/>
    <n v="70"/>
    <n v="7763"/>
    <s v="Pave"/>
    <s v="NA"/>
    <s v="Reg"/>
    <s v="Lvl"/>
    <s v="AllPub"/>
    <s v="Inside"/>
    <s v="Gtl"/>
    <s v="NAmes"/>
    <x v="0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x v="0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x v="4"/>
    <n v="2008"/>
    <s v="WD"/>
    <s v="Normal"/>
    <n v="140000"/>
  </r>
  <r>
    <n v="1210"/>
    <n v="20"/>
    <s v="RL"/>
    <n v="85"/>
    <n v="10182"/>
    <s v="Pave"/>
    <s v="NA"/>
    <s v="IR1"/>
    <s v="Lvl"/>
    <s v="AllPub"/>
    <s v="CulDSac"/>
    <s v="Gtl"/>
    <s v="Somerst"/>
    <x v="5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x v="0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x v="1"/>
    <n v="2006"/>
    <s v="New"/>
    <s v="Partial"/>
    <n v="290000"/>
  </r>
  <r>
    <n v="1211"/>
    <n v="60"/>
    <s v="RL"/>
    <n v="70"/>
    <n v="11218"/>
    <s v="Pave"/>
    <s v="NA"/>
    <s v="Reg"/>
    <s v="Lvl"/>
    <s v="AllPub"/>
    <s v="Inside"/>
    <s v="Gtl"/>
    <s v="SawyerW"/>
    <x v="0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x v="1"/>
    <n v="2010"/>
    <s v="WD"/>
    <s v="Normal"/>
    <n v="189000"/>
  </r>
  <r>
    <n v="1212"/>
    <n v="50"/>
    <s v="RL"/>
    <n v="152"/>
    <n v="12134"/>
    <s v="Pave"/>
    <s v="NA"/>
    <s v="IR1"/>
    <s v="Bnk"/>
    <s v="AllPub"/>
    <s v="Inside"/>
    <s v="Mod"/>
    <s v="Gilbert"/>
    <x v="0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x v="0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x v="11"/>
    <n v="2010"/>
    <s v="WD"/>
    <s v="Normal"/>
    <n v="164000"/>
  </r>
  <r>
    <n v="1213"/>
    <n v="30"/>
    <s v="RL"/>
    <n v="50"/>
    <n v="9340"/>
    <s v="Pave"/>
    <s v="NA"/>
    <s v="Reg"/>
    <s v="Lvl"/>
    <s v="AllPub"/>
    <s v="Inside"/>
    <s v="Gtl"/>
    <s v="Edwards"/>
    <x v="0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x v="0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x v="5"/>
    <n v="2009"/>
    <s v="WD"/>
    <s v="Normal"/>
    <n v="113000"/>
  </r>
  <r>
    <n v="1214"/>
    <n v="80"/>
    <s v="RL"/>
    <s v="NA"/>
    <n v="10246"/>
    <s v="Pave"/>
    <s v="NA"/>
    <s v="IR1"/>
    <s v="Lvl"/>
    <s v="AllPub"/>
    <s v="CulDSac"/>
    <s v="Gtl"/>
    <s v="Sawyer"/>
    <x v="0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x v="0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x v="1"/>
    <n v="2006"/>
    <s v="WD"/>
    <s v="Normal"/>
    <n v="145000"/>
  </r>
  <r>
    <n v="1215"/>
    <n v="85"/>
    <s v="RL"/>
    <n v="69"/>
    <n v="10205"/>
    <s v="Pave"/>
    <s v="NA"/>
    <s v="IR1"/>
    <s v="Lvl"/>
    <s v="AllPub"/>
    <s v="Inside"/>
    <s v="Gtl"/>
    <s v="NAmes"/>
    <x v="0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x v="0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x v="1"/>
    <n v="2006"/>
    <s v="WD"/>
    <s v="Normal"/>
    <n v="134500"/>
  </r>
  <r>
    <n v="1216"/>
    <n v="20"/>
    <s v="RL"/>
    <n v="99"/>
    <n v="7094"/>
    <s v="Pave"/>
    <s v="NA"/>
    <s v="IR1"/>
    <s v="Lvl"/>
    <s v="AllPub"/>
    <s v="Inside"/>
    <s v="Gtl"/>
    <s v="Sawyer"/>
    <x v="0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x v="0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x v="1"/>
    <n v="2007"/>
    <s v="WD"/>
    <s v="Normal"/>
    <n v="125000"/>
  </r>
  <r>
    <n v="1217"/>
    <n v="90"/>
    <s v="RM"/>
    <n v="68"/>
    <n v="8930"/>
    <s v="Pave"/>
    <s v="NA"/>
    <s v="Reg"/>
    <s v="Lvl"/>
    <s v="AllPub"/>
    <s v="Inside"/>
    <s v="Gtl"/>
    <s v="Sawyer"/>
    <x v="4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12000"/>
  </r>
  <r>
    <n v="1218"/>
    <n v="20"/>
    <s v="FV"/>
    <n v="72"/>
    <n v="8640"/>
    <s v="Pave"/>
    <s v="NA"/>
    <s v="Reg"/>
    <s v="Lvl"/>
    <s v="AllPub"/>
    <s v="Inside"/>
    <s v="Gtl"/>
    <s v="Somerst"/>
    <x v="0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x v="0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x v="2"/>
    <n v="2009"/>
    <s v="New"/>
    <s v="Partial"/>
    <n v="229456"/>
  </r>
  <r>
    <n v="1219"/>
    <n v="50"/>
    <s v="RM"/>
    <n v="52"/>
    <n v="6240"/>
    <s v="Pave"/>
    <s v="NA"/>
    <s v="Reg"/>
    <s v="Lvl"/>
    <s v="AllPub"/>
    <s v="Inside"/>
    <s v="Gtl"/>
    <s v="BrkSide"/>
    <x v="0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x v="1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9"/>
    <n v="2006"/>
    <s v="WD"/>
    <s v="Normal"/>
    <n v="80500"/>
  </r>
  <r>
    <n v="1220"/>
    <n v="160"/>
    <s v="RM"/>
    <n v="21"/>
    <n v="1680"/>
    <s v="Pave"/>
    <s v="NA"/>
    <s v="Reg"/>
    <s v="Lvl"/>
    <s v="AllPub"/>
    <s v="Inside"/>
    <s v="Gtl"/>
    <s v="BrDale"/>
    <x v="0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x v="0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x v="7"/>
    <n v="2006"/>
    <s v="WD"/>
    <s v="Abnorml"/>
    <n v="91500"/>
  </r>
  <r>
    <n v="1221"/>
    <n v="20"/>
    <s v="RL"/>
    <n v="66"/>
    <n v="7800"/>
    <s v="Pave"/>
    <s v="NA"/>
    <s v="IR1"/>
    <s v="Lvl"/>
    <s v="AllPub"/>
    <s v="Inside"/>
    <s v="Gtl"/>
    <s v="NAmes"/>
    <x v="0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x v="0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x v="6"/>
    <n v="2006"/>
    <s v="WD"/>
    <s v="Abnorml"/>
    <n v="115000"/>
  </r>
  <r>
    <n v="1222"/>
    <n v="20"/>
    <s v="RL"/>
    <n v="55"/>
    <n v="8250"/>
    <s v="Pave"/>
    <s v="NA"/>
    <s v="Reg"/>
    <s v="Lvl"/>
    <s v="AllPub"/>
    <s v="Inside"/>
    <s v="Gtl"/>
    <s v="Sawyer"/>
    <x v="1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x v="0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x v="5"/>
    <n v="2008"/>
    <s v="WD"/>
    <s v="Normal"/>
    <n v="134000"/>
  </r>
  <r>
    <n v="1223"/>
    <n v="50"/>
    <s v="RL"/>
    <n v="78"/>
    <n v="10496"/>
    <s v="Pave"/>
    <s v="NA"/>
    <s v="Reg"/>
    <s v="Lvl"/>
    <s v="AllPub"/>
    <s v="Inside"/>
    <s v="Gtl"/>
    <s v="NAmes"/>
    <x v="3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x v="0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x v="8"/>
    <n v="2007"/>
    <s v="WD"/>
    <s v="Normal"/>
    <n v="143000"/>
  </r>
  <r>
    <n v="1224"/>
    <n v="20"/>
    <s v="RL"/>
    <n v="89"/>
    <n v="10680"/>
    <s v="Pave"/>
    <s v="NA"/>
    <s v="Reg"/>
    <s v="Lvl"/>
    <s v="AllPub"/>
    <s v="Inside"/>
    <s v="Gtl"/>
    <s v="NAmes"/>
    <x v="0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x v="1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x v="4"/>
    <n v="2006"/>
    <s v="WD"/>
    <s v="Normal"/>
    <n v="137900"/>
  </r>
  <r>
    <n v="1225"/>
    <n v="60"/>
    <s v="RL"/>
    <n v="60"/>
    <n v="15384"/>
    <s v="Pave"/>
    <s v="NA"/>
    <s v="IR1"/>
    <s v="Lvl"/>
    <s v="AllPub"/>
    <s v="Inside"/>
    <s v="Gtl"/>
    <s v="Gilbert"/>
    <x v="6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x v="0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x v="0"/>
    <n v="2008"/>
    <s v="WD"/>
    <s v="Normal"/>
    <n v="184000"/>
  </r>
  <r>
    <n v="1226"/>
    <n v="80"/>
    <s v="RL"/>
    <n v="65"/>
    <n v="10482"/>
    <s v="Pave"/>
    <s v="NA"/>
    <s v="Reg"/>
    <s v="Lvl"/>
    <s v="AllPub"/>
    <s v="Inside"/>
    <s v="Gtl"/>
    <s v="NAmes"/>
    <x v="0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x v="0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x v="11"/>
    <n v="2007"/>
    <s v="WD"/>
    <s v="Normal"/>
    <n v="145000"/>
  </r>
  <r>
    <n v="1227"/>
    <n v="60"/>
    <s v="RL"/>
    <n v="86"/>
    <n v="14598"/>
    <s v="Pave"/>
    <s v="NA"/>
    <s v="IR1"/>
    <s v="Lvl"/>
    <s v="AllPub"/>
    <s v="CulDSac"/>
    <s v="Gtl"/>
    <s v="Somerst"/>
    <x v="1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x v="0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x v="8"/>
    <n v="2008"/>
    <s v="WD"/>
    <s v="Normal"/>
    <n v="214000"/>
  </r>
  <r>
    <n v="1228"/>
    <n v="20"/>
    <s v="RL"/>
    <n v="72"/>
    <n v="8872"/>
    <s v="Pave"/>
    <s v="NA"/>
    <s v="Reg"/>
    <s v="Lvl"/>
    <s v="AllPub"/>
    <s v="Corner"/>
    <s v="Gtl"/>
    <s v="NAmes"/>
    <x v="0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x v="0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x v="3"/>
    <n v="2008"/>
    <s v="WD"/>
    <s v="Normal"/>
    <n v="147000"/>
  </r>
  <r>
    <n v="1229"/>
    <n v="120"/>
    <s v="RL"/>
    <n v="65"/>
    <n v="8769"/>
    <s v="Pave"/>
    <s v="NA"/>
    <s v="Reg"/>
    <s v="Lvl"/>
    <s v="AllPub"/>
    <s v="Corner"/>
    <s v="Gtl"/>
    <s v="NridgHt"/>
    <x v="0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x v="0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x v="4"/>
    <n v="2008"/>
    <s v="New"/>
    <s v="Partial"/>
    <n v="367294"/>
  </r>
  <r>
    <n v="1230"/>
    <n v="80"/>
    <s v="RL"/>
    <n v="70"/>
    <n v="7910"/>
    <s v="Pave"/>
    <s v="NA"/>
    <s v="Reg"/>
    <s v="Lvl"/>
    <s v="AllPub"/>
    <s v="Inside"/>
    <s v="Gtl"/>
    <s v="NAmes"/>
    <x v="0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x v="0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x v="5"/>
    <n v="2008"/>
    <s v="WD"/>
    <s v="Normal"/>
    <n v="127000"/>
  </r>
  <r>
    <n v="1231"/>
    <n v="90"/>
    <s v="RL"/>
    <s v="NA"/>
    <n v="18890"/>
    <s v="Pave"/>
    <s v="NA"/>
    <s v="IR1"/>
    <s v="Lvl"/>
    <s v="AllPub"/>
    <s v="Inside"/>
    <s v="Gtl"/>
    <s v="Sawyer"/>
    <x v="1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x v="0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x v="5"/>
    <n v="2007"/>
    <s v="WD"/>
    <s v="Normal"/>
    <n v="190000"/>
  </r>
  <r>
    <n v="1232"/>
    <n v="90"/>
    <s v="RL"/>
    <n v="70"/>
    <n v="7728"/>
    <s v="Pave"/>
    <s v="NA"/>
    <s v="Reg"/>
    <s v="Lvl"/>
    <s v="AllPub"/>
    <s v="Inside"/>
    <s v="Gtl"/>
    <s v="NAmes"/>
    <x v="0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x v="0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x v="1"/>
    <n v="2006"/>
    <s v="WD"/>
    <s v="Normal"/>
    <n v="132500"/>
  </r>
  <r>
    <n v="1233"/>
    <n v="90"/>
    <s v="RL"/>
    <n v="70"/>
    <n v="9842"/>
    <s v="Pave"/>
    <s v="NA"/>
    <s v="Reg"/>
    <s v="Lvl"/>
    <s v="AllPub"/>
    <s v="FR2"/>
    <s v="Gtl"/>
    <s v="NAmes"/>
    <x v="0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x v="10"/>
    <n v="2007"/>
    <s v="WD"/>
    <s v="Normal"/>
    <n v="101800"/>
  </r>
  <r>
    <n v="1234"/>
    <n v="20"/>
    <s v="RL"/>
    <s v="NA"/>
    <n v="12160"/>
    <s v="Pave"/>
    <s v="NA"/>
    <s v="IR1"/>
    <s v="Lvl"/>
    <s v="AllPub"/>
    <s v="Inside"/>
    <s v="Gtl"/>
    <s v="NAmes"/>
    <x v="0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x v="0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x v="1"/>
    <n v="2010"/>
    <s v="COD"/>
    <s v="Abnorml"/>
    <n v="142000"/>
  </r>
  <r>
    <n v="1235"/>
    <n v="70"/>
    <s v="RH"/>
    <n v="55"/>
    <n v="8525"/>
    <s v="Pave"/>
    <s v="NA"/>
    <s v="Reg"/>
    <s v="Bnk"/>
    <s v="AllPub"/>
    <s v="Inside"/>
    <s v="Gtl"/>
    <s v="SWISU"/>
    <x v="0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x v="1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x v="6"/>
    <n v="2008"/>
    <s v="WD"/>
    <s v="Abnorml"/>
    <n v="130000"/>
  </r>
  <r>
    <n v="1236"/>
    <n v="70"/>
    <s v="RL"/>
    <n v="96"/>
    <n v="13132"/>
    <s v="Pave"/>
    <s v="NA"/>
    <s v="Reg"/>
    <s v="Lvl"/>
    <s v="AllPub"/>
    <s v="Inside"/>
    <s v="Gtl"/>
    <s v="Crawfor"/>
    <x v="0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x v="0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x v="9"/>
    <n v="2006"/>
    <s v="WD"/>
    <s v="Normal"/>
    <n v="138887"/>
  </r>
  <r>
    <n v="1237"/>
    <n v="160"/>
    <s v="RL"/>
    <n v="36"/>
    <n v="2628"/>
    <s v="Pave"/>
    <s v="NA"/>
    <s v="Reg"/>
    <s v="Lvl"/>
    <s v="AllPub"/>
    <s v="Inside"/>
    <s v="Gtl"/>
    <s v="NridgHt"/>
    <x v="0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x v="0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x v="11"/>
    <n v="2010"/>
    <s v="WD"/>
    <s v="Normal"/>
    <n v="175500"/>
  </r>
  <r>
    <n v="1238"/>
    <n v="60"/>
    <s v="RL"/>
    <n v="41"/>
    <n v="12393"/>
    <s v="Pave"/>
    <s v="NA"/>
    <s v="IR2"/>
    <s v="Lvl"/>
    <s v="AllPub"/>
    <s v="FR2"/>
    <s v="Gtl"/>
    <s v="CollgCr"/>
    <x v="0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x v="2"/>
    <n v="2006"/>
    <s v="WD"/>
    <s v="Normal"/>
    <n v="195000"/>
  </r>
  <r>
    <n v="1239"/>
    <n v="20"/>
    <s v="RL"/>
    <n v="63"/>
    <n v="13072"/>
    <s v="Pave"/>
    <s v="NA"/>
    <s v="Reg"/>
    <s v="Lvl"/>
    <s v="AllPub"/>
    <s v="Inside"/>
    <s v="Gtl"/>
    <s v="SawyerW"/>
    <x v="4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x v="0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x v="10"/>
    <n v="2006"/>
    <s v="WD"/>
    <s v="Abnorml"/>
    <n v="142500"/>
  </r>
  <r>
    <n v="1240"/>
    <n v="20"/>
    <s v="RL"/>
    <n v="64"/>
    <n v="9037"/>
    <s v="Pave"/>
    <s v="NA"/>
    <s v="IR1"/>
    <s v="HLS"/>
    <s v="AllPub"/>
    <s v="Inside"/>
    <s v="Gtl"/>
    <s v="Timber"/>
    <x v="0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x v="0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x v="3"/>
    <n v="2007"/>
    <s v="WD"/>
    <s v="Normal"/>
    <n v="265900"/>
  </r>
  <r>
    <n v="1241"/>
    <n v="60"/>
    <s v="RL"/>
    <n v="65"/>
    <n v="8158"/>
    <s v="Pave"/>
    <s v="NA"/>
    <s v="Reg"/>
    <s v="Lvl"/>
    <s v="AllPub"/>
    <s v="Inside"/>
    <s v="Gtl"/>
    <s v="CollgCr"/>
    <x v="0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x v="0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x v="9"/>
    <n v="2008"/>
    <s v="WD"/>
    <s v="Normal"/>
    <n v="224900"/>
  </r>
  <r>
    <n v="1242"/>
    <n v="20"/>
    <s v="RL"/>
    <n v="83"/>
    <n v="9849"/>
    <s v="Pave"/>
    <s v="NA"/>
    <s v="Reg"/>
    <s v="Lvl"/>
    <s v="AllPub"/>
    <s v="Inside"/>
    <s v="Gtl"/>
    <s v="Somerst"/>
    <x v="0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x v="0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x v="11"/>
    <n v="2007"/>
    <s v="New"/>
    <s v="Partial"/>
    <n v="248328"/>
  </r>
  <r>
    <n v="1243"/>
    <n v="85"/>
    <s v="RL"/>
    <n v="85"/>
    <n v="10625"/>
    <s v="Pave"/>
    <s v="NA"/>
    <s v="Reg"/>
    <s v="Lvl"/>
    <s v="AllPub"/>
    <s v="Inside"/>
    <s v="Gtl"/>
    <s v="NWAmes"/>
    <x v="0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x v="0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x v="8"/>
    <n v="2010"/>
    <s v="WD"/>
    <s v="Family"/>
    <n v="170000"/>
  </r>
  <r>
    <n v="1244"/>
    <n v="20"/>
    <s v="RL"/>
    <n v="107"/>
    <n v="13891"/>
    <s v="Pave"/>
    <s v="NA"/>
    <s v="Reg"/>
    <s v="Lvl"/>
    <s v="AllPub"/>
    <s v="Inside"/>
    <s v="Gtl"/>
    <s v="NridgHt"/>
    <x v="0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x v="0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x v="2"/>
    <n v="2006"/>
    <s v="New"/>
    <s v="Partial"/>
    <n v="465000"/>
  </r>
  <r>
    <n v="1245"/>
    <n v="70"/>
    <s v="RL"/>
    <s v="NA"/>
    <n v="11435"/>
    <s v="Pave"/>
    <s v="NA"/>
    <s v="IR1"/>
    <s v="HLS"/>
    <s v="AllPub"/>
    <s v="Corner"/>
    <s v="Mod"/>
    <s v="Crawfor"/>
    <x v="0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x v="0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230000"/>
  </r>
  <r>
    <n v="1246"/>
    <n v="80"/>
    <s v="RL"/>
    <n v="78"/>
    <n v="12090"/>
    <s v="Pave"/>
    <s v="NA"/>
    <s v="Reg"/>
    <s v="Lvl"/>
    <s v="AllPub"/>
    <s v="Inside"/>
    <s v="Gtl"/>
    <s v="NWAmes"/>
    <x v="0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x v="0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x v="8"/>
    <n v="2007"/>
    <s v="WD"/>
    <s v="Abnorml"/>
    <n v="178000"/>
  </r>
  <r>
    <n v="1247"/>
    <n v="60"/>
    <s v="FV"/>
    <n v="65"/>
    <n v="8125"/>
    <s v="Pave"/>
    <s v="NA"/>
    <s v="Reg"/>
    <s v="Lvl"/>
    <s v="AllPub"/>
    <s v="Inside"/>
    <s v="Gtl"/>
    <s v="Somerst"/>
    <x v="0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x v="0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x v="10"/>
    <n v="2006"/>
    <s v="New"/>
    <s v="Partial"/>
    <n v="186500"/>
  </r>
  <r>
    <n v="1248"/>
    <n v="80"/>
    <s v="RL"/>
    <s v="NA"/>
    <n v="12328"/>
    <s v="Pave"/>
    <s v="NA"/>
    <s v="IR1"/>
    <s v="Lvl"/>
    <s v="AllPub"/>
    <s v="Inside"/>
    <s v="Gtl"/>
    <s v="Mitchel"/>
    <x v="0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x v="0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x v="1"/>
    <n v="2010"/>
    <s v="WD"/>
    <s v="Normal"/>
    <n v="169900"/>
  </r>
  <r>
    <n v="1249"/>
    <n v="75"/>
    <s v="RM"/>
    <n v="60"/>
    <n v="9600"/>
    <s v="Pave"/>
    <s v="Grvl"/>
    <s v="Reg"/>
    <s v="Lvl"/>
    <s v="AllPub"/>
    <s v="Inside"/>
    <s v="Gtl"/>
    <s v="OldTown"/>
    <x v="0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x v="1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x v="7"/>
    <n v="2008"/>
    <s v="WD"/>
    <s v="Normal"/>
    <n v="129500"/>
  </r>
  <r>
    <n v="1250"/>
    <n v="20"/>
    <s v="RL"/>
    <n v="60"/>
    <n v="7200"/>
    <s v="Pave"/>
    <s v="NA"/>
    <s v="Reg"/>
    <s v="Lvl"/>
    <s v="AllPub"/>
    <s v="Inside"/>
    <s v="Gtl"/>
    <s v="NAmes"/>
    <x v="0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x v="0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x v="1"/>
    <n v="2007"/>
    <s v="WD"/>
    <s v="Normal"/>
    <n v="119000"/>
  </r>
  <r>
    <n v="1251"/>
    <n v="20"/>
    <s v="RL"/>
    <n v="93"/>
    <n v="11160"/>
    <s v="Pave"/>
    <s v="NA"/>
    <s v="Reg"/>
    <s v="Lvl"/>
    <s v="AllPub"/>
    <s v="Corner"/>
    <s v="Gtl"/>
    <s v="NAmes"/>
    <x v="0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x v="0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244000"/>
  </r>
  <r>
    <n v="1252"/>
    <n v="120"/>
    <s v="RL"/>
    <s v="NA"/>
    <n v="3136"/>
    <s v="Pave"/>
    <s v="NA"/>
    <s v="IR1"/>
    <s v="Lvl"/>
    <s v="AllPub"/>
    <s v="Corner"/>
    <s v="Gtl"/>
    <s v="NridgHt"/>
    <x v="0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x v="0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x v="10"/>
    <n v="2006"/>
    <s v="WD"/>
    <s v="Normal"/>
    <n v="171750"/>
  </r>
  <r>
    <n v="1253"/>
    <n v="20"/>
    <s v="RL"/>
    <n v="62"/>
    <n v="9858"/>
    <s v="Pave"/>
    <s v="NA"/>
    <s v="Reg"/>
    <s v="Lvl"/>
    <s v="AllPub"/>
    <s v="Inside"/>
    <s v="Gtl"/>
    <s v="Mitchel"/>
    <x v="0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x v="0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x v="6"/>
    <n v="2009"/>
    <s v="WD"/>
    <s v="Normal"/>
    <n v="130000"/>
  </r>
  <r>
    <n v="1254"/>
    <n v="60"/>
    <s v="RL"/>
    <s v="NA"/>
    <n v="17542"/>
    <s v="Pave"/>
    <s v="NA"/>
    <s v="IR1"/>
    <s v="Lvl"/>
    <s v="AllPub"/>
    <s v="Inside"/>
    <s v="Gtl"/>
    <s v="Veenker"/>
    <x v="0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x v="0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x v="9"/>
    <n v="2007"/>
    <s v="WD"/>
    <s v="Normal"/>
    <n v="294000"/>
  </r>
  <r>
    <n v="1255"/>
    <n v="60"/>
    <s v="RL"/>
    <n v="60"/>
    <n v="6931"/>
    <s v="Pave"/>
    <s v="NA"/>
    <s v="Reg"/>
    <s v="Lvl"/>
    <s v="AllPub"/>
    <s v="Inside"/>
    <s v="Gtl"/>
    <s v="Edwards"/>
    <x v="0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x v="0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x v="9"/>
    <n v="2008"/>
    <s v="WD"/>
    <s v="Normal"/>
    <n v="165400"/>
  </r>
  <r>
    <n v="1256"/>
    <n v="50"/>
    <s v="RM"/>
    <n v="52"/>
    <n v="6240"/>
    <s v="Pave"/>
    <s v="NA"/>
    <s v="Reg"/>
    <s v="Lvl"/>
    <s v="AllPub"/>
    <s v="Inside"/>
    <s v="Gtl"/>
    <s v="BrkSide"/>
    <x v="0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x v="0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x v="6"/>
    <n v="2007"/>
    <s v="WD"/>
    <s v="Normal"/>
    <n v="127500"/>
  </r>
  <r>
    <n v="1257"/>
    <n v="20"/>
    <s v="RL"/>
    <n v="91"/>
    <n v="14303"/>
    <s v="Pave"/>
    <s v="NA"/>
    <s v="IR1"/>
    <s v="Lvl"/>
    <s v="AllPub"/>
    <s v="Corner"/>
    <s v="Gtl"/>
    <s v="NoRidge"/>
    <x v="0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x v="0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x v="5"/>
    <n v="2008"/>
    <s v="WD"/>
    <s v="Normal"/>
    <n v="301500"/>
  </r>
  <r>
    <n v="1258"/>
    <n v="30"/>
    <s v="RL"/>
    <n v="56"/>
    <n v="4060"/>
    <s v="Pave"/>
    <s v="NA"/>
    <s v="Reg"/>
    <s v="Lvl"/>
    <s v="AllPub"/>
    <s v="Corner"/>
    <s v="Gtl"/>
    <s v="Edwards"/>
    <x v="1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x v="9"/>
    <n v="2009"/>
    <s v="WD"/>
    <s v="Normal"/>
    <n v="99900"/>
  </r>
  <r>
    <n v="1259"/>
    <n v="80"/>
    <s v="RL"/>
    <n v="59"/>
    <n v="9587"/>
    <s v="Pave"/>
    <s v="NA"/>
    <s v="IR1"/>
    <s v="Lvl"/>
    <s v="AllPub"/>
    <s v="Inside"/>
    <s v="Gtl"/>
    <s v="Gilbert"/>
    <x v="0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x v="0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x v="9"/>
    <n v="2008"/>
    <s v="WD"/>
    <s v="Normal"/>
    <n v="190000"/>
  </r>
  <r>
    <n v="1260"/>
    <n v="20"/>
    <s v="RL"/>
    <n v="65"/>
    <n v="9750"/>
    <s v="Pave"/>
    <s v="NA"/>
    <s v="Reg"/>
    <s v="Lvl"/>
    <s v="AllPub"/>
    <s v="FR2"/>
    <s v="Gtl"/>
    <s v="NAmes"/>
    <x v="0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x v="0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x v="9"/>
    <n v="2008"/>
    <s v="WD"/>
    <s v="Normal"/>
    <n v="151000"/>
  </r>
  <r>
    <n v="1261"/>
    <n v="60"/>
    <s v="RL"/>
    <s v="NA"/>
    <n v="24682"/>
    <s v="Pave"/>
    <s v="NA"/>
    <s v="IR3"/>
    <s v="Lvl"/>
    <s v="AllPub"/>
    <s v="CulDSac"/>
    <s v="Gtl"/>
    <s v="Gilbert"/>
    <x v="6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x v="0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x v="11"/>
    <n v="2009"/>
    <s v="WD"/>
    <s v="Normal"/>
    <n v="181000"/>
  </r>
  <r>
    <n v="1262"/>
    <n v="20"/>
    <s v="RL"/>
    <n v="80"/>
    <n v="9600"/>
    <s v="Pave"/>
    <s v="NA"/>
    <s v="Reg"/>
    <s v="Lvl"/>
    <s v="AllPub"/>
    <s v="Inside"/>
    <s v="Gtl"/>
    <s v="NAmes"/>
    <x v="0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x v="0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128900"/>
  </r>
  <r>
    <n v="1263"/>
    <n v="50"/>
    <s v="RL"/>
    <s v="NA"/>
    <n v="11250"/>
    <s v="Pave"/>
    <s v="NA"/>
    <s v="Reg"/>
    <s v="Lvl"/>
    <s v="AllPub"/>
    <s v="Inside"/>
    <s v="Gtl"/>
    <s v="ClearCr"/>
    <x v="0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x v="0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x v="6"/>
    <n v="2009"/>
    <s v="WD"/>
    <s v="Normal"/>
    <n v="161500"/>
  </r>
  <r>
    <n v="1264"/>
    <n v="70"/>
    <s v="RL"/>
    <n v="60"/>
    <n v="13515"/>
    <s v="Pave"/>
    <s v="Pave"/>
    <s v="Reg"/>
    <s v="Lvl"/>
    <s v="AllPub"/>
    <s v="Inside"/>
    <s v="Gtl"/>
    <s v="BrkSide"/>
    <x v="0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x v="0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x v="9"/>
    <n v="2007"/>
    <s v="WD"/>
    <s v="Normal"/>
    <n v="180500"/>
  </r>
  <r>
    <n v="1265"/>
    <n v="120"/>
    <s v="RH"/>
    <n v="34"/>
    <n v="4060"/>
    <s v="Pave"/>
    <s v="NA"/>
    <s v="Reg"/>
    <s v="Lvl"/>
    <s v="AllPub"/>
    <s v="Inside"/>
    <s v="Gtl"/>
    <s v="NAmes"/>
    <x v="0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x v="0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x v="5"/>
    <n v="2008"/>
    <s v="COD"/>
    <s v="Abnorml"/>
    <n v="181000"/>
  </r>
  <r>
    <n v="1266"/>
    <n v="160"/>
    <s v="FV"/>
    <n v="35"/>
    <n v="3735"/>
    <s v="Pave"/>
    <s v="NA"/>
    <s v="Reg"/>
    <s v="Lvl"/>
    <s v="AllPub"/>
    <s v="FR3"/>
    <s v="Gtl"/>
    <s v="Somerst"/>
    <x v="0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x v="0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x v="10"/>
    <n v="2006"/>
    <s v="WD"/>
    <s v="Normal"/>
    <n v="183900"/>
  </r>
  <r>
    <n v="1267"/>
    <n v="190"/>
    <s v="RM"/>
    <n v="60"/>
    <n v="10120"/>
    <s v="Pave"/>
    <s v="NA"/>
    <s v="IR1"/>
    <s v="Bnk"/>
    <s v="AllPub"/>
    <s v="Inside"/>
    <s v="Gtl"/>
    <s v="OldTown"/>
    <x v="1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x v="1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x v="8"/>
    <n v="2007"/>
    <s v="WD"/>
    <s v="Normal"/>
    <n v="122000"/>
  </r>
  <r>
    <n v="1268"/>
    <n v="20"/>
    <s v="RL"/>
    <n v="89"/>
    <n v="13214"/>
    <s v="Pave"/>
    <s v="NA"/>
    <s v="IR1"/>
    <s v="HLS"/>
    <s v="AllPub"/>
    <s v="Inside"/>
    <s v="Gtl"/>
    <s v="Timber"/>
    <x v="0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x v="0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x v="1"/>
    <n v="2010"/>
    <s v="WD"/>
    <s v="Normal"/>
    <n v="378500"/>
  </r>
  <r>
    <n v="1269"/>
    <n v="50"/>
    <s v="RL"/>
    <s v="NA"/>
    <n v="14100"/>
    <s v="Pave"/>
    <s v="NA"/>
    <s v="IR1"/>
    <s v="Lvl"/>
    <s v="AllPub"/>
    <s v="Inside"/>
    <s v="Mod"/>
    <s v="Crawfor"/>
    <x v="0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x v="0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x v="1"/>
    <n v="2008"/>
    <s v="WD"/>
    <s v="Normal"/>
    <n v="381000"/>
  </r>
  <r>
    <n v="1270"/>
    <n v="50"/>
    <s v="RL"/>
    <n v="78"/>
    <n v="11344"/>
    <s v="Pave"/>
    <s v="NA"/>
    <s v="Reg"/>
    <s v="Lvl"/>
    <s v="AllPub"/>
    <s v="Inside"/>
    <s v="Gtl"/>
    <s v="NAmes"/>
    <x v="1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x v="0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x v="9"/>
    <n v="2007"/>
    <s v="WD"/>
    <s v="Normal"/>
    <n v="144000"/>
  </r>
  <r>
    <n v="1271"/>
    <n v="40"/>
    <s v="RL"/>
    <s v="NA"/>
    <n v="23595"/>
    <s v="Pave"/>
    <s v="NA"/>
    <s v="Reg"/>
    <s v="Low"/>
    <s v="AllPub"/>
    <s v="Inside"/>
    <s v="Sev"/>
    <s v="ClearCr"/>
    <x v="0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x v="0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x v="7"/>
    <n v="2010"/>
    <s v="WD"/>
    <s v="Normal"/>
    <n v="260000"/>
  </r>
  <r>
    <n v="1272"/>
    <n v="20"/>
    <s v="RL"/>
    <s v="NA"/>
    <n v="9156"/>
    <s v="Pave"/>
    <s v="NA"/>
    <s v="IR1"/>
    <s v="Lvl"/>
    <s v="AllPub"/>
    <s v="Inside"/>
    <s v="Gtl"/>
    <s v="NWAmes"/>
    <x v="2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x v="0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185750"/>
  </r>
  <r>
    <n v="1273"/>
    <n v="20"/>
    <s v="RL"/>
    <s v="NA"/>
    <n v="13526"/>
    <s v="Pave"/>
    <s v="NA"/>
    <s v="IR1"/>
    <s v="Lvl"/>
    <s v="AllPub"/>
    <s v="CulDSac"/>
    <s v="Gtl"/>
    <s v="Sawyer"/>
    <x v="0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x v="0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x v="6"/>
    <n v="2006"/>
    <s v="WD"/>
    <s v="Normal"/>
    <n v="137000"/>
  </r>
  <r>
    <n v="1274"/>
    <n v="80"/>
    <s v="RL"/>
    <n v="124"/>
    <n v="11512"/>
    <s v="Pave"/>
    <s v="NA"/>
    <s v="IR1"/>
    <s v="Lvl"/>
    <s v="AllPub"/>
    <s v="Corner"/>
    <s v="Gtl"/>
    <s v="Edwards"/>
    <x v="0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x v="0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x v="1"/>
    <n v="2008"/>
    <s v="WD"/>
    <s v="Normal"/>
    <n v="177000"/>
  </r>
  <r>
    <n v="1275"/>
    <n v="50"/>
    <s v="RL"/>
    <n v="53"/>
    <n v="5362"/>
    <s v="Pave"/>
    <s v="NA"/>
    <s v="Reg"/>
    <s v="Lvl"/>
    <s v="AllPub"/>
    <s v="Corner"/>
    <s v="Gtl"/>
    <s v="Crawfor"/>
    <x v="0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x v="0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x v="6"/>
    <n v="2007"/>
    <s v="WD"/>
    <s v="Normal"/>
    <n v="139000"/>
  </r>
  <r>
    <n v="1276"/>
    <n v="90"/>
    <s v="RL"/>
    <n v="95"/>
    <n v="11345"/>
    <s v="Pave"/>
    <s v="NA"/>
    <s v="Reg"/>
    <s v="Lvl"/>
    <s v="AllPub"/>
    <s v="Corner"/>
    <s v="Gtl"/>
    <s v="NAmes"/>
    <x v="1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x v="0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x v="9"/>
    <n v="2007"/>
    <s v="WD"/>
    <s v="Normal"/>
    <n v="137000"/>
  </r>
  <r>
    <n v="1277"/>
    <n v="60"/>
    <s v="RL"/>
    <s v="NA"/>
    <n v="12936"/>
    <s v="Pave"/>
    <s v="NA"/>
    <s v="IR1"/>
    <s v="Lvl"/>
    <s v="AllPub"/>
    <s v="CulDSac"/>
    <s v="Gtl"/>
    <s v="NWAmes"/>
    <x v="0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x v="0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x v="3"/>
    <n v="2009"/>
    <s v="WD"/>
    <s v="Normal"/>
    <n v="162000"/>
  </r>
  <r>
    <n v="1278"/>
    <n v="80"/>
    <s v="RL"/>
    <s v="NA"/>
    <n v="17871"/>
    <s v="Pave"/>
    <s v="NA"/>
    <s v="IR1"/>
    <s v="Lvl"/>
    <s v="AllPub"/>
    <s v="CulDSac"/>
    <s v="Gtl"/>
    <s v="NWAmes"/>
    <x v="0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x v="0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197900"/>
  </r>
  <r>
    <n v="1279"/>
    <n v="60"/>
    <s v="RL"/>
    <n v="75"/>
    <n v="9473"/>
    <s v="Pave"/>
    <s v="NA"/>
    <s v="Reg"/>
    <s v="Lvl"/>
    <s v="AllPub"/>
    <s v="Inside"/>
    <s v="Gtl"/>
    <s v="CollgCr"/>
    <x v="0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x v="0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x v="10"/>
    <n v="2008"/>
    <s v="WD"/>
    <s v="Normal"/>
    <n v="237000"/>
  </r>
  <r>
    <n v="1280"/>
    <n v="50"/>
    <s v="C (all)"/>
    <n v="60"/>
    <n v="7500"/>
    <s v="Pave"/>
    <s v="NA"/>
    <s v="Reg"/>
    <s v="Lvl"/>
    <s v="AllPub"/>
    <s v="Inside"/>
    <s v="Gtl"/>
    <s v="IDOTRR"/>
    <x v="0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x v="0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x v="7"/>
    <n v="2010"/>
    <s v="COD"/>
    <s v="Abnorml"/>
    <n v="68400"/>
  </r>
  <r>
    <n v="1281"/>
    <n v="20"/>
    <s v="RL"/>
    <n v="67"/>
    <n v="9808"/>
    <s v="Pave"/>
    <s v="NA"/>
    <s v="IR1"/>
    <s v="Lvl"/>
    <s v="AllPub"/>
    <s v="Inside"/>
    <s v="Gtl"/>
    <s v="CollgCr"/>
    <x v="0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x v="0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x v="10"/>
    <n v="2009"/>
    <s v="WD"/>
    <s v="Normal"/>
    <n v="227000"/>
  </r>
  <r>
    <n v="1282"/>
    <n v="20"/>
    <s v="RL"/>
    <n v="50"/>
    <n v="8049"/>
    <s v="Pave"/>
    <s v="NA"/>
    <s v="IR1"/>
    <s v="Lvl"/>
    <s v="AllPub"/>
    <s v="CulDSac"/>
    <s v="Gtl"/>
    <s v="Timber"/>
    <x v="0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x v="0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x v="9"/>
    <n v="2006"/>
    <s v="WD"/>
    <s v="Normal"/>
    <n v="180000"/>
  </r>
  <r>
    <n v="1283"/>
    <n v="20"/>
    <s v="RL"/>
    <n v="61"/>
    <n v="8800"/>
    <s v="Pave"/>
    <s v="NA"/>
    <s v="IR1"/>
    <s v="Lvl"/>
    <s v="AllPub"/>
    <s v="Inside"/>
    <s v="Gtl"/>
    <s v="CollgCr"/>
    <x v="0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x v="0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x v="2"/>
    <n v="2009"/>
    <s v="WD"/>
    <s v="Normal"/>
    <n v="150500"/>
  </r>
  <r>
    <n v="1284"/>
    <n v="90"/>
    <s v="RL"/>
    <n v="94"/>
    <n v="9400"/>
    <s v="Pave"/>
    <s v="NA"/>
    <s v="Reg"/>
    <s v="Low"/>
    <s v="AllPub"/>
    <s v="Corner"/>
    <s v="Gtl"/>
    <s v="Mitchel"/>
    <x v="0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x v="0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x v="7"/>
    <n v="2010"/>
    <s v="WD"/>
    <s v="Normal"/>
    <n v="139000"/>
  </r>
  <r>
    <n v="1285"/>
    <n v="50"/>
    <s v="RL"/>
    <n v="50"/>
    <n v="9638"/>
    <s v="Pave"/>
    <s v="NA"/>
    <s v="Reg"/>
    <s v="Lvl"/>
    <s v="AllPub"/>
    <s v="Inside"/>
    <s v="Gtl"/>
    <s v="SWISU"/>
    <x v="1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x v="0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x v="10"/>
    <n v="2010"/>
    <s v="WD"/>
    <s v="Normal"/>
    <n v="169000"/>
  </r>
  <r>
    <n v="1286"/>
    <n v="50"/>
    <s v="RM"/>
    <n v="50"/>
    <n v="6000"/>
    <s v="Pave"/>
    <s v="NA"/>
    <s v="Reg"/>
    <s v="Lvl"/>
    <s v="AllPub"/>
    <s v="Inside"/>
    <s v="Gtl"/>
    <s v="BrkSide"/>
    <x v="0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x v="0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x v="1"/>
    <n v="2009"/>
    <s v="WD"/>
    <s v="Normal"/>
    <n v="132500"/>
  </r>
  <r>
    <n v="1287"/>
    <n v="20"/>
    <s v="RL"/>
    <s v="NA"/>
    <n v="9790"/>
    <s v="Pave"/>
    <s v="NA"/>
    <s v="Reg"/>
    <s v="Lvl"/>
    <s v="AllPub"/>
    <s v="Inside"/>
    <s v="Gtl"/>
    <s v="NWAmes"/>
    <x v="1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x v="0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x v="11"/>
    <n v="2010"/>
    <s v="WD"/>
    <s v="Normal"/>
    <n v="143000"/>
  </r>
  <r>
    <n v="1288"/>
    <n v="20"/>
    <s v="RL"/>
    <s v="NA"/>
    <n v="36500"/>
    <s v="Pave"/>
    <s v="NA"/>
    <s v="IR1"/>
    <s v="Low"/>
    <s v="AllPub"/>
    <s v="Inside"/>
    <s v="Mod"/>
    <s v="ClearCr"/>
    <x v="0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x v="0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x v="11"/>
    <n v="2006"/>
    <s v="WD"/>
    <s v="Normal"/>
    <n v="190000"/>
  </r>
  <r>
    <n v="1289"/>
    <n v="120"/>
    <s v="RL"/>
    <n v="40"/>
    <n v="5664"/>
    <s v="Pave"/>
    <s v="NA"/>
    <s v="IR1"/>
    <s v="Lvl"/>
    <s v="AllPub"/>
    <s v="Inside"/>
    <s v="Gtl"/>
    <s v="StoneBr"/>
    <x v="0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x v="0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x v="4"/>
    <n v="2009"/>
    <s v="WD"/>
    <s v="Normal"/>
    <n v="278000"/>
  </r>
  <r>
    <n v="1290"/>
    <n v="60"/>
    <s v="RL"/>
    <n v="86"/>
    <n v="11065"/>
    <s v="Pave"/>
    <s v="NA"/>
    <s v="IR1"/>
    <s v="Lvl"/>
    <s v="AllPub"/>
    <s v="Inside"/>
    <s v="Gtl"/>
    <s v="NridgHt"/>
    <x v="0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x v="0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x v="4"/>
    <n v="2006"/>
    <s v="New"/>
    <s v="Partial"/>
    <n v="281000"/>
  </r>
  <r>
    <n v="1291"/>
    <n v="80"/>
    <s v="RL"/>
    <s v="NA"/>
    <n v="14112"/>
    <s v="Pave"/>
    <s v="NA"/>
    <s v="IR1"/>
    <s v="Lvl"/>
    <s v="AllPub"/>
    <s v="Corner"/>
    <s v="Gtl"/>
    <s v="NAmes"/>
    <x v="0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x v="0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x v="7"/>
    <n v="2010"/>
    <s v="WD"/>
    <s v="Normal"/>
    <n v="180500"/>
  </r>
  <r>
    <n v="1292"/>
    <n v="160"/>
    <s v="RM"/>
    <n v="21"/>
    <n v="1680"/>
    <s v="Pave"/>
    <s v="NA"/>
    <s v="Reg"/>
    <s v="Lvl"/>
    <s v="AllPub"/>
    <s v="Inside"/>
    <s v="Gtl"/>
    <s v="BrDale"/>
    <x v="0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x v="0"/>
    <n v="2009"/>
    <s v="WD"/>
    <s v="Normal"/>
    <n v="119500"/>
  </r>
  <r>
    <n v="1293"/>
    <n v="70"/>
    <s v="RM"/>
    <n v="60"/>
    <n v="6600"/>
    <s v="Pave"/>
    <s v="NA"/>
    <s v="Reg"/>
    <s v="Lvl"/>
    <s v="AllPub"/>
    <s v="Corner"/>
    <s v="Gtl"/>
    <s v="OldTown"/>
    <x v="0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x v="1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x v="3"/>
    <n v="2009"/>
    <s v="WD"/>
    <s v="Normal"/>
    <n v="107500"/>
  </r>
  <r>
    <n v="1294"/>
    <n v="60"/>
    <s v="RL"/>
    <n v="78"/>
    <n v="10140"/>
    <s v="Pave"/>
    <s v="NA"/>
    <s v="Reg"/>
    <s v="Lvl"/>
    <s v="AllPub"/>
    <s v="Inside"/>
    <s v="Gtl"/>
    <s v="NWAmes"/>
    <x v="0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x v="0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x v="10"/>
    <n v="2006"/>
    <s v="WD"/>
    <s v="Normal"/>
    <n v="162900"/>
  </r>
  <r>
    <n v="1295"/>
    <n v="20"/>
    <s v="RL"/>
    <n v="60"/>
    <n v="8172"/>
    <s v="Pave"/>
    <s v="NA"/>
    <s v="Reg"/>
    <s v="Lvl"/>
    <s v="AllPub"/>
    <s v="Inside"/>
    <s v="Gtl"/>
    <s v="Edwards"/>
    <x v="0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x v="0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x v="7"/>
    <n v="2006"/>
    <s v="WD"/>
    <s v="Normal"/>
    <n v="115000"/>
  </r>
  <r>
    <n v="1296"/>
    <n v="20"/>
    <s v="RL"/>
    <n v="70"/>
    <n v="8400"/>
    <s v="Pave"/>
    <s v="NA"/>
    <s v="Reg"/>
    <s v="Lvl"/>
    <s v="AllPub"/>
    <s v="Inside"/>
    <s v="Gtl"/>
    <s v="NAmes"/>
    <x v="1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x v="0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x v="6"/>
    <n v="2006"/>
    <s v="WD"/>
    <s v="Normal"/>
    <n v="138500"/>
  </r>
  <r>
    <n v="1297"/>
    <n v="20"/>
    <s v="RL"/>
    <n v="80"/>
    <n v="8700"/>
    <s v="Pave"/>
    <s v="NA"/>
    <s v="Reg"/>
    <s v="Lvl"/>
    <s v="AllPub"/>
    <s v="Inside"/>
    <s v="Gtl"/>
    <s v="NAmes"/>
    <x v="0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x v="0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x v="3"/>
    <n v="2008"/>
    <s v="WD"/>
    <s v="Normal"/>
    <n v="155000"/>
  </r>
  <r>
    <n v="1298"/>
    <n v="180"/>
    <s v="RM"/>
    <n v="35"/>
    <n v="3675"/>
    <s v="Pave"/>
    <s v="NA"/>
    <s v="Reg"/>
    <s v="Lvl"/>
    <s v="AllPub"/>
    <s v="Inside"/>
    <s v="Gtl"/>
    <s v="Edwards"/>
    <x v="0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x v="11"/>
    <n v="2006"/>
    <s v="New"/>
    <s v="Partial"/>
    <n v="140000"/>
  </r>
  <r>
    <n v="1299"/>
    <n v="60"/>
    <s v="RL"/>
    <n v="313"/>
    <n v="63887"/>
    <s v="Pave"/>
    <s v="NA"/>
    <s v="IR3"/>
    <s v="Bnk"/>
    <s v="AllPub"/>
    <s v="Corner"/>
    <s v="Gtl"/>
    <s v="Edwards"/>
    <x v="1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x v="0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x v="8"/>
    <n v="2008"/>
    <s v="New"/>
    <s v="Partial"/>
    <n v="160000"/>
  </r>
  <r>
    <n v="1300"/>
    <n v="20"/>
    <s v="RL"/>
    <n v="75"/>
    <n v="7500"/>
    <s v="Pave"/>
    <s v="NA"/>
    <s v="Reg"/>
    <s v="Lvl"/>
    <s v="AllPub"/>
    <s v="Inside"/>
    <s v="Gtl"/>
    <s v="NAmes"/>
    <x v="0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x v="0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x v="1"/>
    <n v="2010"/>
    <s v="WD"/>
    <s v="Normal"/>
    <n v="154000"/>
  </r>
  <r>
    <n v="1301"/>
    <n v="60"/>
    <s v="RL"/>
    <s v="NA"/>
    <n v="10762"/>
    <s v="Pave"/>
    <s v="NA"/>
    <s v="IR1"/>
    <s v="Lvl"/>
    <s v="AllPub"/>
    <s v="CulDSac"/>
    <s v="Gtl"/>
    <s v="Gilbert"/>
    <x v="0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x v="0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225000"/>
  </r>
  <r>
    <n v="1302"/>
    <n v="70"/>
    <s v="RL"/>
    <s v="NA"/>
    <n v="7500"/>
    <s v="Pave"/>
    <s v="NA"/>
    <s v="IR1"/>
    <s v="Bnk"/>
    <s v="AllPub"/>
    <s v="Inside"/>
    <s v="Gtl"/>
    <s v="Crawfor"/>
    <x v="0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x v="0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x v="6"/>
    <n v="2009"/>
    <s v="WD"/>
    <s v="Normal"/>
    <n v="177500"/>
  </r>
  <r>
    <n v="1303"/>
    <n v="60"/>
    <s v="RL"/>
    <n v="92"/>
    <n v="10120"/>
    <s v="Pave"/>
    <s v="NA"/>
    <s v="Reg"/>
    <s v="Lvl"/>
    <s v="AllPub"/>
    <s v="Inside"/>
    <s v="Gtl"/>
    <s v="NoRidge"/>
    <x v="0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x v="0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x v="3"/>
    <n v="2006"/>
    <s v="WD"/>
    <s v="Normal"/>
    <n v="290000"/>
  </r>
  <r>
    <n v="1304"/>
    <n v="20"/>
    <s v="RL"/>
    <n v="73"/>
    <n v="8688"/>
    <s v="Pave"/>
    <s v="NA"/>
    <s v="Reg"/>
    <s v="Lvl"/>
    <s v="AllPub"/>
    <s v="Inside"/>
    <s v="Gtl"/>
    <s v="Somerst"/>
    <x v="0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x v="0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x v="7"/>
    <n v="2006"/>
    <s v="WD"/>
    <s v="Normal"/>
    <n v="232000"/>
  </r>
  <r>
    <n v="1305"/>
    <n v="160"/>
    <s v="RM"/>
    <n v="32"/>
    <n v="3363"/>
    <s v="Pave"/>
    <s v="NA"/>
    <s v="Reg"/>
    <s v="Lvl"/>
    <s v="AllPub"/>
    <s v="Inside"/>
    <s v="Gtl"/>
    <s v="Edwards"/>
    <x v="0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x v="0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n v="130000"/>
  </r>
  <r>
    <n v="1306"/>
    <n v="20"/>
    <s v="RL"/>
    <n v="108"/>
    <n v="13173"/>
    <s v="Pave"/>
    <s v="NA"/>
    <s v="IR1"/>
    <s v="Lvl"/>
    <s v="AllPub"/>
    <s v="Corner"/>
    <s v="Gtl"/>
    <s v="NridgHt"/>
    <x v="0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x v="0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x v="6"/>
    <n v="2009"/>
    <s v="WD"/>
    <s v="Normal"/>
    <n v="325000"/>
  </r>
  <r>
    <n v="1307"/>
    <n v="120"/>
    <s v="RL"/>
    <n v="48"/>
    <n v="6955"/>
    <s v="Pave"/>
    <s v="NA"/>
    <s v="IR1"/>
    <s v="Lvl"/>
    <s v="AllPub"/>
    <s v="Inside"/>
    <s v="Gtl"/>
    <s v="NridgHt"/>
    <x v="0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x v="2"/>
    <n v="2006"/>
    <s v="New"/>
    <s v="Partial"/>
    <n v="202500"/>
  </r>
  <r>
    <n v="1308"/>
    <n v="20"/>
    <s v="RL"/>
    <n v="60"/>
    <n v="8072"/>
    <s v="Pave"/>
    <s v="NA"/>
    <s v="Reg"/>
    <s v="Lvl"/>
    <s v="AllPub"/>
    <s v="Inside"/>
    <s v="Gtl"/>
    <s v="CollgCr"/>
    <x v="0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x v="0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x v="1"/>
    <n v="2009"/>
    <s v="WD"/>
    <s v="Normal"/>
    <n v="138000"/>
  </r>
  <r>
    <n v="1309"/>
    <n v="20"/>
    <s v="RM"/>
    <n v="100"/>
    <n v="12000"/>
    <s v="Pave"/>
    <s v="NA"/>
    <s v="Reg"/>
    <s v="Lvl"/>
    <s v="AllPub"/>
    <s v="Inside"/>
    <s v="Gtl"/>
    <s v="OldTown"/>
    <x v="0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x v="0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x v="1"/>
    <n v="2008"/>
    <s v="WD"/>
    <s v="Normal"/>
    <n v="147000"/>
  </r>
  <r>
    <n v="1310"/>
    <n v="20"/>
    <s v="RL"/>
    <s v="NA"/>
    <n v="7153"/>
    <s v="Pave"/>
    <s v="NA"/>
    <s v="Reg"/>
    <s v="Lvl"/>
    <s v="AllPub"/>
    <s v="Inside"/>
    <s v="Gtl"/>
    <s v="SawyerW"/>
    <x v="0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x v="0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x v="11"/>
    <n v="2008"/>
    <s v="WD"/>
    <s v="Normal"/>
    <n v="179200"/>
  </r>
  <r>
    <n v="1311"/>
    <n v="20"/>
    <s v="RL"/>
    <n v="100"/>
    <n v="17500"/>
    <s v="Pave"/>
    <s v="NA"/>
    <s v="Reg"/>
    <s v="Lvl"/>
    <s v="AllPub"/>
    <s v="Inside"/>
    <s v="Gtl"/>
    <s v="Crawfor"/>
    <x v="7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x v="0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x v="1"/>
    <n v="2010"/>
    <s v="WD"/>
    <s v="Normal"/>
    <n v="335000"/>
  </r>
  <r>
    <n v="1312"/>
    <n v="20"/>
    <s v="RL"/>
    <n v="68"/>
    <n v="8814"/>
    <s v="Pave"/>
    <s v="NA"/>
    <s v="Reg"/>
    <s v="Lvl"/>
    <s v="AllPub"/>
    <s v="Inside"/>
    <s v="Gtl"/>
    <s v="CollgCr"/>
    <x v="0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x v="0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x v="8"/>
    <n v="2007"/>
    <s v="New"/>
    <s v="Partial"/>
    <n v="203000"/>
  </r>
  <r>
    <n v="1313"/>
    <n v="60"/>
    <s v="RL"/>
    <s v="NA"/>
    <n v="9572"/>
    <s v="Pave"/>
    <s v="NA"/>
    <s v="IR1"/>
    <s v="Lvl"/>
    <s v="AllPub"/>
    <s v="Inside"/>
    <s v="Gtl"/>
    <s v="NoRidge"/>
    <x v="0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x v="0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x v="11"/>
    <n v="2007"/>
    <s v="WD"/>
    <s v="Normal"/>
    <n v="302000"/>
  </r>
  <r>
    <n v="1314"/>
    <n v="60"/>
    <s v="RL"/>
    <n v="108"/>
    <n v="14774"/>
    <s v="Pave"/>
    <s v="NA"/>
    <s v="IR1"/>
    <s v="Lvl"/>
    <s v="AllPub"/>
    <s v="Corner"/>
    <s v="Gtl"/>
    <s v="NoRidge"/>
    <x v="0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x v="0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x v="1"/>
    <n v="2010"/>
    <s v="WD"/>
    <s v="Normal"/>
    <n v="333168"/>
  </r>
  <r>
    <n v="1315"/>
    <n v="20"/>
    <s v="RL"/>
    <n v="60"/>
    <n v="8190"/>
    <s v="Pave"/>
    <s v="NA"/>
    <s v="Reg"/>
    <s v="Lvl"/>
    <s v="AllPub"/>
    <s v="Inside"/>
    <s v="Gtl"/>
    <s v="Edwards"/>
    <x v="0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x v="0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x v="4"/>
    <n v="2007"/>
    <s v="WD"/>
    <s v="Normal"/>
    <n v="119000"/>
  </r>
  <r>
    <n v="1316"/>
    <n v="60"/>
    <s v="RL"/>
    <n v="85"/>
    <n v="11075"/>
    <s v="Pave"/>
    <s v="NA"/>
    <s v="Reg"/>
    <s v="Lvl"/>
    <s v="AllPub"/>
    <s v="Inside"/>
    <s v="Gtl"/>
    <s v="NAmes"/>
    <x v="0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x v="0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x v="11"/>
    <n v="2008"/>
    <s v="WD"/>
    <s v="Normal"/>
    <n v="206900"/>
  </r>
  <r>
    <n v="1317"/>
    <n v="20"/>
    <s v="RL"/>
    <n v="61"/>
    <n v="10226"/>
    <s v="Pave"/>
    <s v="NA"/>
    <s v="IR1"/>
    <s v="Lvl"/>
    <s v="AllPub"/>
    <s v="Inside"/>
    <s v="Gtl"/>
    <s v="CollgCr"/>
    <x v="0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x v="0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x v="8"/>
    <n v="2009"/>
    <s v="WD"/>
    <s v="Normal"/>
    <n v="295493"/>
  </r>
  <r>
    <n v="1318"/>
    <n v="120"/>
    <s v="FV"/>
    <n v="47"/>
    <n v="4230"/>
    <s v="Pave"/>
    <s v="Pave"/>
    <s v="Reg"/>
    <s v="Lvl"/>
    <s v="AllPub"/>
    <s v="Corner"/>
    <s v="Gtl"/>
    <s v="Somerst"/>
    <x v="0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x v="0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x v="7"/>
    <n v="2007"/>
    <s v="New"/>
    <s v="Partial"/>
    <n v="208900"/>
  </r>
  <r>
    <n v="1319"/>
    <n v="20"/>
    <s v="RL"/>
    <s v="NA"/>
    <n v="14781"/>
    <s v="Pave"/>
    <s v="NA"/>
    <s v="IR2"/>
    <s v="Lvl"/>
    <s v="AllPub"/>
    <s v="CulDSac"/>
    <s v="Gtl"/>
    <s v="CollgCr"/>
    <x v="0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x v="0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x v="5"/>
    <n v="2006"/>
    <s v="WD"/>
    <s v="Normal"/>
    <n v="275000"/>
  </r>
  <r>
    <n v="1320"/>
    <n v="20"/>
    <s v="RL"/>
    <n v="75"/>
    <n v="10215"/>
    <s v="Pave"/>
    <s v="NA"/>
    <s v="Reg"/>
    <s v="Bnk"/>
    <s v="AllPub"/>
    <s v="Inside"/>
    <s v="Gtl"/>
    <s v="Edwards"/>
    <x v="0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x v="0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x v="0"/>
    <n v="2007"/>
    <s v="WD"/>
    <s v="Normal"/>
    <n v="111000"/>
  </r>
  <r>
    <n v="1321"/>
    <n v="20"/>
    <s v="RL"/>
    <n v="70"/>
    <n v="8400"/>
    <s v="Pave"/>
    <s v="NA"/>
    <s v="Reg"/>
    <s v="Lvl"/>
    <s v="AllPub"/>
    <s v="Inside"/>
    <s v="Gtl"/>
    <s v="NAmes"/>
    <x v="0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x v="0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x v="11"/>
    <n v="2009"/>
    <s v="WD"/>
    <s v="Normal"/>
    <n v="156500"/>
  </r>
  <r>
    <n v="1322"/>
    <n v="20"/>
    <s v="RL"/>
    <s v="NA"/>
    <n v="6627"/>
    <s v="Pave"/>
    <s v="NA"/>
    <s v="IR1"/>
    <s v="Lvl"/>
    <s v="AllPub"/>
    <s v="Corner"/>
    <s v="Gtl"/>
    <s v="BrkSide"/>
    <x v="1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x v="1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x v="9"/>
    <n v="2008"/>
    <s v="WD"/>
    <s v="Normal"/>
    <n v="72500"/>
  </r>
  <r>
    <n v="1323"/>
    <n v="60"/>
    <s v="RL"/>
    <n v="107"/>
    <n v="10186"/>
    <s v="Pave"/>
    <s v="NA"/>
    <s v="IR1"/>
    <s v="Lvl"/>
    <s v="AllPub"/>
    <s v="Inside"/>
    <s v="Gtl"/>
    <s v="NoRidge"/>
    <x v="0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x v="0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x v="11"/>
    <n v="2010"/>
    <s v="WD"/>
    <s v="Normal"/>
    <n v="190000"/>
  </r>
  <r>
    <n v="1324"/>
    <n v="30"/>
    <s v="RL"/>
    <n v="50"/>
    <n v="5330"/>
    <s v="Pave"/>
    <s v="NA"/>
    <s v="Reg"/>
    <s v="HLS"/>
    <s v="AllPub"/>
    <s v="Inside"/>
    <s v="Gtl"/>
    <s v="BrkSide"/>
    <x v="0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x v="0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x v="3"/>
    <n v="2009"/>
    <s v="WD"/>
    <s v="Normal"/>
    <n v="82500"/>
  </r>
  <r>
    <n v="1325"/>
    <n v="20"/>
    <s v="RL"/>
    <n v="75"/>
    <n v="9986"/>
    <s v="Pave"/>
    <s v="NA"/>
    <s v="Reg"/>
    <s v="Lvl"/>
    <s v="AllPub"/>
    <s v="Inside"/>
    <s v="Gtl"/>
    <s v="Somerst"/>
    <x v="0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x v="0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x v="0"/>
    <n v="2007"/>
    <s v="New"/>
    <s v="Partial"/>
    <n v="147000"/>
  </r>
  <r>
    <n v="1326"/>
    <n v="30"/>
    <s v="RM"/>
    <n v="40"/>
    <n v="3636"/>
    <s v="Pave"/>
    <s v="NA"/>
    <s v="Reg"/>
    <s v="Lvl"/>
    <s v="AllPub"/>
    <s v="Inside"/>
    <s v="Gtl"/>
    <s v="IDOTRR"/>
    <x v="0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x v="1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x v="8"/>
    <n v="2008"/>
    <s v="WD"/>
    <s v="Normal"/>
    <n v="55000"/>
  </r>
  <r>
    <n v="1327"/>
    <n v="30"/>
    <s v="RH"/>
    <n v="70"/>
    <n v="4270"/>
    <s v="Pave"/>
    <s v="NA"/>
    <s v="Reg"/>
    <s v="Bnk"/>
    <s v="AllPub"/>
    <s v="Inside"/>
    <s v="Mod"/>
    <s v="Edwards"/>
    <x v="0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x v="0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x v="1"/>
    <n v="2007"/>
    <s v="WD"/>
    <s v="Normal"/>
    <n v="79000"/>
  </r>
  <r>
    <n v="1328"/>
    <n v="20"/>
    <s v="RL"/>
    <n v="60"/>
    <n v="6600"/>
    <s v="Pave"/>
    <s v="NA"/>
    <s v="Reg"/>
    <s v="Lvl"/>
    <s v="AllPub"/>
    <s v="Inside"/>
    <s v="Gtl"/>
    <s v="Mitchel"/>
    <x v="0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x v="0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x v="4"/>
    <n v="2008"/>
    <s v="WD"/>
    <s v="Normal"/>
    <n v="130500"/>
  </r>
  <r>
    <n v="1329"/>
    <n v="50"/>
    <s v="RM"/>
    <n v="60"/>
    <n v="10440"/>
    <s v="Pave"/>
    <s v="Grvl"/>
    <s v="Reg"/>
    <s v="Lvl"/>
    <s v="AllPub"/>
    <s v="Corner"/>
    <s v="Gtl"/>
    <s v="OldTown"/>
    <x v="0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x v="0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x v="11"/>
    <n v="2008"/>
    <s v="WD"/>
    <s v="Normal"/>
    <n v="256000"/>
  </r>
  <r>
    <n v="1330"/>
    <n v="60"/>
    <s v="RL"/>
    <n v="63"/>
    <n v="9084"/>
    <s v="Pave"/>
    <s v="NA"/>
    <s v="IR1"/>
    <s v="Lvl"/>
    <s v="AllPub"/>
    <s v="Inside"/>
    <s v="Gtl"/>
    <s v="Gilbert"/>
    <x v="0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x v="0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x v="11"/>
    <n v="2006"/>
    <s v="WD"/>
    <s v="Normal"/>
    <n v="176500"/>
  </r>
  <r>
    <n v="1331"/>
    <n v="20"/>
    <s v="RL"/>
    <n v="85"/>
    <n v="10000"/>
    <s v="Pave"/>
    <s v="NA"/>
    <s v="Reg"/>
    <s v="Lvl"/>
    <s v="AllPub"/>
    <s v="Inside"/>
    <s v="Gtl"/>
    <s v="Somerst"/>
    <x v="0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x v="0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x v="3"/>
    <n v="2007"/>
    <s v="WD"/>
    <s v="Normal"/>
    <n v="227000"/>
  </r>
  <r>
    <n v="1332"/>
    <n v="80"/>
    <s v="RL"/>
    <n v="55"/>
    <n v="10780"/>
    <s v="Pave"/>
    <s v="NA"/>
    <s v="IR1"/>
    <s v="Lvl"/>
    <s v="AllPub"/>
    <s v="Inside"/>
    <s v="Gtl"/>
    <s v="CollgCr"/>
    <x v="0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x v="0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32500"/>
  </r>
  <r>
    <n v="1333"/>
    <n v="20"/>
    <s v="RL"/>
    <n v="67"/>
    <n v="8877"/>
    <s v="Pave"/>
    <s v="NA"/>
    <s v="Reg"/>
    <s v="Lvl"/>
    <s v="AllPub"/>
    <s v="Inside"/>
    <s v="Mod"/>
    <s v="Edwards"/>
    <x v="0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x v="0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x v="1"/>
    <n v="2009"/>
    <s v="WD"/>
    <s v="Normal"/>
    <n v="100000"/>
  </r>
  <r>
    <n v="1334"/>
    <n v="50"/>
    <s v="RM"/>
    <n v="60"/>
    <n v="7200"/>
    <s v="Pave"/>
    <s v="NA"/>
    <s v="Reg"/>
    <s v="Lvl"/>
    <s v="AllPub"/>
    <s v="Corner"/>
    <s v="Gtl"/>
    <s v="IDOTRR"/>
    <x v="0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x v="0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x v="9"/>
    <n v="2006"/>
    <s v="WD"/>
    <s v="Normal"/>
    <n v="125500"/>
  </r>
  <r>
    <n v="1335"/>
    <n v="160"/>
    <s v="RM"/>
    <n v="24"/>
    <n v="2368"/>
    <s v="Pave"/>
    <s v="NA"/>
    <s v="Reg"/>
    <s v="Lvl"/>
    <s v="AllPub"/>
    <s v="Inside"/>
    <s v="Gtl"/>
    <s v="BrDale"/>
    <x v="0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x v="0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x v="1"/>
    <n v="2009"/>
    <s v="WD"/>
    <s v="Normal"/>
    <n v="125000"/>
  </r>
  <r>
    <n v="1336"/>
    <n v="20"/>
    <s v="RL"/>
    <n v="80"/>
    <n v="9650"/>
    <s v="Pave"/>
    <s v="NA"/>
    <s v="Reg"/>
    <s v="Lvl"/>
    <s v="AllPub"/>
    <s v="Inside"/>
    <s v="Gtl"/>
    <s v="NWAmes"/>
    <x v="0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x v="0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x v="7"/>
    <n v="2009"/>
    <s v="WD"/>
    <s v="Normal"/>
    <n v="167900"/>
  </r>
  <r>
    <n v="1337"/>
    <n v="90"/>
    <s v="RL"/>
    <n v="87"/>
    <n v="9246"/>
    <s v="Pave"/>
    <s v="NA"/>
    <s v="IR1"/>
    <s v="Lvl"/>
    <s v="AllPub"/>
    <s v="Inside"/>
    <s v="Gtl"/>
    <s v="NWAmes"/>
    <x v="1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x v="0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x v="6"/>
    <n v="2008"/>
    <s v="WD"/>
    <s v="Normal"/>
    <n v="135000"/>
  </r>
  <r>
    <n v="1338"/>
    <n v="30"/>
    <s v="RM"/>
    <n v="153"/>
    <n v="4118"/>
    <s v="Pave"/>
    <s v="Grvl"/>
    <s v="IR1"/>
    <s v="Bnk"/>
    <s v="AllPub"/>
    <s v="Corner"/>
    <s v="Mod"/>
    <s v="OldTown"/>
    <x v="1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x v="1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x v="10"/>
    <n v="2006"/>
    <s v="WD"/>
    <s v="Normal"/>
    <n v="52500"/>
  </r>
  <r>
    <n v="1339"/>
    <n v="60"/>
    <s v="RL"/>
    <n v="95"/>
    <n v="13450"/>
    <s v="Pave"/>
    <s v="NA"/>
    <s v="IR1"/>
    <s v="Lvl"/>
    <s v="AllPub"/>
    <s v="Corner"/>
    <s v="Gtl"/>
    <s v="CollgCr"/>
    <x v="0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x v="0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x v="11"/>
    <n v="2006"/>
    <s v="WD"/>
    <s v="Normal"/>
    <n v="200000"/>
  </r>
  <r>
    <n v="1340"/>
    <n v="20"/>
    <s v="RL"/>
    <n v="120"/>
    <n v="9560"/>
    <s v="Pave"/>
    <s v="NA"/>
    <s v="IR1"/>
    <s v="Lvl"/>
    <s v="AllPub"/>
    <s v="Corner"/>
    <s v="Gtl"/>
    <s v="CollgCr"/>
    <x v="0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28500"/>
  </r>
  <r>
    <n v="1341"/>
    <n v="20"/>
    <s v="RL"/>
    <n v="70"/>
    <n v="8294"/>
    <s v="Pave"/>
    <s v="NA"/>
    <s v="Reg"/>
    <s v="Lvl"/>
    <s v="AllPub"/>
    <s v="Inside"/>
    <s v="Gtl"/>
    <s v="NAmes"/>
    <x v="0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x v="0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x v="11"/>
    <n v="2007"/>
    <s v="WD"/>
    <s v="Normal"/>
    <n v="123000"/>
  </r>
  <r>
    <n v="1342"/>
    <n v="20"/>
    <s v="RL"/>
    <n v="66"/>
    <n v="13695"/>
    <s v="Pave"/>
    <s v="NA"/>
    <s v="Reg"/>
    <s v="Lvl"/>
    <s v="AllPub"/>
    <s v="Inside"/>
    <s v="Gtl"/>
    <s v="SawyerW"/>
    <x v="4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x v="0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x v="9"/>
    <n v="2008"/>
    <s v="WD"/>
    <s v="Normal"/>
    <n v="155000"/>
  </r>
  <r>
    <n v="1343"/>
    <n v="60"/>
    <s v="RL"/>
    <s v="NA"/>
    <n v="9375"/>
    <s v="Pave"/>
    <s v="NA"/>
    <s v="Reg"/>
    <s v="Lvl"/>
    <s v="AllPub"/>
    <s v="Inside"/>
    <s v="Gtl"/>
    <s v="CollgCr"/>
    <x v="0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x v="0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x v="5"/>
    <n v="2007"/>
    <s v="WD"/>
    <s v="Normal"/>
    <n v="228500"/>
  </r>
  <r>
    <n v="1344"/>
    <n v="50"/>
    <s v="RL"/>
    <n v="57"/>
    <n v="7558"/>
    <s v="Pave"/>
    <s v="NA"/>
    <s v="Reg"/>
    <s v="Bnk"/>
    <s v="AllPub"/>
    <s v="Inside"/>
    <s v="Gtl"/>
    <s v="Crawfor"/>
    <x v="0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x v="0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x v="10"/>
    <n v="2009"/>
    <s v="WD"/>
    <s v="Normal"/>
    <n v="177000"/>
  </r>
  <r>
    <n v="1345"/>
    <n v="60"/>
    <s v="RL"/>
    <n v="85"/>
    <n v="11103"/>
    <s v="Pave"/>
    <s v="NA"/>
    <s v="IR1"/>
    <s v="Lvl"/>
    <s v="AllPub"/>
    <s v="Corner"/>
    <s v="Gtl"/>
    <s v="CollgCr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x v="9"/>
    <n v="2007"/>
    <s v="New"/>
    <s v="Partial"/>
    <n v="155835"/>
  </r>
  <r>
    <n v="1346"/>
    <n v="30"/>
    <s v="RM"/>
    <n v="50"/>
    <n v="6000"/>
    <s v="Pave"/>
    <s v="NA"/>
    <s v="Reg"/>
    <s v="Lvl"/>
    <s v="AllPub"/>
    <s v="Inside"/>
    <s v="Gtl"/>
    <s v="OldTown"/>
    <x v="0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x v="0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x v="9"/>
    <n v="2007"/>
    <s v="WD"/>
    <s v="Normal"/>
    <n v="108500"/>
  </r>
  <r>
    <n v="1347"/>
    <n v="20"/>
    <s v="RL"/>
    <s v="NA"/>
    <n v="20781"/>
    <s v="Pave"/>
    <s v="NA"/>
    <s v="IR2"/>
    <s v="Lvl"/>
    <s v="AllPub"/>
    <s v="CulDSac"/>
    <s v="Gtl"/>
    <s v="NWAmes"/>
    <x v="2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x v="0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x v="11"/>
    <n v="2006"/>
    <s v="WD"/>
    <s v="Normal"/>
    <n v="262500"/>
  </r>
  <r>
    <n v="1348"/>
    <n v="20"/>
    <s v="RL"/>
    <n v="93"/>
    <n v="15306"/>
    <s v="Pave"/>
    <s v="NA"/>
    <s v="IR1"/>
    <s v="HLS"/>
    <s v="AllPub"/>
    <s v="Corner"/>
    <s v="Gtl"/>
    <s v="Timber"/>
    <x v="0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x v="0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x v="1"/>
    <n v="2007"/>
    <s v="New"/>
    <s v="Partial"/>
    <n v="283463"/>
  </r>
  <r>
    <n v="1349"/>
    <n v="20"/>
    <s v="RL"/>
    <s v="NA"/>
    <n v="16196"/>
    <s v="Pave"/>
    <s v="NA"/>
    <s v="IR3"/>
    <s v="Low"/>
    <s v="AllPub"/>
    <s v="Inside"/>
    <s v="Gtl"/>
    <s v="SawyerW"/>
    <x v="0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x v="0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x v="5"/>
    <n v="2007"/>
    <s v="WD"/>
    <s v="Normal"/>
    <n v="215000"/>
  </r>
  <r>
    <n v="1350"/>
    <n v="70"/>
    <s v="RM"/>
    <n v="50"/>
    <n v="5250"/>
    <s v="Pave"/>
    <s v="Pave"/>
    <s v="Reg"/>
    <s v="Lvl"/>
    <s v="AllPub"/>
    <s v="Inside"/>
    <s v="Gtl"/>
    <s v="OldTown"/>
    <x v="0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x v="1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x v="3"/>
    <n v="2008"/>
    <s v="WD"/>
    <s v="Normal"/>
    <n v="122000"/>
  </r>
  <r>
    <n v="1351"/>
    <n v="90"/>
    <s v="RL"/>
    <n v="91"/>
    <n v="11643"/>
    <s v="Pave"/>
    <s v="NA"/>
    <s v="Reg"/>
    <s v="Lvl"/>
    <s v="AllPub"/>
    <s v="Inside"/>
    <s v="Gtl"/>
    <s v="NAmes"/>
    <x v="3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x v="0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200000"/>
  </r>
  <r>
    <n v="1352"/>
    <n v="60"/>
    <s v="RL"/>
    <n v="70"/>
    <n v="9247"/>
    <s v="Pave"/>
    <s v="NA"/>
    <s v="IR1"/>
    <s v="Lvl"/>
    <s v="AllPub"/>
    <s v="Inside"/>
    <s v="Gtl"/>
    <s v="NAmes"/>
    <x v="0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x v="0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x v="10"/>
    <n v="2008"/>
    <s v="WD"/>
    <s v="Normal"/>
    <n v="171000"/>
  </r>
  <r>
    <n v="1353"/>
    <n v="50"/>
    <s v="RM"/>
    <n v="50"/>
    <n v="6000"/>
    <s v="Pave"/>
    <s v="NA"/>
    <s v="Reg"/>
    <s v="Lvl"/>
    <s v="AllPub"/>
    <s v="Inside"/>
    <s v="Gtl"/>
    <s v="BrkSide"/>
    <x v="0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x v="0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x v="9"/>
    <n v="2009"/>
    <s v="WD"/>
    <s v="Normal"/>
    <n v="134900"/>
  </r>
  <r>
    <n v="1354"/>
    <n v="50"/>
    <s v="RL"/>
    <n v="56"/>
    <n v="14720"/>
    <s v="Pave"/>
    <s v="NA"/>
    <s v="IR1"/>
    <s v="Lvl"/>
    <s v="AllPub"/>
    <s v="CulDSac"/>
    <s v="Gtl"/>
    <s v="NoRidge"/>
    <x v="0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x v="0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x v="10"/>
    <n v="2010"/>
    <s v="WD"/>
    <s v="Normal"/>
    <n v="410000"/>
  </r>
  <r>
    <n v="1355"/>
    <n v="60"/>
    <s v="RL"/>
    <s v="NA"/>
    <n v="10316"/>
    <s v="Pave"/>
    <s v="NA"/>
    <s v="IR1"/>
    <s v="Lvl"/>
    <s v="AllPub"/>
    <s v="Inside"/>
    <s v="Gtl"/>
    <s v="CollgCr"/>
    <x v="0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x v="0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x v="11"/>
    <n v="2008"/>
    <s v="WD"/>
    <s v="Normal"/>
    <n v="235000"/>
  </r>
  <r>
    <n v="1356"/>
    <n v="80"/>
    <s v="RL"/>
    <n v="102"/>
    <n v="10192"/>
    <s v="Pave"/>
    <s v="NA"/>
    <s v="IR1"/>
    <s v="Lvl"/>
    <s v="AllPub"/>
    <s v="Inside"/>
    <s v="Gtl"/>
    <s v="NWAmes"/>
    <x v="0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x v="0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x v="2"/>
    <n v="2006"/>
    <s v="WD"/>
    <s v="Normal"/>
    <n v="170000"/>
  </r>
  <r>
    <n v="1357"/>
    <n v="20"/>
    <s v="RL"/>
    <s v="NA"/>
    <n v="9477"/>
    <s v="Pave"/>
    <s v="NA"/>
    <s v="Reg"/>
    <s v="Lvl"/>
    <s v="AllPub"/>
    <s v="Corner"/>
    <s v="Gtl"/>
    <s v="NAmes"/>
    <x v="0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x v="0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x v="4"/>
    <n v="2008"/>
    <s v="WD"/>
    <s v="Normal"/>
    <n v="110000"/>
  </r>
  <r>
    <n v="1358"/>
    <n v="20"/>
    <s v="RL"/>
    <s v="NA"/>
    <n v="12537"/>
    <s v="Pave"/>
    <s v="NA"/>
    <s v="IR1"/>
    <s v="Lvl"/>
    <s v="AllPub"/>
    <s v="CulDSac"/>
    <s v="Gtl"/>
    <s v="NAmes"/>
    <x v="0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x v="0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49900"/>
  </r>
  <r>
    <n v="1359"/>
    <n v="160"/>
    <s v="FV"/>
    <s v="NA"/>
    <n v="2117"/>
    <s v="Pave"/>
    <s v="NA"/>
    <s v="Reg"/>
    <s v="Lvl"/>
    <s v="AllPub"/>
    <s v="Inside"/>
    <s v="Gtl"/>
    <s v="Somerst"/>
    <x v="0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x v="0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x v="11"/>
    <n v="2010"/>
    <s v="WD"/>
    <s v="Normal"/>
    <n v="177500"/>
  </r>
  <r>
    <n v="1360"/>
    <n v="20"/>
    <s v="RL"/>
    <n v="129"/>
    <n v="16737"/>
    <s v="Pave"/>
    <s v="NA"/>
    <s v="Reg"/>
    <s v="Lvl"/>
    <s v="AllPub"/>
    <s v="FR3"/>
    <s v="Gtl"/>
    <s v="NridgHt"/>
    <x v="0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x v="0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x v="2"/>
    <n v="2006"/>
    <s v="WD"/>
    <s v="Normal"/>
    <n v="315000"/>
  </r>
  <r>
    <n v="1361"/>
    <n v="70"/>
    <s v="RL"/>
    <n v="51"/>
    <n v="9842"/>
    <s v="Pave"/>
    <s v="NA"/>
    <s v="Reg"/>
    <s v="Lvl"/>
    <s v="AllPub"/>
    <s v="Inside"/>
    <s v="Gtl"/>
    <s v="SWISU"/>
    <x v="1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x v="0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x v="1"/>
    <n v="2008"/>
    <s v="WD"/>
    <s v="Normal"/>
    <n v="189000"/>
  </r>
  <r>
    <n v="1362"/>
    <n v="20"/>
    <s v="RL"/>
    <n v="124"/>
    <n v="16158"/>
    <s v="Pave"/>
    <s v="NA"/>
    <s v="IR1"/>
    <s v="Low"/>
    <s v="AllPub"/>
    <s v="Inside"/>
    <s v="Mod"/>
    <s v="StoneBr"/>
    <x v="0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x v="0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x v="11"/>
    <n v="2009"/>
    <s v="WD"/>
    <s v="Normal"/>
    <n v="260000"/>
  </r>
  <r>
    <n v="1363"/>
    <n v="50"/>
    <s v="RL"/>
    <s v="NA"/>
    <n v="12513"/>
    <s v="Pave"/>
    <s v="NA"/>
    <s v="IR1"/>
    <s v="Lvl"/>
    <s v="AllPub"/>
    <s v="FR2"/>
    <s v="Gtl"/>
    <s v="NAmes"/>
    <x v="1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x v="0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x v="11"/>
    <n v="2009"/>
    <s v="WD"/>
    <s v="Normal"/>
    <n v="104900"/>
  </r>
  <r>
    <n v="1364"/>
    <n v="60"/>
    <s v="RL"/>
    <n v="73"/>
    <n v="8499"/>
    <s v="Pave"/>
    <s v="NA"/>
    <s v="IR1"/>
    <s v="Lvl"/>
    <s v="AllPub"/>
    <s v="Inside"/>
    <s v="Gtl"/>
    <s v="Gilbert"/>
    <x v="0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x v="0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x v="10"/>
    <n v="2007"/>
    <s v="New"/>
    <s v="Partial"/>
    <n v="156932"/>
  </r>
  <r>
    <n v="1365"/>
    <n v="160"/>
    <s v="FV"/>
    <n v="30"/>
    <n v="3180"/>
    <s v="Pave"/>
    <s v="Pave"/>
    <s v="Reg"/>
    <s v="Lvl"/>
    <s v="AllPub"/>
    <s v="Inside"/>
    <s v="Gtl"/>
    <s v="Somerst"/>
    <x v="0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x v="7"/>
    <n v="2006"/>
    <s v="WD"/>
    <s v="Abnorml"/>
    <n v="144152"/>
  </r>
  <r>
    <n v="1366"/>
    <n v="60"/>
    <s v="FV"/>
    <s v="NA"/>
    <n v="7500"/>
    <s v="Pave"/>
    <s v="NA"/>
    <s v="Reg"/>
    <s v="Lvl"/>
    <s v="AllPub"/>
    <s v="Inside"/>
    <s v="Gtl"/>
    <s v="Somerst"/>
    <x v="0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x v="0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x v="8"/>
    <n v="2010"/>
    <s v="WD"/>
    <s v="Normal"/>
    <n v="216000"/>
  </r>
  <r>
    <n v="1367"/>
    <n v="60"/>
    <s v="RL"/>
    <n v="68"/>
    <n v="9179"/>
    <s v="Pave"/>
    <s v="NA"/>
    <s v="IR1"/>
    <s v="Lvl"/>
    <s v="AllPub"/>
    <s v="Inside"/>
    <s v="Gtl"/>
    <s v="CollgCr"/>
    <x v="0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x v="0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x v="11"/>
    <n v="2008"/>
    <s v="WD"/>
    <s v="Abnorml"/>
    <n v="193000"/>
  </r>
  <r>
    <n v="1368"/>
    <n v="160"/>
    <s v="RM"/>
    <n v="41"/>
    <n v="2665"/>
    <s v="Pave"/>
    <s v="NA"/>
    <s v="Reg"/>
    <s v="Lvl"/>
    <s v="AllPub"/>
    <s v="Inside"/>
    <s v="Gtl"/>
    <s v="MeadowV"/>
    <x v="0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x v="0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x v="9"/>
    <n v="2006"/>
    <s v="WD"/>
    <s v="Normal"/>
    <n v="127000"/>
  </r>
  <r>
    <n v="1369"/>
    <n v="120"/>
    <s v="RM"/>
    <s v="NA"/>
    <n v="4435"/>
    <s v="Pave"/>
    <s v="NA"/>
    <s v="Reg"/>
    <s v="Lvl"/>
    <s v="AllPub"/>
    <s v="Inside"/>
    <s v="Gtl"/>
    <s v="CollgCr"/>
    <x v="0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11"/>
    <n v="2009"/>
    <s v="WD"/>
    <s v="Normal"/>
    <n v="144000"/>
  </r>
  <r>
    <n v="1370"/>
    <n v="20"/>
    <s v="RL"/>
    <n v="48"/>
    <n v="10635"/>
    <s v="Pave"/>
    <s v="NA"/>
    <s v="IR2"/>
    <s v="Lvl"/>
    <s v="AllPub"/>
    <s v="FR2"/>
    <s v="Gtl"/>
    <s v="CollgCr"/>
    <x v="0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x v="0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x v="1"/>
    <n v="2010"/>
    <s v="WD"/>
    <s v="Normal"/>
    <n v="232000"/>
  </r>
  <r>
    <n v="1371"/>
    <n v="50"/>
    <s v="RL"/>
    <n v="90"/>
    <n v="5400"/>
    <s v="Pave"/>
    <s v="NA"/>
    <s v="Reg"/>
    <s v="Lvl"/>
    <s v="AllPub"/>
    <s v="Corner"/>
    <s v="Gtl"/>
    <s v="OldTown"/>
    <x v="3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x v="0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x v="4"/>
    <n v="2009"/>
    <s v="WD"/>
    <s v="Normal"/>
    <n v="105000"/>
  </r>
  <r>
    <n v="1372"/>
    <n v="80"/>
    <s v="RL"/>
    <n v="80"/>
    <n v="9600"/>
    <s v="Pave"/>
    <s v="NA"/>
    <s v="Reg"/>
    <s v="Lvl"/>
    <s v="AllPub"/>
    <s v="Inside"/>
    <s v="Gtl"/>
    <s v="NAmes"/>
    <x v="0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x v="0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x v="4"/>
    <n v="2008"/>
    <s v="WD"/>
    <s v="Normal"/>
    <n v="165500"/>
  </r>
  <r>
    <n v="1373"/>
    <n v="60"/>
    <s v="RL"/>
    <n v="75"/>
    <n v="9750"/>
    <s v="Pave"/>
    <s v="NA"/>
    <s v="Reg"/>
    <s v="Lvl"/>
    <s v="AllPub"/>
    <s v="Corner"/>
    <s v="Gtl"/>
    <s v="CollgCr"/>
    <x v="0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x v="0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x v="11"/>
    <n v="2006"/>
    <s v="WD"/>
    <s v="Normal"/>
    <n v="274300"/>
  </r>
  <r>
    <n v="1374"/>
    <n v="20"/>
    <s v="RL"/>
    <s v="NA"/>
    <n v="11400"/>
    <s v="Pave"/>
    <s v="NA"/>
    <s v="Reg"/>
    <s v="Lvl"/>
    <s v="AllPub"/>
    <s v="Inside"/>
    <s v="Gtl"/>
    <s v="NoRidge"/>
    <x v="0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x v="0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x v="10"/>
    <n v="2007"/>
    <s v="WD"/>
    <s v="Normal"/>
    <n v="466500"/>
  </r>
  <r>
    <n v="1375"/>
    <n v="60"/>
    <s v="FV"/>
    <n v="85"/>
    <n v="10625"/>
    <s v="Pave"/>
    <s v="NA"/>
    <s v="Reg"/>
    <s v="Lvl"/>
    <s v="AllPub"/>
    <s v="Inside"/>
    <s v="Gtl"/>
    <s v="Somerst"/>
    <x v="0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x v="0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x v="9"/>
    <n v="2008"/>
    <s v="WD"/>
    <s v="Normal"/>
    <n v="250000"/>
  </r>
  <r>
    <n v="1376"/>
    <n v="20"/>
    <s v="RL"/>
    <n v="89"/>
    <n v="10991"/>
    <s v="Pave"/>
    <s v="NA"/>
    <s v="IR1"/>
    <s v="HLS"/>
    <s v="AllPub"/>
    <s v="Inside"/>
    <s v="Gtl"/>
    <s v="Timber"/>
    <x v="0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x v="0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x v="3"/>
    <n v="2007"/>
    <s v="New"/>
    <s v="Partial"/>
    <n v="239000"/>
  </r>
  <r>
    <n v="1377"/>
    <n v="30"/>
    <s v="RL"/>
    <n v="52"/>
    <n v="6292"/>
    <s v="Pave"/>
    <s v="NA"/>
    <s v="Reg"/>
    <s v="Bnk"/>
    <s v="AllPub"/>
    <s v="Inside"/>
    <s v="Gtl"/>
    <s v="SWISU"/>
    <x v="0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x v="1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x v="7"/>
    <n v="2008"/>
    <s v="WD"/>
    <s v="Normal"/>
    <n v="91000"/>
  </r>
  <r>
    <n v="1378"/>
    <n v="50"/>
    <s v="RL"/>
    <n v="60"/>
    <n v="10998"/>
    <s v="Pave"/>
    <s v="Grvl"/>
    <s v="Reg"/>
    <s v="Lvl"/>
    <s v="AllPub"/>
    <s v="Inside"/>
    <s v="Gtl"/>
    <s v="Edwards"/>
    <x v="0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x v="0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x v="9"/>
    <n v="2009"/>
    <s v="WD"/>
    <s v="Normal"/>
    <n v="117000"/>
  </r>
  <r>
    <n v="1379"/>
    <n v="160"/>
    <s v="RM"/>
    <n v="21"/>
    <n v="1953"/>
    <s v="Pave"/>
    <s v="NA"/>
    <s v="Reg"/>
    <s v="Lvl"/>
    <s v="AllPub"/>
    <s v="Inside"/>
    <s v="Gtl"/>
    <s v="BrDale"/>
    <x v="0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x v="11"/>
    <n v="2006"/>
    <s v="WD"/>
    <s v="Normal"/>
    <n v="83000"/>
  </r>
  <r>
    <n v="1380"/>
    <n v="80"/>
    <s v="RL"/>
    <n v="73"/>
    <n v="9735"/>
    <s v="Pave"/>
    <s v="NA"/>
    <s v="Reg"/>
    <s v="Lvl"/>
    <s v="AllPub"/>
    <s v="Inside"/>
    <s v="Gtl"/>
    <s v="Timber"/>
    <x v="0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x v="0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x v="1"/>
    <n v="2008"/>
    <s v="WD"/>
    <s v="Normal"/>
    <n v="167500"/>
  </r>
  <r>
    <n v="1381"/>
    <n v="30"/>
    <s v="RL"/>
    <n v="45"/>
    <n v="8212"/>
    <s v="Pave"/>
    <s v="Grvl"/>
    <s v="Reg"/>
    <s v="Lvl"/>
    <s v="AllPub"/>
    <s v="Inside"/>
    <s v="Gtl"/>
    <s v="Edwards"/>
    <x v="0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x v="1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x v="11"/>
    <n v="2010"/>
    <s v="WD"/>
    <s v="Normal"/>
    <n v="58500"/>
  </r>
  <r>
    <n v="1382"/>
    <n v="20"/>
    <s v="RL"/>
    <s v="NA"/>
    <n v="12925"/>
    <s v="Pave"/>
    <s v="NA"/>
    <s v="IR1"/>
    <s v="Lvl"/>
    <s v="AllPub"/>
    <s v="Corner"/>
    <s v="Gtl"/>
    <s v="NAmes"/>
    <x v="0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x v="0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x v="1"/>
    <n v="2008"/>
    <s v="WD"/>
    <s v="Normal"/>
    <n v="237500"/>
  </r>
  <r>
    <n v="1383"/>
    <n v="70"/>
    <s v="RM"/>
    <n v="60"/>
    <n v="7200"/>
    <s v="Pave"/>
    <s v="NA"/>
    <s v="Reg"/>
    <s v="Lvl"/>
    <s v="AllPub"/>
    <s v="Corner"/>
    <s v="Gtl"/>
    <s v="OldTown"/>
    <x v="0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x v="0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x v="4"/>
    <n v="2006"/>
    <s v="WD"/>
    <s v="Normal"/>
    <n v="157000"/>
  </r>
  <r>
    <n v="1384"/>
    <n v="30"/>
    <s v="RL"/>
    <s v="NA"/>
    <n v="25339"/>
    <s v="Pave"/>
    <s v="NA"/>
    <s v="Reg"/>
    <s v="Lvl"/>
    <s v="AllPub"/>
    <s v="Inside"/>
    <s v="Gtl"/>
    <s v="Sawyer"/>
    <x v="0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x v="0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x v="5"/>
    <n v="2007"/>
    <s v="WD"/>
    <s v="Normal"/>
    <n v="112000"/>
  </r>
  <r>
    <n v="1385"/>
    <n v="50"/>
    <s v="RL"/>
    <n v="60"/>
    <n v="9060"/>
    <s v="Pave"/>
    <s v="NA"/>
    <s v="Reg"/>
    <s v="Lvl"/>
    <s v="AllPub"/>
    <s v="Inside"/>
    <s v="Gtl"/>
    <s v="Edwards"/>
    <x v="0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x v="0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x v="4"/>
    <n v="2009"/>
    <s v="WD"/>
    <s v="Normal"/>
    <n v="105000"/>
  </r>
  <r>
    <n v="1386"/>
    <n v="50"/>
    <s v="RM"/>
    <n v="40"/>
    <n v="5436"/>
    <s v="Pave"/>
    <s v="NA"/>
    <s v="Reg"/>
    <s v="Lvl"/>
    <s v="AllPub"/>
    <s v="Inside"/>
    <s v="Gtl"/>
    <s v="IDOTRR"/>
    <x v="0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x v="0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x v="1"/>
    <n v="2010"/>
    <s v="WD"/>
    <s v="Normal"/>
    <n v="125500"/>
  </r>
  <r>
    <n v="1387"/>
    <n v="60"/>
    <s v="RL"/>
    <n v="80"/>
    <n v="16692"/>
    <s v="Pave"/>
    <s v="NA"/>
    <s v="IR1"/>
    <s v="Lvl"/>
    <s v="AllPub"/>
    <s v="Inside"/>
    <s v="Gtl"/>
    <s v="NWAmes"/>
    <x v="6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x v="0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x v="9"/>
    <n v="2006"/>
    <s v="WD"/>
    <s v="Normal"/>
    <n v="250000"/>
  </r>
  <r>
    <n v="1388"/>
    <n v="50"/>
    <s v="RM"/>
    <n v="60"/>
    <n v="8520"/>
    <s v="Pave"/>
    <s v="Grvl"/>
    <s v="Reg"/>
    <s v="Lvl"/>
    <s v="AllPub"/>
    <s v="Inside"/>
    <s v="Gtl"/>
    <s v="OldTown"/>
    <x v="3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x v="1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x v="5"/>
    <n v="2007"/>
    <s v="CWD"/>
    <s v="Family"/>
    <n v="136000"/>
  </r>
  <r>
    <n v="1389"/>
    <n v="20"/>
    <s v="RL"/>
    <n v="42"/>
    <n v="14892"/>
    <s v="Pave"/>
    <s v="NA"/>
    <s v="IR1"/>
    <s v="HLS"/>
    <s v="AllPub"/>
    <s v="CulDSac"/>
    <s v="Gtl"/>
    <s v="Gilbert"/>
    <x v="0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x v="0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x v="4"/>
    <n v="2009"/>
    <s v="WD"/>
    <s v="Normal"/>
    <n v="377500"/>
  </r>
  <r>
    <n v="1390"/>
    <n v="50"/>
    <s v="RM"/>
    <n v="60"/>
    <n v="6000"/>
    <s v="Pave"/>
    <s v="NA"/>
    <s v="Reg"/>
    <s v="Lvl"/>
    <s v="AllPub"/>
    <s v="Inside"/>
    <s v="Gtl"/>
    <s v="BrkSide"/>
    <x v="0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x v="0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x v="10"/>
    <n v="2007"/>
    <s v="WD"/>
    <s v="Normal"/>
    <n v="131000"/>
  </r>
  <r>
    <n v="1391"/>
    <n v="20"/>
    <s v="RL"/>
    <n v="70"/>
    <n v="9100"/>
    <s v="Pave"/>
    <s v="NA"/>
    <s v="Reg"/>
    <s v="Lvl"/>
    <s v="AllPub"/>
    <s v="Inside"/>
    <s v="Gtl"/>
    <s v="CollgCr"/>
    <x v="0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x v="0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x v="2"/>
    <n v="2006"/>
    <s v="WD"/>
    <s v="Normal"/>
    <n v="235000"/>
  </r>
  <r>
    <n v="1392"/>
    <n v="90"/>
    <s v="RL"/>
    <n v="65"/>
    <n v="8944"/>
    <s v="Pave"/>
    <s v="NA"/>
    <s v="Reg"/>
    <s v="Lvl"/>
    <s v="AllPub"/>
    <s v="Inside"/>
    <s v="Gtl"/>
    <s v="NAmes"/>
    <x v="0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x v="7"/>
    <n v="2009"/>
    <s v="WD"/>
    <s v="Normal"/>
    <n v="124000"/>
  </r>
  <r>
    <n v="1393"/>
    <n v="85"/>
    <s v="RL"/>
    <n v="68"/>
    <n v="7838"/>
    <s v="Pave"/>
    <s v="NA"/>
    <s v="Reg"/>
    <s v="Lvl"/>
    <s v="AllPub"/>
    <s v="Inside"/>
    <s v="Gtl"/>
    <s v="NAmes"/>
    <x v="0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x v="0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x v="3"/>
    <n v="2006"/>
    <s v="WD"/>
    <s v="Normal"/>
    <n v="123000"/>
  </r>
  <r>
    <n v="1394"/>
    <n v="190"/>
    <s v="RM"/>
    <n v="60"/>
    <n v="10800"/>
    <s v="Pave"/>
    <s v="Pave"/>
    <s v="Reg"/>
    <s v="Lvl"/>
    <s v="AllPub"/>
    <s v="Inside"/>
    <s v="Gtl"/>
    <s v="OldTown"/>
    <x v="0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x v="1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x v="7"/>
    <n v="2008"/>
    <s v="WD"/>
    <s v="Normal"/>
    <n v="163000"/>
  </r>
  <r>
    <n v="1395"/>
    <n v="120"/>
    <s v="RL"/>
    <n v="53"/>
    <n v="4045"/>
    <s v="Pave"/>
    <s v="NA"/>
    <s v="Reg"/>
    <s v="Lvl"/>
    <s v="AllPub"/>
    <s v="Inside"/>
    <s v="Gtl"/>
    <s v="Blmngtn"/>
    <x v="0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x v="0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x v="4"/>
    <n v="2006"/>
    <s v="New"/>
    <s v="Partial"/>
    <n v="246578"/>
  </r>
  <r>
    <n v="1396"/>
    <n v="60"/>
    <s v="RL"/>
    <n v="88"/>
    <n v="12665"/>
    <s v="Pave"/>
    <s v="NA"/>
    <s v="IR1"/>
    <s v="Lvl"/>
    <s v="AllPub"/>
    <s v="Inside"/>
    <s v="Gtl"/>
    <s v="Timber"/>
    <x v="0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x v="0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x v="0"/>
    <n v="2007"/>
    <s v="WD"/>
    <s v="Normal"/>
    <n v="281213"/>
  </r>
  <r>
    <n v="1397"/>
    <n v="20"/>
    <s v="RL"/>
    <s v="NA"/>
    <n v="57200"/>
    <s v="Pave"/>
    <s v="NA"/>
    <s v="IR1"/>
    <s v="Bnk"/>
    <s v="AllPub"/>
    <s v="Inside"/>
    <s v="Sev"/>
    <s v="Timber"/>
    <x v="0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x v="0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x v="11"/>
    <n v="2010"/>
    <s v="WD"/>
    <s v="Normal"/>
    <n v="160000"/>
  </r>
  <r>
    <n v="1398"/>
    <n v="70"/>
    <s v="RM"/>
    <n v="51"/>
    <n v="6120"/>
    <s v="Pave"/>
    <s v="NA"/>
    <s v="Reg"/>
    <s v="Lvl"/>
    <s v="AllPub"/>
    <s v="Inside"/>
    <s v="Gtl"/>
    <s v="BrkSide"/>
    <x v="0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x v="0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x v="1"/>
    <n v="2007"/>
    <s v="WD"/>
    <s v="Normal"/>
    <n v="137500"/>
  </r>
  <r>
    <n v="1399"/>
    <n v="50"/>
    <s v="RL"/>
    <n v="60"/>
    <n v="7200"/>
    <s v="Pave"/>
    <s v="NA"/>
    <s v="Reg"/>
    <s v="Lvl"/>
    <s v="AllPub"/>
    <s v="Inside"/>
    <s v="Gtl"/>
    <s v="NAmes"/>
    <x v="0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x v="0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x v="1"/>
    <n v="2009"/>
    <s v="WD"/>
    <s v="Normal"/>
    <n v="138000"/>
  </r>
  <r>
    <n v="1400"/>
    <n v="50"/>
    <s v="RL"/>
    <n v="51"/>
    <n v="6171"/>
    <s v="Pave"/>
    <s v="NA"/>
    <s v="Reg"/>
    <s v="Lvl"/>
    <s v="AllPub"/>
    <s v="Inside"/>
    <s v="Gtl"/>
    <s v="SWISU"/>
    <x v="0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x v="0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x v="4"/>
    <n v="2009"/>
    <s v="WD"/>
    <s v="Normal"/>
    <n v="137450"/>
  </r>
  <r>
    <n v="1401"/>
    <n v="50"/>
    <s v="RM"/>
    <n v="50"/>
    <n v="6000"/>
    <s v="Pave"/>
    <s v="NA"/>
    <s v="Reg"/>
    <s v="Lvl"/>
    <s v="AllPub"/>
    <s v="Corner"/>
    <s v="Gtl"/>
    <s v="BrkSide"/>
    <x v="0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x v="0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x v="9"/>
    <n v="2008"/>
    <s v="WD"/>
    <s v="Normal"/>
    <n v="120000"/>
  </r>
  <r>
    <n v="1402"/>
    <n v="60"/>
    <s v="RL"/>
    <n v="62"/>
    <n v="7415"/>
    <s v="Pave"/>
    <s v="NA"/>
    <s v="IR1"/>
    <s v="Lvl"/>
    <s v="AllPub"/>
    <s v="Inside"/>
    <s v="Gtl"/>
    <s v="Gilbert"/>
    <x v="0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x v="0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x v="7"/>
    <n v="2008"/>
    <s v="WD"/>
    <s v="Normal"/>
    <n v="193000"/>
  </r>
  <r>
    <n v="1403"/>
    <n v="20"/>
    <s v="RL"/>
    <n v="64"/>
    <n v="6762"/>
    <s v="Pave"/>
    <s v="NA"/>
    <s v="Reg"/>
    <s v="Lvl"/>
    <s v="AllPub"/>
    <s v="Inside"/>
    <s v="Gtl"/>
    <s v="CollgCr"/>
    <x v="0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x v="0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x v="9"/>
    <n v="2006"/>
    <s v="New"/>
    <s v="Partial"/>
    <n v="193879"/>
  </r>
  <r>
    <n v="1404"/>
    <n v="20"/>
    <s v="RL"/>
    <n v="49"/>
    <n v="15256"/>
    <s v="Pave"/>
    <s v="NA"/>
    <s v="IR1"/>
    <s v="Lvl"/>
    <s v="AllPub"/>
    <s v="CulDSac"/>
    <s v="Gtl"/>
    <s v="Somerst"/>
    <x v="6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x v="0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x v="5"/>
    <n v="2007"/>
    <s v="WD"/>
    <s v="Normal"/>
    <n v="282922"/>
  </r>
  <r>
    <n v="1405"/>
    <n v="50"/>
    <s v="RL"/>
    <n v="60"/>
    <n v="10410"/>
    <s v="Pave"/>
    <s v="Grvl"/>
    <s v="Reg"/>
    <s v="Lvl"/>
    <s v="AllPub"/>
    <s v="Corner"/>
    <s v="Gtl"/>
    <s v="OldTown"/>
    <x v="3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x v="0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x v="8"/>
    <n v="2006"/>
    <s v="WD"/>
    <s v="Family"/>
    <n v="105000"/>
  </r>
  <r>
    <n v="1406"/>
    <n v="120"/>
    <s v="RM"/>
    <n v="44"/>
    <n v="3842"/>
    <s v="Pave"/>
    <s v="NA"/>
    <s v="IR1"/>
    <s v="HLS"/>
    <s v="AllPub"/>
    <s v="Inside"/>
    <s v="Mod"/>
    <s v="Crawfor"/>
    <x v="0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x v="0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x v="8"/>
    <n v="2008"/>
    <s v="WD"/>
    <s v="Normal"/>
    <n v="275000"/>
  </r>
  <r>
    <n v="1407"/>
    <n v="85"/>
    <s v="RL"/>
    <n v="70"/>
    <n v="8445"/>
    <s v="Pave"/>
    <s v="NA"/>
    <s v="Reg"/>
    <s v="Lvl"/>
    <s v="AllPub"/>
    <s v="Corner"/>
    <s v="Gtl"/>
    <s v="CollgCr"/>
    <x v="0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x v="0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x v="10"/>
    <n v="2009"/>
    <s v="WD"/>
    <s v="Normal"/>
    <n v="133000"/>
  </r>
  <r>
    <n v="1408"/>
    <n v="20"/>
    <s v="RL"/>
    <s v="NA"/>
    <n v="8780"/>
    <s v="Pave"/>
    <s v="NA"/>
    <s v="IR1"/>
    <s v="Lvl"/>
    <s v="AllPub"/>
    <s v="Corner"/>
    <s v="Gtl"/>
    <s v="Mitchel"/>
    <x v="0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x v="0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x v="10"/>
    <n v="2009"/>
    <s v="WD"/>
    <s v="Normal"/>
    <n v="112000"/>
  </r>
  <r>
    <n v="1409"/>
    <n v="70"/>
    <s v="RM"/>
    <n v="60"/>
    <n v="7740"/>
    <s v="Pave"/>
    <s v="NA"/>
    <s v="Reg"/>
    <s v="Lvl"/>
    <s v="AllPub"/>
    <s v="Inside"/>
    <s v="Gtl"/>
    <s v="OldTown"/>
    <x v="0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x v="0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x v="11"/>
    <n v="2010"/>
    <s v="WD"/>
    <s v="Normal"/>
    <n v="125500"/>
  </r>
  <r>
    <n v="1410"/>
    <n v="60"/>
    <s v="RL"/>
    <n v="46"/>
    <n v="20544"/>
    <s v="Pave"/>
    <s v="NA"/>
    <s v="IR1"/>
    <s v="Lvl"/>
    <s v="AllPub"/>
    <s v="CulDSac"/>
    <s v="Gtl"/>
    <s v="NWAmes"/>
    <x v="0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x v="0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x v="6"/>
    <n v="2008"/>
    <s v="WD"/>
    <s v="Normal"/>
    <n v="215000"/>
  </r>
  <r>
    <n v="1411"/>
    <n v="60"/>
    <s v="RL"/>
    <n v="79"/>
    <n v="12420"/>
    <s v="Pave"/>
    <s v="NA"/>
    <s v="Reg"/>
    <s v="Lvl"/>
    <s v="AllPub"/>
    <s v="Inside"/>
    <s v="Gtl"/>
    <s v="CollgCr"/>
    <x v="0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x v="0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x v="11"/>
    <n v="2009"/>
    <s v="WD"/>
    <s v="Normal"/>
    <n v="230000"/>
  </r>
  <r>
    <n v="1412"/>
    <n v="50"/>
    <s v="RL"/>
    <n v="80"/>
    <n v="9600"/>
    <s v="Pave"/>
    <s v="NA"/>
    <s v="Reg"/>
    <s v="Lvl"/>
    <s v="AllPub"/>
    <s v="Inside"/>
    <s v="Gtl"/>
    <s v="NAmes"/>
    <x v="0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x v="0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x v="2"/>
    <n v="2009"/>
    <s v="WD"/>
    <s v="Normal"/>
    <n v="140000"/>
  </r>
  <r>
    <n v="1413"/>
    <n v="90"/>
    <s v="RL"/>
    <n v="60"/>
    <n v="7200"/>
    <s v="Pave"/>
    <s v="NA"/>
    <s v="Reg"/>
    <s v="Lvl"/>
    <s v="AllPub"/>
    <s v="Inside"/>
    <s v="Gtl"/>
    <s v="NAmes"/>
    <x v="0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90000"/>
  </r>
  <r>
    <n v="1414"/>
    <n v="20"/>
    <s v="RL"/>
    <n v="88"/>
    <n v="10994"/>
    <s v="Pave"/>
    <s v="NA"/>
    <s v="IR1"/>
    <s v="Lvl"/>
    <s v="AllPub"/>
    <s v="Corner"/>
    <s v="Gtl"/>
    <s v="SawyerW"/>
    <x v="0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x v="0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x v="2"/>
    <n v="2009"/>
    <s v="COD"/>
    <s v="Abnorml"/>
    <n v="257000"/>
  </r>
  <r>
    <n v="1415"/>
    <n v="50"/>
    <s v="RL"/>
    <n v="64"/>
    <n v="13053"/>
    <s v="Pave"/>
    <s v="Pave"/>
    <s v="Reg"/>
    <s v="Bnk"/>
    <s v="AllPub"/>
    <s v="Inside"/>
    <s v="Gtl"/>
    <s v="BrkSide"/>
    <x v="0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x v="0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x v="11"/>
    <n v="2008"/>
    <s v="WD"/>
    <s v="Normal"/>
    <n v="207000"/>
  </r>
  <r>
    <n v="1416"/>
    <n v="120"/>
    <s v="RL"/>
    <n v="51"/>
    <n v="3635"/>
    <s v="Pave"/>
    <s v="NA"/>
    <s v="Reg"/>
    <s v="Lvl"/>
    <s v="AllPub"/>
    <s v="Inside"/>
    <s v="Gtl"/>
    <s v="Blmngtn"/>
    <x v="0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x v="0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x v="1"/>
    <n v="2009"/>
    <s v="WD"/>
    <s v="Normal"/>
    <n v="175900"/>
  </r>
  <r>
    <n v="1417"/>
    <n v="190"/>
    <s v="RM"/>
    <n v="60"/>
    <n v="11340"/>
    <s v="Pave"/>
    <s v="NA"/>
    <s v="Reg"/>
    <s v="Lvl"/>
    <s v="AllPub"/>
    <s v="Inside"/>
    <s v="Gtl"/>
    <s v="OldTown"/>
    <x v="0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x v="0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x v="7"/>
    <n v="2010"/>
    <s v="WD"/>
    <s v="Normal"/>
    <n v="122500"/>
  </r>
  <r>
    <n v="1418"/>
    <n v="60"/>
    <s v="RL"/>
    <s v="NA"/>
    <n v="16545"/>
    <s v="Pave"/>
    <s v="NA"/>
    <s v="IR1"/>
    <s v="Lvl"/>
    <s v="AllPub"/>
    <s v="Inside"/>
    <s v="Gtl"/>
    <s v="NoRidge"/>
    <x v="0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x v="0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x v="1"/>
    <n v="2009"/>
    <s v="WD"/>
    <s v="Normal"/>
    <n v="340000"/>
  </r>
  <r>
    <n v="1419"/>
    <n v="20"/>
    <s v="RL"/>
    <n v="71"/>
    <n v="9204"/>
    <s v="Pave"/>
    <s v="NA"/>
    <s v="Reg"/>
    <s v="Lvl"/>
    <s v="AllPub"/>
    <s v="Inside"/>
    <s v="Gtl"/>
    <s v="NAmes"/>
    <x v="0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x v="0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x v="5"/>
    <n v="2008"/>
    <s v="COD"/>
    <s v="Normal"/>
    <n v="124000"/>
  </r>
  <r>
    <n v="1420"/>
    <n v="20"/>
    <s v="RL"/>
    <s v="NA"/>
    <n v="16381"/>
    <s v="Pave"/>
    <s v="NA"/>
    <s v="IR1"/>
    <s v="Lvl"/>
    <s v="AllPub"/>
    <s v="Inside"/>
    <s v="Gtl"/>
    <s v="Crawfor"/>
    <x v="0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x v="0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x v="3"/>
    <n v="2006"/>
    <s v="WD"/>
    <s v="Normal"/>
    <n v="223000"/>
  </r>
  <r>
    <n v="1421"/>
    <n v="60"/>
    <s v="RL"/>
    <n v="90"/>
    <n v="11700"/>
    <s v="Pave"/>
    <s v="NA"/>
    <s v="Reg"/>
    <s v="Lvl"/>
    <s v="AllPub"/>
    <s v="Corner"/>
    <s v="Gtl"/>
    <s v="NWAmes"/>
    <x v="0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x v="0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x v="1"/>
    <n v="2006"/>
    <s v="WD"/>
    <s v="Normal"/>
    <n v="179900"/>
  </r>
  <r>
    <n v="1422"/>
    <n v="120"/>
    <s v="RL"/>
    <n v="53"/>
    <n v="4043"/>
    <s v="Pave"/>
    <s v="NA"/>
    <s v="Reg"/>
    <s v="Lvl"/>
    <s v="AllPub"/>
    <s v="Inside"/>
    <s v="Gtl"/>
    <s v="NPkVill"/>
    <x v="0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x v="0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x v="9"/>
    <n v="2010"/>
    <s v="WD"/>
    <s v="Normal"/>
    <n v="127500"/>
  </r>
  <r>
    <n v="1423"/>
    <n v="120"/>
    <s v="RM"/>
    <n v="37"/>
    <n v="4435"/>
    <s v="Pave"/>
    <s v="NA"/>
    <s v="Reg"/>
    <s v="Lvl"/>
    <s v="AllPub"/>
    <s v="Inside"/>
    <s v="Gtl"/>
    <s v="CollgCr"/>
    <x v="0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10"/>
    <n v="2008"/>
    <s v="WD"/>
    <s v="Normal"/>
    <n v="136500"/>
  </r>
  <r>
    <n v="1424"/>
    <n v="80"/>
    <s v="RL"/>
    <s v="NA"/>
    <n v="19690"/>
    <s v="Pave"/>
    <s v="NA"/>
    <s v="IR1"/>
    <s v="Lvl"/>
    <s v="AllPub"/>
    <s v="CulDSac"/>
    <s v="Gtl"/>
    <s v="Edwards"/>
    <x v="0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x v="0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x v="5"/>
    <n v="2006"/>
    <s v="WD"/>
    <s v="Alloca"/>
    <n v="274970"/>
  </r>
  <r>
    <n v="1425"/>
    <n v="20"/>
    <s v="RL"/>
    <s v="NA"/>
    <n v="9503"/>
    <s v="Pave"/>
    <s v="NA"/>
    <s v="Reg"/>
    <s v="Lvl"/>
    <s v="AllPub"/>
    <s v="Inside"/>
    <s v="Gtl"/>
    <s v="NAmes"/>
    <x v="0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x v="0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x v="11"/>
    <n v="2007"/>
    <s v="WD"/>
    <s v="Normal"/>
    <n v="144000"/>
  </r>
  <r>
    <n v="1426"/>
    <n v="20"/>
    <s v="RL"/>
    <n v="80"/>
    <n v="10721"/>
    <s v="Pave"/>
    <s v="NA"/>
    <s v="IR1"/>
    <s v="Lvl"/>
    <s v="AllPub"/>
    <s v="Inside"/>
    <s v="Gtl"/>
    <s v="NAmes"/>
    <x v="0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x v="0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x v="4"/>
    <n v="2008"/>
    <s v="WD"/>
    <s v="Normal"/>
    <n v="142000"/>
  </r>
  <r>
    <n v="1427"/>
    <n v="60"/>
    <s v="RL"/>
    <n v="81"/>
    <n v="10944"/>
    <s v="Pave"/>
    <s v="NA"/>
    <s v="IR1"/>
    <s v="Lvl"/>
    <s v="AllPub"/>
    <s v="Inside"/>
    <s v="Gtl"/>
    <s v="NoRidge"/>
    <x v="0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x v="0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x v="5"/>
    <n v="2008"/>
    <s v="WD"/>
    <s v="Normal"/>
    <n v="271000"/>
  </r>
  <r>
    <n v="1428"/>
    <n v="50"/>
    <s v="RL"/>
    <n v="60"/>
    <n v="10930"/>
    <s v="Pave"/>
    <s v="Grvl"/>
    <s v="Reg"/>
    <s v="Bnk"/>
    <s v="AllPub"/>
    <s v="Inside"/>
    <s v="Gtl"/>
    <s v="NAmes"/>
    <x v="3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x v="0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x v="7"/>
    <n v="2008"/>
    <s v="WD"/>
    <s v="Normal"/>
    <n v="140000"/>
  </r>
  <r>
    <n v="1429"/>
    <n v="30"/>
    <s v="RM"/>
    <n v="60"/>
    <n v="7200"/>
    <s v="Pave"/>
    <s v="NA"/>
    <s v="Reg"/>
    <s v="Lvl"/>
    <s v="AllPub"/>
    <s v="Corner"/>
    <s v="Gtl"/>
    <s v="OldTown"/>
    <x v="0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x v="0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x v="0"/>
    <n v="2010"/>
    <s v="WD"/>
    <s v="Abnorml"/>
    <n v="119000"/>
  </r>
  <r>
    <n v="1430"/>
    <n v="20"/>
    <s v="RL"/>
    <s v="NA"/>
    <n v="12546"/>
    <s v="Pave"/>
    <s v="NA"/>
    <s v="IR1"/>
    <s v="Lvl"/>
    <s v="AllPub"/>
    <s v="Corner"/>
    <s v="Gtl"/>
    <s v="NWAmes"/>
    <x v="0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x v="0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x v="7"/>
    <n v="2007"/>
    <s v="WD"/>
    <s v="Normal"/>
    <n v="182900"/>
  </r>
  <r>
    <n v="1431"/>
    <n v="60"/>
    <s v="RL"/>
    <n v="60"/>
    <n v="21930"/>
    <s v="Pave"/>
    <s v="NA"/>
    <s v="IR3"/>
    <s v="Lvl"/>
    <s v="AllPub"/>
    <s v="Inside"/>
    <s v="Gtl"/>
    <s v="Gilbert"/>
    <x v="6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x v="0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x v="9"/>
    <n v="2006"/>
    <s v="WD"/>
    <s v="Normal"/>
    <n v="192140"/>
  </r>
  <r>
    <n v="1432"/>
    <n v="120"/>
    <s v="RL"/>
    <s v="NA"/>
    <n v="4928"/>
    <s v="Pave"/>
    <s v="NA"/>
    <s v="IR1"/>
    <s v="Lvl"/>
    <s v="AllPub"/>
    <s v="Inside"/>
    <s v="Gtl"/>
    <s v="NPkVill"/>
    <x v="0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x v="0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x v="4"/>
    <n v="2009"/>
    <s v="WD"/>
    <s v="Normal"/>
    <n v="143750"/>
  </r>
  <r>
    <n v="1433"/>
    <n v="30"/>
    <s v="RL"/>
    <n v="60"/>
    <n v="10800"/>
    <s v="Pave"/>
    <s v="Grvl"/>
    <s v="Reg"/>
    <s v="Lvl"/>
    <s v="AllPub"/>
    <s v="Inside"/>
    <s v="Gtl"/>
    <s v="OldTown"/>
    <x v="0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x v="0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x v="5"/>
    <n v="2007"/>
    <s v="WD"/>
    <s v="Normal"/>
    <n v="64500"/>
  </r>
  <r>
    <n v="1434"/>
    <n v="60"/>
    <s v="RL"/>
    <n v="93"/>
    <n v="10261"/>
    <s v="Pave"/>
    <s v="NA"/>
    <s v="IR1"/>
    <s v="Lvl"/>
    <s v="AllPub"/>
    <s v="Inside"/>
    <s v="Gtl"/>
    <s v="Gilbert"/>
    <x v="0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x v="0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86500"/>
  </r>
  <r>
    <n v="1435"/>
    <n v="20"/>
    <s v="RL"/>
    <n v="80"/>
    <n v="17400"/>
    <s v="Pave"/>
    <s v="NA"/>
    <s v="Reg"/>
    <s v="Low"/>
    <s v="AllPub"/>
    <s v="Inside"/>
    <s v="Mod"/>
    <s v="Mitchel"/>
    <x v="0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x v="0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x v="1"/>
    <n v="2006"/>
    <s v="WD"/>
    <s v="Normal"/>
    <n v="160000"/>
  </r>
  <r>
    <n v="1436"/>
    <n v="20"/>
    <s v="RL"/>
    <n v="80"/>
    <n v="8400"/>
    <s v="Pave"/>
    <s v="NA"/>
    <s v="Reg"/>
    <s v="Lvl"/>
    <s v="AllPub"/>
    <s v="Inside"/>
    <s v="Gtl"/>
    <s v="NAmes"/>
    <x v="0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x v="0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x v="9"/>
    <n v="2008"/>
    <s v="COD"/>
    <s v="Abnorml"/>
    <n v="174000"/>
  </r>
  <r>
    <n v="1437"/>
    <n v="20"/>
    <s v="RL"/>
    <n v="60"/>
    <n v="9000"/>
    <s v="Pave"/>
    <s v="NA"/>
    <s v="Reg"/>
    <s v="Lvl"/>
    <s v="AllPub"/>
    <s v="FR2"/>
    <s v="Gtl"/>
    <s v="NAmes"/>
    <x v="0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x v="1"/>
    <n v="2007"/>
    <s v="WD"/>
    <s v="Normal"/>
    <n v="120500"/>
  </r>
  <r>
    <n v="1438"/>
    <n v="20"/>
    <s v="RL"/>
    <n v="96"/>
    <n v="12444"/>
    <s v="Pave"/>
    <s v="NA"/>
    <s v="Reg"/>
    <s v="Lvl"/>
    <s v="AllPub"/>
    <s v="FR2"/>
    <s v="Gtl"/>
    <s v="NridgHt"/>
    <x v="0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x v="0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x v="6"/>
    <n v="2008"/>
    <s v="New"/>
    <s v="Partial"/>
    <n v="394617"/>
  </r>
  <r>
    <n v="1439"/>
    <n v="20"/>
    <s v="RM"/>
    <n v="90"/>
    <n v="7407"/>
    <s v="Pave"/>
    <s v="NA"/>
    <s v="Reg"/>
    <s v="Lvl"/>
    <s v="AllPub"/>
    <s v="Inside"/>
    <s v="Gtl"/>
    <s v="OldTown"/>
    <x v="3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x v="0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x v="7"/>
    <n v="2010"/>
    <s v="WD"/>
    <s v="Normal"/>
    <n v="149700"/>
  </r>
  <r>
    <n v="1440"/>
    <n v="60"/>
    <s v="RL"/>
    <n v="80"/>
    <n v="11584"/>
    <s v="Pave"/>
    <s v="NA"/>
    <s v="Reg"/>
    <s v="Lvl"/>
    <s v="AllPub"/>
    <s v="Inside"/>
    <s v="Gtl"/>
    <s v="NWAmes"/>
    <x v="0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x v="0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x v="6"/>
    <n v="2007"/>
    <s v="WD"/>
    <s v="Normal"/>
    <n v="197000"/>
  </r>
  <r>
    <n v="1441"/>
    <n v="70"/>
    <s v="RL"/>
    <n v="79"/>
    <n v="11526"/>
    <s v="Pave"/>
    <s v="NA"/>
    <s v="IR1"/>
    <s v="Bnk"/>
    <s v="AllPub"/>
    <s v="Inside"/>
    <s v="Mod"/>
    <s v="Crawfor"/>
    <x v="0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x v="0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x v="2"/>
    <n v="2008"/>
    <s v="WD"/>
    <s v="Normal"/>
    <n v="191000"/>
  </r>
  <r>
    <n v="1442"/>
    <n v="120"/>
    <s v="RM"/>
    <s v="NA"/>
    <n v="4426"/>
    <s v="Pave"/>
    <s v="NA"/>
    <s v="Reg"/>
    <s v="Lvl"/>
    <s v="AllPub"/>
    <s v="Inside"/>
    <s v="Gtl"/>
    <s v="CollgCr"/>
    <x v="0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x v="1"/>
    <n v="2008"/>
    <s v="WD"/>
    <s v="Normal"/>
    <n v="149300"/>
  </r>
  <r>
    <n v="1443"/>
    <n v="60"/>
    <s v="FV"/>
    <n v="85"/>
    <n v="11003"/>
    <s v="Pave"/>
    <s v="NA"/>
    <s v="Reg"/>
    <s v="Lvl"/>
    <s v="AllPub"/>
    <s v="Inside"/>
    <s v="Gtl"/>
    <s v="Somerst"/>
    <x v="0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x v="0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x v="7"/>
    <n v="2009"/>
    <s v="WD"/>
    <s v="Normal"/>
    <n v="310000"/>
  </r>
  <r>
    <n v="1444"/>
    <n v="30"/>
    <s v="RL"/>
    <s v="NA"/>
    <n v="8854"/>
    <s v="Pave"/>
    <s v="NA"/>
    <s v="Reg"/>
    <s v="Lvl"/>
    <s v="AllPub"/>
    <s v="Inside"/>
    <s v="Gtl"/>
    <s v="BrkSide"/>
    <x v="0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x v="1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x v="1"/>
    <n v="2009"/>
    <s v="WD"/>
    <s v="Normal"/>
    <n v="121000"/>
  </r>
  <r>
    <n v="1445"/>
    <n v="20"/>
    <s v="RL"/>
    <n v="63"/>
    <n v="8500"/>
    <s v="Pave"/>
    <s v="NA"/>
    <s v="Reg"/>
    <s v="Lvl"/>
    <s v="AllPub"/>
    <s v="FR2"/>
    <s v="Gtl"/>
    <s v="CollgCr"/>
    <x v="0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x v="0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x v="6"/>
    <n v="2007"/>
    <s v="WD"/>
    <s v="Normal"/>
    <n v="179600"/>
  </r>
  <r>
    <n v="1446"/>
    <n v="85"/>
    <s v="RL"/>
    <n v="70"/>
    <n v="8400"/>
    <s v="Pave"/>
    <s v="NA"/>
    <s v="Reg"/>
    <s v="Lvl"/>
    <s v="AllPub"/>
    <s v="Inside"/>
    <s v="Gtl"/>
    <s v="Sawyer"/>
    <x v="0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x v="0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x v="1"/>
    <n v="2007"/>
    <s v="WD"/>
    <s v="Normal"/>
    <n v="129000"/>
  </r>
  <r>
    <n v="1447"/>
    <n v="20"/>
    <s v="RL"/>
    <s v="NA"/>
    <n v="26142"/>
    <s v="Pave"/>
    <s v="NA"/>
    <s v="IR1"/>
    <s v="Lvl"/>
    <s v="AllPub"/>
    <s v="CulDSac"/>
    <s v="Gtl"/>
    <s v="Mitchel"/>
    <x v="0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x v="0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x v="7"/>
    <n v="2010"/>
    <s v="WD"/>
    <s v="Normal"/>
    <n v="157900"/>
  </r>
  <r>
    <n v="1448"/>
    <n v="60"/>
    <s v="RL"/>
    <n v="80"/>
    <n v="10000"/>
    <s v="Pave"/>
    <s v="NA"/>
    <s v="Reg"/>
    <s v="Lvl"/>
    <s v="AllPub"/>
    <s v="Inside"/>
    <s v="Gtl"/>
    <s v="CollgCr"/>
    <x v="0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x v="0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x v="3"/>
    <n v="2007"/>
    <s v="WD"/>
    <s v="Normal"/>
    <n v="240000"/>
  </r>
  <r>
    <n v="1449"/>
    <n v="50"/>
    <s v="RL"/>
    <n v="70"/>
    <n v="11767"/>
    <s v="Pave"/>
    <s v="NA"/>
    <s v="Reg"/>
    <s v="Lvl"/>
    <s v="AllPub"/>
    <s v="Inside"/>
    <s v="Gtl"/>
    <s v="Edwards"/>
    <x v="0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x v="1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x v="1"/>
    <n v="2007"/>
    <s v="WD"/>
    <s v="Normal"/>
    <n v="112000"/>
  </r>
  <r>
    <n v="1450"/>
    <n v="180"/>
    <s v="RM"/>
    <n v="21"/>
    <n v="1533"/>
    <s v="Pave"/>
    <s v="NA"/>
    <s v="Reg"/>
    <s v="Lvl"/>
    <s v="AllPub"/>
    <s v="Inside"/>
    <s v="Gtl"/>
    <s v="MeadowV"/>
    <x v="0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x v="0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6"/>
    <s v="WD"/>
    <s v="Abnorml"/>
    <n v="92000"/>
  </r>
  <r>
    <n v="1451"/>
    <n v="90"/>
    <s v="RL"/>
    <n v="60"/>
    <n v="9000"/>
    <s v="Pave"/>
    <s v="NA"/>
    <s v="Reg"/>
    <s v="Lvl"/>
    <s v="AllPub"/>
    <s v="FR2"/>
    <s v="Gtl"/>
    <s v="NAmes"/>
    <x v="0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x v="0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x v="2"/>
    <n v="2009"/>
    <s v="WD"/>
    <s v="Normal"/>
    <n v="136000"/>
  </r>
  <r>
    <n v="1452"/>
    <n v="20"/>
    <s v="RL"/>
    <n v="78"/>
    <n v="9262"/>
    <s v="Pave"/>
    <s v="NA"/>
    <s v="Reg"/>
    <s v="Lvl"/>
    <s v="AllPub"/>
    <s v="Inside"/>
    <s v="Gtl"/>
    <s v="Somerst"/>
    <x v="0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x v="0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x v="1"/>
    <n v="2009"/>
    <s v="New"/>
    <s v="Partial"/>
    <n v="287090"/>
  </r>
  <r>
    <n v="1453"/>
    <n v="180"/>
    <s v="RM"/>
    <n v="35"/>
    <n v="3675"/>
    <s v="Pave"/>
    <s v="NA"/>
    <s v="Reg"/>
    <s v="Lvl"/>
    <s v="AllPub"/>
    <s v="Inside"/>
    <s v="Gtl"/>
    <s v="Edwards"/>
    <x v="0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x v="1"/>
    <n v="2006"/>
    <s v="WD"/>
    <s v="Normal"/>
    <n v="145000"/>
  </r>
  <r>
    <n v="1454"/>
    <n v="20"/>
    <s v="RL"/>
    <n v="90"/>
    <n v="17217"/>
    <s v="Pave"/>
    <s v="NA"/>
    <s v="Reg"/>
    <s v="Lvl"/>
    <s v="AllPub"/>
    <s v="Inside"/>
    <s v="Gtl"/>
    <s v="Mitchel"/>
    <x v="0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x v="0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x v="9"/>
    <n v="2006"/>
    <s v="WD"/>
    <s v="Abnorml"/>
    <n v="84500"/>
  </r>
  <r>
    <n v="1455"/>
    <n v="20"/>
    <s v="FV"/>
    <n v="62"/>
    <n v="7500"/>
    <s v="Pave"/>
    <s v="Pave"/>
    <s v="Reg"/>
    <s v="Lvl"/>
    <s v="AllPub"/>
    <s v="Inside"/>
    <s v="Gtl"/>
    <s v="Somerst"/>
    <x v="0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x v="0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x v="4"/>
    <n v="2009"/>
    <s v="WD"/>
    <s v="Normal"/>
    <n v="185000"/>
  </r>
  <r>
    <n v="1456"/>
    <n v="60"/>
    <s v="RL"/>
    <n v="62"/>
    <n v="7917"/>
    <s v="Pave"/>
    <s v="NA"/>
    <s v="Reg"/>
    <s v="Lvl"/>
    <s v="AllPub"/>
    <s v="Inside"/>
    <s v="Gtl"/>
    <s v="Gilbert"/>
    <x v="0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x v="5"/>
    <n v="2007"/>
    <s v="WD"/>
    <s v="Normal"/>
    <n v="175000"/>
  </r>
  <r>
    <n v="1457"/>
    <n v="20"/>
    <s v="RL"/>
    <n v="85"/>
    <n v="13175"/>
    <s v="Pave"/>
    <s v="NA"/>
    <s v="Reg"/>
    <s v="Lvl"/>
    <s v="AllPub"/>
    <s v="Inside"/>
    <s v="Gtl"/>
    <s v="NWAmes"/>
    <x v="0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x v="0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x v="0"/>
    <n v="2010"/>
    <s v="WD"/>
    <s v="Normal"/>
    <n v="210000"/>
  </r>
  <r>
    <n v="1458"/>
    <n v="70"/>
    <s v="RL"/>
    <n v="66"/>
    <n v="9042"/>
    <s v="Pave"/>
    <s v="NA"/>
    <s v="Reg"/>
    <s v="Lvl"/>
    <s v="AllPub"/>
    <s v="Inside"/>
    <s v="Gtl"/>
    <s v="Crawfor"/>
    <x v="0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x v="0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x v="1"/>
    <n v="2010"/>
    <s v="WD"/>
    <s v="Normal"/>
    <n v="266500"/>
  </r>
  <r>
    <n v="1459"/>
    <n v="20"/>
    <s v="RL"/>
    <n v="68"/>
    <n v="9717"/>
    <s v="Pave"/>
    <s v="NA"/>
    <s v="Reg"/>
    <s v="Lvl"/>
    <s v="AllPub"/>
    <s v="Inside"/>
    <s v="Gtl"/>
    <s v="NAmes"/>
    <x v="0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x v="0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x v="7"/>
    <n v="2010"/>
    <s v="WD"/>
    <s v="Normal"/>
    <n v="142125"/>
  </r>
  <r>
    <n v="1460"/>
    <n v="20"/>
    <s v="RL"/>
    <n v="75"/>
    <n v="9937"/>
    <s v="Pave"/>
    <s v="NA"/>
    <s v="Reg"/>
    <s v="Lvl"/>
    <s v="AllPub"/>
    <s v="Inside"/>
    <s v="Gtl"/>
    <s v="Edwards"/>
    <x v="0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x v="0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x v="11"/>
    <n v="2008"/>
    <s v="WD"/>
    <s v="Normal"/>
    <n v="1475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s v="Norm"/>
    <s v="Norm"/>
    <n v="208500"/>
    <x v="0"/>
  </r>
  <r>
    <x v="1"/>
    <s v="Feedr"/>
    <s v="Norm"/>
    <n v="181500"/>
    <x v="0"/>
  </r>
  <r>
    <x v="2"/>
    <s v="Norm"/>
    <s v="Norm"/>
    <n v="223500"/>
    <x v="0"/>
  </r>
  <r>
    <x v="3"/>
    <s v="Norm"/>
    <s v="Norm"/>
    <n v="140000"/>
    <x v="0"/>
  </r>
  <r>
    <x v="4"/>
    <s v="Norm"/>
    <s v="Norm"/>
    <n v="250000"/>
    <x v="0"/>
  </r>
  <r>
    <x v="5"/>
    <s v="Norm"/>
    <s v="Norm"/>
    <n v="143000"/>
    <x v="0"/>
  </r>
  <r>
    <x v="6"/>
    <s v="Norm"/>
    <s v="Norm"/>
    <n v="307000"/>
    <x v="0"/>
  </r>
  <r>
    <x v="7"/>
    <s v="PosN"/>
    <s v="Norm"/>
    <n v="200000"/>
    <x v="0"/>
  </r>
  <r>
    <x v="8"/>
    <s v="Artery"/>
    <s v="Norm"/>
    <n v="129900"/>
    <x v="0"/>
  </r>
  <r>
    <x v="9"/>
    <s v="Artery"/>
    <s v="Artery"/>
    <n v="118000"/>
    <x v="0"/>
  </r>
  <r>
    <x v="10"/>
    <s v="Norm"/>
    <s v="Norm"/>
    <n v="129500"/>
    <x v="0"/>
  </r>
  <r>
    <x v="11"/>
    <s v="Norm"/>
    <s v="Norm"/>
    <n v="345000"/>
    <x v="0"/>
  </r>
  <r>
    <x v="12"/>
    <s v="Norm"/>
    <s v="Norm"/>
    <n v="144000"/>
    <x v="0"/>
  </r>
  <r>
    <x v="13"/>
    <s v="Norm"/>
    <s v="Norm"/>
    <n v="279500"/>
    <x v="0"/>
  </r>
  <r>
    <x v="14"/>
    <s v="Norm"/>
    <s v="Norm"/>
    <n v="157000"/>
    <x v="0"/>
  </r>
  <r>
    <x v="15"/>
    <s v="Norm"/>
    <s v="Norm"/>
    <n v="132000"/>
    <x v="0"/>
  </r>
  <r>
    <x v="16"/>
    <s v="Norm"/>
    <s v="Norm"/>
    <n v="149000"/>
    <x v="0"/>
  </r>
  <r>
    <x v="17"/>
    <s v="Norm"/>
    <s v="Norm"/>
    <n v="90000"/>
    <x v="0"/>
  </r>
  <r>
    <x v="18"/>
    <s v="RRAe"/>
    <s v="Norm"/>
    <n v="159000"/>
    <x v="1"/>
  </r>
  <r>
    <x v="19"/>
    <s v="Norm"/>
    <s v="Norm"/>
    <n v="139000"/>
    <x v="0"/>
  </r>
  <r>
    <x v="20"/>
    <s v="Norm"/>
    <s v="Norm"/>
    <n v="325300"/>
    <x v="0"/>
  </r>
  <r>
    <x v="21"/>
    <s v="Norm"/>
    <s v="Norm"/>
    <n v="139400"/>
    <x v="0"/>
  </r>
  <r>
    <x v="22"/>
    <s v="Norm"/>
    <s v="Norm"/>
    <n v="230000"/>
    <x v="0"/>
  </r>
  <r>
    <x v="23"/>
    <s v="Norm"/>
    <s v="Norm"/>
    <n v="129900"/>
    <x v="0"/>
  </r>
  <r>
    <x v="24"/>
    <s v="Norm"/>
    <s v="Norm"/>
    <n v="154000"/>
    <x v="0"/>
  </r>
  <r>
    <x v="25"/>
    <s v="Norm"/>
    <s v="Norm"/>
    <n v="256300"/>
    <x v="0"/>
  </r>
  <r>
    <x v="26"/>
    <s v="Norm"/>
    <s v="Norm"/>
    <n v="134800"/>
    <x v="0"/>
  </r>
  <r>
    <x v="27"/>
    <s v="Norm"/>
    <s v="Norm"/>
    <n v="306000"/>
    <x v="0"/>
  </r>
  <r>
    <x v="28"/>
    <s v="Norm"/>
    <s v="Norm"/>
    <n v="207500"/>
    <x v="0"/>
  </r>
  <r>
    <x v="29"/>
    <s v="Feedr"/>
    <s v="RRNn"/>
    <n v="68500"/>
    <x v="0"/>
  </r>
  <r>
    <x v="30"/>
    <s v="Feedr"/>
    <s v="Norm"/>
    <n v="40000"/>
    <x v="0"/>
  </r>
  <r>
    <x v="31"/>
    <s v="Norm"/>
    <s v="Norm"/>
    <n v="149350"/>
    <x v="0"/>
  </r>
  <r>
    <x v="32"/>
    <s v="Norm"/>
    <s v="Norm"/>
    <n v="179900"/>
    <x v="0"/>
  </r>
  <r>
    <x v="33"/>
    <s v="Norm"/>
    <s v="Norm"/>
    <n v="165500"/>
    <x v="0"/>
  </r>
  <r>
    <x v="34"/>
    <s v="Norm"/>
    <s v="Norm"/>
    <n v="277500"/>
    <x v="0"/>
  </r>
  <r>
    <x v="35"/>
    <s v="Norm"/>
    <s v="Norm"/>
    <n v="309000"/>
    <x v="0"/>
  </r>
  <r>
    <x v="36"/>
    <s v="Norm"/>
    <s v="Norm"/>
    <n v="145000"/>
    <x v="0"/>
  </r>
  <r>
    <x v="37"/>
    <s v="Norm"/>
    <s v="Norm"/>
    <n v="153000"/>
    <x v="0"/>
  </r>
  <r>
    <x v="38"/>
    <s v="Norm"/>
    <s v="Norm"/>
    <n v="109000"/>
    <x v="0"/>
  </r>
  <r>
    <x v="39"/>
    <s v="Norm"/>
    <s v="Norm"/>
    <n v="82000"/>
    <x v="0"/>
  </r>
  <r>
    <x v="40"/>
    <s v="Norm"/>
    <s v="Norm"/>
    <n v="160000"/>
    <x v="0"/>
  </r>
  <r>
    <x v="41"/>
    <s v="Norm"/>
    <s v="Norm"/>
    <n v="170000"/>
    <x v="0"/>
  </r>
  <r>
    <x v="42"/>
    <s v="Norm"/>
    <s v="Norm"/>
    <n v="144000"/>
    <x v="0"/>
  </r>
  <r>
    <x v="43"/>
    <s v="Norm"/>
    <s v="Norm"/>
    <n v="130250"/>
    <x v="0"/>
  </r>
  <r>
    <x v="44"/>
    <s v="Norm"/>
    <s v="Norm"/>
    <n v="141000"/>
    <x v="0"/>
  </r>
  <r>
    <x v="45"/>
    <s v="Norm"/>
    <s v="Norm"/>
    <n v="319900"/>
    <x v="0"/>
  </r>
  <r>
    <x v="46"/>
    <s v="Norm"/>
    <s v="Norm"/>
    <n v="239686"/>
    <x v="0"/>
  </r>
  <r>
    <x v="47"/>
    <s v="Norm"/>
    <s v="Norm"/>
    <n v="249700"/>
    <x v="0"/>
  </r>
  <r>
    <x v="48"/>
    <s v="Norm"/>
    <s v="Norm"/>
    <n v="113000"/>
    <x v="0"/>
  </r>
  <r>
    <x v="49"/>
    <s v="Norm"/>
    <s v="Norm"/>
    <n v="127000"/>
    <x v="0"/>
  </r>
  <r>
    <x v="50"/>
    <s v="Norm"/>
    <s v="Norm"/>
    <n v="177000"/>
    <x v="0"/>
  </r>
  <r>
    <x v="51"/>
    <s v="Norm"/>
    <s v="Norm"/>
    <n v="114500"/>
    <x v="0"/>
  </r>
  <r>
    <x v="52"/>
    <s v="RRNn"/>
    <s v="Norm"/>
    <n v="110000"/>
    <x v="0"/>
  </r>
  <r>
    <x v="53"/>
    <s v="Norm"/>
    <s v="Norm"/>
    <n v="385000"/>
    <x v="0"/>
  </r>
  <r>
    <x v="54"/>
    <s v="Norm"/>
    <s v="Norm"/>
    <n v="130000"/>
    <x v="0"/>
  </r>
  <r>
    <x v="55"/>
    <s v="Norm"/>
    <s v="Norm"/>
    <n v="180500"/>
    <x v="0"/>
  </r>
  <r>
    <x v="56"/>
    <s v="Norm"/>
    <s v="Norm"/>
    <n v="172500"/>
    <x v="0"/>
  </r>
  <r>
    <x v="57"/>
    <s v="Norm"/>
    <s v="Norm"/>
    <n v="196500"/>
    <x v="0"/>
  </r>
  <r>
    <x v="58"/>
    <s v="Norm"/>
    <s v="Norm"/>
    <n v="438780"/>
    <x v="0"/>
  </r>
  <r>
    <x v="59"/>
    <s v="Norm"/>
    <s v="Norm"/>
    <n v="124900"/>
    <x v="0"/>
  </r>
  <r>
    <x v="60"/>
    <s v="RRAe"/>
    <s v="Norm"/>
    <n v="158000"/>
    <x v="1"/>
  </r>
  <r>
    <x v="61"/>
    <s v="Norm"/>
    <s v="Norm"/>
    <n v="101000"/>
    <x v="0"/>
  </r>
  <r>
    <x v="62"/>
    <s v="Norm"/>
    <s v="Norm"/>
    <n v="202500"/>
    <x v="0"/>
  </r>
  <r>
    <x v="63"/>
    <s v="RRAn"/>
    <s v="Feedr"/>
    <n v="140000"/>
    <x v="1"/>
  </r>
  <r>
    <x v="64"/>
    <s v="Norm"/>
    <s v="Norm"/>
    <n v="219500"/>
    <x v="0"/>
  </r>
  <r>
    <x v="65"/>
    <s v="Norm"/>
    <s v="Norm"/>
    <n v="317000"/>
    <x v="0"/>
  </r>
  <r>
    <x v="66"/>
    <s v="PosA"/>
    <s v="Norm"/>
    <n v="180000"/>
    <x v="0"/>
  </r>
  <r>
    <x v="67"/>
    <s v="Norm"/>
    <s v="Norm"/>
    <n v="226000"/>
    <x v="0"/>
  </r>
  <r>
    <x v="68"/>
    <s v="Artery"/>
    <s v="Norm"/>
    <n v="80000"/>
    <x v="0"/>
  </r>
  <r>
    <x v="69"/>
    <s v="Norm"/>
    <s v="Norm"/>
    <n v="225000"/>
    <x v="0"/>
  </r>
  <r>
    <x v="70"/>
    <s v="Norm"/>
    <s v="Norm"/>
    <n v="244000"/>
    <x v="0"/>
  </r>
  <r>
    <x v="71"/>
    <s v="Norm"/>
    <s v="Norm"/>
    <n v="129500"/>
    <x v="0"/>
  </r>
  <r>
    <x v="72"/>
    <s v="Norm"/>
    <s v="Norm"/>
    <n v="185000"/>
    <x v="0"/>
  </r>
  <r>
    <x v="73"/>
    <s v="Norm"/>
    <s v="Norm"/>
    <n v="144900"/>
    <x v="0"/>
  </r>
  <r>
    <x v="74"/>
    <s v="Norm"/>
    <s v="Norm"/>
    <n v="107400"/>
    <x v="0"/>
  </r>
  <r>
    <x v="75"/>
    <s v="Norm"/>
    <s v="Norm"/>
    <n v="91000"/>
    <x v="0"/>
  </r>
  <r>
    <x v="76"/>
    <s v="Norm"/>
    <s v="Norm"/>
    <n v="135750"/>
    <x v="0"/>
  </r>
  <r>
    <x v="77"/>
    <s v="Norm"/>
    <s v="Norm"/>
    <n v="127000"/>
    <x v="0"/>
  </r>
  <r>
    <x v="78"/>
    <s v="Norm"/>
    <s v="Norm"/>
    <n v="136500"/>
    <x v="0"/>
  </r>
  <r>
    <x v="79"/>
    <s v="Norm"/>
    <s v="Norm"/>
    <n v="110000"/>
    <x v="0"/>
  </r>
  <r>
    <x v="80"/>
    <s v="Norm"/>
    <s v="Norm"/>
    <n v="193500"/>
    <x v="0"/>
  </r>
  <r>
    <x v="81"/>
    <s v="Norm"/>
    <s v="Norm"/>
    <n v="153500"/>
    <x v="0"/>
  </r>
  <r>
    <x v="82"/>
    <s v="Norm"/>
    <s v="Norm"/>
    <n v="245000"/>
    <x v="0"/>
  </r>
  <r>
    <x v="83"/>
    <s v="Norm"/>
    <s v="Norm"/>
    <n v="126500"/>
    <x v="0"/>
  </r>
  <r>
    <x v="84"/>
    <s v="Norm"/>
    <s v="Norm"/>
    <n v="168500"/>
    <x v="0"/>
  </r>
  <r>
    <x v="85"/>
    <s v="Norm"/>
    <s v="Norm"/>
    <n v="260000"/>
    <x v="0"/>
  </r>
  <r>
    <x v="86"/>
    <s v="Norm"/>
    <s v="Norm"/>
    <n v="174000"/>
    <x v="0"/>
  </r>
  <r>
    <x v="87"/>
    <s v="Norm"/>
    <s v="Norm"/>
    <n v="164500"/>
    <x v="0"/>
  </r>
  <r>
    <x v="88"/>
    <s v="Feedr"/>
    <s v="Feedr"/>
    <n v="85000"/>
    <x v="0"/>
  </r>
  <r>
    <x v="89"/>
    <s v="Norm"/>
    <s v="Norm"/>
    <n v="123600"/>
    <x v="0"/>
  </r>
  <r>
    <x v="90"/>
    <s v="Norm"/>
    <s v="Norm"/>
    <n v="109900"/>
    <x v="0"/>
  </r>
  <r>
    <x v="91"/>
    <s v="Norm"/>
    <s v="Norm"/>
    <n v="98600"/>
    <x v="0"/>
  </r>
  <r>
    <x v="92"/>
    <s v="Norm"/>
    <s v="Norm"/>
    <n v="163500"/>
    <x v="0"/>
  </r>
  <r>
    <x v="93"/>
    <s v="Norm"/>
    <s v="Norm"/>
    <n v="133900"/>
    <x v="0"/>
  </r>
  <r>
    <x v="94"/>
    <s v="Norm"/>
    <s v="Norm"/>
    <n v="204750"/>
    <x v="0"/>
  </r>
  <r>
    <x v="95"/>
    <s v="Norm"/>
    <s v="Norm"/>
    <n v="185000"/>
    <x v="0"/>
  </r>
  <r>
    <x v="96"/>
    <s v="Norm"/>
    <s v="Norm"/>
    <n v="214000"/>
    <x v="0"/>
  </r>
  <r>
    <x v="97"/>
    <s v="Norm"/>
    <s v="Norm"/>
    <n v="94750"/>
    <x v="0"/>
  </r>
  <r>
    <x v="98"/>
    <s v="Norm"/>
    <s v="Norm"/>
    <n v="83000"/>
    <x v="0"/>
  </r>
  <r>
    <x v="99"/>
    <s v="Norm"/>
    <s v="Norm"/>
    <n v="128950"/>
    <x v="0"/>
  </r>
  <r>
    <x v="100"/>
    <s v="Norm"/>
    <s v="Norm"/>
    <n v="205000"/>
    <x v="0"/>
  </r>
  <r>
    <x v="101"/>
    <s v="Norm"/>
    <s v="Norm"/>
    <n v="178000"/>
    <x v="0"/>
  </r>
  <r>
    <x v="102"/>
    <s v="Norm"/>
    <s v="Norm"/>
    <n v="118964"/>
    <x v="0"/>
  </r>
  <r>
    <x v="103"/>
    <s v="Norm"/>
    <s v="Norm"/>
    <n v="198900"/>
    <x v="0"/>
  </r>
  <r>
    <x v="104"/>
    <s v="Norm"/>
    <s v="Norm"/>
    <n v="169500"/>
    <x v="0"/>
  </r>
  <r>
    <x v="105"/>
    <s v="Norm"/>
    <s v="Norm"/>
    <n v="250000"/>
    <x v="0"/>
  </r>
  <r>
    <x v="106"/>
    <s v="Norm"/>
    <s v="Norm"/>
    <n v="100000"/>
    <x v="0"/>
  </r>
  <r>
    <x v="107"/>
    <s v="Norm"/>
    <s v="Norm"/>
    <n v="115000"/>
    <x v="0"/>
  </r>
  <r>
    <x v="108"/>
    <s v="Artery"/>
    <s v="Norm"/>
    <n v="115000"/>
    <x v="0"/>
  </r>
  <r>
    <x v="109"/>
    <s v="Norm"/>
    <s v="Norm"/>
    <n v="190000"/>
    <x v="0"/>
  </r>
  <r>
    <x v="110"/>
    <s v="Norm"/>
    <s v="Norm"/>
    <n v="136900"/>
    <x v="0"/>
  </r>
  <r>
    <x v="111"/>
    <s v="Norm"/>
    <s v="Norm"/>
    <n v="180000"/>
    <x v="0"/>
  </r>
  <r>
    <x v="112"/>
    <s v="Norm"/>
    <s v="Norm"/>
    <n v="383970"/>
    <x v="0"/>
  </r>
  <r>
    <x v="113"/>
    <s v="Norm"/>
    <s v="Norm"/>
    <n v="217000"/>
    <x v="0"/>
  </r>
  <r>
    <x v="114"/>
    <s v="Norm"/>
    <s v="Norm"/>
    <n v="259500"/>
    <x v="0"/>
  </r>
  <r>
    <x v="115"/>
    <s v="Norm"/>
    <s v="Norm"/>
    <n v="176000"/>
    <x v="0"/>
  </r>
  <r>
    <x v="116"/>
    <s v="Norm"/>
    <s v="Norm"/>
    <n v="139000"/>
    <x v="0"/>
  </r>
  <r>
    <x v="117"/>
    <s v="Norm"/>
    <s v="Norm"/>
    <n v="155000"/>
    <x v="0"/>
  </r>
  <r>
    <x v="118"/>
    <s v="Norm"/>
    <s v="Norm"/>
    <n v="320000"/>
    <x v="0"/>
  </r>
  <r>
    <x v="119"/>
    <s v="Norm"/>
    <s v="Norm"/>
    <n v="163990"/>
    <x v="0"/>
  </r>
  <r>
    <x v="120"/>
    <s v="Norm"/>
    <s v="Norm"/>
    <n v="180000"/>
    <x v="0"/>
  </r>
  <r>
    <x v="121"/>
    <s v="Norm"/>
    <s v="Norm"/>
    <n v="100000"/>
    <x v="0"/>
  </r>
  <r>
    <x v="122"/>
    <s v="Norm"/>
    <s v="Norm"/>
    <n v="136000"/>
    <x v="0"/>
  </r>
  <r>
    <x v="123"/>
    <s v="Norm"/>
    <s v="Norm"/>
    <n v="153900"/>
    <x v="0"/>
  </r>
  <r>
    <x v="124"/>
    <s v="Norm"/>
    <s v="Norm"/>
    <n v="181000"/>
    <x v="0"/>
  </r>
  <r>
    <x v="125"/>
    <s v="Norm"/>
    <s v="Norm"/>
    <n v="84500"/>
    <x v="0"/>
  </r>
  <r>
    <x v="126"/>
    <s v="Norm"/>
    <s v="Norm"/>
    <n v="128000"/>
    <x v="0"/>
  </r>
  <r>
    <x v="127"/>
    <s v="Feedr"/>
    <s v="Norm"/>
    <n v="87000"/>
    <x v="0"/>
  </r>
  <r>
    <x v="128"/>
    <s v="PosN"/>
    <s v="Norm"/>
    <n v="155000"/>
    <x v="0"/>
  </r>
  <r>
    <x v="129"/>
    <s v="Norm"/>
    <s v="Norm"/>
    <n v="150000"/>
    <x v="0"/>
  </r>
  <r>
    <x v="130"/>
    <s v="Norm"/>
    <s v="Norm"/>
    <n v="226000"/>
    <x v="0"/>
  </r>
  <r>
    <x v="131"/>
    <s v="Norm"/>
    <s v="Norm"/>
    <n v="244000"/>
    <x v="0"/>
  </r>
  <r>
    <x v="132"/>
    <s v="Norm"/>
    <s v="Norm"/>
    <n v="150750"/>
    <x v="0"/>
  </r>
  <r>
    <x v="133"/>
    <s v="Norm"/>
    <s v="Norm"/>
    <n v="220000"/>
    <x v="0"/>
  </r>
  <r>
    <x v="134"/>
    <s v="Norm"/>
    <s v="Norm"/>
    <n v="180000"/>
    <x v="0"/>
  </r>
  <r>
    <x v="135"/>
    <s v="Norm"/>
    <s v="Norm"/>
    <n v="174000"/>
    <x v="0"/>
  </r>
  <r>
    <x v="136"/>
    <s v="Norm"/>
    <s v="Norm"/>
    <n v="143000"/>
    <x v="0"/>
  </r>
  <r>
    <x v="137"/>
    <s v="Norm"/>
    <s v="Norm"/>
    <n v="171000"/>
    <x v="0"/>
  </r>
  <r>
    <x v="138"/>
    <s v="Norm"/>
    <s v="Norm"/>
    <n v="230000"/>
    <x v="0"/>
  </r>
  <r>
    <x v="139"/>
    <s v="Norm"/>
    <s v="Norm"/>
    <n v="231500"/>
    <x v="0"/>
  </r>
  <r>
    <x v="140"/>
    <s v="Norm"/>
    <s v="Norm"/>
    <n v="115000"/>
    <x v="0"/>
  </r>
  <r>
    <x v="141"/>
    <s v="Norm"/>
    <s v="Norm"/>
    <n v="260000"/>
    <x v="0"/>
  </r>
  <r>
    <x v="142"/>
    <s v="Artery"/>
    <s v="Norm"/>
    <n v="166000"/>
    <x v="0"/>
  </r>
  <r>
    <x v="143"/>
    <s v="Norm"/>
    <s v="Norm"/>
    <n v="204000"/>
    <x v="0"/>
  </r>
  <r>
    <x v="144"/>
    <s v="RRAe"/>
    <s v="Norm"/>
    <n v="125000"/>
    <x v="1"/>
  </r>
  <r>
    <x v="145"/>
    <s v="Norm"/>
    <s v="Norm"/>
    <n v="130000"/>
    <x v="0"/>
  </r>
  <r>
    <x v="146"/>
    <s v="Norm"/>
    <s v="Norm"/>
    <n v="105000"/>
    <x v="0"/>
  </r>
  <r>
    <x v="147"/>
    <s v="Norm"/>
    <s v="Norm"/>
    <n v="222500"/>
    <x v="0"/>
  </r>
  <r>
    <x v="148"/>
    <s v="Norm"/>
    <s v="Norm"/>
    <n v="141000"/>
    <x v="0"/>
  </r>
  <r>
    <x v="149"/>
    <s v="Norm"/>
    <s v="Norm"/>
    <n v="115000"/>
    <x v="0"/>
  </r>
  <r>
    <x v="150"/>
    <s v="Norm"/>
    <s v="Norm"/>
    <n v="122000"/>
    <x v="0"/>
  </r>
  <r>
    <x v="151"/>
    <s v="Norm"/>
    <s v="Norm"/>
    <n v="372402"/>
    <x v="0"/>
  </r>
  <r>
    <x v="152"/>
    <s v="Norm"/>
    <s v="Norm"/>
    <n v="190000"/>
    <x v="0"/>
  </r>
  <r>
    <x v="153"/>
    <s v="Norm"/>
    <s v="Norm"/>
    <n v="235000"/>
    <x v="0"/>
  </r>
  <r>
    <x v="154"/>
    <s v="Norm"/>
    <s v="Norm"/>
    <n v="125000"/>
    <x v="0"/>
  </r>
  <r>
    <x v="155"/>
    <s v="Artery"/>
    <s v="Norm"/>
    <n v="79000"/>
    <x v="0"/>
  </r>
  <r>
    <x v="156"/>
    <s v="Norm"/>
    <s v="Norm"/>
    <n v="109500"/>
    <x v="0"/>
  </r>
  <r>
    <x v="157"/>
    <s v="Norm"/>
    <s v="Norm"/>
    <n v="269500"/>
    <x v="0"/>
  </r>
  <r>
    <x v="158"/>
    <s v="Norm"/>
    <s v="Norm"/>
    <n v="254900"/>
    <x v="0"/>
  </r>
  <r>
    <x v="159"/>
    <s v="Norm"/>
    <s v="Norm"/>
    <n v="320000"/>
    <x v="0"/>
  </r>
  <r>
    <x v="160"/>
    <s v="Norm"/>
    <s v="Norm"/>
    <n v="162500"/>
    <x v="0"/>
  </r>
  <r>
    <x v="161"/>
    <s v="Norm"/>
    <s v="Norm"/>
    <n v="412500"/>
    <x v="0"/>
  </r>
  <r>
    <x v="162"/>
    <s v="Norm"/>
    <s v="Norm"/>
    <n v="220000"/>
    <x v="0"/>
  </r>
  <r>
    <x v="163"/>
    <s v="Norm"/>
    <s v="Norm"/>
    <n v="103200"/>
    <x v="0"/>
  </r>
  <r>
    <x v="164"/>
    <s v="Norm"/>
    <s v="Norm"/>
    <n v="152000"/>
    <x v="0"/>
  </r>
  <r>
    <x v="165"/>
    <s v="Norm"/>
    <s v="Norm"/>
    <n v="127500"/>
    <x v="0"/>
  </r>
  <r>
    <x v="166"/>
    <s v="Norm"/>
    <s v="Norm"/>
    <n v="190000"/>
    <x v="0"/>
  </r>
  <r>
    <x v="167"/>
    <s v="Norm"/>
    <s v="Norm"/>
    <n v="325624"/>
    <x v="0"/>
  </r>
  <r>
    <x v="168"/>
    <s v="Norm"/>
    <s v="Norm"/>
    <n v="183500"/>
    <x v="0"/>
  </r>
  <r>
    <x v="169"/>
    <s v="Norm"/>
    <s v="Norm"/>
    <n v="228000"/>
    <x v="0"/>
  </r>
  <r>
    <x v="170"/>
    <s v="Feedr"/>
    <s v="Norm"/>
    <n v="128500"/>
    <x v="0"/>
  </r>
  <r>
    <x v="171"/>
    <s v="Norm"/>
    <s v="Norm"/>
    <n v="215000"/>
    <x v="0"/>
  </r>
  <r>
    <x v="172"/>
    <s v="Norm"/>
    <s v="Norm"/>
    <n v="239000"/>
    <x v="0"/>
  </r>
  <r>
    <x v="173"/>
    <s v="Norm"/>
    <s v="Norm"/>
    <n v="163000"/>
    <x v="0"/>
  </r>
  <r>
    <x v="174"/>
    <s v="Norm"/>
    <s v="Norm"/>
    <n v="184000"/>
    <x v="0"/>
  </r>
  <r>
    <x v="175"/>
    <s v="Norm"/>
    <s v="Norm"/>
    <n v="243000"/>
    <x v="0"/>
  </r>
  <r>
    <x v="176"/>
    <s v="Norm"/>
    <s v="Norm"/>
    <n v="211000"/>
    <x v="0"/>
  </r>
  <r>
    <x v="177"/>
    <s v="Norm"/>
    <s v="Norm"/>
    <n v="172500"/>
    <x v="0"/>
  </r>
  <r>
    <x v="178"/>
    <s v="Norm"/>
    <s v="Norm"/>
    <n v="501837"/>
    <x v="0"/>
  </r>
  <r>
    <x v="179"/>
    <s v="Norm"/>
    <s v="Norm"/>
    <n v="100000"/>
    <x v="0"/>
  </r>
  <r>
    <x v="180"/>
    <s v="Norm"/>
    <s v="Norm"/>
    <n v="177000"/>
    <x v="0"/>
  </r>
  <r>
    <x v="181"/>
    <s v="Norm"/>
    <s v="Norm"/>
    <n v="200100"/>
    <x v="0"/>
  </r>
  <r>
    <x v="182"/>
    <s v="Artery"/>
    <s v="Norm"/>
    <n v="120000"/>
    <x v="0"/>
  </r>
  <r>
    <x v="183"/>
    <s v="Norm"/>
    <s v="Norm"/>
    <n v="200000"/>
    <x v="0"/>
  </r>
  <r>
    <x v="184"/>
    <s v="RRAn"/>
    <s v="Feedr"/>
    <n v="127000"/>
    <x v="1"/>
  </r>
  <r>
    <x v="185"/>
    <s v="Artery"/>
    <s v="Norm"/>
    <n v="475000"/>
    <x v="0"/>
  </r>
  <r>
    <x v="186"/>
    <s v="Norm"/>
    <s v="Norm"/>
    <n v="173000"/>
    <x v="0"/>
  </r>
  <r>
    <x v="187"/>
    <s v="Norm"/>
    <s v="Norm"/>
    <n v="135000"/>
    <x v="0"/>
  </r>
  <r>
    <x v="188"/>
    <s v="Feedr"/>
    <s v="Norm"/>
    <n v="153337"/>
    <x v="0"/>
  </r>
  <r>
    <x v="189"/>
    <s v="Norm"/>
    <s v="Norm"/>
    <n v="286000"/>
    <x v="0"/>
  </r>
  <r>
    <x v="190"/>
    <s v="Norm"/>
    <s v="Norm"/>
    <n v="315000"/>
    <x v="0"/>
  </r>
  <r>
    <x v="191"/>
    <s v="Norm"/>
    <s v="Norm"/>
    <n v="184000"/>
    <x v="0"/>
  </r>
  <r>
    <x v="192"/>
    <s v="Norm"/>
    <s v="Norm"/>
    <n v="192000"/>
    <x v="0"/>
  </r>
  <r>
    <x v="193"/>
    <s v="Norm"/>
    <s v="Norm"/>
    <n v="130000"/>
    <x v="0"/>
  </r>
  <r>
    <x v="194"/>
    <s v="Norm"/>
    <s v="Norm"/>
    <n v="127000"/>
    <x v="0"/>
  </r>
  <r>
    <x v="195"/>
    <s v="Norm"/>
    <s v="Norm"/>
    <n v="148500"/>
    <x v="0"/>
  </r>
  <r>
    <x v="196"/>
    <s v="Norm"/>
    <s v="Norm"/>
    <n v="311872"/>
    <x v="0"/>
  </r>
  <r>
    <x v="197"/>
    <s v="Artery"/>
    <s v="Norm"/>
    <n v="235000"/>
    <x v="0"/>
  </r>
  <r>
    <x v="198"/>
    <s v="Norm"/>
    <s v="Norm"/>
    <n v="104000"/>
    <x v="0"/>
  </r>
  <r>
    <x v="199"/>
    <s v="Norm"/>
    <s v="Norm"/>
    <n v="274900"/>
    <x v="0"/>
  </r>
  <r>
    <x v="200"/>
    <s v="Norm"/>
    <s v="Norm"/>
    <n v="140000"/>
    <x v="0"/>
  </r>
  <r>
    <x v="201"/>
    <s v="Norm"/>
    <s v="Norm"/>
    <n v="171500"/>
    <x v="0"/>
  </r>
  <r>
    <x v="202"/>
    <s v="Artery"/>
    <s v="Norm"/>
    <n v="112000"/>
    <x v="0"/>
  </r>
  <r>
    <x v="203"/>
    <s v="Norm"/>
    <s v="Norm"/>
    <n v="149000"/>
    <x v="0"/>
  </r>
  <r>
    <x v="204"/>
    <s v="Norm"/>
    <s v="Norm"/>
    <n v="110000"/>
    <x v="0"/>
  </r>
  <r>
    <x v="205"/>
    <s v="Norm"/>
    <s v="Norm"/>
    <n v="180500"/>
    <x v="0"/>
  </r>
  <r>
    <x v="206"/>
    <s v="RRAe"/>
    <s v="Norm"/>
    <n v="143900"/>
    <x v="1"/>
  </r>
  <r>
    <x v="207"/>
    <s v="Norm"/>
    <s v="Norm"/>
    <n v="141000"/>
    <x v="0"/>
  </r>
  <r>
    <x v="208"/>
    <s v="Norm"/>
    <s v="Norm"/>
    <n v="277000"/>
    <x v="0"/>
  </r>
  <r>
    <x v="209"/>
    <s v="Norm"/>
    <s v="Norm"/>
    <n v="145000"/>
    <x v="0"/>
  </r>
  <r>
    <x v="210"/>
    <s v="Norm"/>
    <s v="Norm"/>
    <n v="98000"/>
    <x v="0"/>
  </r>
  <r>
    <x v="211"/>
    <s v="Norm"/>
    <s v="Norm"/>
    <n v="186000"/>
    <x v="0"/>
  </r>
  <r>
    <x v="212"/>
    <s v="Norm"/>
    <s v="Norm"/>
    <n v="252678"/>
    <x v="0"/>
  </r>
  <r>
    <x v="213"/>
    <s v="Norm"/>
    <s v="Norm"/>
    <n v="156000"/>
    <x v="0"/>
  </r>
  <r>
    <x v="214"/>
    <s v="Norm"/>
    <s v="Norm"/>
    <n v="161750"/>
    <x v="0"/>
  </r>
  <r>
    <x v="215"/>
    <s v="Norm"/>
    <s v="Norm"/>
    <n v="134450"/>
    <x v="0"/>
  </r>
  <r>
    <x v="216"/>
    <s v="Norm"/>
    <s v="Norm"/>
    <n v="210000"/>
    <x v="0"/>
  </r>
  <r>
    <x v="217"/>
    <s v="Norm"/>
    <s v="Norm"/>
    <n v="107000"/>
    <x v="0"/>
  </r>
  <r>
    <x v="218"/>
    <s v="Norm"/>
    <s v="Norm"/>
    <n v="311500"/>
    <x v="0"/>
  </r>
  <r>
    <x v="219"/>
    <s v="Norm"/>
    <s v="Norm"/>
    <n v="167240"/>
    <x v="0"/>
  </r>
  <r>
    <x v="220"/>
    <s v="Norm"/>
    <s v="Norm"/>
    <n v="204900"/>
    <x v="0"/>
  </r>
  <r>
    <x v="221"/>
    <s v="Norm"/>
    <s v="Norm"/>
    <n v="200000"/>
    <x v="0"/>
  </r>
  <r>
    <x v="222"/>
    <s v="RRAn"/>
    <s v="Norm"/>
    <n v="179900"/>
    <x v="1"/>
  </r>
  <r>
    <x v="223"/>
    <s v="Norm"/>
    <s v="Norm"/>
    <n v="97000"/>
    <x v="0"/>
  </r>
  <r>
    <x v="224"/>
    <s v="Norm"/>
    <s v="Norm"/>
    <n v="386250"/>
    <x v="0"/>
  </r>
  <r>
    <x v="225"/>
    <s v="Norm"/>
    <s v="Norm"/>
    <n v="112000"/>
    <x v="0"/>
  </r>
  <r>
    <x v="226"/>
    <s v="Norm"/>
    <s v="Norm"/>
    <n v="290000"/>
    <x v="0"/>
  </r>
  <r>
    <x v="227"/>
    <s v="Norm"/>
    <s v="Norm"/>
    <n v="106000"/>
    <x v="0"/>
  </r>
  <r>
    <x v="228"/>
    <s v="Feedr"/>
    <s v="Norm"/>
    <n v="125000"/>
    <x v="0"/>
  </r>
  <r>
    <x v="229"/>
    <s v="Norm"/>
    <s v="Norm"/>
    <n v="192500"/>
    <x v="0"/>
  </r>
  <r>
    <x v="230"/>
    <s v="Norm"/>
    <s v="Norm"/>
    <n v="148000"/>
    <x v="0"/>
  </r>
  <r>
    <x v="231"/>
    <s v="Norm"/>
    <s v="Norm"/>
    <n v="403000"/>
    <x v="0"/>
  </r>
  <r>
    <x v="232"/>
    <s v="Norm"/>
    <s v="Norm"/>
    <n v="94500"/>
    <x v="0"/>
  </r>
  <r>
    <x v="233"/>
    <s v="Norm"/>
    <s v="Norm"/>
    <n v="128200"/>
    <x v="0"/>
  </r>
  <r>
    <x v="234"/>
    <s v="Norm"/>
    <s v="Norm"/>
    <n v="216500"/>
    <x v="0"/>
  </r>
  <r>
    <x v="235"/>
    <s v="Norm"/>
    <s v="Norm"/>
    <n v="89500"/>
    <x v="0"/>
  </r>
  <r>
    <x v="236"/>
    <s v="Norm"/>
    <s v="Norm"/>
    <n v="185500"/>
    <x v="0"/>
  </r>
  <r>
    <x v="237"/>
    <s v="RRNe"/>
    <s v="Norm"/>
    <n v="194500"/>
    <x v="1"/>
  </r>
  <r>
    <x v="238"/>
    <s v="Norm"/>
    <s v="Norm"/>
    <n v="318000"/>
    <x v="0"/>
  </r>
  <r>
    <x v="239"/>
    <s v="Norm"/>
    <s v="Norm"/>
    <n v="113000"/>
    <x v="0"/>
  </r>
  <r>
    <x v="240"/>
    <s v="Norm"/>
    <s v="Norm"/>
    <n v="262500"/>
    <x v="0"/>
  </r>
  <r>
    <x v="241"/>
    <s v="Norm"/>
    <s v="Norm"/>
    <n v="110500"/>
    <x v="0"/>
  </r>
  <r>
    <x v="242"/>
    <s v="Norm"/>
    <s v="Norm"/>
    <n v="79000"/>
    <x v="0"/>
  </r>
  <r>
    <x v="243"/>
    <s v="Norm"/>
    <s v="Norm"/>
    <n v="120000"/>
    <x v="0"/>
  </r>
  <r>
    <x v="244"/>
    <s v="Norm"/>
    <s v="Norm"/>
    <n v="205000"/>
    <x v="0"/>
  </r>
  <r>
    <x v="245"/>
    <s v="Norm"/>
    <s v="Norm"/>
    <n v="241500"/>
    <x v="0"/>
  </r>
  <r>
    <x v="246"/>
    <s v="Norm"/>
    <s v="Norm"/>
    <n v="137000"/>
    <x v="0"/>
  </r>
  <r>
    <x v="247"/>
    <s v="Norm"/>
    <s v="Norm"/>
    <n v="140000"/>
    <x v="0"/>
  </r>
  <r>
    <x v="248"/>
    <s v="Norm"/>
    <s v="Norm"/>
    <n v="180000"/>
    <x v="0"/>
  </r>
  <r>
    <x v="249"/>
    <s v="Norm"/>
    <s v="Norm"/>
    <n v="277000"/>
    <x v="0"/>
  </r>
  <r>
    <x v="250"/>
    <s v="Norm"/>
    <s v="Norm"/>
    <n v="76500"/>
    <x v="0"/>
  </r>
  <r>
    <x v="251"/>
    <s v="Norm"/>
    <s v="Norm"/>
    <n v="235000"/>
    <x v="0"/>
  </r>
  <r>
    <x v="252"/>
    <s v="Norm"/>
    <s v="Norm"/>
    <n v="173000"/>
    <x v="0"/>
  </r>
  <r>
    <x v="253"/>
    <s v="Norm"/>
    <s v="Norm"/>
    <n v="158000"/>
    <x v="0"/>
  </r>
  <r>
    <x v="254"/>
    <s v="Norm"/>
    <s v="Norm"/>
    <n v="145000"/>
    <x v="0"/>
  </r>
  <r>
    <x v="255"/>
    <s v="Norm"/>
    <s v="Norm"/>
    <n v="230000"/>
    <x v="0"/>
  </r>
  <r>
    <x v="256"/>
    <s v="Norm"/>
    <s v="Norm"/>
    <n v="207500"/>
    <x v="0"/>
  </r>
  <r>
    <x v="257"/>
    <s v="Norm"/>
    <s v="Norm"/>
    <n v="220000"/>
    <x v="0"/>
  </r>
  <r>
    <x v="258"/>
    <s v="Norm"/>
    <s v="Norm"/>
    <n v="231500"/>
    <x v="0"/>
  </r>
  <r>
    <x v="259"/>
    <s v="Norm"/>
    <s v="Norm"/>
    <n v="97000"/>
    <x v="0"/>
  </r>
  <r>
    <x v="260"/>
    <s v="Artery"/>
    <s v="Norm"/>
    <n v="176000"/>
    <x v="0"/>
  </r>
  <r>
    <x v="261"/>
    <s v="Norm"/>
    <s v="Norm"/>
    <n v="276000"/>
    <x v="0"/>
  </r>
  <r>
    <x v="262"/>
    <s v="Norm"/>
    <s v="Norm"/>
    <n v="151000"/>
    <x v="0"/>
  </r>
  <r>
    <x v="263"/>
    <s v="Norm"/>
    <s v="Norm"/>
    <n v="130000"/>
    <x v="0"/>
  </r>
  <r>
    <x v="264"/>
    <s v="Artery"/>
    <s v="Norm"/>
    <n v="73000"/>
    <x v="0"/>
  </r>
  <r>
    <x v="265"/>
    <s v="Norm"/>
    <s v="Norm"/>
    <n v="175500"/>
    <x v="0"/>
  </r>
  <r>
    <x v="266"/>
    <s v="Norm"/>
    <s v="Norm"/>
    <n v="185000"/>
    <x v="0"/>
  </r>
  <r>
    <x v="267"/>
    <s v="Norm"/>
    <s v="Norm"/>
    <n v="179500"/>
    <x v="0"/>
  </r>
  <r>
    <x v="268"/>
    <s v="Norm"/>
    <s v="Norm"/>
    <n v="120500"/>
    <x v="0"/>
  </r>
  <r>
    <x v="269"/>
    <s v="Norm"/>
    <s v="Norm"/>
    <n v="148000"/>
    <x v="0"/>
  </r>
  <r>
    <x v="270"/>
    <s v="Norm"/>
    <s v="Norm"/>
    <n v="266000"/>
    <x v="0"/>
  </r>
  <r>
    <x v="271"/>
    <s v="Norm"/>
    <s v="Norm"/>
    <n v="241500"/>
    <x v="0"/>
  </r>
  <r>
    <x v="272"/>
    <s v="Norm"/>
    <s v="Norm"/>
    <n v="290000"/>
    <x v="0"/>
  </r>
  <r>
    <x v="273"/>
    <s v="Feedr"/>
    <s v="Norm"/>
    <n v="139000"/>
    <x v="0"/>
  </r>
  <r>
    <x v="274"/>
    <s v="Norm"/>
    <s v="Norm"/>
    <n v="124500"/>
    <x v="0"/>
  </r>
  <r>
    <x v="275"/>
    <s v="Norm"/>
    <s v="Norm"/>
    <n v="205000"/>
    <x v="0"/>
  </r>
  <r>
    <x v="276"/>
    <s v="Norm"/>
    <s v="Norm"/>
    <n v="201000"/>
    <x v="0"/>
  </r>
  <r>
    <x v="277"/>
    <s v="Norm"/>
    <s v="Norm"/>
    <n v="141000"/>
    <x v="0"/>
  </r>
  <r>
    <x v="278"/>
    <s v="Norm"/>
    <s v="Norm"/>
    <n v="415298"/>
    <x v="0"/>
  </r>
  <r>
    <x v="279"/>
    <s v="Norm"/>
    <s v="Norm"/>
    <n v="192000"/>
    <x v="0"/>
  </r>
  <r>
    <x v="280"/>
    <s v="Norm"/>
    <s v="Norm"/>
    <n v="228500"/>
    <x v="0"/>
  </r>
  <r>
    <x v="281"/>
    <s v="Norm"/>
    <s v="Norm"/>
    <n v="185000"/>
    <x v="0"/>
  </r>
  <r>
    <x v="282"/>
    <s v="Norm"/>
    <s v="Norm"/>
    <n v="207500"/>
    <x v="0"/>
  </r>
  <r>
    <x v="283"/>
    <s v="Feedr"/>
    <s v="Norm"/>
    <n v="244600"/>
    <x v="0"/>
  </r>
  <r>
    <x v="284"/>
    <s v="Norm"/>
    <s v="Norm"/>
    <n v="179200"/>
    <x v="0"/>
  </r>
  <r>
    <x v="285"/>
    <s v="Norm"/>
    <s v="Norm"/>
    <n v="164700"/>
    <x v="0"/>
  </r>
  <r>
    <x v="286"/>
    <s v="Norm"/>
    <s v="Norm"/>
    <n v="159000"/>
    <x v="0"/>
  </r>
  <r>
    <x v="287"/>
    <s v="Norm"/>
    <s v="Norm"/>
    <n v="88000"/>
    <x v="0"/>
  </r>
  <r>
    <x v="288"/>
    <s v="Norm"/>
    <s v="Norm"/>
    <n v="122000"/>
    <x v="0"/>
  </r>
  <r>
    <x v="289"/>
    <s v="RRAn"/>
    <s v="Norm"/>
    <n v="153575"/>
    <x v="1"/>
  </r>
  <r>
    <x v="290"/>
    <s v="Norm"/>
    <s v="Norm"/>
    <n v="233230"/>
    <x v="0"/>
  </r>
  <r>
    <x v="291"/>
    <s v="Norm"/>
    <s v="Norm"/>
    <n v="135900"/>
    <x v="0"/>
  </r>
  <r>
    <x v="292"/>
    <s v="Norm"/>
    <s v="Norm"/>
    <n v="131000"/>
    <x v="0"/>
  </r>
  <r>
    <x v="293"/>
    <s v="PosA"/>
    <s v="Norm"/>
    <n v="235000"/>
    <x v="0"/>
  </r>
  <r>
    <x v="294"/>
    <s v="Norm"/>
    <s v="Norm"/>
    <n v="167000"/>
    <x v="0"/>
  </r>
  <r>
    <x v="295"/>
    <s v="Norm"/>
    <s v="Norm"/>
    <n v="142500"/>
    <x v="0"/>
  </r>
  <r>
    <x v="296"/>
    <s v="Norm"/>
    <s v="Norm"/>
    <n v="152000"/>
    <x v="0"/>
  </r>
  <r>
    <x v="297"/>
    <s v="Norm"/>
    <s v="Norm"/>
    <n v="239000"/>
    <x v="0"/>
  </r>
  <r>
    <x v="298"/>
    <s v="Norm"/>
    <s v="Norm"/>
    <n v="175000"/>
    <x v="0"/>
  </r>
  <r>
    <x v="299"/>
    <s v="Norm"/>
    <s v="Norm"/>
    <n v="158500"/>
    <x v="0"/>
  </r>
  <r>
    <x v="300"/>
    <s v="Norm"/>
    <s v="Norm"/>
    <n v="157000"/>
    <x v="0"/>
  </r>
  <r>
    <x v="301"/>
    <s v="Norm"/>
    <s v="Norm"/>
    <n v="267000"/>
    <x v="0"/>
  </r>
  <r>
    <x v="302"/>
    <s v="Norm"/>
    <s v="Norm"/>
    <n v="205000"/>
    <x v="0"/>
  </r>
  <r>
    <x v="303"/>
    <s v="Norm"/>
    <s v="Norm"/>
    <n v="149900"/>
    <x v="0"/>
  </r>
  <r>
    <x v="304"/>
    <s v="Norm"/>
    <s v="Norm"/>
    <n v="295000"/>
    <x v="0"/>
  </r>
  <r>
    <x v="305"/>
    <s v="Norm"/>
    <s v="Norm"/>
    <n v="305900"/>
    <x v="0"/>
  </r>
  <r>
    <x v="306"/>
    <s v="Feedr"/>
    <s v="Norm"/>
    <n v="225000"/>
    <x v="0"/>
  </r>
  <r>
    <x v="307"/>
    <s v="Artery"/>
    <s v="Norm"/>
    <n v="89500"/>
    <x v="0"/>
  </r>
  <r>
    <x v="308"/>
    <s v="Norm"/>
    <s v="Norm"/>
    <n v="82500"/>
    <x v="0"/>
  </r>
  <r>
    <x v="309"/>
    <s v="Norm"/>
    <s v="Norm"/>
    <n v="360000"/>
    <x v="0"/>
  </r>
  <r>
    <x v="310"/>
    <s v="Norm"/>
    <s v="Norm"/>
    <n v="165600"/>
    <x v="0"/>
  </r>
  <r>
    <x v="311"/>
    <s v="Norm"/>
    <s v="Norm"/>
    <n v="132000"/>
    <x v="0"/>
  </r>
  <r>
    <x v="312"/>
    <s v="Artery"/>
    <s v="Norm"/>
    <n v="119900"/>
    <x v="0"/>
  </r>
  <r>
    <x v="313"/>
    <s v="Norm"/>
    <s v="Norm"/>
    <n v="375000"/>
    <x v="0"/>
  </r>
  <r>
    <x v="314"/>
    <s v="Norm"/>
    <s v="Norm"/>
    <n v="178000"/>
    <x v="0"/>
  </r>
  <r>
    <x v="315"/>
    <s v="Norm"/>
    <s v="Norm"/>
    <n v="188500"/>
    <x v="0"/>
  </r>
  <r>
    <x v="316"/>
    <s v="Norm"/>
    <s v="Norm"/>
    <n v="260000"/>
    <x v="0"/>
  </r>
  <r>
    <x v="317"/>
    <s v="Norm"/>
    <s v="Norm"/>
    <n v="270000"/>
    <x v="0"/>
  </r>
  <r>
    <x v="318"/>
    <s v="Norm"/>
    <s v="Norm"/>
    <n v="260000"/>
    <x v="0"/>
  </r>
  <r>
    <x v="319"/>
    <s v="Norm"/>
    <s v="Norm"/>
    <n v="187500"/>
    <x v="0"/>
  </r>
  <r>
    <x v="320"/>
    <s v="Norm"/>
    <s v="Norm"/>
    <n v="342643"/>
    <x v="0"/>
  </r>
  <r>
    <x v="321"/>
    <s v="Norm"/>
    <s v="Norm"/>
    <n v="354000"/>
    <x v="0"/>
  </r>
  <r>
    <x v="322"/>
    <s v="Norm"/>
    <s v="Norm"/>
    <n v="301000"/>
    <x v="0"/>
  </r>
  <r>
    <x v="323"/>
    <s v="Norm"/>
    <s v="Norm"/>
    <n v="126175"/>
    <x v="0"/>
  </r>
  <r>
    <x v="324"/>
    <s v="PosN"/>
    <s v="Norm"/>
    <n v="242000"/>
    <x v="0"/>
  </r>
  <r>
    <x v="325"/>
    <s v="RRAe"/>
    <s v="Norm"/>
    <n v="87000"/>
    <x v="1"/>
  </r>
  <r>
    <x v="326"/>
    <s v="Norm"/>
    <s v="Norm"/>
    <n v="324000"/>
    <x v="0"/>
  </r>
  <r>
    <x v="327"/>
    <s v="Norm"/>
    <s v="Norm"/>
    <n v="145250"/>
    <x v="0"/>
  </r>
  <r>
    <x v="328"/>
    <s v="PosN"/>
    <s v="Norm"/>
    <n v="214500"/>
    <x v="0"/>
  </r>
  <r>
    <x v="329"/>
    <s v="Norm"/>
    <s v="Norm"/>
    <n v="78000"/>
    <x v="0"/>
  </r>
  <r>
    <x v="330"/>
    <s v="Norm"/>
    <s v="Norm"/>
    <n v="119000"/>
    <x v="0"/>
  </r>
  <r>
    <x v="331"/>
    <s v="Norm"/>
    <s v="Norm"/>
    <n v="139000"/>
    <x v="0"/>
  </r>
  <r>
    <x v="332"/>
    <s v="Norm"/>
    <s v="Norm"/>
    <n v="284000"/>
    <x v="0"/>
  </r>
  <r>
    <x v="333"/>
    <s v="Norm"/>
    <s v="Norm"/>
    <n v="207000"/>
    <x v="0"/>
  </r>
  <r>
    <x v="334"/>
    <s v="Norm"/>
    <s v="Norm"/>
    <n v="192000"/>
    <x v="0"/>
  </r>
  <r>
    <x v="335"/>
    <s v="Norm"/>
    <s v="Norm"/>
    <n v="228950"/>
    <x v="0"/>
  </r>
  <r>
    <x v="336"/>
    <s v="Norm"/>
    <s v="Norm"/>
    <n v="377426"/>
    <x v="0"/>
  </r>
  <r>
    <x v="337"/>
    <s v="Norm"/>
    <s v="Norm"/>
    <n v="214000"/>
    <x v="0"/>
  </r>
  <r>
    <x v="338"/>
    <s v="Norm"/>
    <s v="Norm"/>
    <n v="202500"/>
    <x v="0"/>
  </r>
  <r>
    <x v="339"/>
    <s v="Feedr"/>
    <s v="Norm"/>
    <n v="155000"/>
    <x v="0"/>
  </r>
  <r>
    <x v="340"/>
    <s v="Norm"/>
    <s v="Norm"/>
    <n v="202900"/>
    <x v="0"/>
  </r>
  <r>
    <x v="341"/>
    <s v="Feedr"/>
    <s v="Norm"/>
    <n v="82000"/>
    <x v="0"/>
  </r>
  <r>
    <x v="342"/>
    <s v="Norm"/>
    <s v="Norm"/>
    <n v="87500"/>
    <x v="0"/>
  </r>
  <r>
    <x v="343"/>
    <s v="Norm"/>
    <s v="Norm"/>
    <n v="266000"/>
    <x v="0"/>
  </r>
  <r>
    <x v="344"/>
    <s v="Norm"/>
    <s v="Norm"/>
    <n v="85000"/>
    <x v="0"/>
  </r>
  <r>
    <x v="345"/>
    <s v="RRAn"/>
    <s v="Norm"/>
    <n v="140200"/>
    <x v="1"/>
  </r>
  <r>
    <x v="346"/>
    <s v="Norm"/>
    <s v="Norm"/>
    <n v="151500"/>
    <x v="0"/>
  </r>
  <r>
    <x v="347"/>
    <s v="Norm"/>
    <s v="Norm"/>
    <n v="157500"/>
    <x v="0"/>
  </r>
  <r>
    <x v="348"/>
    <s v="Norm"/>
    <s v="Norm"/>
    <n v="154000"/>
    <x v="0"/>
  </r>
  <r>
    <x v="349"/>
    <s v="Norm"/>
    <s v="Norm"/>
    <n v="437154"/>
    <x v="0"/>
  </r>
  <r>
    <x v="350"/>
    <s v="Norm"/>
    <s v="Norm"/>
    <n v="318061"/>
    <x v="0"/>
  </r>
  <r>
    <x v="351"/>
    <s v="Norm"/>
    <s v="Norm"/>
    <n v="190000"/>
    <x v="0"/>
  </r>
  <r>
    <x v="352"/>
    <s v="Artery"/>
    <s v="Norm"/>
    <n v="95000"/>
    <x v="0"/>
  </r>
  <r>
    <x v="353"/>
    <s v="Norm"/>
    <s v="Norm"/>
    <n v="105900"/>
    <x v="0"/>
  </r>
  <r>
    <x v="354"/>
    <s v="Norm"/>
    <s v="Norm"/>
    <n v="140000"/>
    <x v="0"/>
  </r>
  <r>
    <x v="355"/>
    <s v="Norm"/>
    <s v="Norm"/>
    <n v="177500"/>
    <x v="0"/>
  </r>
  <r>
    <x v="356"/>
    <s v="Norm"/>
    <s v="Norm"/>
    <n v="173000"/>
    <x v="0"/>
  </r>
  <r>
    <x v="357"/>
    <s v="Norm"/>
    <s v="Norm"/>
    <n v="134000"/>
    <x v="0"/>
  </r>
  <r>
    <x v="358"/>
    <s v="Norm"/>
    <s v="Norm"/>
    <n v="130000"/>
    <x v="0"/>
  </r>
  <r>
    <x v="359"/>
    <s v="Norm"/>
    <s v="Norm"/>
    <n v="280000"/>
    <x v="0"/>
  </r>
  <r>
    <x v="360"/>
    <s v="Norm"/>
    <s v="Norm"/>
    <n v="156000"/>
    <x v="0"/>
  </r>
  <r>
    <x v="361"/>
    <s v="Norm"/>
    <s v="Norm"/>
    <n v="145000"/>
    <x v="0"/>
  </r>
  <r>
    <x v="362"/>
    <s v="Norm"/>
    <s v="Norm"/>
    <n v="198500"/>
    <x v="0"/>
  </r>
  <r>
    <x v="363"/>
    <s v="Norm"/>
    <s v="Norm"/>
    <n v="118000"/>
    <x v="0"/>
  </r>
  <r>
    <x v="364"/>
    <s v="Norm"/>
    <s v="Norm"/>
    <n v="190000"/>
    <x v="0"/>
  </r>
  <r>
    <x v="365"/>
    <s v="Norm"/>
    <s v="Norm"/>
    <n v="147000"/>
    <x v="0"/>
  </r>
  <r>
    <x v="366"/>
    <s v="Norm"/>
    <s v="Norm"/>
    <n v="159000"/>
    <x v="0"/>
  </r>
  <r>
    <x v="367"/>
    <s v="Norm"/>
    <s v="Norm"/>
    <n v="165000"/>
    <x v="0"/>
  </r>
  <r>
    <x v="368"/>
    <s v="Norm"/>
    <s v="Norm"/>
    <n v="132000"/>
    <x v="0"/>
  </r>
  <r>
    <x v="369"/>
    <s v="Norm"/>
    <s v="Norm"/>
    <n v="162000"/>
    <x v="0"/>
  </r>
  <r>
    <x v="370"/>
    <s v="Norm"/>
    <s v="Norm"/>
    <n v="172400"/>
    <x v="0"/>
  </r>
  <r>
    <x v="371"/>
    <s v="Feedr"/>
    <s v="Norm"/>
    <n v="134432"/>
    <x v="0"/>
  </r>
  <r>
    <x v="372"/>
    <s v="Norm"/>
    <s v="Norm"/>
    <n v="125000"/>
    <x v="0"/>
  </r>
  <r>
    <x v="373"/>
    <s v="Norm"/>
    <s v="Norm"/>
    <n v="123000"/>
    <x v="0"/>
  </r>
  <r>
    <x v="374"/>
    <s v="Norm"/>
    <s v="Norm"/>
    <n v="219500"/>
    <x v="0"/>
  </r>
  <r>
    <x v="375"/>
    <s v="Norm"/>
    <s v="Norm"/>
    <n v="61000"/>
    <x v="0"/>
  </r>
  <r>
    <x v="376"/>
    <s v="Norm"/>
    <s v="Norm"/>
    <n v="148000"/>
    <x v="0"/>
  </r>
  <r>
    <x v="377"/>
    <s v="Norm"/>
    <s v="Norm"/>
    <n v="340000"/>
    <x v="0"/>
  </r>
  <r>
    <x v="378"/>
    <s v="Norm"/>
    <s v="Norm"/>
    <n v="394432"/>
    <x v="0"/>
  </r>
  <r>
    <x v="379"/>
    <s v="RRAn"/>
    <s v="Norm"/>
    <n v="179000"/>
    <x v="1"/>
  </r>
  <r>
    <x v="380"/>
    <s v="Norm"/>
    <s v="Norm"/>
    <n v="127000"/>
    <x v="0"/>
  </r>
  <r>
    <x v="381"/>
    <s v="Norm"/>
    <s v="Norm"/>
    <n v="187750"/>
    <x v="0"/>
  </r>
  <r>
    <x v="382"/>
    <s v="Norm"/>
    <s v="Norm"/>
    <n v="213500"/>
    <x v="0"/>
  </r>
  <r>
    <x v="383"/>
    <s v="Norm"/>
    <s v="Norm"/>
    <n v="76000"/>
    <x v="0"/>
  </r>
  <r>
    <x v="384"/>
    <s v="Feedr"/>
    <s v="Norm"/>
    <n v="240000"/>
    <x v="0"/>
  </r>
  <r>
    <x v="385"/>
    <s v="Norm"/>
    <s v="Norm"/>
    <n v="192000"/>
    <x v="0"/>
  </r>
  <r>
    <x v="386"/>
    <s v="Feedr"/>
    <s v="Norm"/>
    <n v="81000"/>
    <x v="0"/>
  </r>
  <r>
    <x v="387"/>
    <s v="Norm"/>
    <s v="Norm"/>
    <n v="125000"/>
    <x v="0"/>
  </r>
  <r>
    <x v="388"/>
    <s v="Norm"/>
    <s v="Norm"/>
    <n v="191000"/>
    <x v="0"/>
  </r>
  <r>
    <x v="389"/>
    <s v="Norm"/>
    <s v="Norm"/>
    <n v="426000"/>
    <x v="0"/>
  </r>
  <r>
    <x v="390"/>
    <s v="Norm"/>
    <s v="Norm"/>
    <n v="119000"/>
    <x v="0"/>
  </r>
  <r>
    <x v="391"/>
    <s v="Norm"/>
    <s v="Norm"/>
    <n v="215000"/>
    <x v="0"/>
  </r>
  <r>
    <x v="392"/>
    <s v="Norm"/>
    <s v="Norm"/>
    <n v="106500"/>
    <x v="0"/>
  </r>
  <r>
    <x v="393"/>
    <s v="Feedr"/>
    <s v="Norm"/>
    <n v="100000"/>
    <x v="0"/>
  </r>
  <r>
    <x v="394"/>
    <s v="Norm"/>
    <s v="Norm"/>
    <n v="109000"/>
    <x v="0"/>
  </r>
  <r>
    <x v="395"/>
    <s v="Norm"/>
    <s v="Norm"/>
    <n v="129000"/>
    <x v="0"/>
  </r>
  <r>
    <x v="396"/>
    <s v="Norm"/>
    <s v="Norm"/>
    <n v="123000"/>
    <x v="0"/>
  </r>
  <r>
    <x v="397"/>
    <s v="PosN"/>
    <s v="Norm"/>
    <n v="169500"/>
    <x v="0"/>
  </r>
  <r>
    <x v="398"/>
    <s v="Norm"/>
    <s v="Norm"/>
    <n v="67000"/>
    <x v="0"/>
  </r>
  <r>
    <x v="399"/>
    <s v="Norm"/>
    <s v="Norm"/>
    <n v="241000"/>
    <x v="0"/>
  </r>
  <r>
    <x v="400"/>
    <s v="Norm"/>
    <s v="Norm"/>
    <n v="245500"/>
    <x v="0"/>
  </r>
  <r>
    <x v="401"/>
    <s v="Norm"/>
    <s v="Norm"/>
    <n v="164990"/>
    <x v="0"/>
  </r>
  <r>
    <x v="402"/>
    <s v="Norm"/>
    <s v="Norm"/>
    <n v="108000"/>
    <x v="0"/>
  </r>
  <r>
    <x v="403"/>
    <s v="Norm"/>
    <s v="Norm"/>
    <n v="258000"/>
    <x v="0"/>
  </r>
  <r>
    <x v="404"/>
    <s v="Norm"/>
    <s v="Norm"/>
    <n v="168000"/>
    <x v="0"/>
  </r>
  <r>
    <x v="405"/>
    <s v="Feedr"/>
    <s v="Norm"/>
    <n v="150000"/>
    <x v="0"/>
  </r>
  <r>
    <x v="406"/>
    <s v="Norm"/>
    <s v="Norm"/>
    <n v="115000"/>
    <x v="0"/>
  </r>
  <r>
    <x v="407"/>
    <s v="Norm"/>
    <s v="Norm"/>
    <n v="177000"/>
    <x v="0"/>
  </r>
  <r>
    <x v="408"/>
    <s v="Norm"/>
    <s v="Norm"/>
    <n v="280000"/>
    <x v="0"/>
  </r>
  <r>
    <x v="409"/>
    <s v="Norm"/>
    <s v="Norm"/>
    <n v="339750"/>
    <x v="0"/>
  </r>
  <r>
    <x v="410"/>
    <s v="Norm"/>
    <s v="Norm"/>
    <n v="60000"/>
    <x v="0"/>
  </r>
  <r>
    <x v="411"/>
    <s v="Norm"/>
    <s v="Norm"/>
    <n v="145000"/>
    <x v="0"/>
  </r>
  <r>
    <x v="412"/>
    <s v="Norm"/>
    <s v="Norm"/>
    <n v="222000"/>
    <x v="0"/>
  </r>
  <r>
    <x v="413"/>
    <s v="Artery"/>
    <s v="Norm"/>
    <n v="115000"/>
    <x v="0"/>
  </r>
  <r>
    <x v="414"/>
    <s v="Norm"/>
    <s v="Norm"/>
    <n v="228000"/>
    <x v="0"/>
  </r>
  <r>
    <x v="415"/>
    <s v="Norm"/>
    <s v="Norm"/>
    <n v="181134"/>
    <x v="0"/>
  </r>
  <r>
    <x v="416"/>
    <s v="Norm"/>
    <s v="Norm"/>
    <n v="149500"/>
    <x v="0"/>
  </r>
  <r>
    <x v="417"/>
    <s v="Feedr"/>
    <s v="Norm"/>
    <n v="239000"/>
    <x v="0"/>
  </r>
  <r>
    <x v="418"/>
    <s v="Norm"/>
    <s v="Norm"/>
    <n v="126000"/>
    <x v="0"/>
  </r>
  <r>
    <x v="419"/>
    <s v="Norm"/>
    <s v="Norm"/>
    <n v="142000"/>
    <x v="0"/>
  </r>
  <r>
    <x v="420"/>
    <s v="Norm"/>
    <s v="Norm"/>
    <n v="206300"/>
    <x v="0"/>
  </r>
  <r>
    <x v="421"/>
    <s v="Norm"/>
    <s v="Norm"/>
    <n v="215000"/>
    <x v="0"/>
  </r>
  <r>
    <x v="422"/>
    <s v="Artery"/>
    <s v="Norm"/>
    <n v="113000"/>
    <x v="0"/>
  </r>
  <r>
    <x v="423"/>
    <s v="Norm"/>
    <s v="Norm"/>
    <n v="315000"/>
    <x v="0"/>
  </r>
  <r>
    <x v="424"/>
    <s v="Norm"/>
    <s v="Norm"/>
    <n v="139000"/>
    <x v="0"/>
  </r>
  <r>
    <x v="425"/>
    <s v="Norm"/>
    <s v="Norm"/>
    <n v="135000"/>
    <x v="0"/>
  </r>
  <r>
    <x v="426"/>
    <s v="Norm"/>
    <s v="Norm"/>
    <n v="275000"/>
    <x v="0"/>
  </r>
  <r>
    <x v="427"/>
    <s v="Norm"/>
    <s v="Norm"/>
    <n v="109008"/>
    <x v="0"/>
  </r>
  <r>
    <x v="428"/>
    <s v="Norm"/>
    <s v="Norm"/>
    <n v="195400"/>
    <x v="0"/>
  </r>
  <r>
    <x v="429"/>
    <s v="Norm"/>
    <s v="Norm"/>
    <n v="175000"/>
    <x v="0"/>
  </r>
  <r>
    <x v="430"/>
    <s v="Norm"/>
    <s v="Norm"/>
    <n v="85400"/>
    <x v="0"/>
  </r>
  <r>
    <x v="431"/>
    <s v="Feedr"/>
    <s v="Norm"/>
    <n v="79900"/>
    <x v="0"/>
  </r>
  <r>
    <x v="432"/>
    <s v="Norm"/>
    <s v="Norm"/>
    <n v="122500"/>
    <x v="0"/>
  </r>
  <r>
    <x v="433"/>
    <s v="Norm"/>
    <s v="Norm"/>
    <n v="181000"/>
    <x v="0"/>
  </r>
  <r>
    <x v="434"/>
    <s v="Norm"/>
    <s v="Norm"/>
    <n v="81000"/>
    <x v="0"/>
  </r>
  <r>
    <x v="435"/>
    <s v="PosN"/>
    <s v="Norm"/>
    <n v="212000"/>
    <x v="0"/>
  </r>
  <r>
    <x v="436"/>
    <s v="Norm"/>
    <s v="Norm"/>
    <n v="116000"/>
    <x v="0"/>
  </r>
  <r>
    <x v="437"/>
    <s v="Norm"/>
    <s v="Norm"/>
    <n v="119000"/>
    <x v="0"/>
  </r>
  <r>
    <x v="438"/>
    <s v="Norm"/>
    <s v="Norm"/>
    <n v="90350"/>
    <x v="0"/>
  </r>
  <r>
    <x v="439"/>
    <s v="Norm"/>
    <s v="Norm"/>
    <n v="110000"/>
    <x v="0"/>
  </r>
  <r>
    <x v="440"/>
    <s v="Norm"/>
    <s v="Norm"/>
    <n v="555000"/>
    <x v="0"/>
  </r>
  <r>
    <x v="441"/>
    <s v="Norm"/>
    <s v="Norm"/>
    <n v="118000"/>
    <x v="0"/>
  </r>
  <r>
    <x v="442"/>
    <s v="Norm"/>
    <s v="Norm"/>
    <n v="162900"/>
    <x v="0"/>
  </r>
  <r>
    <x v="443"/>
    <s v="Norm"/>
    <s v="Norm"/>
    <n v="172500"/>
    <x v="0"/>
  </r>
  <r>
    <x v="444"/>
    <s v="Norm"/>
    <s v="Norm"/>
    <n v="210000"/>
    <x v="0"/>
  </r>
  <r>
    <x v="445"/>
    <s v="Norm"/>
    <s v="Norm"/>
    <n v="127500"/>
    <x v="0"/>
  </r>
  <r>
    <x v="446"/>
    <s v="PosA"/>
    <s v="Norm"/>
    <n v="190000"/>
    <x v="0"/>
  </r>
  <r>
    <x v="447"/>
    <s v="Norm"/>
    <s v="Norm"/>
    <n v="199900"/>
    <x v="0"/>
  </r>
  <r>
    <x v="448"/>
    <s v="Norm"/>
    <s v="Norm"/>
    <n v="119500"/>
    <x v="0"/>
  </r>
  <r>
    <x v="449"/>
    <s v="Norm"/>
    <s v="Norm"/>
    <n v="120000"/>
    <x v="0"/>
  </r>
  <r>
    <x v="450"/>
    <s v="Norm"/>
    <s v="Norm"/>
    <n v="110000"/>
    <x v="0"/>
  </r>
  <r>
    <x v="451"/>
    <s v="Norm"/>
    <s v="Norm"/>
    <n v="280000"/>
    <x v="0"/>
  </r>
  <r>
    <x v="452"/>
    <s v="Norm"/>
    <s v="Norm"/>
    <n v="204000"/>
    <x v="0"/>
  </r>
  <r>
    <x v="453"/>
    <s v="Norm"/>
    <s v="Norm"/>
    <n v="210000"/>
    <x v="0"/>
  </r>
  <r>
    <x v="454"/>
    <s v="Norm"/>
    <s v="Norm"/>
    <n v="188000"/>
    <x v="0"/>
  </r>
  <r>
    <x v="455"/>
    <s v="Norm"/>
    <s v="Norm"/>
    <n v="175500"/>
    <x v="0"/>
  </r>
  <r>
    <x v="456"/>
    <s v="Norm"/>
    <s v="Norm"/>
    <n v="98000"/>
    <x v="0"/>
  </r>
  <r>
    <x v="457"/>
    <s v="Norm"/>
    <s v="Norm"/>
    <n v="256000"/>
    <x v="0"/>
  </r>
  <r>
    <x v="458"/>
    <s v="Norm"/>
    <s v="Norm"/>
    <n v="161000"/>
    <x v="0"/>
  </r>
  <r>
    <x v="459"/>
    <s v="Norm"/>
    <s v="Norm"/>
    <n v="110000"/>
    <x v="0"/>
  </r>
  <r>
    <x v="460"/>
    <s v="RRAn"/>
    <s v="Norm"/>
    <n v="263435"/>
    <x v="1"/>
  </r>
  <r>
    <x v="461"/>
    <s v="Feedr"/>
    <s v="Norm"/>
    <n v="155000"/>
    <x v="0"/>
  </r>
  <r>
    <x v="462"/>
    <s v="Norm"/>
    <s v="Norm"/>
    <n v="62383"/>
    <x v="0"/>
  </r>
  <r>
    <x v="463"/>
    <s v="Norm"/>
    <s v="Norm"/>
    <n v="188700"/>
    <x v="0"/>
  </r>
  <r>
    <x v="464"/>
    <s v="Norm"/>
    <s v="Norm"/>
    <n v="124000"/>
    <x v="0"/>
  </r>
  <r>
    <x v="465"/>
    <s v="Norm"/>
    <s v="Norm"/>
    <n v="178740"/>
    <x v="0"/>
  </r>
  <r>
    <x v="466"/>
    <s v="Norm"/>
    <s v="Norm"/>
    <n v="167000"/>
    <x v="0"/>
  </r>
  <r>
    <x v="467"/>
    <s v="Artery"/>
    <s v="Norm"/>
    <n v="146500"/>
    <x v="0"/>
  </r>
  <r>
    <x v="468"/>
    <s v="Norm"/>
    <s v="Norm"/>
    <n v="250000"/>
    <x v="0"/>
  </r>
  <r>
    <x v="469"/>
    <s v="RRNe"/>
    <s v="Norm"/>
    <n v="187000"/>
    <x v="1"/>
  </r>
  <r>
    <x v="470"/>
    <s v="Norm"/>
    <s v="Norm"/>
    <n v="212000"/>
    <x v="0"/>
  </r>
  <r>
    <x v="471"/>
    <s v="PosA"/>
    <s v="Norm"/>
    <n v="190000"/>
    <x v="0"/>
  </r>
  <r>
    <x v="472"/>
    <s v="Norm"/>
    <s v="Norm"/>
    <n v="148000"/>
    <x v="0"/>
  </r>
  <r>
    <x v="473"/>
    <s v="Norm"/>
    <s v="Norm"/>
    <n v="440000"/>
    <x v="0"/>
  </r>
  <r>
    <x v="474"/>
    <s v="Norm"/>
    <s v="Norm"/>
    <n v="251000"/>
    <x v="0"/>
  </r>
  <r>
    <x v="475"/>
    <s v="Norm"/>
    <s v="Norm"/>
    <n v="132500"/>
    <x v="0"/>
  </r>
  <r>
    <x v="476"/>
    <s v="Norm"/>
    <s v="Norm"/>
    <n v="208900"/>
    <x v="0"/>
  </r>
  <r>
    <x v="477"/>
    <s v="Norm"/>
    <s v="Norm"/>
    <n v="380000"/>
    <x v="0"/>
  </r>
  <r>
    <x v="478"/>
    <s v="Norm"/>
    <s v="Norm"/>
    <n v="297000"/>
    <x v="0"/>
  </r>
  <r>
    <x v="479"/>
    <s v="Norm"/>
    <s v="Norm"/>
    <n v="89471"/>
    <x v="0"/>
  </r>
  <r>
    <x v="480"/>
    <s v="Norm"/>
    <s v="Norm"/>
    <n v="326000"/>
    <x v="0"/>
  </r>
  <r>
    <x v="481"/>
    <s v="Norm"/>
    <s v="Norm"/>
    <n v="374000"/>
    <x v="0"/>
  </r>
  <r>
    <x v="482"/>
    <s v="Norm"/>
    <s v="Norm"/>
    <n v="155000"/>
    <x v="0"/>
  </r>
  <r>
    <x v="483"/>
    <s v="Norm"/>
    <s v="Norm"/>
    <n v="164000"/>
    <x v="0"/>
  </r>
  <r>
    <x v="484"/>
    <s v="Norm"/>
    <s v="Norm"/>
    <n v="132500"/>
    <x v="0"/>
  </r>
  <r>
    <x v="485"/>
    <s v="Norm"/>
    <s v="Norm"/>
    <n v="147000"/>
    <x v="0"/>
  </r>
  <r>
    <x v="486"/>
    <s v="Norm"/>
    <s v="Norm"/>
    <n v="156000"/>
    <x v="0"/>
  </r>
  <r>
    <x v="487"/>
    <s v="Norm"/>
    <s v="Norm"/>
    <n v="175000"/>
    <x v="0"/>
  </r>
  <r>
    <x v="488"/>
    <s v="Norm"/>
    <s v="Norm"/>
    <n v="160000"/>
    <x v="0"/>
  </r>
  <r>
    <x v="489"/>
    <s v="Norm"/>
    <s v="Norm"/>
    <n v="86000"/>
    <x v="0"/>
  </r>
  <r>
    <x v="490"/>
    <s v="Norm"/>
    <s v="Norm"/>
    <n v="115000"/>
    <x v="0"/>
  </r>
  <r>
    <x v="491"/>
    <s v="Artery"/>
    <s v="Norm"/>
    <n v="133000"/>
    <x v="0"/>
  </r>
  <r>
    <x v="492"/>
    <s v="Norm"/>
    <s v="Norm"/>
    <n v="172785"/>
    <x v="0"/>
  </r>
  <r>
    <x v="493"/>
    <s v="Norm"/>
    <s v="Norm"/>
    <n v="155000"/>
    <x v="0"/>
  </r>
  <r>
    <x v="494"/>
    <s v="Artery"/>
    <s v="Norm"/>
    <n v="91300"/>
    <x v="0"/>
  </r>
  <r>
    <x v="495"/>
    <s v="Norm"/>
    <s v="Norm"/>
    <n v="34900"/>
    <x v="0"/>
  </r>
  <r>
    <x v="496"/>
    <s v="Norm"/>
    <s v="Norm"/>
    <n v="430000"/>
    <x v="0"/>
  </r>
  <r>
    <x v="497"/>
    <s v="Norm"/>
    <s v="Norm"/>
    <n v="184000"/>
    <x v="0"/>
  </r>
  <r>
    <x v="498"/>
    <s v="Norm"/>
    <s v="Norm"/>
    <n v="130000"/>
    <x v="0"/>
  </r>
  <r>
    <x v="499"/>
    <s v="Norm"/>
    <s v="Norm"/>
    <n v="120000"/>
    <x v="0"/>
  </r>
  <r>
    <x v="500"/>
    <s v="Norm"/>
    <s v="Norm"/>
    <n v="113000"/>
    <x v="0"/>
  </r>
  <r>
    <x v="501"/>
    <s v="Norm"/>
    <s v="Norm"/>
    <n v="226700"/>
    <x v="0"/>
  </r>
  <r>
    <x v="502"/>
    <s v="Feedr"/>
    <s v="Norm"/>
    <n v="140000"/>
    <x v="0"/>
  </r>
  <r>
    <x v="503"/>
    <s v="Norm"/>
    <s v="Norm"/>
    <n v="289000"/>
    <x v="0"/>
  </r>
  <r>
    <x v="504"/>
    <s v="Norm"/>
    <s v="Norm"/>
    <n v="147000"/>
    <x v="0"/>
  </r>
  <r>
    <x v="505"/>
    <s v="Artery"/>
    <s v="Norm"/>
    <n v="124500"/>
    <x v="0"/>
  </r>
  <r>
    <x v="506"/>
    <s v="Norm"/>
    <s v="Norm"/>
    <n v="215000"/>
    <x v="0"/>
  </r>
  <r>
    <x v="507"/>
    <s v="Norm"/>
    <s v="Norm"/>
    <n v="208300"/>
    <x v="0"/>
  </r>
  <r>
    <x v="508"/>
    <s v="Norm"/>
    <s v="Norm"/>
    <n v="161000"/>
    <x v="0"/>
  </r>
  <r>
    <x v="509"/>
    <s v="Norm"/>
    <s v="Norm"/>
    <n v="124500"/>
    <x v="0"/>
  </r>
  <r>
    <x v="510"/>
    <s v="Norm"/>
    <s v="Norm"/>
    <n v="164900"/>
    <x v="0"/>
  </r>
  <r>
    <x v="511"/>
    <s v="Norm"/>
    <s v="Norm"/>
    <n v="202665"/>
    <x v="0"/>
  </r>
  <r>
    <x v="512"/>
    <s v="Feedr"/>
    <s v="Norm"/>
    <n v="129900"/>
    <x v="0"/>
  </r>
  <r>
    <x v="513"/>
    <s v="Norm"/>
    <s v="Norm"/>
    <n v="134000"/>
    <x v="0"/>
  </r>
  <r>
    <x v="514"/>
    <s v="Norm"/>
    <s v="Norm"/>
    <n v="96500"/>
    <x v="0"/>
  </r>
  <r>
    <x v="515"/>
    <s v="Norm"/>
    <s v="Norm"/>
    <n v="402861"/>
    <x v="0"/>
  </r>
  <r>
    <x v="516"/>
    <s v="Norm"/>
    <s v="Norm"/>
    <n v="158000"/>
    <x v="0"/>
  </r>
  <r>
    <x v="517"/>
    <s v="Norm"/>
    <s v="Norm"/>
    <n v="265000"/>
    <x v="0"/>
  </r>
  <r>
    <x v="518"/>
    <s v="Norm"/>
    <s v="Norm"/>
    <n v="211000"/>
    <x v="0"/>
  </r>
  <r>
    <x v="519"/>
    <s v="Norm"/>
    <s v="Norm"/>
    <n v="234000"/>
    <x v="0"/>
  </r>
  <r>
    <x v="520"/>
    <s v="Norm"/>
    <s v="Norm"/>
    <n v="106250"/>
    <x v="0"/>
  </r>
  <r>
    <x v="521"/>
    <s v="Feedr"/>
    <s v="Norm"/>
    <n v="150000"/>
    <x v="0"/>
  </r>
  <r>
    <x v="522"/>
    <s v="Feedr"/>
    <s v="Norm"/>
    <n v="159000"/>
    <x v="0"/>
  </r>
  <r>
    <x v="523"/>
    <s v="PosN"/>
    <s v="PosN"/>
    <n v="184750"/>
    <x v="0"/>
  </r>
  <r>
    <x v="524"/>
    <s v="Norm"/>
    <s v="Norm"/>
    <n v="315750"/>
    <x v="0"/>
  </r>
  <r>
    <x v="525"/>
    <s v="Norm"/>
    <s v="Norm"/>
    <n v="176000"/>
    <x v="0"/>
  </r>
  <r>
    <x v="526"/>
    <s v="Norm"/>
    <s v="Norm"/>
    <n v="132000"/>
    <x v="0"/>
  </r>
  <r>
    <x v="527"/>
    <s v="Norm"/>
    <s v="Norm"/>
    <n v="446261"/>
    <x v="0"/>
  </r>
  <r>
    <x v="528"/>
    <s v="Norm"/>
    <s v="Norm"/>
    <n v="86000"/>
    <x v="0"/>
  </r>
  <r>
    <x v="529"/>
    <s v="Norm"/>
    <s v="Norm"/>
    <n v="200624"/>
    <x v="0"/>
  </r>
  <r>
    <x v="530"/>
    <s v="Norm"/>
    <s v="Norm"/>
    <n v="175000"/>
    <x v="0"/>
  </r>
  <r>
    <x v="531"/>
    <s v="RRNn"/>
    <s v="Feedr"/>
    <n v="128000"/>
    <x v="0"/>
  </r>
  <r>
    <x v="532"/>
    <s v="Norm"/>
    <s v="Norm"/>
    <n v="107500"/>
    <x v="0"/>
  </r>
  <r>
    <x v="533"/>
    <s v="Norm"/>
    <s v="Norm"/>
    <n v="39300"/>
    <x v="0"/>
  </r>
  <r>
    <x v="534"/>
    <s v="Norm"/>
    <s v="Norm"/>
    <n v="178000"/>
    <x v="0"/>
  </r>
  <r>
    <x v="535"/>
    <s v="Norm"/>
    <s v="Norm"/>
    <n v="107500"/>
    <x v="0"/>
  </r>
  <r>
    <x v="536"/>
    <s v="Norm"/>
    <s v="Norm"/>
    <n v="188000"/>
    <x v="0"/>
  </r>
  <r>
    <x v="537"/>
    <s v="Norm"/>
    <s v="Norm"/>
    <n v="111250"/>
    <x v="0"/>
  </r>
  <r>
    <x v="538"/>
    <s v="Norm"/>
    <s v="Norm"/>
    <n v="158000"/>
    <x v="0"/>
  </r>
  <r>
    <x v="539"/>
    <s v="Norm"/>
    <s v="Norm"/>
    <n v="272000"/>
    <x v="0"/>
  </r>
  <r>
    <x v="540"/>
    <s v="Norm"/>
    <s v="Norm"/>
    <n v="315000"/>
    <x v="0"/>
  </r>
  <r>
    <x v="541"/>
    <s v="Norm"/>
    <s v="Norm"/>
    <n v="248000"/>
    <x v="0"/>
  </r>
  <r>
    <x v="542"/>
    <s v="RRAn"/>
    <s v="Norm"/>
    <n v="213250"/>
    <x v="1"/>
  </r>
  <r>
    <x v="543"/>
    <s v="Norm"/>
    <s v="Norm"/>
    <n v="133000"/>
    <x v="0"/>
  </r>
  <r>
    <x v="544"/>
    <s v="Norm"/>
    <s v="Norm"/>
    <n v="179665"/>
    <x v="0"/>
  </r>
  <r>
    <x v="545"/>
    <s v="Norm"/>
    <s v="Norm"/>
    <n v="229000"/>
    <x v="0"/>
  </r>
  <r>
    <x v="546"/>
    <s v="Norm"/>
    <s v="Norm"/>
    <n v="210000"/>
    <x v="0"/>
  </r>
  <r>
    <x v="547"/>
    <s v="Norm"/>
    <s v="Norm"/>
    <n v="129500"/>
    <x v="0"/>
  </r>
  <r>
    <x v="548"/>
    <s v="Feedr"/>
    <s v="RRNn"/>
    <n v="125000"/>
    <x v="0"/>
  </r>
  <r>
    <x v="549"/>
    <s v="Norm"/>
    <s v="Norm"/>
    <n v="263000"/>
    <x v="0"/>
  </r>
  <r>
    <x v="550"/>
    <s v="Norm"/>
    <s v="Norm"/>
    <n v="140000"/>
    <x v="0"/>
  </r>
  <r>
    <x v="551"/>
    <s v="Norm"/>
    <s v="Norm"/>
    <n v="112500"/>
    <x v="0"/>
  </r>
  <r>
    <x v="552"/>
    <s v="Norm"/>
    <s v="Norm"/>
    <n v="255500"/>
    <x v="0"/>
  </r>
  <r>
    <x v="553"/>
    <s v="Feedr"/>
    <s v="Norm"/>
    <n v="108000"/>
    <x v="0"/>
  </r>
  <r>
    <x v="554"/>
    <s v="Norm"/>
    <s v="Norm"/>
    <n v="284000"/>
    <x v="0"/>
  </r>
  <r>
    <x v="555"/>
    <s v="Norm"/>
    <s v="Norm"/>
    <n v="113000"/>
    <x v="0"/>
  </r>
  <r>
    <x v="556"/>
    <s v="Norm"/>
    <s v="Norm"/>
    <n v="141000"/>
    <x v="0"/>
  </r>
  <r>
    <x v="557"/>
    <s v="Norm"/>
    <s v="Norm"/>
    <n v="108000"/>
    <x v="0"/>
  </r>
  <r>
    <x v="558"/>
    <s v="Norm"/>
    <s v="Norm"/>
    <n v="175000"/>
    <x v="0"/>
  </r>
  <r>
    <x v="559"/>
    <s v="Norm"/>
    <s v="Norm"/>
    <n v="234000"/>
    <x v="0"/>
  </r>
  <r>
    <x v="560"/>
    <s v="Norm"/>
    <s v="Norm"/>
    <n v="121500"/>
    <x v="0"/>
  </r>
  <r>
    <x v="561"/>
    <s v="Norm"/>
    <s v="Norm"/>
    <n v="170000"/>
    <x v="0"/>
  </r>
  <r>
    <x v="562"/>
    <s v="Norm"/>
    <s v="Norm"/>
    <n v="108000"/>
    <x v="0"/>
  </r>
  <r>
    <x v="563"/>
    <s v="Norm"/>
    <s v="Norm"/>
    <n v="185000"/>
    <x v="0"/>
  </r>
  <r>
    <x v="564"/>
    <s v="Norm"/>
    <s v="Norm"/>
    <n v="268000"/>
    <x v="0"/>
  </r>
  <r>
    <x v="565"/>
    <s v="Norm"/>
    <s v="Norm"/>
    <n v="128000"/>
    <x v="0"/>
  </r>
  <r>
    <x v="566"/>
    <s v="Norm"/>
    <s v="Norm"/>
    <n v="325000"/>
    <x v="0"/>
  </r>
  <r>
    <x v="567"/>
    <s v="Norm"/>
    <s v="Norm"/>
    <n v="214000"/>
    <x v="0"/>
  </r>
  <r>
    <x v="568"/>
    <s v="Norm"/>
    <s v="Norm"/>
    <n v="316600"/>
    <x v="0"/>
  </r>
  <r>
    <x v="569"/>
    <s v="Norm"/>
    <s v="Norm"/>
    <n v="135960"/>
    <x v="0"/>
  </r>
  <r>
    <x v="570"/>
    <s v="Norm"/>
    <s v="Norm"/>
    <n v="142600"/>
    <x v="0"/>
  </r>
  <r>
    <x v="571"/>
    <s v="Norm"/>
    <s v="Norm"/>
    <n v="120000"/>
    <x v="0"/>
  </r>
  <r>
    <x v="572"/>
    <s v="Norm"/>
    <s v="Norm"/>
    <n v="224500"/>
    <x v="0"/>
  </r>
  <r>
    <x v="573"/>
    <s v="Norm"/>
    <s v="Norm"/>
    <n v="170000"/>
    <x v="0"/>
  </r>
  <r>
    <x v="574"/>
    <s v="Norm"/>
    <s v="Norm"/>
    <n v="139000"/>
    <x v="0"/>
  </r>
  <r>
    <x v="575"/>
    <s v="Norm"/>
    <s v="Norm"/>
    <n v="118500"/>
    <x v="0"/>
  </r>
  <r>
    <x v="576"/>
    <s v="Norm"/>
    <s v="Norm"/>
    <n v="145000"/>
    <x v="0"/>
  </r>
  <r>
    <x v="577"/>
    <s v="Norm"/>
    <s v="Norm"/>
    <n v="164500"/>
    <x v="0"/>
  </r>
  <r>
    <x v="578"/>
    <s v="Norm"/>
    <s v="Norm"/>
    <n v="146000"/>
    <x v="0"/>
  </r>
  <r>
    <x v="579"/>
    <s v="Norm"/>
    <s v="Norm"/>
    <n v="131500"/>
    <x v="0"/>
  </r>
  <r>
    <x v="580"/>
    <s v="Norm"/>
    <s v="Norm"/>
    <n v="181900"/>
    <x v="0"/>
  </r>
  <r>
    <x v="581"/>
    <s v="Norm"/>
    <s v="Norm"/>
    <n v="253293"/>
    <x v="0"/>
  </r>
  <r>
    <x v="582"/>
    <s v="Norm"/>
    <s v="Norm"/>
    <n v="118500"/>
    <x v="0"/>
  </r>
  <r>
    <x v="583"/>
    <s v="Artery"/>
    <s v="PosA"/>
    <n v="325000"/>
    <x v="0"/>
  </r>
  <r>
    <x v="584"/>
    <s v="Norm"/>
    <s v="Norm"/>
    <n v="133000"/>
    <x v="0"/>
  </r>
  <r>
    <x v="585"/>
    <s v="Norm"/>
    <s v="Norm"/>
    <n v="369900"/>
    <x v="0"/>
  </r>
  <r>
    <x v="586"/>
    <s v="RRAn"/>
    <s v="Norm"/>
    <n v="130000"/>
    <x v="1"/>
  </r>
  <r>
    <x v="587"/>
    <s v="Norm"/>
    <s v="Norm"/>
    <n v="137000"/>
    <x v="0"/>
  </r>
  <r>
    <x v="588"/>
    <s v="Norm"/>
    <s v="Norm"/>
    <n v="143000"/>
    <x v="0"/>
  </r>
  <r>
    <x v="589"/>
    <s v="RRAn"/>
    <s v="Feedr"/>
    <n v="79500"/>
    <x v="1"/>
  </r>
  <r>
    <x v="590"/>
    <s v="Norm"/>
    <s v="Norm"/>
    <n v="185900"/>
    <x v="0"/>
  </r>
  <r>
    <x v="591"/>
    <s v="Norm"/>
    <s v="Norm"/>
    <n v="451950"/>
    <x v="0"/>
  </r>
  <r>
    <x v="592"/>
    <s v="Norm"/>
    <s v="Norm"/>
    <n v="138000"/>
    <x v="0"/>
  </r>
  <r>
    <x v="593"/>
    <s v="Norm"/>
    <s v="Norm"/>
    <n v="140000"/>
    <x v="0"/>
  </r>
  <r>
    <x v="594"/>
    <s v="Norm"/>
    <s v="Norm"/>
    <n v="110000"/>
    <x v="0"/>
  </r>
  <r>
    <x v="595"/>
    <s v="Norm"/>
    <s v="Norm"/>
    <n v="319000"/>
    <x v="0"/>
  </r>
  <r>
    <x v="596"/>
    <s v="Norm"/>
    <s v="Norm"/>
    <n v="114504"/>
    <x v="0"/>
  </r>
  <r>
    <x v="597"/>
    <s v="Norm"/>
    <s v="Norm"/>
    <n v="194201"/>
    <x v="0"/>
  </r>
  <r>
    <x v="598"/>
    <s v="Norm"/>
    <s v="Norm"/>
    <n v="217500"/>
    <x v="0"/>
  </r>
  <r>
    <x v="599"/>
    <s v="Norm"/>
    <s v="Norm"/>
    <n v="151000"/>
    <x v="0"/>
  </r>
  <r>
    <x v="600"/>
    <s v="Norm"/>
    <s v="Norm"/>
    <n v="275000"/>
    <x v="0"/>
  </r>
  <r>
    <x v="601"/>
    <s v="Norm"/>
    <s v="Norm"/>
    <n v="141000"/>
    <x v="0"/>
  </r>
  <r>
    <x v="602"/>
    <s v="Norm"/>
    <s v="Norm"/>
    <n v="220000"/>
    <x v="0"/>
  </r>
  <r>
    <x v="603"/>
    <s v="Norm"/>
    <s v="Norm"/>
    <n v="151000"/>
    <x v="0"/>
  </r>
  <r>
    <x v="604"/>
    <s v="Norm"/>
    <s v="Norm"/>
    <n v="221000"/>
    <x v="0"/>
  </r>
  <r>
    <x v="605"/>
    <s v="Norm"/>
    <s v="Norm"/>
    <n v="205000"/>
    <x v="0"/>
  </r>
  <r>
    <x v="606"/>
    <s v="Norm"/>
    <s v="Norm"/>
    <n v="152000"/>
    <x v="0"/>
  </r>
  <r>
    <x v="607"/>
    <s v="Norm"/>
    <s v="Norm"/>
    <n v="225000"/>
    <x v="0"/>
  </r>
  <r>
    <x v="608"/>
    <s v="Norm"/>
    <s v="Norm"/>
    <n v="359100"/>
    <x v="0"/>
  </r>
  <r>
    <x v="609"/>
    <s v="Feedr"/>
    <s v="Norm"/>
    <n v="118500"/>
    <x v="0"/>
  </r>
  <r>
    <x v="610"/>
    <s v="PosN"/>
    <s v="Norm"/>
    <n v="313000"/>
    <x v="0"/>
  </r>
  <r>
    <x v="611"/>
    <s v="Norm"/>
    <s v="Norm"/>
    <n v="148000"/>
    <x v="0"/>
  </r>
  <r>
    <x v="612"/>
    <s v="Norm"/>
    <s v="Norm"/>
    <n v="261500"/>
    <x v="0"/>
  </r>
  <r>
    <x v="613"/>
    <s v="Feedr"/>
    <s v="Norm"/>
    <n v="147000"/>
    <x v="0"/>
  </r>
  <r>
    <x v="614"/>
    <s v="Norm"/>
    <s v="Norm"/>
    <n v="75500"/>
    <x v="0"/>
  </r>
  <r>
    <x v="615"/>
    <s v="Feedr"/>
    <s v="Norm"/>
    <n v="137500"/>
    <x v="0"/>
  </r>
  <r>
    <x v="616"/>
    <s v="Norm"/>
    <s v="Norm"/>
    <n v="183200"/>
    <x v="0"/>
  </r>
  <r>
    <x v="617"/>
    <s v="Artery"/>
    <s v="Norm"/>
    <n v="105500"/>
    <x v="0"/>
  </r>
  <r>
    <x v="618"/>
    <s v="Norm"/>
    <s v="Norm"/>
    <n v="314813"/>
    <x v="0"/>
  </r>
  <r>
    <x v="619"/>
    <s v="Norm"/>
    <s v="Norm"/>
    <n v="305000"/>
    <x v="0"/>
  </r>
  <r>
    <x v="620"/>
    <s v="Norm"/>
    <s v="Norm"/>
    <n v="67000"/>
    <x v="0"/>
  </r>
  <r>
    <x v="621"/>
    <s v="Norm"/>
    <s v="Norm"/>
    <n v="240000"/>
    <x v="0"/>
  </r>
  <r>
    <x v="622"/>
    <s v="Norm"/>
    <s v="Norm"/>
    <n v="135000"/>
    <x v="0"/>
  </r>
  <r>
    <x v="623"/>
    <s v="Norm"/>
    <s v="Norm"/>
    <n v="168500"/>
    <x v="0"/>
  </r>
  <r>
    <x v="624"/>
    <s v="Norm"/>
    <s v="Norm"/>
    <n v="165150"/>
    <x v="0"/>
  </r>
  <r>
    <x v="625"/>
    <s v="Norm"/>
    <s v="Norm"/>
    <n v="160000"/>
    <x v="0"/>
  </r>
  <r>
    <x v="626"/>
    <s v="Norm"/>
    <s v="Norm"/>
    <n v="139900"/>
    <x v="0"/>
  </r>
  <r>
    <x v="627"/>
    <s v="Norm"/>
    <s v="Norm"/>
    <n v="153000"/>
    <x v="0"/>
  </r>
  <r>
    <x v="628"/>
    <s v="Norm"/>
    <s v="Norm"/>
    <n v="135000"/>
    <x v="0"/>
  </r>
  <r>
    <x v="629"/>
    <s v="Feedr"/>
    <s v="Norm"/>
    <n v="168500"/>
    <x v="0"/>
  </r>
  <r>
    <x v="630"/>
    <s v="Artery"/>
    <s v="Norm"/>
    <n v="124000"/>
    <x v="0"/>
  </r>
  <r>
    <x v="631"/>
    <s v="Norm"/>
    <s v="Norm"/>
    <n v="209500"/>
    <x v="0"/>
  </r>
  <r>
    <x v="632"/>
    <s v="Norm"/>
    <s v="Norm"/>
    <n v="82500"/>
    <x v="0"/>
  </r>
  <r>
    <x v="633"/>
    <s v="Norm"/>
    <s v="Norm"/>
    <n v="139400"/>
    <x v="0"/>
  </r>
  <r>
    <x v="634"/>
    <s v="Norm"/>
    <s v="Norm"/>
    <n v="144000"/>
    <x v="0"/>
  </r>
  <r>
    <x v="635"/>
    <s v="Feedr"/>
    <s v="Norm"/>
    <n v="200000"/>
    <x v="0"/>
  </r>
  <r>
    <x v="636"/>
    <s v="Norm"/>
    <s v="Norm"/>
    <n v="60000"/>
    <x v="0"/>
  </r>
  <r>
    <x v="637"/>
    <s v="Norm"/>
    <s v="Norm"/>
    <n v="93000"/>
    <x v="0"/>
  </r>
  <r>
    <x v="638"/>
    <s v="Feedr"/>
    <s v="Norm"/>
    <n v="85000"/>
    <x v="0"/>
  </r>
  <r>
    <x v="639"/>
    <s v="Norm"/>
    <s v="Norm"/>
    <n v="264561"/>
    <x v="0"/>
  </r>
  <r>
    <x v="640"/>
    <s v="Norm"/>
    <s v="Norm"/>
    <n v="274000"/>
    <x v="0"/>
  </r>
  <r>
    <x v="641"/>
    <s v="Norm"/>
    <s v="Norm"/>
    <n v="226000"/>
    <x v="0"/>
  </r>
  <r>
    <x v="642"/>
    <s v="Norm"/>
    <s v="Norm"/>
    <n v="345000"/>
    <x v="0"/>
  </r>
  <r>
    <x v="643"/>
    <s v="RRAn"/>
    <s v="Norm"/>
    <n v="152000"/>
    <x v="1"/>
  </r>
  <r>
    <x v="644"/>
    <s v="Norm"/>
    <s v="Norm"/>
    <n v="370878"/>
    <x v="0"/>
  </r>
  <r>
    <x v="645"/>
    <s v="Norm"/>
    <s v="Norm"/>
    <n v="143250"/>
    <x v="0"/>
  </r>
  <r>
    <x v="646"/>
    <s v="Norm"/>
    <s v="Norm"/>
    <n v="98300"/>
    <x v="0"/>
  </r>
  <r>
    <x v="647"/>
    <s v="Norm"/>
    <s v="Norm"/>
    <n v="155000"/>
    <x v="0"/>
  </r>
  <r>
    <x v="648"/>
    <s v="PosN"/>
    <s v="Norm"/>
    <n v="155000"/>
    <x v="0"/>
  </r>
  <r>
    <x v="649"/>
    <s v="Norm"/>
    <s v="Norm"/>
    <n v="84500"/>
    <x v="0"/>
  </r>
  <r>
    <x v="650"/>
    <s v="Norm"/>
    <s v="Norm"/>
    <n v="205950"/>
    <x v="0"/>
  </r>
  <r>
    <x v="651"/>
    <s v="Artery"/>
    <s v="Norm"/>
    <n v="108000"/>
    <x v="0"/>
  </r>
  <r>
    <x v="652"/>
    <s v="Norm"/>
    <s v="Norm"/>
    <n v="191000"/>
    <x v="0"/>
  </r>
  <r>
    <x v="653"/>
    <s v="Norm"/>
    <s v="Norm"/>
    <n v="135000"/>
    <x v="0"/>
  </r>
  <r>
    <x v="654"/>
    <s v="Norm"/>
    <s v="Norm"/>
    <n v="350000"/>
    <x v="0"/>
  </r>
  <r>
    <x v="655"/>
    <s v="Norm"/>
    <s v="Norm"/>
    <n v="88000"/>
    <x v="0"/>
  </r>
  <r>
    <x v="656"/>
    <s v="Norm"/>
    <s v="Norm"/>
    <n v="145500"/>
    <x v="0"/>
  </r>
  <r>
    <x v="657"/>
    <s v="Norm"/>
    <s v="Norm"/>
    <n v="149000"/>
    <x v="0"/>
  </r>
  <r>
    <x v="658"/>
    <s v="Artery"/>
    <s v="Norm"/>
    <n v="97500"/>
    <x v="0"/>
  </r>
  <r>
    <x v="659"/>
    <s v="Norm"/>
    <s v="Norm"/>
    <n v="167000"/>
    <x v="0"/>
  </r>
  <r>
    <x v="660"/>
    <s v="Norm"/>
    <s v="Norm"/>
    <n v="197900"/>
    <x v="0"/>
  </r>
  <r>
    <x v="661"/>
    <s v="Norm"/>
    <s v="Norm"/>
    <n v="402000"/>
    <x v="0"/>
  </r>
  <r>
    <x v="662"/>
    <s v="Norm"/>
    <s v="Norm"/>
    <n v="110000"/>
    <x v="0"/>
  </r>
  <r>
    <x v="663"/>
    <s v="Norm"/>
    <s v="Norm"/>
    <n v="137500"/>
    <x v="0"/>
  </r>
  <r>
    <x v="664"/>
    <s v="RRAn"/>
    <s v="Norm"/>
    <n v="423000"/>
    <x v="1"/>
  </r>
  <r>
    <x v="665"/>
    <s v="Norm"/>
    <s v="Norm"/>
    <n v="230500"/>
    <x v="0"/>
  </r>
  <r>
    <x v="666"/>
    <s v="Norm"/>
    <s v="Norm"/>
    <n v="129000"/>
    <x v="0"/>
  </r>
  <r>
    <x v="667"/>
    <s v="Norm"/>
    <s v="Norm"/>
    <n v="193500"/>
    <x v="0"/>
  </r>
  <r>
    <x v="668"/>
    <s v="Norm"/>
    <s v="Norm"/>
    <n v="168000"/>
    <x v="0"/>
  </r>
  <r>
    <x v="669"/>
    <s v="Norm"/>
    <s v="Norm"/>
    <n v="137500"/>
    <x v="0"/>
  </r>
  <r>
    <x v="670"/>
    <s v="Norm"/>
    <s v="Norm"/>
    <n v="173500"/>
    <x v="0"/>
  </r>
  <r>
    <x v="671"/>
    <s v="Artery"/>
    <s v="Norm"/>
    <n v="103600"/>
    <x v="0"/>
  </r>
  <r>
    <x v="672"/>
    <s v="Norm"/>
    <s v="Norm"/>
    <n v="165000"/>
    <x v="0"/>
  </r>
  <r>
    <x v="673"/>
    <s v="Norm"/>
    <s v="Norm"/>
    <n v="257500"/>
    <x v="0"/>
  </r>
  <r>
    <x v="674"/>
    <s v="Norm"/>
    <s v="Norm"/>
    <n v="140000"/>
    <x v="0"/>
  </r>
  <r>
    <x v="675"/>
    <s v="Norm"/>
    <s v="Norm"/>
    <n v="148500"/>
    <x v="0"/>
  </r>
  <r>
    <x v="676"/>
    <s v="Norm"/>
    <s v="Norm"/>
    <n v="87000"/>
    <x v="0"/>
  </r>
  <r>
    <x v="677"/>
    <s v="Norm"/>
    <s v="Norm"/>
    <n v="109500"/>
    <x v="0"/>
  </r>
  <r>
    <x v="678"/>
    <s v="Norm"/>
    <s v="Norm"/>
    <n v="372500"/>
    <x v="0"/>
  </r>
  <r>
    <x v="679"/>
    <s v="Norm"/>
    <s v="Norm"/>
    <n v="128500"/>
    <x v="0"/>
  </r>
  <r>
    <x v="680"/>
    <s v="Norm"/>
    <s v="Norm"/>
    <n v="143000"/>
    <x v="0"/>
  </r>
  <r>
    <x v="681"/>
    <s v="Norm"/>
    <s v="Norm"/>
    <n v="159434"/>
    <x v="0"/>
  </r>
  <r>
    <x v="682"/>
    <s v="Norm"/>
    <s v="Norm"/>
    <n v="173000"/>
    <x v="0"/>
  </r>
  <r>
    <x v="683"/>
    <s v="Norm"/>
    <s v="Norm"/>
    <n v="285000"/>
    <x v="0"/>
  </r>
  <r>
    <x v="684"/>
    <s v="Norm"/>
    <s v="Norm"/>
    <n v="221000"/>
    <x v="0"/>
  </r>
  <r>
    <x v="685"/>
    <s v="Norm"/>
    <s v="Norm"/>
    <n v="207500"/>
    <x v="0"/>
  </r>
  <r>
    <x v="686"/>
    <s v="Norm"/>
    <s v="Norm"/>
    <n v="227875"/>
    <x v="0"/>
  </r>
  <r>
    <x v="687"/>
    <s v="Norm"/>
    <s v="Norm"/>
    <n v="148800"/>
    <x v="0"/>
  </r>
  <r>
    <x v="688"/>
    <s v="Norm"/>
    <s v="Norm"/>
    <n v="392000"/>
    <x v="0"/>
  </r>
  <r>
    <x v="689"/>
    <s v="Norm"/>
    <s v="Norm"/>
    <n v="194700"/>
    <x v="0"/>
  </r>
  <r>
    <x v="690"/>
    <s v="Norm"/>
    <s v="Norm"/>
    <n v="141000"/>
    <x v="0"/>
  </r>
  <r>
    <x v="691"/>
    <s v="Norm"/>
    <s v="Norm"/>
    <n v="755000"/>
    <x v="0"/>
  </r>
  <r>
    <x v="692"/>
    <s v="Norm"/>
    <s v="Norm"/>
    <n v="335000"/>
    <x v="0"/>
  </r>
  <r>
    <x v="693"/>
    <s v="Norm"/>
    <s v="Norm"/>
    <n v="108480"/>
    <x v="0"/>
  </r>
  <r>
    <x v="694"/>
    <s v="Norm"/>
    <s v="Norm"/>
    <n v="141500"/>
    <x v="0"/>
  </r>
  <r>
    <x v="695"/>
    <s v="Norm"/>
    <s v="Norm"/>
    <n v="176000"/>
    <x v="0"/>
  </r>
  <r>
    <x v="696"/>
    <s v="Norm"/>
    <s v="Norm"/>
    <n v="89000"/>
    <x v="0"/>
  </r>
  <r>
    <x v="697"/>
    <s v="Norm"/>
    <s v="Norm"/>
    <n v="123500"/>
    <x v="0"/>
  </r>
  <r>
    <x v="698"/>
    <s v="RRAe"/>
    <s v="Norm"/>
    <n v="138500"/>
    <x v="1"/>
  </r>
  <r>
    <x v="699"/>
    <s v="Norm"/>
    <s v="Norm"/>
    <n v="196000"/>
    <x v="0"/>
  </r>
  <r>
    <x v="700"/>
    <s v="Norm"/>
    <s v="Norm"/>
    <n v="312500"/>
    <x v="0"/>
  </r>
  <r>
    <x v="701"/>
    <s v="Norm"/>
    <s v="Norm"/>
    <n v="140000"/>
    <x v="0"/>
  </r>
  <r>
    <x v="702"/>
    <s v="Norm"/>
    <s v="Norm"/>
    <n v="361919"/>
    <x v="0"/>
  </r>
  <r>
    <x v="703"/>
    <s v="Feedr"/>
    <s v="Norm"/>
    <n v="140000"/>
    <x v="0"/>
  </r>
  <r>
    <x v="704"/>
    <s v="Norm"/>
    <s v="Norm"/>
    <n v="213000"/>
    <x v="0"/>
  </r>
  <r>
    <x v="705"/>
    <s v="Norm"/>
    <s v="Norm"/>
    <n v="55000"/>
    <x v="0"/>
  </r>
  <r>
    <x v="706"/>
    <s v="Norm"/>
    <s v="Norm"/>
    <n v="302000"/>
    <x v="0"/>
  </r>
  <r>
    <x v="707"/>
    <s v="Norm"/>
    <s v="Norm"/>
    <n v="254000"/>
    <x v="0"/>
  </r>
  <r>
    <x v="708"/>
    <s v="Norm"/>
    <s v="Norm"/>
    <n v="179540"/>
    <x v="0"/>
  </r>
  <r>
    <x v="709"/>
    <s v="Norm"/>
    <s v="Norm"/>
    <n v="109900"/>
    <x v="0"/>
  </r>
  <r>
    <x v="710"/>
    <s v="Norm"/>
    <s v="Norm"/>
    <n v="52000"/>
    <x v="0"/>
  </r>
  <r>
    <x v="711"/>
    <s v="Norm"/>
    <s v="Norm"/>
    <n v="102776"/>
    <x v="0"/>
  </r>
  <r>
    <x v="712"/>
    <s v="Norm"/>
    <s v="Norm"/>
    <n v="189000"/>
    <x v="0"/>
  </r>
  <r>
    <x v="713"/>
    <s v="RRAn"/>
    <s v="Norm"/>
    <n v="129000"/>
    <x v="1"/>
  </r>
  <r>
    <x v="714"/>
    <s v="RRAe"/>
    <s v="Norm"/>
    <n v="130500"/>
    <x v="1"/>
  </r>
  <r>
    <x v="715"/>
    <s v="Norm"/>
    <s v="Norm"/>
    <n v="165000"/>
    <x v="0"/>
  </r>
  <r>
    <x v="716"/>
    <s v="Norm"/>
    <s v="Norm"/>
    <n v="159500"/>
    <x v="0"/>
  </r>
  <r>
    <x v="717"/>
    <s v="Norm"/>
    <s v="Norm"/>
    <n v="157000"/>
    <x v="0"/>
  </r>
  <r>
    <x v="718"/>
    <s v="Norm"/>
    <s v="Norm"/>
    <n v="341000"/>
    <x v="0"/>
  </r>
  <r>
    <x v="719"/>
    <s v="Norm"/>
    <s v="Norm"/>
    <n v="128500"/>
    <x v="0"/>
  </r>
  <r>
    <x v="720"/>
    <s v="Norm"/>
    <s v="Norm"/>
    <n v="275000"/>
    <x v="0"/>
  </r>
  <r>
    <x v="721"/>
    <s v="Norm"/>
    <s v="Norm"/>
    <n v="143000"/>
    <x v="0"/>
  </r>
  <r>
    <x v="722"/>
    <s v="Norm"/>
    <s v="Norm"/>
    <n v="124500"/>
    <x v="0"/>
  </r>
  <r>
    <x v="723"/>
    <s v="Norm"/>
    <s v="Norm"/>
    <n v="135000"/>
    <x v="0"/>
  </r>
  <r>
    <x v="724"/>
    <s v="Norm"/>
    <s v="Norm"/>
    <n v="320000"/>
    <x v="0"/>
  </r>
  <r>
    <x v="725"/>
    <s v="Norm"/>
    <s v="Norm"/>
    <n v="120500"/>
    <x v="0"/>
  </r>
  <r>
    <x v="726"/>
    <s v="Norm"/>
    <s v="Norm"/>
    <n v="222000"/>
    <x v="0"/>
  </r>
  <r>
    <x v="727"/>
    <s v="Norm"/>
    <s v="Norm"/>
    <n v="194500"/>
    <x v="0"/>
  </r>
  <r>
    <x v="728"/>
    <s v="Norm"/>
    <s v="Norm"/>
    <n v="110000"/>
    <x v="0"/>
  </r>
  <r>
    <x v="729"/>
    <s v="Norm"/>
    <s v="Norm"/>
    <n v="103000"/>
    <x v="0"/>
  </r>
  <r>
    <x v="730"/>
    <s v="Norm"/>
    <s v="Norm"/>
    <n v="236500"/>
    <x v="0"/>
  </r>
  <r>
    <x v="731"/>
    <s v="Norm"/>
    <s v="Norm"/>
    <n v="187500"/>
    <x v="0"/>
  </r>
  <r>
    <x v="732"/>
    <s v="Norm"/>
    <s v="Norm"/>
    <n v="222500"/>
    <x v="0"/>
  </r>
  <r>
    <x v="733"/>
    <s v="Feedr"/>
    <s v="Norm"/>
    <n v="131400"/>
    <x v="0"/>
  </r>
  <r>
    <x v="734"/>
    <s v="Norm"/>
    <s v="Norm"/>
    <n v="108000"/>
    <x v="0"/>
  </r>
  <r>
    <x v="735"/>
    <s v="Norm"/>
    <s v="Norm"/>
    <n v="163000"/>
    <x v="0"/>
  </r>
  <r>
    <x v="736"/>
    <s v="Norm"/>
    <s v="Norm"/>
    <n v="93500"/>
    <x v="0"/>
  </r>
  <r>
    <x v="737"/>
    <s v="Norm"/>
    <s v="Norm"/>
    <n v="239900"/>
    <x v="0"/>
  </r>
  <r>
    <x v="738"/>
    <s v="Norm"/>
    <s v="Norm"/>
    <n v="179000"/>
    <x v="0"/>
  </r>
  <r>
    <x v="739"/>
    <s v="Norm"/>
    <s v="Norm"/>
    <n v="190000"/>
    <x v="0"/>
  </r>
  <r>
    <x v="740"/>
    <s v="Norm"/>
    <s v="Norm"/>
    <n v="132000"/>
    <x v="0"/>
  </r>
  <r>
    <x v="741"/>
    <s v="Feedr"/>
    <s v="Norm"/>
    <n v="142000"/>
    <x v="0"/>
  </r>
  <r>
    <x v="742"/>
    <s v="Norm"/>
    <s v="Norm"/>
    <n v="179000"/>
    <x v="0"/>
  </r>
  <r>
    <x v="743"/>
    <s v="Norm"/>
    <s v="Norm"/>
    <n v="175000"/>
    <x v="0"/>
  </r>
  <r>
    <x v="744"/>
    <s v="Norm"/>
    <s v="Norm"/>
    <n v="180000"/>
    <x v="0"/>
  </r>
  <r>
    <x v="745"/>
    <s v="Norm"/>
    <s v="Norm"/>
    <n v="299800"/>
    <x v="0"/>
  </r>
  <r>
    <x v="746"/>
    <s v="Norm"/>
    <s v="Norm"/>
    <n v="236000"/>
    <x v="0"/>
  </r>
  <r>
    <x v="747"/>
    <s v="Norm"/>
    <s v="Norm"/>
    <n v="265979"/>
    <x v="0"/>
  </r>
  <r>
    <x v="748"/>
    <s v="Norm"/>
    <s v="Norm"/>
    <n v="260400"/>
    <x v="0"/>
  </r>
  <r>
    <x v="749"/>
    <s v="Norm"/>
    <s v="Norm"/>
    <n v="98000"/>
    <x v="0"/>
  </r>
  <r>
    <x v="750"/>
    <s v="Norm"/>
    <s v="Norm"/>
    <n v="96500"/>
    <x v="0"/>
  </r>
  <r>
    <x v="751"/>
    <s v="RRAn"/>
    <s v="Norm"/>
    <n v="162000"/>
    <x v="1"/>
  </r>
  <r>
    <x v="752"/>
    <s v="Norm"/>
    <s v="Norm"/>
    <n v="217000"/>
    <x v="0"/>
  </r>
  <r>
    <x v="753"/>
    <s v="Norm"/>
    <s v="Norm"/>
    <n v="275500"/>
    <x v="0"/>
  </r>
  <r>
    <x v="754"/>
    <s v="Norm"/>
    <s v="Norm"/>
    <n v="156000"/>
    <x v="0"/>
  </r>
  <r>
    <x v="755"/>
    <s v="Norm"/>
    <s v="Norm"/>
    <n v="172500"/>
    <x v="0"/>
  </r>
  <r>
    <x v="756"/>
    <s v="Norm"/>
    <s v="Norm"/>
    <n v="212000"/>
    <x v="0"/>
  </r>
  <r>
    <x v="757"/>
    <s v="Norm"/>
    <s v="Norm"/>
    <n v="158900"/>
    <x v="0"/>
  </r>
  <r>
    <x v="758"/>
    <s v="Norm"/>
    <s v="Norm"/>
    <n v="179400"/>
    <x v="0"/>
  </r>
  <r>
    <x v="759"/>
    <s v="Norm"/>
    <s v="Norm"/>
    <n v="290000"/>
    <x v="0"/>
  </r>
  <r>
    <x v="760"/>
    <s v="Norm"/>
    <s v="Norm"/>
    <n v="127500"/>
    <x v="0"/>
  </r>
  <r>
    <x v="761"/>
    <s v="Feedr"/>
    <s v="Norm"/>
    <n v="100000"/>
    <x v="0"/>
  </r>
  <r>
    <x v="762"/>
    <s v="Norm"/>
    <s v="Norm"/>
    <n v="215200"/>
    <x v="0"/>
  </r>
  <r>
    <x v="763"/>
    <s v="Norm"/>
    <s v="Norm"/>
    <n v="337000"/>
    <x v="0"/>
  </r>
  <r>
    <x v="764"/>
    <s v="Norm"/>
    <s v="Norm"/>
    <n v="270000"/>
    <x v="0"/>
  </r>
  <r>
    <x v="765"/>
    <s v="Norm"/>
    <s v="Norm"/>
    <n v="264132"/>
    <x v="0"/>
  </r>
  <r>
    <x v="766"/>
    <s v="Norm"/>
    <s v="Norm"/>
    <n v="196500"/>
    <x v="0"/>
  </r>
  <r>
    <x v="767"/>
    <s v="Norm"/>
    <s v="Norm"/>
    <n v="160000"/>
    <x v="0"/>
  </r>
  <r>
    <x v="768"/>
    <s v="Norm"/>
    <s v="Norm"/>
    <n v="216837"/>
    <x v="0"/>
  </r>
  <r>
    <x v="769"/>
    <s v="Norm"/>
    <s v="Norm"/>
    <n v="538000"/>
    <x v="0"/>
  </r>
  <r>
    <x v="770"/>
    <s v="Norm"/>
    <s v="Norm"/>
    <n v="134900"/>
    <x v="0"/>
  </r>
  <r>
    <x v="771"/>
    <s v="Norm"/>
    <s v="Norm"/>
    <n v="102000"/>
    <x v="0"/>
  </r>
  <r>
    <x v="772"/>
    <s v="Norm"/>
    <s v="Norm"/>
    <n v="107000"/>
    <x v="0"/>
  </r>
  <r>
    <x v="773"/>
    <s v="Feedr"/>
    <s v="Norm"/>
    <n v="114500"/>
    <x v="0"/>
  </r>
  <r>
    <x v="774"/>
    <s v="Norm"/>
    <s v="Norm"/>
    <n v="395000"/>
    <x v="0"/>
  </r>
  <r>
    <x v="775"/>
    <s v="Norm"/>
    <s v="Norm"/>
    <n v="162000"/>
    <x v="0"/>
  </r>
  <r>
    <x v="776"/>
    <s v="Norm"/>
    <s v="Norm"/>
    <n v="221500"/>
    <x v="0"/>
  </r>
  <r>
    <x v="777"/>
    <s v="Norm"/>
    <s v="Norm"/>
    <n v="142500"/>
    <x v="0"/>
  </r>
  <r>
    <x v="778"/>
    <s v="Feedr"/>
    <s v="Norm"/>
    <n v="144000"/>
    <x v="0"/>
  </r>
  <r>
    <x v="779"/>
    <s v="Norm"/>
    <s v="Norm"/>
    <n v="135000"/>
    <x v="0"/>
  </r>
  <r>
    <x v="780"/>
    <s v="Norm"/>
    <s v="Norm"/>
    <n v="176000"/>
    <x v="0"/>
  </r>
  <r>
    <x v="781"/>
    <s v="Norm"/>
    <s v="Norm"/>
    <n v="175900"/>
    <x v="0"/>
  </r>
  <r>
    <x v="782"/>
    <s v="Norm"/>
    <s v="Norm"/>
    <n v="187100"/>
    <x v="0"/>
  </r>
  <r>
    <x v="783"/>
    <s v="Norm"/>
    <s v="Norm"/>
    <n v="165500"/>
    <x v="0"/>
  </r>
  <r>
    <x v="784"/>
    <s v="Norm"/>
    <s v="Norm"/>
    <n v="128000"/>
    <x v="0"/>
  </r>
  <r>
    <x v="785"/>
    <s v="Feedr"/>
    <s v="Norm"/>
    <n v="161500"/>
    <x v="0"/>
  </r>
  <r>
    <x v="786"/>
    <s v="Artery"/>
    <s v="Norm"/>
    <n v="139000"/>
    <x v="0"/>
  </r>
  <r>
    <x v="787"/>
    <s v="Norm"/>
    <s v="Norm"/>
    <n v="233000"/>
    <x v="0"/>
  </r>
  <r>
    <x v="788"/>
    <s v="Norm"/>
    <s v="Norm"/>
    <n v="107900"/>
    <x v="0"/>
  </r>
  <r>
    <x v="789"/>
    <s v="Norm"/>
    <s v="Norm"/>
    <n v="187500"/>
    <x v="0"/>
  </r>
  <r>
    <x v="790"/>
    <s v="Norm"/>
    <s v="Norm"/>
    <n v="160200"/>
    <x v="0"/>
  </r>
  <r>
    <x v="791"/>
    <s v="Norm"/>
    <s v="Norm"/>
    <n v="146800"/>
    <x v="0"/>
  </r>
  <r>
    <x v="792"/>
    <s v="Norm"/>
    <s v="Norm"/>
    <n v="269790"/>
    <x v="0"/>
  </r>
  <r>
    <x v="793"/>
    <s v="Norm"/>
    <s v="Norm"/>
    <n v="225000"/>
    <x v="0"/>
  </r>
  <r>
    <x v="794"/>
    <s v="Norm"/>
    <s v="Norm"/>
    <n v="194500"/>
    <x v="0"/>
  </r>
  <r>
    <x v="795"/>
    <s v="Norm"/>
    <s v="Norm"/>
    <n v="171000"/>
    <x v="0"/>
  </r>
  <r>
    <x v="796"/>
    <s v="Norm"/>
    <s v="Norm"/>
    <n v="143500"/>
    <x v="0"/>
  </r>
  <r>
    <x v="797"/>
    <s v="Norm"/>
    <s v="Norm"/>
    <n v="110000"/>
    <x v="0"/>
  </r>
  <r>
    <x v="798"/>
    <s v="Norm"/>
    <s v="Norm"/>
    <n v="485000"/>
    <x v="0"/>
  </r>
  <r>
    <x v="799"/>
    <s v="Feedr"/>
    <s v="Norm"/>
    <n v="175000"/>
    <x v="0"/>
  </r>
  <r>
    <x v="800"/>
    <s v="Feedr"/>
    <s v="Norm"/>
    <n v="200000"/>
    <x v="0"/>
  </r>
  <r>
    <x v="801"/>
    <s v="Norm"/>
    <s v="Norm"/>
    <n v="109900"/>
    <x v="0"/>
  </r>
  <r>
    <x v="802"/>
    <s v="Norm"/>
    <s v="Norm"/>
    <n v="189000"/>
    <x v="0"/>
  </r>
  <r>
    <x v="803"/>
    <s v="Norm"/>
    <s v="Norm"/>
    <n v="582933"/>
    <x v="0"/>
  </r>
  <r>
    <x v="804"/>
    <s v="Norm"/>
    <s v="Norm"/>
    <n v="118000"/>
    <x v="0"/>
  </r>
  <r>
    <x v="805"/>
    <s v="Norm"/>
    <s v="Norm"/>
    <n v="227680"/>
    <x v="0"/>
  </r>
  <r>
    <x v="806"/>
    <s v="Norm"/>
    <s v="Norm"/>
    <n v="135500"/>
    <x v="0"/>
  </r>
  <r>
    <x v="807"/>
    <s v="Norm"/>
    <s v="Norm"/>
    <n v="223500"/>
    <x v="0"/>
  </r>
  <r>
    <x v="808"/>
    <s v="Norm"/>
    <s v="Norm"/>
    <n v="159950"/>
    <x v="0"/>
  </r>
  <r>
    <x v="809"/>
    <s v="Norm"/>
    <s v="Norm"/>
    <n v="106000"/>
    <x v="0"/>
  </r>
  <r>
    <x v="810"/>
    <s v="Norm"/>
    <s v="Norm"/>
    <n v="181000"/>
    <x v="0"/>
  </r>
  <r>
    <x v="811"/>
    <s v="Norm"/>
    <s v="Norm"/>
    <n v="144500"/>
    <x v="0"/>
  </r>
  <r>
    <x v="812"/>
    <s v="Norm"/>
    <s v="Norm"/>
    <n v="55993"/>
    <x v="0"/>
  </r>
  <r>
    <x v="813"/>
    <s v="Norm"/>
    <s v="Norm"/>
    <n v="157900"/>
    <x v="0"/>
  </r>
  <r>
    <x v="814"/>
    <s v="Norm"/>
    <s v="Norm"/>
    <n v="116000"/>
    <x v="0"/>
  </r>
  <r>
    <x v="815"/>
    <s v="Norm"/>
    <s v="Norm"/>
    <n v="224900"/>
    <x v="0"/>
  </r>
  <r>
    <x v="816"/>
    <s v="Norm"/>
    <s v="Norm"/>
    <n v="137000"/>
    <x v="0"/>
  </r>
  <r>
    <x v="817"/>
    <s v="Norm"/>
    <s v="Norm"/>
    <n v="271000"/>
    <x v="0"/>
  </r>
  <r>
    <x v="818"/>
    <s v="Norm"/>
    <s v="Norm"/>
    <n v="155000"/>
    <x v="0"/>
  </r>
  <r>
    <x v="819"/>
    <s v="Norm"/>
    <s v="Norm"/>
    <n v="224000"/>
    <x v="0"/>
  </r>
  <r>
    <x v="820"/>
    <s v="Norm"/>
    <s v="Norm"/>
    <n v="183000"/>
    <x v="0"/>
  </r>
  <r>
    <x v="821"/>
    <s v="Norm"/>
    <s v="Norm"/>
    <n v="93000"/>
    <x v="0"/>
  </r>
  <r>
    <x v="822"/>
    <s v="Norm"/>
    <s v="Norm"/>
    <n v="225000"/>
    <x v="0"/>
  </r>
  <r>
    <x v="823"/>
    <s v="Norm"/>
    <s v="Norm"/>
    <n v="139500"/>
    <x v="0"/>
  </r>
  <r>
    <x v="824"/>
    <s v="Norm"/>
    <s v="Norm"/>
    <n v="232600"/>
    <x v="0"/>
  </r>
  <r>
    <x v="825"/>
    <s v="PosN"/>
    <s v="PosN"/>
    <n v="385000"/>
    <x v="0"/>
  </r>
  <r>
    <x v="826"/>
    <s v="Norm"/>
    <s v="Norm"/>
    <n v="109500"/>
    <x v="0"/>
  </r>
  <r>
    <x v="827"/>
    <s v="Norm"/>
    <s v="Norm"/>
    <n v="189000"/>
    <x v="0"/>
  </r>
  <r>
    <x v="828"/>
    <s v="Norm"/>
    <s v="Norm"/>
    <n v="185000"/>
    <x v="0"/>
  </r>
  <r>
    <x v="829"/>
    <s v="Norm"/>
    <s v="Norm"/>
    <n v="147400"/>
    <x v="0"/>
  </r>
  <r>
    <x v="830"/>
    <s v="Norm"/>
    <s v="Norm"/>
    <n v="166000"/>
    <x v="0"/>
  </r>
  <r>
    <x v="831"/>
    <s v="Norm"/>
    <s v="Norm"/>
    <n v="151000"/>
    <x v="0"/>
  </r>
  <r>
    <x v="832"/>
    <s v="Norm"/>
    <s v="Norm"/>
    <n v="237000"/>
    <x v="0"/>
  </r>
  <r>
    <x v="833"/>
    <s v="Norm"/>
    <s v="Norm"/>
    <n v="167000"/>
    <x v="0"/>
  </r>
  <r>
    <x v="834"/>
    <s v="Norm"/>
    <s v="Norm"/>
    <n v="139950"/>
    <x v="0"/>
  </r>
  <r>
    <x v="835"/>
    <s v="Norm"/>
    <s v="Norm"/>
    <n v="128000"/>
    <x v="0"/>
  </r>
  <r>
    <x v="836"/>
    <s v="Norm"/>
    <s v="Norm"/>
    <n v="153500"/>
    <x v="0"/>
  </r>
  <r>
    <x v="837"/>
    <s v="Norm"/>
    <s v="Norm"/>
    <n v="100000"/>
    <x v="0"/>
  </r>
  <r>
    <x v="838"/>
    <s v="Norm"/>
    <s v="Norm"/>
    <n v="144000"/>
    <x v="0"/>
  </r>
  <r>
    <x v="839"/>
    <s v="Norm"/>
    <s v="Norm"/>
    <n v="130500"/>
    <x v="0"/>
  </r>
  <r>
    <x v="840"/>
    <s v="Norm"/>
    <s v="Norm"/>
    <n v="140000"/>
    <x v="0"/>
  </r>
  <r>
    <x v="841"/>
    <s v="Norm"/>
    <s v="Norm"/>
    <n v="157500"/>
    <x v="0"/>
  </r>
  <r>
    <x v="842"/>
    <s v="Norm"/>
    <s v="Norm"/>
    <n v="174900"/>
    <x v="0"/>
  </r>
  <r>
    <x v="843"/>
    <s v="Artery"/>
    <s v="Norm"/>
    <n v="141000"/>
    <x v="0"/>
  </r>
  <r>
    <x v="844"/>
    <s v="Artery"/>
    <s v="Norm"/>
    <n v="153900"/>
    <x v="0"/>
  </r>
  <r>
    <x v="845"/>
    <s v="RRAe"/>
    <s v="Norm"/>
    <n v="171000"/>
    <x v="1"/>
  </r>
  <r>
    <x v="846"/>
    <s v="Norm"/>
    <s v="Norm"/>
    <n v="213000"/>
    <x v="0"/>
  </r>
  <r>
    <x v="847"/>
    <s v="Norm"/>
    <s v="Norm"/>
    <n v="133500"/>
    <x v="0"/>
  </r>
  <r>
    <x v="848"/>
    <s v="Norm"/>
    <s v="Norm"/>
    <n v="240000"/>
    <x v="0"/>
  </r>
  <r>
    <x v="849"/>
    <s v="Feedr"/>
    <s v="Norm"/>
    <n v="187000"/>
    <x v="0"/>
  </r>
  <r>
    <x v="850"/>
    <s v="Norm"/>
    <s v="Norm"/>
    <n v="131500"/>
    <x v="0"/>
  </r>
  <r>
    <x v="851"/>
    <s v="Norm"/>
    <s v="Norm"/>
    <n v="215000"/>
    <x v="0"/>
  </r>
  <r>
    <x v="852"/>
    <s v="Norm"/>
    <s v="Norm"/>
    <n v="164000"/>
    <x v="0"/>
  </r>
  <r>
    <x v="853"/>
    <s v="Norm"/>
    <s v="Norm"/>
    <n v="158000"/>
    <x v="0"/>
  </r>
  <r>
    <x v="854"/>
    <s v="Norm"/>
    <s v="Norm"/>
    <n v="170000"/>
    <x v="0"/>
  </r>
  <r>
    <x v="855"/>
    <s v="Norm"/>
    <s v="Norm"/>
    <n v="127000"/>
    <x v="0"/>
  </r>
  <r>
    <x v="856"/>
    <s v="Norm"/>
    <s v="Norm"/>
    <n v="147000"/>
    <x v="0"/>
  </r>
  <r>
    <x v="857"/>
    <s v="Norm"/>
    <s v="Norm"/>
    <n v="174000"/>
    <x v="0"/>
  </r>
  <r>
    <x v="858"/>
    <s v="Norm"/>
    <s v="Norm"/>
    <n v="152000"/>
    <x v="0"/>
  </r>
  <r>
    <x v="859"/>
    <s v="PosA"/>
    <s v="Norm"/>
    <n v="250000"/>
    <x v="0"/>
  </r>
  <r>
    <x v="860"/>
    <s v="Norm"/>
    <s v="Norm"/>
    <n v="189950"/>
    <x v="0"/>
  </r>
  <r>
    <x v="861"/>
    <s v="Norm"/>
    <s v="Norm"/>
    <n v="131500"/>
    <x v="0"/>
  </r>
  <r>
    <x v="862"/>
    <s v="Norm"/>
    <s v="Norm"/>
    <n v="152000"/>
    <x v="0"/>
  </r>
  <r>
    <x v="863"/>
    <s v="Norm"/>
    <s v="Norm"/>
    <n v="132500"/>
    <x v="0"/>
  </r>
  <r>
    <x v="864"/>
    <s v="Norm"/>
    <s v="Norm"/>
    <n v="250580"/>
    <x v="0"/>
  </r>
  <r>
    <x v="865"/>
    <s v="Norm"/>
    <s v="Norm"/>
    <n v="148500"/>
    <x v="0"/>
  </r>
  <r>
    <x v="866"/>
    <s v="Norm"/>
    <s v="Norm"/>
    <n v="248900"/>
    <x v="0"/>
  </r>
  <r>
    <x v="867"/>
    <s v="Feedr"/>
    <s v="Norm"/>
    <n v="129000"/>
    <x v="0"/>
  </r>
  <r>
    <x v="868"/>
    <s v="Feedr"/>
    <s v="Norm"/>
    <n v="169000"/>
    <x v="0"/>
  </r>
  <r>
    <x v="869"/>
    <s v="Norm"/>
    <s v="Norm"/>
    <n v="236000"/>
    <x v="0"/>
  </r>
  <r>
    <x v="870"/>
    <s v="PosN"/>
    <s v="Norm"/>
    <n v="109500"/>
    <x v="0"/>
  </r>
  <r>
    <x v="871"/>
    <s v="Norm"/>
    <s v="Norm"/>
    <n v="200500"/>
    <x v="0"/>
  </r>
  <r>
    <x v="872"/>
    <s v="Norm"/>
    <s v="Norm"/>
    <n v="116000"/>
    <x v="0"/>
  </r>
  <r>
    <x v="873"/>
    <s v="Norm"/>
    <s v="Norm"/>
    <n v="133000"/>
    <x v="0"/>
  </r>
  <r>
    <x v="874"/>
    <s v="Artery"/>
    <s v="Norm"/>
    <n v="66500"/>
    <x v="0"/>
  </r>
  <r>
    <x v="875"/>
    <s v="Norm"/>
    <s v="Norm"/>
    <n v="303477"/>
    <x v="0"/>
  </r>
  <r>
    <x v="876"/>
    <s v="Norm"/>
    <s v="Norm"/>
    <n v="132250"/>
    <x v="0"/>
  </r>
  <r>
    <x v="877"/>
    <s v="Norm"/>
    <s v="Norm"/>
    <n v="350000"/>
    <x v="0"/>
  </r>
  <r>
    <x v="878"/>
    <s v="Norm"/>
    <s v="Norm"/>
    <n v="148000"/>
    <x v="0"/>
  </r>
  <r>
    <x v="879"/>
    <s v="Norm"/>
    <s v="Norm"/>
    <n v="136500"/>
    <x v="0"/>
  </r>
  <r>
    <x v="880"/>
    <s v="Norm"/>
    <s v="Norm"/>
    <n v="157000"/>
    <x v="0"/>
  </r>
  <r>
    <x v="881"/>
    <s v="Norm"/>
    <s v="Norm"/>
    <n v="187500"/>
    <x v="0"/>
  </r>
  <r>
    <x v="882"/>
    <s v="Norm"/>
    <s v="Norm"/>
    <n v="178000"/>
    <x v="0"/>
  </r>
  <r>
    <x v="883"/>
    <s v="Norm"/>
    <s v="Norm"/>
    <n v="118500"/>
    <x v="0"/>
  </r>
  <r>
    <x v="884"/>
    <s v="Norm"/>
    <s v="Norm"/>
    <n v="100000"/>
    <x v="0"/>
  </r>
  <r>
    <x v="885"/>
    <s v="Norm"/>
    <s v="Norm"/>
    <n v="328900"/>
    <x v="0"/>
  </r>
  <r>
    <x v="886"/>
    <s v="Norm"/>
    <s v="Norm"/>
    <n v="145000"/>
    <x v="0"/>
  </r>
  <r>
    <x v="887"/>
    <s v="Norm"/>
    <s v="Norm"/>
    <n v="135500"/>
    <x v="0"/>
  </r>
  <r>
    <x v="888"/>
    <s v="Norm"/>
    <s v="Norm"/>
    <n v="268000"/>
    <x v="0"/>
  </r>
  <r>
    <x v="889"/>
    <s v="Feedr"/>
    <s v="Norm"/>
    <n v="149500"/>
    <x v="0"/>
  </r>
  <r>
    <x v="890"/>
    <s v="Artery"/>
    <s v="Norm"/>
    <n v="122900"/>
    <x v="0"/>
  </r>
  <r>
    <x v="891"/>
    <s v="Norm"/>
    <s v="Norm"/>
    <n v="172500"/>
    <x v="0"/>
  </r>
  <r>
    <x v="892"/>
    <s v="Norm"/>
    <s v="Norm"/>
    <n v="154500"/>
    <x v="0"/>
  </r>
  <r>
    <x v="893"/>
    <s v="PosN"/>
    <s v="Norm"/>
    <n v="165000"/>
    <x v="0"/>
  </r>
  <r>
    <x v="894"/>
    <s v="Norm"/>
    <s v="Norm"/>
    <n v="118858"/>
    <x v="0"/>
  </r>
  <r>
    <x v="895"/>
    <s v="Norm"/>
    <s v="Norm"/>
    <n v="140000"/>
    <x v="0"/>
  </r>
  <r>
    <x v="896"/>
    <s v="Norm"/>
    <s v="Norm"/>
    <n v="106500"/>
    <x v="0"/>
  </r>
  <r>
    <x v="897"/>
    <s v="Feedr"/>
    <s v="Norm"/>
    <n v="142953"/>
    <x v="0"/>
  </r>
  <r>
    <x v="898"/>
    <s v="Norm"/>
    <s v="Norm"/>
    <n v="611657"/>
    <x v="0"/>
  </r>
  <r>
    <x v="899"/>
    <s v="Feedr"/>
    <s v="Norm"/>
    <n v="135000"/>
    <x v="0"/>
  </r>
  <r>
    <x v="900"/>
    <s v="Norm"/>
    <s v="Norm"/>
    <n v="110000"/>
    <x v="0"/>
  </r>
  <r>
    <x v="901"/>
    <s v="Norm"/>
    <s v="Norm"/>
    <n v="153000"/>
    <x v="0"/>
  </r>
  <r>
    <x v="902"/>
    <s v="Norm"/>
    <s v="Norm"/>
    <n v="180000"/>
    <x v="0"/>
  </r>
  <r>
    <x v="903"/>
    <s v="Norm"/>
    <s v="Norm"/>
    <n v="240000"/>
    <x v="0"/>
  </r>
  <r>
    <x v="904"/>
    <s v="Norm"/>
    <s v="Norm"/>
    <n v="125500"/>
    <x v="0"/>
  </r>
  <r>
    <x v="905"/>
    <s v="Norm"/>
    <s v="Norm"/>
    <n v="128000"/>
    <x v="0"/>
  </r>
  <r>
    <x v="906"/>
    <s v="Norm"/>
    <s v="Norm"/>
    <n v="255000"/>
    <x v="0"/>
  </r>
  <r>
    <x v="907"/>
    <s v="Norm"/>
    <s v="Norm"/>
    <n v="250000"/>
    <x v="0"/>
  </r>
  <r>
    <x v="908"/>
    <s v="Norm"/>
    <s v="Norm"/>
    <n v="131000"/>
    <x v="0"/>
  </r>
  <r>
    <x v="909"/>
    <s v="Norm"/>
    <s v="Norm"/>
    <n v="174000"/>
    <x v="0"/>
  </r>
  <r>
    <x v="910"/>
    <s v="Feedr"/>
    <s v="Norm"/>
    <n v="154300"/>
    <x v="0"/>
  </r>
  <r>
    <x v="911"/>
    <s v="Norm"/>
    <s v="Norm"/>
    <n v="143500"/>
    <x v="0"/>
  </r>
  <r>
    <x v="912"/>
    <s v="Norm"/>
    <s v="Norm"/>
    <n v="88000"/>
    <x v="0"/>
  </r>
  <r>
    <x v="913"/>
    <s v="Norm"/>
    <s v="Norm"/>
    <n v="145000"/>
    <x v="0"/>
  </r>
  <r>
    <x v="914"/>
    <s v="Norm"/>
    <s v="Norm"/>
    <n v="173733"/>
    <x v="0"/>
  </r>
  <r>
    <x v="915"/>
    <s v="Norm"/>
    <s v="Norm"/>
    <n v="75000"/>
    <x v="0"/>
  </r>
  <r>
    <x v="916"/>
    <s v="Norm"/>
    <s v="Norm"/>
    <n v="35311"/>
    <x v="0"/>
  </r>
  <r>
    <x v="917"/>
    <s v="Norm"/>
    <s v="Norm"/>
    <n v="135000"/>
    <x v="0"/>
  </r>
  <r>
    <x v="918"/>
    <s v="Norm"/>
    <s v="Norm"/>
    <n v="238000"/>
    <x v="0"/>
  </r>
  <r>
    <x v="919"/>
    <s v="Norm"/>
    <s v="Norm"/>
    <n v="176500"/>
    <x v="0"/>
  </r>
  <r>
    <x v="920"/>
    <s v="Norm"/>
    <s v="Norm"/>
    <n v="201000"/>
    <x v="0"/>
  </r>
  <r>
    <x v="921"/>
    <s v="Feedr"/>
    <s v="Norm"/>
    <n v="145900"/>
    <x v="0"/>
  </r>
  <r>
    <x v="922"/>
    <s v="RRAn"/>
    <s v="Norm"/>
    <n v="169990"/>
    <x v="1"/>
  </r>
  <r>
    <x v="923"/>
    <s v="Norm"/>
    <s v="Norm"/>
    <n v="193000"/>
    <x v="0"/>
  </r>
  <r>
    <x v="924"/>
    <s v="Norm"/>
    <s v="Norm"/>
    <n v="207500"/>
    <x v="0"/>
  </r>
  <r>
    <x v="925"/>
    <s v="Norm"/>
    <s v="Norm"/>
    <n v="175000"/>
    <x v="0"/>
  </r>
  <r>
    <x v="926"/>
    <s v="Norm"/>
    <s v="Norm"/>
    <n v="285000"/>
    <x v="0"/>
  </r>
  <r>
    <x v="927"/>
    <s v="Feedr"/>
    <s v="Norm"/>
    <n v="176000"/>
    <x v="0"/>
  </r>
  <r>
    <x v="928"/>
    <s v="Norm"/>
    <s v="Norm"/>
    <n v="236500"/>
    <x v="0"/>
  </r>
  <r>
    <x v="929"/>
    <s v="Norm"/>
    <s v="Norm"/>
    <n v="222000"/>
    <x v="0"/>
  </r>
  <r>
    <x v="930"/>
    <s v="Norm"/>
    <s v="Norm"/>
    <n v="201000"/>
    <x v="0"/>
  </r>
  <r>
    <x v="931"/>
    <s v="Norm"/>
    <s v="Norm"/>
    <n v="117500"/>
    <x v="0"/>
  </r>
  <r>
    <x v="932"/>
    <s v="RRNn"/>
    <s v="Norm"/>
    <n v="320000"/>
    <x v="0"/>
  </r>
  <r>
    <x v="933"/>
    <s v="Norm"/>
    <s v="Norm"/>
    <n v="190000"/>
    <x v="0"/>
  </r>
  <r>
    <x v="934"/>
    <s v="PosA"/>
    <s v="Norm"/>
    <n v="242000"/>
    <x v="0"/>
  </r>
  <r>
    <x v="935"/>
    <s v="Norm"/>
    <s v="Norm"/>
    <n v="79900"/>
    <x v="0"/>
  </r>
  <r>
    <x v="936"/>
    <s v="Norm"/>
    <s v="Norm"/>
    <n v="184900"/>
    <x v="0"/>
  </r>
  <r>
    <x v="937"/>
    <s v="Norm"/>
    <s v="Norm"/>
    <n v="253000"/>
    <x v="0"/>
  </r>
  <r>
    <x v="938"/>
    <s v="Norm"/>
    <s v="Norm"/>
    <n v="239799"/>
    <x v="0"/>
  </r>
  <r>
    <x v="939"/>
    <s v="Norm"/>
    <s v="Norm"/>
    <n v="244400"/>
    <x v="0"/>
  </r>
  <r>
    <x v="940"/>
    <s v="Norm"/>
    <s v="Norm"/>
    <n v="150900"/>
    <x v="0"/>
  </r>
  <r>
    <x v="941"/>
    <s v="RRNn"/>
    <s v="Norm"/>
    <n v="214000"/>
    <x v="0"/>
  </r>
  <r>
    <x v="942"/>
    <s v="Norm"/>
    <s v="Norm"/>
    <n v="150000"/>
    <x v="0"/>
  </r>
  <r>
    <x v="943"/>
    <s v="Norm"/>
    <s v="Norm"/>
    <n v="143000"/>
    <x v="0"/>
  </r>
  <r>
    <x v="944"/>
    <s v="Norm"/>
    <s v="Norm"/>
    <n v="137500"/>
    <x v="0"/>
  </r>
  <r>
    <x v="945"/>
    <s v="Norm"/>
    <s v="Norm"/>
    <n v="124900"/>
    <x v="0"/>
  </r>
  <r>
    <x v="946"/>
    <s v="Norm"/>
    <s v="Norm"/>
    <n v="143000"/>
    <x v="0"/>
  </r>
  <r>
    <x v="947"/>
    <s v="Norm"/>
    <s v="Norm"/>
    <n v="270000"/>
    <x v="0"/>
  </r>
  <r>
    <x v="948"/>
    <s v="Norm"/>
    <s v="Norm"/>
    <n v="192500"/>
    <x v="0"/>
  </r>
  <r>
    <x v="949"/>
    <s v="Norm"/>
    <s v="Norm"/>
    <n v="197500"/>
    <x v="0"/>
  </r>
  <r>
    <x v="950"/>
    <s v="Norm"/>
    <s v="Norm"/>
    <n v="129000"/>
    <x v="0"/>
  </r>
  <r>
    <x v="951"/>
    <s v="Norm"/>
    <s v="Norm"/>
    <n v="119900"/>
    <x v="0"/>
  </r>
  <r>
    <x v="952"/>
    <s v="Norm"/>
    <s v="Norm"/>
    <n v="133900"/>
    <x v="0"/>
  </r>
  <r>
    <x v="953"/>
    <s v="Norm"/>
    <s v="Norm"/>
    <n v="172000"/>
    <x v="0"/>
  </r>
  <r>
    <x v="954"/>
    <s v="Norm"/>
    <s v="Norm"/>
    <n v="127500"/>
    <x v="0"/>
  </r>
  <r>
    <x v="955"/>
    <s v="Norm"/>
    <s v="Norm"/>
    <n v="145000"/>
    <x v="0"/>
  </r>
  <r>
    <x v="956"/>
    <s v="Norm"/>
    <s v="Norm"/>
    <n v="124000"/>
    <x v="0"/>
  </r>
  <r>
    <x v="957"/>
    <s v="Norm"/>
    <s v="Norm"/>
    <n v="132000"/>
    <x v="0"/>
  </r>
  <r>
    <x v="958"/>
    <s v="Norm"/>
    <s v="Norm"/>
    <n v="185000"/>
    <x v="0"/>
  </r>
  <r>
    <x v="959"/>
    <s v="Norm"/>
    <s v="Norm"/>
    <n v="155000"/>
    <x v="0"/>
  </r>
  <r>
    <x v="960"/>
    <s v="Norm"/>
    <s v="Norm"/>
    <n v="116500"/>
    <x v="0"/>
  </r>
  <r>
    <x v="961"/>
    <s v="PosN"/>
    <s v="Norm"/>
    <n v="272000"/>
    <x v="0"/>
  </r>
  <r>
    <x v="962"/>
    <s v="Norm"/>
    <s v="Norm"/>
    <n v="155000"/>
    <x v="0"/>
  </r>
  <r>
    <x v="963"/>
    <s v="Norm"/>
    <s v="Norm"/>
    <n v="239000"/>
    <x v="0"/>
  </r>
  <r>
    <x v="964"/>
    <s v="Norm"/>
    <s v="Norm"/>
    <n v="214900"/>
    <x v="0"/>
  </r>
  <r>
    <x v="965"/>
    <s v="RRAn"/>
    <s v="Norm"/>
    <n v="178900"/>
    <x v="1"/>
  </r>
  <r>
    <x v="966"/>
    <s v="Norm"/>
    <s v="Norm"/>
    <n v="160000"/>
    <x v="0"/>
  </r>
  <r>
    <x v="967"/>
    <s v="Norm"/>
    <s v="Norm"/>
    <n v="135000"/>
    <x v="0"/>
  </r>
  <r>
    <x v="968"/>
    <s v="Norm"/>
    <s v="Norm"/>
    <n v="37900"/>
    <x v="0"/>
  </r>
  <r>
    <x v="969"/>
    <s v="Norm"/>
    <s v="Norm"/>
    <n v="140000"/>
    <x v="0"/>
  </r>
  <r>
    <x v="970"/>
    <s v="Norm"/>
    <s v="Norm"/>
    <n v="135000"/>
    <x v="0"/>
  </r>
  <r>
    <x v="971"/>
    <s v="Norm"/>
    <s v="Norm"/>
    <n v="173000"/>
    <x v="0"/>
  </r>
  <r>
    <x v="972"/>
    <s v="Norm"/>
    <s v="Norm"/>
    <n v="99500"/>
    <x v="0"/>
  </r>
  <r>
    <x v="973"/>
    <s v="Norm"/>
    <s v="Norm"/>
    <n v="182000"/>
    <x v="0"/>
  </r>
  <r>
    <x v="974"/>
    <s v="RRAn"/>
    <s v="Feedr"/>
    <n v="167500"/>
    <x v="1"/>
  </r>
  <r>
    <x v="975"/>
    <s v="Norm"/>
    <s v="Norm"/>
    <n v="165000"/>
    <x v="0"/>
  </r>
  <r>
    <x v="976"/>
    <s v="Norm"/>
    <s v="Norm"/>
    <n v="85500"/>
    <x v="0"/>
  </r>
  <r>
    <x v="977"/>
    <s v="Norm"/>
    <s v="Norm"/>
    <n v="199900"/>
    <x v="0"/>
  </r>
  <r>
    <x v="978"/>
    <s v="Norm"/>
    <s v="Norm"/>
    <n v="110000"/>
    <x v="0"/>
  </r>
  <r>
    <x v="979"/>
    <s v="Feedr"/>
    <s v="Norm"/>
    <n v="139000"/>
    <x v="0"/>
  </r>
  <r>
    <x v="980"/>
    <s v="Norm"/>
    <s v="Norm"/>
    <n v="178400"/>
    <x v="0"/>
  </r>
  <r>
    <x v="981"/>
    <s v="Norm"/>
    <s v="Norm"/>
    <n v="336000"/>
    <x v="0"/>
  </r>
  <r>
    <x v="982"/>
    <s v="Norm"/>
    <s v="Norm"/>
    <n v="159895"/>
    <x v="0"/>
  </r>
  <r>
    <x v="983"/>
    <s v="Norm"/>
    <s v="Norm"/>
    <n v="255900"/>
    <x v="0"/>
  </r>
  <r>
    <x v="984"/>
    <s v="Norm"/>
    <s v="Norm"/>
    <n v="126000"/>
    <x v="0"/>
  </r>
  <r>
    <x v="985"/>
    <s v="Norm"/>
    <s v="Norm"/>
    <n v="125000"/>
    <x v="0"/>
  </r>
  <r>
    <x v="986"/>
    <s v="Feedr"/>
    <s v="Norm"/>
    <n v="117000"/>
    <x v="0"/>
  </r>
  <r>
    <x v="987"/>
    <s v="Norm"/>
    <s v="Norm"/>
    <n v="395192"/>
    <x v="0"/>
  </r>
  <r>
    <x v="988"/>
    <s v="Norm"/>
    <s v="Norm"/>
    <n v="195000"/>
    <x v="0"/>
  </r>
  <r>
    <x v="989"/>
    <s v="Norm"/>
    <s v="Norm"/>
    <n v="197000"/>
    <x v="0"/>
  </r>
  <r>
    <x v="990"/>
    <s v="Norm"/>
    <s v="Norm"/>
    <n v="348000"/>
    <x v="0"/>
  </r>
  <r>
    <x v="991"/>
    <s v="Artery"/>
    <s v="Norm"/>
    <n v="168000"/>
    <x v="0"/>
  </r>
  <r>
    <x v="992"/>
    <s v="Norm"/>
    <s v="Norm"/>
    <n v="187000"/>
    <x v="0"/>
  </r>
  <r>
    <x v="993"/>
    <s v="Norm"/>
    <s v="Norm"/>
    <n v="173900"/>
    <x v="0"/>
  </r>
  <r>
    <x v="994"/>
    <s v="Norm"/>
    <s v="Norm"/>
    <n v="337500"/>
    <x v="0"/>
  </r>
  <r>
    <x v="995"/>
    <s v="Feedr"/>
    <s v="Norm"/>
    <n v="121600"/>
    <x v="0"/>
  </r>
  <r>
    <x v="996"/>
    <s v="Norm"/>
    <s v="Norm"/>
    <n v="136500"/>
    <x v="0"/>
  </r>
  <r>
    <x v="997"/>
    <s v="PosA"/>
    <s v="Norm"/>
    <n v="185000"/>
    <x v="0"/>
  </r>
  <r>
    <x v="998"/>
    <s v="Norm"/>
    <s v="Norm"/>
    <n v="91000"/>
    <x v="0"/>
  </r>
  <r>
    <x v="999"/>
    <s v="Norm"/>
    <s v="Norm"/>
    <n v="206000"/>
    <x v="0"/>
  </r>
  <r>
    <x v="1000"/>
    <s v="Norm"/>
    <s v="Norm"/>
    <n v="82000"/>
    <x v="0"/>
  </r>
  <r>
    <x v="1001"/>
    <s v="Norm"/>
    <s v="Norm"/>
    <n v="86000"/>
    <x v="0"/>
  </r>
  <r>
    <x v="1002"/>
    <s v="RRAn"/>
    <s v="Norm"/>
    <n v="232000"/>
    <x v="1"/>
  </r>
  <r>
    <x v="1003"/>
    <s v="Feedr"/>
    <s v="RRAn"/>
    <n v="136905"/>
    <x v="1"/>
  </r>
  <r>
    <x v="1004"/>
    <s v="Norm"/>
    <s v="Norm"/>
    <n v="181000"/>
    <x v="0"/>
  </r>
  <r>
    <x v="1005"/>
    <s v="Norm"/>
    <s v="Norm"/>
    <n v="149900"/>
    <x v="0"/>
  </r>
  <r>
    <x v="1006"/>
    <s v="PosN"/>
    <s v="Norm"/>
    <n v="163500"/>
    <x v="0"/>
  </r>
  <r>
    <x v="1007"/>
    <s v="Norm"/>
    <s v="Norm"/>
    <n v="88000"/>
    <x v="0"/>
  </r>
  <r>
    <x v="1008"/>
    <s v="Norm"/>
    <s v="Norm"/>
    <n v="240000"/>
    <x v="0"/>
  </r>
  <r>
    <x v="1009"/>
    <s v="Norm"/>
    <s v="Norm"/>
    <n v="102000"/>
    <x v="0"/>
  </r>
  <r>
    <x v="1010"/>
    <s v="Norm"/>
    <s v="Norm"/>
    <n v="135000"/>
    <x v="0"/>
  </r>
  <r>
    <x v="1011"/>
    <s v="Norm"/>
    <s v="Norm"/>
    <n v="100000"/>
    <x v="0"/>
  </r>
  <r>
    <x v="1012"/>
    <s v="Norm"/>
    <s v="Norm"/>
    <n v="165000"/>
    <x v="0"/>
  </r>
  <r>
    <x v="1013"/>
    <s v="Norm"/>
    <s v="Norm"/>
    <n v="85000"/>
    <x v="0"/>
  </r>
  <r>
    <x v="1014"/>
    <s v="Artery"/>
    <s v="Norm"/>
    <n v="119200"/>
    <x v="0"/>
  </r>
  <r>
    <x v="1015"/>
    <s v="Norm"/>
    <s v="Norm"/>
    <n v="227000"/>
    <x v="0"/>
  </r>
  <r>
    <x v="1016"/>
    <s v="Norm"/>
    <s v="Norm"/>
    <n v="203000"/>
    <x v="0"/>
  </r>
  <r>
    <x v="1017"/>
    <s v="Norm"/>
    <s v="Norm"/>
    <n v="187500"/>
    <x v="0"/>
  </r>
  <r>
    <x v="1018"/>
    <s v="Norm"/>
    <s v="Norm"/>
    <n v="160000"/>
    <x v="0"/>
  </r>
  <r>
    <x v="1019"/>
    <s v="Norm"/>
    <s v="Norm"/>
    <n v="213490"/>
    <x v="0"/>
  </r>
  <r>
    <x v="1020"/>
    <s v="Norm"/>
    <s v="Norm"/>
    <n v="176000"/>
    <x v="0"/>
  </r>
  <r>
    <x v="1021"/>
    <s v="Norm"/>
    <s v="Norm"/>
    <n v="194000"/>
    <x v="0"/>
  </r>
  <r>
    <x v="1022"/>
    <s v="Norm"/>
    <s v="Norm"/>
    <n v="87000"/>
    <x v="0"/>
  </r>
  <r>
    <x v="1023"/>
    <s v="Norm"/>
    <s v="Norm"/>
    <n v="191000"/>
    <x v="0"/>
  </r>
  <r>
    <x v="1024"/>
    <s v="Norm"/>
    <s v="Norm"/>
    <n v="287000"/>
    <x v="0"/>
  </r>
  <r>
    <x v="1025"/>
    <s v="Norm"/>
    <s v="Norm"/>
    <n v="112500"/>
    <x v="0"/>
  </r>
  <r>
    <x v="1026"/>
    <s v="Feedr"/>
    <s v="Norm"/>
    <n v="167500"/>
    <x v="0"/>
  </r>
  <r>
    <x v="1027"/>
    <s v="Norm"/>
    <s v="Norm"/>
    <n v="293077"/>
    <x v="0"/>
  </r>
  <r>
    <x v="1028"/>
    <s v="Artery"/>
    <s v="Norm"/>
    <n v="105000"/>
    <x v="0"/>
  </r>
  <r>
    <x v="1029"/>
    <s v="Norm"/>
    <s v="Norm"/>
    <n v="118000"/>
    <x v="0"/>
  </r>
  <r>
    <x v="1030"/>
    <s v="Norm"/>
    <s v="Norm"/>
    <n v="160000"/>
    <x v="0"/>
  </r>
  <r>
    <x v="1031"/>
    <s v="Norm"/>
    <s v="Norm"/>
    <n v="197000"/>
    <x v="0"/>
  </r>
  <r>
    <x v="1032"/>
    <s v="Norm"/>
    <s v="Norm"/>
    <n v="310000"/>
    <x v="0"/>
  </r>
  <r>
    <x v="1033"/>
    <s v="Norm"/>
    <s v="Norm"/>
    <n v="230000"/>
    <x v="0"/>
  </r>
  <r>
    <x v="1034"/>
    <s v="Norm"/>
    <s v="Norm"/>
    <n v="119750"/>
    <x v="0"/>
  </r>
  <r>
    <x v="1035"/>
    <s v="Norm"/>
    <s v="Norm"/>
    <n v="84000"/>
    <x v="0"/>
  </r>
  <r>
    <x v="1036"/>
    <s v="Norm"/>
    <s v="Norm"/>
    <n v="315500"/>
    <x v="0"/>
  </r>
  <r>
    <x v="1037"/>
    <s v="Norm"/>
    <s v="Norm"/>
    <n v="287000"/>
    <x v="0"/>
  </r>
  <r>
    <x v="1038"/>
    <s v="Norm"/>
    <s v="Norm"/>
    <n v="97000"/>
    <x v="0"/>
  </r>
  <r>
    <x v="1039"/>
    <s v="Norm"/>
    <s v="Norm"/>
    <n v="80000"/>
    <x v="0"/>
  </r>
  <r>
    <x v="1040"/>
    <s v="Norm"/>
    <s v="Norm"/>
    <n v="155000"/>
    <x v="0"/>
  </r>
  <r>
    <x v="1041"/>
    <s v="Feedr"/>
    <s v="Norm"/>
    <n v="173000"/>
    <x v="0"/>
  </r>
  <r>
    <x v="1042"/>
    <s v="Norm"/>
    <s v="Norm"/>
    <n v="196000"/>
    <x v="0"/>
  </r>
  <r>
    <x v="1043"/>
    <s v="Norm"/>
    <s v="Norm"/>
    <n v="262280"/>
    <x v="0"/>
  </r>
  <r>
    <x v="1044"/>
    <s v="PosN"/>
    <s v="Norm"/>
    <n v="278000"/>
    <x v="0"/>
  </r>
  <r>
    <x v="1045"/>
    <s v="Norm"/>
    <s v="Norm"/>
    <n v="139600"/>
    <x v="0"/>
  </r>
  <r>
    <x v="1046"/>
    <s v="Norm"/>
    <s v="Norm"/>
    <n v="556581"/>
    <x v="0"/>
  </r>
  <r>
    <x v="1047"/>
    <s v="Norm"/>
    <s v="Norm"/>
    <n v="145000"/>
    <x v="0"/>
  </r>
  <r>
    <x v="1048"/>
    <s v="Norm"/>
    <s v="Norm"/>
    <n v="115000"/>
    <x v="0"/>
  </r>
  <r>
    <x v="1049"/>
    <s v="Norm"/>
    <s v="Norm"/>
    <n v="84900"/>
    <x v="0"/>
  </r>
  <r>
    <x v="1050"/>
    <s v="Norm"/>
    <s v="Norm"/>
    <n v="176485"/>
    <x v="0"/>
  </r>
  <r>
    <x v="1051"/>
    <s v="Norm"/>
    <s v="Norm"/>
    <n v="200141"/>
    <x v="0"/>
  </r>
  <r>
    <x v="1052"/>
    <s v="Artery"/>
    <s v="Norm"/>
    <n v="165000"/>
    <x v="0"/>
  </r>
  <r>
    <x v="1053"/>
    <s v="Norm"/>
    <s v="Norm"/>
    <n v="144500"/>
    <x v="0"/>
  </r>
  <r>
    <x v="1054"/>
    <s v="Norm"/>
    <s v="Norm"/>
    <n v="255000"/>
    <x v="0"/>
  </r>
  <r>
    <x v="1055"/>
    <s v="Norm"/>
    <s v="Norm"/>
    <n v="180000"/>
    <x v="0"/>
  </r>
  <r>
    <x v="1056"/>
    <s v="Norm"/>
    <s v="Norm"/>
    <n v="185850"/>
    <x v="0"/>
  </r>
  <r>
    <x v="1057"/>
    <s v="Norm"/>
    <s v="Norm"/>
    <n v="248000"/>
    <x v="0"/>
  </r>
  <r>
    <x v="1058"/>
    <s v="Norm"/>
    <s v="Norm"/>
    <n v="335000"/>
    <x v="0"/>
  </r>
  <r>
    <x v="1059"/>
    <s v="Norm"/>
    <s v="Norm"/>
    <n v="220000"/>
    <x v="0"/>
  </r>
  <r>
    <x v="1060"/>
    <s v="Norm"/>
    <s v="Norm"/>
    <n v="213500"/>
    <x v="0"/>
  </r>
  <r>
    <x v="1061"/>
    <s v="Norm"/>
    <s v="Norm"/>
    <n v="81000"/>
    <x v="0"/>
  </r>
  <r>
    <x v="1062"/>
    <s v="Norm"/>
    <s v="Norm"/>
    <n v="90000"/>
    <x v="0"/>
  </r>
  <r>
    <x v="1063"/>
    <s v="Artery"/>
    <s v="Norm"/>
    <n v="110500"/>
    <x v="0"/>
  </r>
  <r>
    <x v="1064"/>
    <s v="Norm"/>
    <s v="Norm"/>
    <n v="154000"/>
    <x v="0"/>
  </r>
  <r>
    <x v="1065"/>
    <s v="Norm"/>
    <s v="Norm"/>
    <n v="328000"/>
    <x v="0"/>
  </r>
  <r>
    <x v="1066"/>
    <s v="Norm"/>
    <s v="Norm"/>
    <n v="178000"/>
    <x v="0"/>
  </r>
  <r>
    <x v="1067"/>
    <s v="Norm"/>
    <s v="Norm"/>
    <n v="167900"/>
    <x v="0"/>
  </r>
  <r>
    <x v="1068"/>
    <s v="Norm"/>
    <s v="Norm"/>
    <n v="151400"/>
    <x v="0"/>
  </r>
  <r>
    <x v="1069"/>
    <s v="Norm"/>
    <s v="Norm"/>
    <n v="135000"/>
    <x v="0"/>
  </r>
  <r>
    <x v="1070"/>
    <s v="Norm"/>
    <s v="Norm"/>
    <n v="135000"/>
    <x v="0"/>
  </r>
  <r>
    <x v="1071"/>
    <s v="RRAn"/>
    <s v="Norm"/>
    <n v="154000"/>
    <x v="1"/>
  </r>
  <r>
    <x v="1072"/>
    <s v="Artery"/>
    <s v="Norm"/>
    <n v="91500"/>
    <x v="0"/>
  </r>
  <r>
    <x v="1073"/>
    <s v="Norm"/>
    <s v="Norm"/>
    <n v="159500"/>
    <x v="0"/>
  </r>
  <r>
    <x v="1074"/>
    <s v="Norm"/>
    <s v="Norm"/>
    <n v="194000"/>
    <x v="0"/>
  </r>
  <r>
    <x v="1075"/>
    <s v="Norm"/>
    <s v="Norm"/>
    <n v="219500"/>
    <x v="0"/>
  </r>
  <r>
    <x v="1076"/>
    <s v="Norm"/>
    <s v="Norm"/>
    <n v="170000"/>
    <x v="0"/>
  </r>
  <r>
    <x v="1077"/>
    <s v="Norm"/>
    <s v="Norm"/>
    <n v="138800"/>
    <x v="0"/>
  </r>
  <r>
    <x v="1078"/>
    <s v="Norm"/>
    <s v="Norm"/>
    <n v="155900"/>
    <x v="0"/>
  </r>
  <r>
    <x v="1079"/>
    <s v="Norm"/>
    <s v="Norm"/>
    <n v="126000"/>
    <x v="0"/>
  </r>
  <r>
    <x v="1080"/>
    <s v="Norm"/>
    <s v="Norm"/>
    <n v="145000"/>
    <x v="0"/>
  </r>
  <r>
    <x v="1081"/>
    <s v="Feedr"/>
    <s v="Norm"/>
    <n v="133000"/>
    <x v="0"/>
  </r>
  <r>
    <x v="1082"/>
    <s v="Norm"/>
    <s v="Norm"/>
    <n v="192000"/>
    <x v="0"/>
  </r>
  <r>
    <x v="1083"/>
    <s v="Norm"/>
    <s v="Norm"/>
    <n v="160000"/>
    <x v="0"/>
  </r>
  <r>
    <x v="1084"/>
    <s v="Norm"/>
    <s v="Norm"/>
    <n v="187500"/>
    <x v="0"/>
  </r>
  <r>
    <x v="1085"/>
    <s v="Norm"/>
    <s v="Norm"/>
    <n v="147000"/>
    <x v="0"/>
  </r>
  <r>
    <x v="1086"/>
    <s v="Norm"/>
    <s v="Norm"/>
    <n v="83500"/>
    <x v="0"/>
  </r>
  <r>
    <x v="1087"/>
    <s v="Norm"/>
    <s v="Norm"/>
    <n v="252000"/>
    <x v="0"/>
  </r>
  <r>
    <x v="1088"/>
    <s v="Norm"/>
    <s v="Norm"/>
    <n v="137500"/>
    <x v="0"/>
  </r>
  <r>
    <x v="1089"/>
    <s v="Norm"/>
    <s v="Norm"/>
    <n v="197000"/>
    <x v="0"/>
  </r>
  <r>
    <x v="1090"/>
    <s v="Norm"/>
    <s v="Norm"/>
    <n v="92900"/>
    <x v="0"/>
  </r>
  <r>
    <x v="1091"/>
    <s v="Norm"/>
    <s v="Norm"/>
    <n v="160000"/>
    <x v="0"/>
  </r>
  <r>
    <x v="1092"/>
    <s v="Norm"/>
    <s v="Norm"/>
    <n v="136500"/>
    <x v="0"/>
  </r>
  <r>
    <x v="1093"/>
    <s v="Feedr"/>
    <s v="Norm"/>
    <n v="146000"/>
    <x v="0"/>
  </r>
  <r>
    <x v="1094"/>
    <s v="Norm"/>
    <s v="Norm"/>
    <n v="129000"/>
    <x v="0"/>
  </r>
  <r>
    <x v="1095"/>
    <s v="Norm"/>
    <s v="Norm"/>
    <n v="176432"/>
    <x v="0"/>
  </r>
  <r>
    <x v="1096"/>
    <s v="Norm"/>
    <s v="Norm"/>
    <n v="127000"/>
    <x v="0"/>
  </r>
  <r>
    <x v="1097"/>
    <s v="Norm"/>
    <s v="Norm"/>
    <n v="170000"/>
    <x v="0"/>
  </r>
  <r>
    <x v="1098"/>
    <s v="Norm"/>
    <s v="Norm"/>
    <n v="128000"/>
    <x v="0"/>
  </r>
  <r>
    <x v="1099"/>
    <s v="RRAn"/>
    <s v="Norm"/>
    <n v="157000"/>
    <x v="1"/>
  </r>
  <r>
    <x v="1100"/>
    <s v="Norm"/>
    <s v="Norm"/>
    <n v="60000"/>
    <x v="0"/>
  </r>
  <r>
    <x v="1101"/>
    <s v="Norm"/>
    <s v="Norm"/>
    <n v="119500"/>
    <x v="0"/>
  </r>
  <r>
    <x v="1102"/>
    <s v="Norm"/>
    <s v="Norm"/>
    <n v="135000"/>
    <x v="0"/>
  </r>
  <r>
    <x v="1103"/>
    <s v="Norm"/>
    <s v="Norm"/>
    <n v="159500"/>
    <x v="0"/>
  </r>
  <r>
    <x v="1104"/>
    <s v="Norm"/>
    <s v="Norm"/>
    <n v="106000"/>
    <x v="0"/>
  </r>
  <r>
    <x v="1105"/>
    <s v="Norm"/>
    <s v="Norm"/>
    <n v="325000"/>
    <x v="0"/>
  </r>
  <r>
    <x v="1106"/>
    <s v="Feedr"/>
    <s v="Norm"/>
    <n v="179900"/>
    <x v="0"/>
  </r>
  <r>
    <x v="1107"/>
    <s v="Norm"/>
    <s v="Norm"/>
    <n v="274725"/>
    <x v="0"/>
  </r>
  <r>
    <x v="1108"/>
    <s v="Norm"/>
    <s v="Norm"/>
    <n v="181000"/>
    <x v="0"/>
  </r>
  <r>
    <x v="1109"/>
    <s v="Norm"/>
    <s v="Norm"/>
    <n v="280000"/>
    <x v="0"/>
  </r>
  <r>
    <x v="1110"/>
    <s v="Norm"/>
    <s v="Norm"/>
    <n v="188000"/>
    <x v="0"/>
  </r>
  <r>
    <x v="1111"/>
    <s v="Norm"/>
    <s v="Norm"/>
    <n v="205000"/>
    <x v="0"/>
  </r>
  <r>
    <x v="1112"/>
    <s v="Norm"/>
    <s v="Norm"/>
    <n v="129900"/>
    <x v="0"/>
  </r>
  <r>
    <x v="1113"/>
    <s v="Norm"/>
    <s v="Norm"/>
    <n v="134500"/>
    <x v="0"/>
  </r>
  <r>
    <x v="1114"/>
    <s v="Norm"/>
    <s v="Norm"/>
    <n v="117000"/>
    <x v="0"/>
  </r>
  <r>
    <x v="1115"/>
    <s v="Norm"/>
    <s v="Norm"/>
    <n v="318000"/>
    <x v="0"/>
  </r>
  <r>
    <x v="1116"/>
    <s v="Norm"/>
    <s v="Norm"/>
    <n v="184100"/>
    <x v="0"/>
  </r>
  <r>
    <x v="1117"/>
    <s v="Feedr"/>
    <s v="Norm"/>
    <n v="130000"/>
    <x v="0"/>
  </r>
  <r>
    <x v="1118"/>
    <s v="Norm"/>
    <s v="Norm"/>
    <n v="140000"/>
    <x v="0"/>
  </r>
  <r>
    <x v="1119"/>
    <s v="Norm"/>
    <s v="Norm"/>
    <n v="133700"/>
    <x v="0"/>
  </r>
  <r>
    <x v="1120"/>
    <s v="Norm"/>
    <s v="Norm"/>
    <n v="118400"/>
    <x v="0"/>
  </r>
  <r>
    <x v="1121"/>
    <s v="Norm"/>
    <s v="Norm"/>
    <n v="212900"/>
    <x v="0"/>
  </r>
  <r>
    <x v="1122"/>
    <s v="Norm"/>
    <s v="Norm"/>
    <n v="112000"/>
    <x v="0"/>
  </r>
  <r>
    <x v="1123"/>
    <s v="Norm"/>
    <s v="Norm"/>
    <n v="118000"/>
    <x v="0"/>
  </r>
  <r>
    <x v="1124"/>
    <s v="Norm"/>
    <s v="Norm"/>
    <n v="163900"/>
    <x v="0"/>
  </r>
  <r>
    <x v="1125"/>
    <s v="Norm"/>
    <s v="Norm"/>
    <n v="115000"/>
    <x v="0"/>
  </r>
  <r>
    <x v="1126"/>
    <s v="Norm"/>
    <s v="Norm"/>
    <n v="174000"/>
    <x v="0"/>
  </r>
  <r>
    <x v="1127"/>
    <s v="Norm"/>
    <s v="Norm"/>
    <n v="259000"/>
    <x v="0"/>
  </r>
  <r>
    <x v="1128"/>
    <s v="Norm"/>
    <s v="Norm"/>
    <n v="215000"/>
    <x v="0"/>
  </r>
  <r>
    <x v="1129"/>
    <s v="Norm"/>
    <s v="Norm"/>
    <n v="140000"/>
    <x v="0"/>
  </r>
  <r>
    <x v="1130"/>
    <s v="Norm"/>
    <s v="Norm"/>
    <n v="135000"/>
    <x v="0"/>
  </r>
  <r>
    <x v="1131"/>
    <s v="Norm"/>
    <s v="Norm"/>
    <n v="93500"/>
    <x v="0"/>
  </r>
  <r>
    <x v="1132"/>
    <s v="Norm"/>
    <s v="Norm"/>
    <n v="117500"/>
    <x v="0"/>
  </r>
  <r>
    <x v="1133"/>
    <s v="Norm"/>
    <s v="Norm"/>
    <n v="239500"/>
    <x v="0"/>
  </r>
  <r>
    <x v="1134"/>
    <s v="Norm"/>
    <s v="Norm"/>
    <n v="169000"/>
    <x v="0"/>
  </r>
  <r>
    <x v="1135"/>
    <s v="Norm"/>
    <s v="Norm"/>
    <n v="102000"/>
    <x v="0"/>
  </r>
  <r>
    <x v="1136"/>
    <s v="Norm"/>
    <s v="Norm"/>
    <n v="119000"/>
    <x v="0"/>
  </r>
  <r>
    <x v="1137"/>
    <s v="Feedr"/>
    <s v="Norm"/>
    <n v="94000"/>
    <x v="0"/>
  </r>
  <r>
    <x v="1138"/>
    <s v="Norm"/>
    <s v="Norm"/>
    <n v="196000"/>
    <x v="0"/>
  </r>
  <r>
    <x v="1139"/>
    <s v="Norm"/>
    <s v="Norm"/>
    <n v="144000"/>
    <x v="0"/>
  </r>
  <r>
    <x v="1140"/>
    <s v="Norm"/>
    <s v="Norm"/>
    <n v="139000"/>
    <x v="0"/>
  </r>
  <r>
    <x v="1141"/>
    <s v="PosN"/>
    <s v="Norm"/>
    <n v="197500"/>
    <x v="0"/>
  </r>
  <r>
    <x v="1142"/>
    <s v="Norm"/>
    <s v="Norm"/>
    <n v="424870"/>
    <x v="0"/>
  </r>
  <r>
    <x v="1143"/>
    <s v="Norm"/>
    <s v="Norm"/>
    <n v="80000"/>
    <x v="0"/>
  </r>
  <r>
    <x v="1144"/>
    <s v="Norm"/>
    <s v="Norm"/>
    <n v="80000"/>
    <x v="0"/>
  </r>
  <r>
    <x v="1145"/>
    <s v="Norm"/>
    <s v="Norm"/>
    <n v="149000"/>
    <x v="0"/>
  </r>
  <r>
    <x v="1146"/>
    <s v="Norm"/>
    <s v="Norm"/>
    <n v="180000"/>
    <x v="0"/>
  </r>
  <r>
    <x v="1147"/>
    <s v="Norm"/>
    <s v="Norm"/>
    <n v="174500"/>
    <x v="0"/>
  </r>
  <r>
    <x v="1148"/>
    <s v="Norm"/>
    <s v="Norm"/>
    <n v="116900"/>
    <x v="0"/>
  </r>
  <r>
    <x v="1149"/>
    <s v="Artery"/>
    <s v="Norm"/>
    <n v="143000"/>
    <x v="0"/>
  </r>
  <r>
    <x v="1150"/>
    <s v="Norm"/>
    <s v="Norm"/>
    <n v="124000"/>
    <x v="0"/>
  </r>
  <r>
    <x v="1151"/>
    <s v="Norm"/>
    <s v="Norm"/>
    <n v="149900"/>
    <x v="0"/>
  </r>
  <r>
    <x v="1152"/>
    <s v="Norm"/>
    <s v="Norm"/>
    <n v="230000"/>
    <x v="0"/>
  </r>
  <r>
    <x v="1153"/>
    <s v="Norm"/>
    <s v="Norm"/>
    <n v="120500"/>
    <x v="0"/>
  </r>
  <r>
    <x v="1154"/>
    <s v="Norm"/>
    <s v="Norm"/>
    <n v="201800"/>
    <x v="0"/>
  </r>
  <r>
    <x v="1155"/>
    <s v="Norm"/>
    <s v="Norm"/>
    <n v="218000"/>
    <x v="0"/>
  </r>
  <r>
    <x v="1156"/>
    <s v="Norm"/>
    <s v="Norm"/>
    <n v="179900"/>
    <x v="0"/>
  </r>
  <r>
    <x v="1157"/>
    <s v="Norm"/>
    <s v="Norm"/>
    <n v="230000"/>
    <x v="0"/>
  </r>
  <r>
    <x v="1158"/>
    <s v="Feedr"/>
    <s v="Norm"/>
    <n v="235128"/>
    <x v="0"/>
  </r>
  <r>
    <x v="1159"/>
    <s v="Norm"/>
    <s v="Norm"/>
    <n v="185000"/>
    <x v="0"/>
  </r>
  <r>
    <x v="1160"/>
    <s v="Norm"/>
    <s v="Norm"/>
    <n v="146000"/>
    <x v="0"/>
  </r>
  <r>
    <x v="1161"/>
    <s v="PosN"/>
    <s v="Norm"/>
    <n v="224000"/>
    <x v="0"/>
  </r>
  <r>
    <x v="1162"/>
    <s v="Norm"/>
    <s v="Norm"/>
    <n v="129000"/>
    <x v="0"/>
  </r>
  <r>
    <x v="1163"/>
    <s v="Feedr"/>
    <s v="Norm"/>
    <n v="108959"/>
    <x v="0"/>
  </r>
  <r>
    <x v="1164"/>
    <s v="Feedr"/>
    <s v="Norm"/>
    <n v="194000"/>
    <x v="0"/>
  </r>
  <r>
    <x v="1165"/>
    <s v="Norm"/>
    <s v="Norm"/>
    <n v="233170"/>
    <x v="0"/>
  </r>
  <r>
    <x v="1166"/>
    <s v="Norm"/>
    <s v="Norm"/>
    <n v="245350"/>
    <x v="0"/>
  </r>
  <r>
    <x v="1167"/>
    <s v="RRAn"/>
    <s v="Norm"/>
    <n v="173000"/>
    <x v="1"/>
  </r>
  <r>
    <x v="1168"/>
    <s v="Norm"/>
    <s v="Norm"/>
    <n v="235000"/>
    <x v="0"/>
  </r>
  <r>
    <x v="1169"/>
    <s v="Norm"/>
    <s v="Norm"/>
    <n v="625000"/>
    <x v="0"/>
  </r>
  <r>
    <x v="1170"/>
    <s v="Norm"/>
    <s v="Norm"/>
    <n v="171000"/>
    <x v="0"/>
  </r>
  <r>
    <x v="1171"/>
    <s v="Norm"/>
    <s v="Norm"/>
    <n v="163000"/>
    <x v="0"/>
  </r>
  <r>
    <x v="1172"/>
    <s v="Norm"/>
    <s v="Norm"/>
    <n v="171900"/>
    <x v="0"/>
  </r>
  <r>
    <x v="1173"/>
    <s v="Norm"/>
    <s v="Norm"/>
    <n v="200500"/>
    <x v="0"/>
  </r>
  <r>
    <x v="1174"/>
    <s v="Norm"/>
    <s v="Norm"/>
    <n v="239000"/>
    <x v="0"/>
  </r>
  <r>
    <x v="1175"/>
    <s v="Norm"/>
    <s v="Norm"/>
    <n v="285000"/>
    <x v="0"/>
  </r>
  <r>
    <x v="1176"/>
    <s v="Norm"/>
    <s v="Norm"/>
    <n v="119500"/>
    <x v="0"/>
  </r>
  <r>
    <x v="1177"/>
    <s v="Artery"/>
    <s v="Norm"/>
    <n v="115000"/>
    <x v="0"/>
  </r>
  <r>
    <x v="1178"/>
    <s v="Norm"/>
    <s v="Norm"/>
    <n v="154900"/>
    <x v="0"/>
  </r>
  <r>
    <x v="1179"/>
    <s v="Norm"/>
    <s v="Norm"/>
    <n v="93000"/>
    <x v="0"/>
  </r>
  <r>
    <x v="1180"/>
    <s v="Norm"/>
    <s v="Norm"/>
    <n v="250000"/>
    <x v="0"/>
  </r>
  <r>
    <x v="1181"/>
    <s v="Norm"/>
    <s v="Norm"/>
    <n v="392500"/>
    <x v="0"/>
  </r>
  <r>
    <x v="1182"/>
    <s v="Norm"/>
    <s v="Norm"/>
    <n v="745000"/>
    <x v="0"/>
  </r>
  <r>
    <x v="1183"/>
    <s v="Norm"/>
    <s v="Norm"/>
    <n v="120000"/>
    <x v="0"/>
  </r>
  <r>
    <x v="1184"/>
    <s v="Norm"/>
    <s v="Norm"/>
    <n v="186700"/>
    <x v="0"/>
  </r>
  <r>
    <x v="1185"/>
    <s v="Norm"/>
    <s v="Norm"/>
    <n v="104900"/>
    <x v="0"/>
  </r>
  <r>
    <x v="1186"/>
    <s v="Artery"/>
    <s v="Artery"/>
    <n v="95000"/>
    <x v="0"/>
  </r>
  <r>
    <x v="1187"/>
    <s v="Norm"/>
    <s v="Norm"/>
    <n v="262000"/>
    <x v="0"/>
  </r>
  <r>
    <x v="1188"/>
    <s v="Norm"/>
    <s v="Norm"/>
    <n v="195000"/>
    <x v="0"/>
  </r>
  <r>
    <x v="1189"/>
    <s v="Norm"/>
    <s v="Norm"/>
    <n v="189000"/>
    <x v="0"/>
  </r>
  <r>
    <x v="1190"/>
    <s v="Norm"/>
    <s v="Norm"/>
    <n v="168000"/>
    <x v="0"/>
  </r>
  <r>
    <x v="1191"/>
    <s v="Norm"/>
    <s v="Norm"/>
    <n v="174000"/>
    <x v="0"/>
  </r>
  <r>
    <x v="1192"/>
    <s v="Norm"/>
    <s v="Norm"/>
    <n v="125000"/>
    <x v="0"/>
  </r>
  <r>
    <x v="1193"/>
    <s v="Norm"/>
    <s v="Norm"/>
    <n v="165000"/>
    <x v="0"/>
  </r>
  <r>
    <x v="1194"/>
    <s v="Norm"/>
    <s v="Norm"/>
    <n v="158000"/>
    <x v="0"/>
  </r>
  <r>
    <x v="1195"/>
    <s v="Norm"/>
    <s v="Norm"/>
    <n v="176000"/>
    <x v="0"/>
  </r>
  <r>
    <x v="1196"/>
    <s v="Norm"/>
    <s v="Norm"/>
    <n v="219210"/>
    <x v="0"/>
  </r>
  <r>
    <x v="1197"/>
    <s v="Norm"/>
    <s v="Norm"/>
    <n v="144000"/>
    <x v="0"/>
  </r>
  <r>
    <x v="1198"/>
    <s v="Norm"/>
    <s v="Norm"/>
    <n v="178000"/>
    <x v="0"/>
  </r>
  <r>
    <x v="1199"/>
    <s v="Norm"/>
    <s v="Norm"/>
    <n v="148000"/>
    <x v="0"/>
  </r>
  <r>
    <x v="1200"/>
    <s v="Norm"/>
    <s v="Norm"/>
    <n v="116050"/>
    <x v="0"/>
  </r>
  <r>
    <x v="1201"/>
    <s v="Norm"/>
    <s v="Norm"/>
    <n v="197900"/>
    <x v="0"/>
  </r>
  <r>
    <x v="1202"/>
    <s v="Norm"/>
    <s v="Norm"/>
    <n v="117000"/>
    <x v="0"/>
  </r>
  <r>
    <x v="1203"/>
    <s v="Norm"/>
    <s v="Norm"/>
    <n v="213000"/>
    <x v="0"/>
  </r>
  <r>
    <x v="1204"/>
    <s v="Norm"/>
    <s v="Norm"/>
    <n v="153500"/>
    <x v="0"/>
  </r>
  <r>
    <x v="1205"/>
    <s v="Norm"/>
    <s v="Norm"/>
    <n v="271900"/>
    <x v="0"/>
  </r>
  <r>
    <x v="1206"/>
    <s v="Norm"/>
    <s v="Norm"/>
    <n v="107000"/>
    <x v="0"/>
  </r>
  <r>
    <x v="1207"/>
    <s v="Norm"/>
    <s v="Norm"/>
    <n v="200000"/>
    <x v="0"/>
  </r>
  <r>
    <x v="1208"/>
    <s v="Norm"/>
    <s v="Norm"/>
    <n v="140000"/>
    <x v="0"/>
  </r>
  <r>
    <x v="1209"/>
    <s v="RRNn"/>
    <s v="Norm"/>
    <n v="290000"/>
    <x v="0"/>
  </r>
  <r>
    <x v="1210"/>
    <s v="Norm"/>
    <s v="Norm"/>
    <n v="189000"/>
    <x v="0"/>
  </r>
  <r>
    <x v="1211"/>
    <s v="Norm"/>
    <s v="Norm"/>
    <n v="164000"/>
    <x v="0"/>
  </r>
  <r>
    <x v="1212"/>
    <s v="Norm"/>
    <s v="Norm"/>
    <n v="113000"/>
    <x v="0"/>
  </r>
  <r>
    <x v="1213"/>
    <s v="Norm"/>
    <s v="Norm"/>
    <n v="145000"/>
    <x v="0"/>
  </r>
  <r>
    <x v="1214"/>
    <s v="Norm"/>
    <s v="Norm"/>
    <n v="134500"/>
    <x v="0"/>
  </r>
  <r>
    <x v="1215"/>
    <s v="Norm"/>
    <s v="Norm"/>
    <n v="125000"/>
    <x v="0"/>
  </r>
  <r>
    <x v="1216"/>
    <s v="RRAe"/>
    <s v="Norm"/>
    <n v="112000"/>
    <x v="1"/>
  </r>
  <r>
    <x v="1217"/>
    <s v="Norm"/>
    <s v="Norm"/>
    <n v="229456"/>
    <x v="0"/>
  </r>
  <r>
    <x v="1218"/>
    <s v="Norm"/>
    <s v="Norm"/>
    <n v="80500"/>
    <x v="0"/>
  </r>
  <r>
    <x v="1219"/>
    <s v="Norm"/>
    <s v="Norm"/>
    <n v="91500"/>
    <x v="0"/>
  </r>
  <r>
    <x v="1220"/>
    <s v="Norm"/>
    <s v="Norm"/>
    <n v="115000"/>
    <x v="0"/>
  </r>
  <r>
    <x v="1221"/>
    <s v="Feedr"/>
    <s v="Norm"/>
    <n v="134000"/>
    <x v="0"/>
  </r>
  <r>
    <x v="1222"/>
    <s v="Artery"/>
    <s v="Norm"/>
    <n v="143000"/>
    <x v="0"/>
  </r>
  <r>
    <x v="1223"/>
    <s v="Norm"/>
    <s v="Norm"/>
    <n v="137900"/>
    <x v="0"/>
  </r>
  <r>
    <x v="1224"/>
    <s v="RRAn"/>
    <s v="Norm"/>
    <n v="184000"/>
    <x v="1"/>
  </r>
  <r>
    <x v="1225"/>
    <s v="Norm"/>
    <s v="Norm"/>
    <n v="145000"/>
    <x v="0"/>
  </r>
  <r>
    <x v="1226"/>
    <s v="Feedr"/>
    <s v="Norm"/>
    <n v="214000"/>
    <x v="0"/>
  </r>
  <r>
    <x v="1227"/>
    <s v="Norm"/>
    <s v="Norm"/>
    <n v="147000"/>
    <x v="0"/>
  </r>
  <r>
    <x v="1228"/>
    <s v="Norm"/>
    <s v="Norm"/>
    <n v="367294"/>
    <x v="0"/>
  </r>
  <r>
    <x v="1229"/>
    <s v="Norm"/>
    <s v="Norm"/>
    <n v="127000"/>
    <x v="0"/>
  </r>
  <r>
    <x v="1230"/>
    <s v="Feedr"/>
    <s v="RRAe"/>
    <n v="190000"/>
    <x v="1"/>
  </r>
  <r>
    <x v="1231"/>
    <s v="Norm"/>
    <s v="Norm"/>
    <n v="132500"/>
    <x v="0"/>
  </r>
  <r>
    <x v="1232"/>
    <s v="Norm"/>
    <s v="Norm"/>
    <n v="101800"/>
    <x v="0"/>
  </r>
  <r>
    <x v="1233"/>
    <s v="Norm"/>
    <s v="Norm"/>
    <n v="142000"/>
    <x v="0"/>
  </r>
  <r>
    <x v="1234"/>
    <s v="Norm"/>
    <s v="Norm"/>
    <n v="130000"/>
    <x v="0"/>
  </r>
  <r>
    <x v="1235"/>
    <s v="Norm"/>
    <s v="Norm"/>
    <n v="138887"/>
    <x v="0"/>
  </r>
  <r>
    <x v="1236"/>
    <s v="Norm"/>
    <s v="Norm"/>
    <n v="175500"/>
    <x v="0"/>
  </r>
  <r>
    <x v="1237"/>
    <s v="Norm"/>
    <s v="Norm"/>
    <n v="195000"/>
    <x v="0"/>
  </r>
  <r>
    <x v="1238"/>
    <s v="RRAe"/>
    <s v="Norm"/>
    <n v="142500"/>
    <x v="1"/>
  </r>
  <r>
    <x v="1239"/>
    <s v="Norm"/>
    <s v="Norm"/>
    <n v="265900"/>
    <x v="0"/>
  </r>
  <r>
    <x v="1240"/>
    <s v="Norm"/>
    <s v="Norm"/>
    <n v="224900"/>
    <x v="0"/>
  </r>
  <r>
    <x v="1241"/>
    <s v="Norm"/>
    <s v="Norm"/>
    <n v="248328"/>
    <x v="0"/>
  </r>
  <r>
    <x v="1242"/>
    <s v="Norm"/>
    <s v="Norm"/>
    <n v="170000"/>
    <x v="0"/>
  </r>
  <r>
    <x v="1243"/>
    <s v="Norm"/>
    <s v="Norm"/>
    <n v="465000"/>
    <x v="0"/>
  </r>
  <r>
    <x v="1244"/>
    <s v="Norm"/>
    <s v="Norm"/>
    <n v="230000"/>
    <x v="0"/>
  </r>
  <r>
    <x v="1245"/>
    <s v="Norm"/>
    <s v="Norm"/>
    <n v="178000"/>
    <x v="0"/>
  </r>
  <r>
    <x v="1246"/>
    <s v="Norm"/>
    <s v="Norm"/>
    <n v="186500"/>
    <x v="0"/>
  </r>
  <r>
    <x v="1247"/>
    <s v="Norm"/>
    <s v="Norm"/>
    <n v="169900"/>
    <x v="0"/>
  </r>
  <r>
    <x v="1248"/>
    <s v="Norm"/>
    <s v="Norm"/>
    <n v="129500"/>
    <x v="0"/>
  </r>
  <r>
    <x v="1249"/>
    <s v="Norm"/>
    <s v="Norm"/>
    <n v="119000"/>
    <x v="0"/>
  </r>
  <r>
    <x v="1250"/>
    <s v="Norm"/>
    <s v="Norm"/>
    <n v="244000"/>
    <x v="0"/>
  </r>
  <r>
    <x v="1251"/>
    <s v="Norm"/>
    <s v="Norm"/>
    <n v="171750"/>
    <x v="0"/>
  </r>
  <r>
    <x v="1252"/>
    <s v="Norm"/>
    <s v="Norm"/>
    <n v="130000"/>
    <x v="0"/>
  </r>
  <r>
    <x v="1253"/>
    <s v="Norm"/>
    <s v="Norm"/>
    <n v="294000"/>
    <x v="0"/>
  </r>
  <r>
    <x v="1254"/>
    <s v="Norm"/>
    <s v="Norm"/>
    <n v="165400"/>
    <x v="0"/>
  </r>
  <r>
    <x v="1255"/>
    <s v="Norm"/>
    <s v="Norm"/>
    <n v="127500"/>
    <x v="0"/>
  </r>
  <r>
    <x v="1256"/>
    <s v="Norm"/>
    <s v="Norm"/>
    <n v="301500"/>
    <x v="0"/>
  </r>
  <r>
    <x v="1257"/>
    <s v="Feedr"/>
    <s v="Norm"/>
    <n v="99900"/>
    <x v="0"/>
  </r>
  <r>
    <x v="1258"/>
    <s v="Norm"/>
    <s v="Norm"/>
    <n v="190000"/>
    <x v="0"/>
  </r>
  <r>
    <x v="1259"/>
    <s v="Norm"/>
    <s v="Norm"/>
    <n v="151000"/>
    <x v="0"/>
  </r>
  <r>
    <x v="1260"/>
    <s v="RRAn"/>
    <s v="Norm"/>
    <n v="181000"/>
    <x v="1"/>
  </r>
  <r>
    <x v="1261"/>
    <s v="Norm"/>
    <s v="Norm"/>
    <n v="128900"/>
    <x v="0"/>
  </r>
  <r>
    <x v="1262"/>
    <s v="Norm"/>
    <s v="Norm"/>
    <n v="161500"/>
    <x v="0"/>
  </r>
  <r>
    <x v="1263"/>
    <s v="Norm"/>
    <s v="Norm"/>
    <n v="180500"/>
    <x v="0"/>
  </r>
  <r>
    <x v="1264"/>
    <s v="Norm"/>
    <s v="Norm"/>
    <n v="181000"/>
    <x v="0"/>
  </r>
  <r>
    <x v="1265"/>
    <s v="Norm"/>
    <s v="Norm"/>
    <n v="183900"/>
    <x v="0"/>
  </r>
  <r>
    <x v="1266"/>
    <s v="Feedr"/>
    <s v="Norm"/>
    <n v="122000"/>
    <x v="0"/>
  </r>
  <r>
    <x v="1267"/>
    <s v="Norm"/>
    <s v="Norm"/>
    <n v="378500"/>
    <x v="0"/>
  </r>
  <r>
    <x v="1268"/>
    <s v="Norm"/>
    <s v="Norm"/>
    <n v="381000"/>
    <x v="0"/>
  </r>
  <r>
    <x v="1269"/>
    <s v="Feedr"/>
    <s v="Norm"/>
    <n v="144000"/>
    <x v="0"/>
  </r>
  <r>
    <x v="1270"/>
    <s v="Norm"/>
    <s v="Norm"/>
    <n v="260000"/>
    <x v="0"/>
  </r>
  <r>
    <x v="1271"/>
    <s v="PosN"/>
    <s v="Norm"/>
    <n v="185750"/>
    <x v="0"/>
  </r>
  <r>
    <x v="1272"/>
    <s v="Norm"/>
    <s v="Norm"/>
    <n v="137000"/>
    <x v="0"/>
  </r>
  <r>
    <x v="1273"/>
    <s v="Norm"/>
    <s v="Norm"/>
    <n v="177000"/>
    <x v="0"/>
  </r>
  <r>
    <x v="1274"/>
    <s v="Norm"/>
    <s v="Norm"/>
    <n v="139000"/>
    <x v="0"/>
  </r>
  <r>
    <x v="1275"/>
    <s v="Feedr"/>
    <s v="Norm"/>
    <n v="137000"/>
    <x v="0"/>
  </r>
  <r>
    <x v="1276"/>
    <s v="Norm"/>
    <s v="Norm"/>
    <n v="162000"/>
    <x v="0"/>
  </r>
  <r>
    <x v="1277"/>
    <s v="Norm"/>
    <s v="Norm"/>
    <n v="197900"/>
    <x v="0"/>
  </r>
  <r>
    <x v="1278"/>
    <s v="Norm"/>
    <s v="Norm"/>
    <n v="237000"/>
    <x v="0"/>
  </r>
  <r>
    <x v="1279"/>
    <s v="Norm"/>
    <s v="Norm"/>
    <n v="68400"/>
    <x v="0"/>
  </r>
  <r>
    <x v="1280"/>
    <s v="Norm"/>
    <s v="Norm"/>
    <n v="227000"/>
    <x v="0"/>
  </r>
  <r>
    <x v="1281"/>
    <s v="Norm"/>
    <s v="Norm"/>
    <n v="180000"/>
    <x v="0"/>
  </r>
  <r>
    <x v="1282"/>
    <s v="Norm"/>
    <s v="Norm"/>
    <n v="150500"/>
    <x v="0"/>
  </r>
  <r>
    <x v="1283"/>
    <s v="Norm"/>
    <s v="Norm"/>
    <n v="139000"/>
    <x v="0"/>
  </r>
  <r>
    <x v="1284"/>
    <s v="Feedr"/>
    <s v="Norm"/>
    <n v="169000"/>
    <x v="0"/>
  </r>
  <r>
    <x v="1285"/>
    <s v="Norm"/>
    <s v="Norm"/>
    <n v="132500"/>
    <x v="0"/>
  </r>
  <r>
    <x v="1286"/>
    <s v="Feedr"/>
    <s v="Norm"/>
    <n v="143000"/>
    <x v="0"/>
  </r>
  <r>
    <x v="1287"/>
    <s v="Norm"/>
    <s v="Norm"/>
    <n v="190000"/>
    <x v="0"/>
  </r>
  <r>
    <x v="1288"/>
    <s v="Norm"/>
    <s v="Norm"/>
    <n v="278000"/>
    <x v="0"/>
  </r>
  <r>
    <x v="1289"/>
    <s v="Norm"/>
    <s v="Norm"/>
    <n v="281000"/>
    <x v="0"/>
  </r>
  <r>
    <x v="1290"/>
    <s v="Norm"/>
    <s v="Norm"/>
    <n v="180500"/>
    <x v="0"/>
  </r>
  <r>
    <x v="1291"/>
    <s v="Norm"/>
    <s v="Norm"/>
    <n v="119500"/>
    <x v="0"/>
  </r>
  <r>
    <x v="1292"/>
    <s v="Norm"/>
    <s v="Norm"/>
    <n v="107500"/>
    <x v="0"/>
  </r>
  <r>
    <x v="1293"/>
    <s v="Norm"/>
    <s v="Norm"/>
    <n v="162900"/>
    <x v="0"/>
  </r>
  <r>
    <x v="1294"/>
    <s v="Norm"/>
    <s v="Norm"/>
    <n v="115000"/>
    <x v="0"/>
  </r>
  <r>
    <x v="1295"/>
    <s v="Feedr"/>
    <s v="Norm"/>
    <n v="138500"/>
    <x v="0"/>
  </r>
  <r>
    <x v="1296"/>
    <s v="Norm"/>
    <s v="Norm"/>
    <n v="155000"/>
    <x v="0"/>
  </r>
  <r>
    <x v="1297"/>
    <s v="Norm"/>
    <s v="Norm"/>
    <n v="140000"/>
    <x v="0"/>
  </r>
  <r>
    <x v="1298"/>
    <s v="Feedr"/>
    <s v="Norm"/>
    <n v="160000"/>
    <x v="0"/>
  </r>
  <r>
    <x v="1299"/>
    <s v="Norm"/>
    <s v="Norm"/>
    <n v="154000"/>
    <x v="0"/>
  </r>
  <r>
    <x v="1300"/>
    <s v="Norm"/>
    <s v="Norm"/>
    <n v="225000"/>
    <x v="0"/>
  </r>
  <r>
    <x v="1301"/>
    <s v="Norm"/>
    <s v="Norm"/>
    <n v="177500"/>
    <x v="0"/>
  </r>
  <r>
    <x v="1302"/>
    <s v="Norm"/>
    <s v="Norm"/>
    <n v="290000"/>
    <x v="0"/>
  </r>
  <r>
    <x v="1303"/>
    <s v="Norm"/>
    <s v="Norm"/>
    <n v="232000"/>
    <x v="0"/>
  </r>
  <r>
    <x v="1304"/>
    <s v="Norm"/>
    <s v="Norm"/>
    <n v="130000"/>
    <x v="0"/>
  </r>
  <r>
    <x v="1305"/>
    <s v="Norm"/>
    <s v="Norm"/>
    <n v="325000"/>
    <x v="0"/>
  </r>
  <r>
    <x v="1306"/>
    <s v="Norm"/>
    <s v="Norm"/>
    <n v="202500"/>
    <x v="0"/>
  </r>
  <r>
    <x v="1307"/>
    <s v="Norm"/>
    <s v="Norm"/>
    <n v="138000"/>
    <x v="0"/>
  </r>
  <r>
    <x v="1308"/>
    <s v="Norm"/>
    <s v="Norm"/>
    <n v="147000"/>
    <x v="0"/>
  </r>
  <r>
    <x v="1309"/>
    <s v="Norm"/>
    <s v="Norm"/>
    <n v="179200"/>
    <x v="0"/>
  </r>
  <r>
    <x v="1310"/>
    <s v="PosA"/>
    <s v="Norm"/>
    <n v="335000"/>
    <x v="0"/>
  </r>
  <r>
    <x v="1311"/>
    <s v="Norm"/>
    <s v="Norm"/>
    <n v="203000"/>
    <x v="0"/>
  </r>
  <r>
    <x v="1312"/>
    <s v="Norm"/>
    <s v="Norm"/>
    <n v="302000"/>
    <x v="0"/>
  </r>
  <r>
    <x v="1313"/>
    <s v="Norm"/>
    <s v="Norm"/>
    <n v="333168"/>
    <x v="0"/>
  </r>
  <r>
    <x v="1314"/>
    <s v="Norm"/>
    <s v="Norm"/>
    <n v="119000"/>
    <x v="0"/>
  </r>
  <r>
    <x v="1315"/>
    <s v="Norm"/>
    <s v="Norm"/>
    <n v="206900"/>
    <x v="0"/>
  </r>
  <r>
    <x v="1316"/>
    <s v="Norm"/>
    <s v="Norm"/>
    <n v="295493"/>
    <x v="0"/>
  </r>
  <r>
    <x v="1317"/>
    <s v="Norm"/>
    <s v="Norm"/>
    <n v="208900"/>
    <x v="0"/>
  </r>
  <r>
    <x v="1318"/>
    <s v="Norm"/>
    <s v="Norm"/>
    <n v="275000"/>
    <x v="0"/>
  </r>
  <r>
    <x v="1319"/>
    <s v="Norm"/>
    <s v="Norm"/>
    <n v="111000"/>
    <x v="0"/>
  </r>
  <r>
    <x v="1320"/>
    <s v="Norm"/>
    <s v="Norm"/>
    <n v="156500"/>
    <x v="0"/>
  </r>
  <r>
    <x v="1321"/>
    <s v="Feedr"/>
    <s v="Norm"/>
    <n v="72500"/>
    <x v="0"/>
  </r>
  <r>
    <x v="1322"/>
    <s v="Norm"/>
    <s v="Norm"/>
    <n v="190000"/>
    <x v="0"/>
  </r>
  <r>
    <x v="1323"/>
    <s v="Norm"/>
    <s v="Norm"/>
    <n v="82500"/>
    <x v="0"/>
  </r>
  <r>
    <x v="1324"/>
    <s v="Norm"/>
    <s v="Norm"/>
    <n v="147000"/>
    <x v="0"/>
  </r>
  <r>
    <x v="1325"/>
    <s v="Norm"/>
    <s v="Norm"/>
    <n v="55000"/>
    <x v="0"/>
  </r>
  <r>
    <x v="1326"/>
    <s v="Norm"/>
    <s v="Norm"/>
    <n v="79000"/>
    <x v="0"/>
  </r>
  <r>
    <x v="1327"/>
    <s v="Norm"/>
    <s v="Norm"/>
    <n v="130500"/>
    <x v="0"/>
  </r>
  <r>
    <x v="1328"/>
    <s v="Norm"/>
    <s v="Norm"/>
    <n v="256000"/>
    <x v="0"/>
  </r>
  <r>
    <x v="1329"/>
    <s v="Norm"/>
    <s v="Norm"/>
    <n v="176500"/>
    <x v="0"/>
  </r>
  <r>
    <x v="1330"/>
    <s v="Norm"/>
    <s v="Norm"/>
    <n v="227000"/>
    <x v="0"/>
  </r>
  <r>
    <x v="1331"/>
    <s v="Norm"/>
    <s v="Norm"/>
    <n v="132500"/>
    <x v="0"/>
  </r>
  <r>
    <x v="1332"/>
    <s v="Norm"/>
    <s v="Norm"/>
    <n v="100000"/>
    <x v="0"/>
  </r>
  <r>
    <x v="1333"/>
    <s v="Norm"/>
    <s v="Norm"/>
    <n v="125500"/>
    <x v="0"/>
  </r>
  <r>
    <x v="1334"/>
    <s v="Norm"/>
    <s v="Norm"/>
    <n v="125000"/>
    <x v="0"/>
  </r>
  <r>
    <x v="1335"/>
    <s v="Norm"/>
    <s v="Norm"/>
    <n v="167900"/>
    <x v="0"/>
  </r>
  <r>
    <x v="1336"/>
    <s v="Feedr"/>
    <s v="Norm"/>
    <n v="135000"/>
    <x v="0"/>
  </r>
  <r>
    <x v="1337"/>
    <s v="Feedr"/>
    <s v="Norm"/>
    <n v="52500"/>
    <x v="0"/>
  </r>
  <r>
    <x v="1338"/>
    <s v="Norm"/>
    <s v="Norm"/>
    <n v="200000"/>
    <x v="0"/>
  </r>
  <r>
    <x v="1339"/>
    <s v="Norm"/>
    <s v="Norm"/>
    <n v="128500"/>
    <x v="0"/>
  </r>
  <r>
    <x v="1340"/>
    <s v="Norm"/>
    <s v="Norm"/>
    <n v="123000"/>
    <x v="0"/>
  </r>
  <r>
    <x v="1341"/>
    <s v="RRAe"/>
    <s v="Norm"/>
    <n v="155000"/>
    <x v="1"/>
  </r>
  <r>
    <x v="1342"/>
    <s v="Norm"/>
    <s v="Norm"/>
    <n v="228500"/>
    <x v="0"/>
  </r>
  <r>
    <x v="1343"/>
    <s v="Norm"/>
    <s v="Norm"/>
    <n v="177000"/>
    <x v="0"/>
  </r>
  <r>
    <x v="1344"/>
    <s v="Norm"/>
    <s v="Norm"/>
    <n v="155835"/>
    <x v="0"/>
  </r>
  <r>
    <x v="1345"/>
    <s v="Norm"/>
    <s v="Norm"/>
    <n v="108500"/>
    <x v="0"/>
  </r>
  <r>
    <x v="1346"/>
    <s v="PosN"/>
    <s v="Norm"/>
    <n v="262500"/>
    <x v="0"/>
  </r>
  <r>
    <x v="1347"/>
    <s v="Norm"/>
    <s v="Norm"/>
    <n v="283463"/>
    <x v="0"/>
  </r>
  <r>
    <x v="1348"/>
    <s v="Norm"/>
    <s v="Norm"/>
    <n v="215000"/>
    <x v="0"/>
  </r>
  <r>
    <x v="1349"/>
    <s v="Norm"/>
    <s v="Norm"/>
    <n v="122000"/>
    <x v="0"/>
  </r>
  <r>
    <x v="1350"/>
    <s v="Artery"/>
    <s v="Norm"/>
    <n v="200000"/>
    <x v="0"/>
  </r>
  <r>
    <x v="1351"/>
    <s v="Norm"/>
    <s v="Norm"/>
    <n v="171000"/>
    <x v="0"/>
  </r>
  <r>
    <x v="1352"/>
    <s v="Norm"/>
    <s v="Norm"/>
    <n v="134900"/>
    <x v="0"/>
  </r>
  <r>
    <x v="1353"/>
    <s v="Norm"/>
    <s v="Norm"/>
    <n v="410000"/>
    <x v="0"/>
  </r>
  <r>
    <x v="1354"/>
    <s v="Norm"/>
    <s v="Norm"/>
    <n v="235000"/>
    <x v="0"/>
  </r>
  <r>
    <x v="1355"/>
    <s v="Norm"/>
    <s v="Norm"/>
    <n v="170000"/>
    <x v="0"/>
  </r>
  <r>
    <x v="1356"/>
    <s v="Norm"/>
    <s v="Norm"/>
    <n v="110000"/>
    <x v="0"/>
  </r>
  <r>
    <x v="1357"/>
    <s v="Norm"/>
    <s v="Norm"/>
    <n v="149900"/>
    <x v="0"/>
  </r>
  <r>
    <x v="1358"/>
    <s v="Norm"/>
    <s v="Norm"/>
    <n v="177500"/>
    <x v="0"/>
  </r>
  <r>
    <x v="1359"/>
    <s v="Norm"/>
    <s v="Norm"/>
    <n v="315000"/>
    <x v="0"/>
  </r>
  <r>
    <x v="1360"/>
    <s v="Feedr"/>
    <s v="Norm"/>
    <n v="189000"/>
    <x v="0"/>
  </r>
  <r>
    <x v="1361"/>
    <s v="Norm"/>
    <s v="Norm"/>
    <n v="260000"/>
    <x v="0"/>
  </r>
  <r>
    <x v="1362"/>
    <s v="Feedr"/>
    <s v="Norm"/>
    <n v="104900"/>
    <x v="0"/>
  </r>
  <r>
    <x v="1363"/>
    <s v="Norm"/>
    <s v="Norm"/>
    <n v="156932"/>
    <x v="0"/>
  </r>
  <r>
    <x v="1364"/>
    <s v="Norm"/>
    <s v="Norm"/>
    <n v="144152"/>
    <x v="0"/>
  </r>
  <r>
    <x v="1365"/>
    <s v="Norm"/>
    <s v="Norm"/>
    <n v="216000"/>
    <x v="0"/>
  </r>
  <r>
    <x v="1366"/>
    <s v="Norm"/>
    <s v="Norm"/>
    <n v="193000"/>
    <x v="0"/>
  </r>
  <r>
    <x v="1367"/>
    <s v="Norm"/>
    <s v="Norm"/>
    <n v="127000"/>
    <x v="0"/>
  </r>
  <r>
    <x v="1368"/>
    <s v="Norm"/>
    <s v="Norm"/>
    <n v="144000"/>
    <x v="0"/>
  </r>
  <r>
    <x v="1369"/>
    <s v="Norm"/>
    <s v="Norm"/>
    <n v="232000"/>
    <x v="0"/>
  </r>
  <r>
    <x v="1370"/>
    <s v="Artery"/>
    <s v="Norm"/>
    <n v="105000"/>
    <x v="0"/>
  </r>
  <r>
    <x v="1371"/>
    <s v="Norm"/>
    <s v="Norm"/>
    <n v="165500"/>
    <x v="0"/>
  </r>
  <r>
    <x v="1372"/>
    <s v="Norm"/>
    <s v="Norm"/>
    <n v="274300"/>
    <x v="0"/>
  </r>
  <r>
    <x v="1373"/>
    <s v="Norm"/>
    <s v="Norm"/>
    <n v="466500"/>
    <x v="0"/>
  </r>
  <r>
    <x v="1374"/>
    <s v="Norm"/>
    <s v="Norm"/>
    <n v="250000"/>
    <x v="0"/>
  </r>
  <r>
    <x v="1375"/>
    <s v="Norm"/>
    <s v="Norm"/>
    <n v="239000"/>
    <x v="0"/>
  </r>
  <r>
    <x v="1376"/>
    <s v="Norm"/>
    <s v="Norm"/>
    <n v="91000"/>
    <x v="0"/>
  </r>
  <r>
    <x v="1377"/>
    <s v="Norm"/>
    <s v="Norm"/>
    <n v="117000"/>
    <x v="0"/>
  </r>
  <r>
    <x v="1378"/>
    <s v="Norm"/>
    <s v="Norm"/>
    <n v="83000"/>
    <x v="0"/>
  </r>
  <r>
    <x v="1379"/>
    <s v="Norm"/>
    <s v="Norm"/>
    <n v="167500"/>
    <x v="0"/>
  </r>
  <r>
    <x v="1380"/>
    <s v="Norm"/>
    <s v="Norm"/>
    <n v="58500"/>
    <x v="0"/>
  </r>
  <r>
    <x v="1381"/>
    <s v="Norm"/>
    <s v="Norm"/>
    <n v="237500"/>
    <x v="0"/>
  </r>
  <r>
    <x v="1382"/>
    <s v="Norm"/>
    <s v="Norm"/>
    <n v="157000"/>
    <x v="0"/>
  </r>
  <r>
    <x v="1383"/>
    <s v="Norm"/>
    <s v="Norm"/>
    <n v="112000"/>
    <x v="0"/>
  </r>
  <r>
    <x v="1384"/>
    <s v="Norm"/>
    <s v="Norm"/>
    <n v="105000"/>
    <x v="0"/>
  </r>
  <r>
    <x v="1385"/>
    <s v="Norm"/>
    <s v="Norm"/>
    <n v="125500"/>
    <x v="0"/>
  </r>
  <r>
    <x v="1386"/>
    <s v="RRAn"/>
    <s v="Norm"/>
    <n v="250000"/>
    <x v="1"/>
  </r>
  <r>
    <x v="1387"/>
    <s v="Artery"/>
    <s v="Norm"/>
    <n v="136000"/>
    <x v="0"/>
  </r>
  <r>
    <x v="1388"/>
    <s v="Norm"/>
    <s v="Norm"/>
    <n v="377500"/>
    <x v="0"/>
  </r>
  <r>
    <x v="1389"/>
    <s v="Norm"/>
    <s v="Norm"/>
    <n v="131000"/>
    <x v="0"/>
  </r>
  <r>
    <x v="1390"/>
    <s v="Norm"/>
    <s v="Norm"/>
    <n v="235000"/>
    <x v="0"/>
  </r>
  <r>
    <x v="1391"/>
    <s v="Norm"/>
    <s v="Norm"/>
    <n v="124000"/>
    <x v="0"/>
  </r>
  <r>
    <x v="1392"/>
    <s v="Norm"/>
    <s v="Norm"/>
    <n v="123000"/>
    <x v="0"/>
  </r>
  <r>
    <x v="1393"/>
    <s v="Norm"/>
    <s v="Norm"/>
    <n v="163000"/>
    <x v="0"/>
  </r>
  <r>
    <x v="1394"/>
    <s v="Norm"/>
    <s v="Norm"/>
    <n v="246578"/>
    <x v="0"/>
  </r>
  <r>
    <x v="1395"/>
    <s v="Norm"/>
    <s v="Norm"/>
    <n v="281213"/>
    <x v="0"/>
  </r>
  <r>
    <x v="1396"/>
    <s v="Norm"/>
    <s v="Norm"/>
    <n v="160000"/>
    <x v="0"/>
  </r>
  <r>
    <x v="1397"/>
    <s v="Norm"/>
    <s v="Norm"/>
    <n v="137500"/>
    <x v="0"/>
  </r>
  <r>
    <x v="1398"/>
    <s v="Norm"/>
    <s v="Norm"/>
    <n v="138000"/>
    <x v="0"/>
  </r>
  <r>
    <x v="1399"/>
    <s v="Norm"/>
    <s v="Norm"/>
    <n v="137450"/>
    <x v="0"/>
  </r>
  <r>
    <x v="1400"/>
    <s v="Norm"/>
    <s v="Norm"/>
    <n v="120000"/>
    <x v="0"/>
  </r>
  <r>
    <x v="1401"/>
    <s v="Norm"/>
    <s v="Norm"/>
    <n v="193000"/>
    <x v="0"/>
  </r>
  <r>
    <x v="1402"/>
    <s v="Norm"/>
    <s v="Norm"/>
    <n v="193879"/>
    <x v="0"/>
  </r>
  <r>
    <x v="1403"/>
    <s v="RRAn"/>
    <s v="Norm"/>
    <n v="282922"/>
    <x v="1"/>
  </r>
  <r>
    <x v="1404"/>
    <s v="Artery"/>
    <s v="Norm"/>
    <n v="105000"/>
    <x v="0"/>
  </r>
  <r>
    <x v="1405"/>
    <s v="Norm"/>
    <s v="Norm"/>
    <n v="275000"/>
    <x v="0"/>
  </r>
  <r>
    <x v="1406"/>
    <s v="Norm"/>
    <s v="Norm"/>
    <n v="133000"/>
    <x v="0"/>
  </r>
  <r>
    <x v="1407"/>
    <s v="Norm"/>
    <s v="Norm"/>
    <n v="112000"/>
    <x v="0"/>
  </r>
  <r>
    <x v="1408"/>
    <s v="Norm"/>
    <s v="Norm"/>
    <n v="125500"/>
    <x v="0"/>
  </r>
  <r>
    <x v="1409"/>
    <s v="Norm"/>
    <s v="Norm"/>
    <n v="215000"/>
    <x v="0"/>
  </r>
  <r>
    <x v="1410"/>
    <s v="Norm"/>
    <s v="Norm"/>
    <n v="230000"/>
    <x v="0"/>
  </r>
  <r>
    <x v="1411"/>
    <s v="Norm"/>
    <s v="Norm"/>
    <n v="140000"/>
    <x v="0"/>
  </r>
  <r>
    <x v="1412"/>
    <s v="Norm"/>
    <s v="Norm"/>
    <n v="90000"/>
    <x v="0"/>
  </r>
  <r>
    <x v="1413"/>
    <s v="Norm"/>
    <s v="Norm"/>
    <n v="257000"/>
    <x v="0"/>
  </r>
  <r>
    <x v="1414"/>
    <s v="Norm"/>
    <s v="Norm"/>
    <n v="207000"/>
    <x v="0"/>
  </r>
  <r>
    <x v="1415"/>
    <s v="Norm"/>
    <s v="Norm"/>
    <n v="175900"/>
    <x v="0"/>
  </r>
  <r>
    <x v="1416"/>
    <s v="Norm"/>
    <s v="Norm"/>
    <n v="122500"/>
    <x v="0"/>
  </r>
  <r>
    <x v="1417"/>
    <s v="Norm"/>
    <s v="Norm"/>
    <n v="340000"/>
    <x v="0"/>
  </r>
  <r>
    <x v="1418"/>
    <s v="Norm"/>
    <s v="Norm"/>
    <n v="124000"/>
    <x v="0"/>
  </r>
  <r>
    <x v="1419"/>
    <s v="Norm"/>
    <s v="Norm"/>
    <n v="223000"/>
    <x v="0"/>
  </r>
  <r>
    <x v="1420"/>
    <s v="Norm"/>
    <s v="Norm"/>
    <n v="179900"/>
    <x v="0"/>
  </r>
  <r>
    <x v="1421"/>
    <s v="Norm"/>
    <s v="Norm"/>
    <n v="127500"/>
    <x v="0"/>
  </r>
  <r>
    <x v="1422"/>
    <s v="Norm"/>
    <s v="Norm"/>
    <n v="136500"/>
    <x v="0"/>
  </r>
  <r>
    <x v="1423"/>
    <s v="Norm"/>
    <s v="Norm"/>
    <n v="274970"/>
    <x v="0"/>
  </r>
  <r>
    <x v="1424"/>
    <s v="Norm"/>
    <s v="Norm"/>
    <n v="144000"/>
    <x v="0"/>
  </r>
  <r>
    <x v="1425"/>
    <s v="Norm"/>
    <s v="Norm"/>
    <n v="142000"/>
    <x v="0"/>
  </r>
  <r>
    <x v="1426"/>
    <s v="Norm"/>
    <s v="Norm"/>
    <n v="271000"/>
    <x v="0"/>
  </r>
  <r>
    <x v="1427"/>
    <s v="Artery"/>
    <s v="Norm"/>
    <n v="140000"/>
    <x v="0"/>
  </r>
  <r>
    <x v="1428"/>
    <s v="Norm"/>
    <s v="Norm"/>
    <n v="119000"/>
    <x v="0"/>
  </r>
  <r>
    <x v="1429"/>
    <s v="Norm"/>
    <s v="Norm"/>
    <n v="182900"/>
    <x v="0"/>
  </r>
  <r>
    <x v="1430"/>
    <s v="RRAn"/>
    <s v="Norm"/>
    <n v="192140"/>
    <x v="1"/>
  </r>
  <r>
    <x v="1431"/>
    <s v="Norm"/>
    <s v="Norm"/>
    <n v="143750"/>
    <x v="0"/>
  </r>
  <r>
    <x v="1432"/>
    <s v="Norm"/>
    <s v="Norm"/>
    <n v="64500"/>
    <x v="0"/>
  </r>
  <r>
    <x v="1433"/>
    <s v="Norm"/>
    <s v="Norm"/>
    <n v="186500"/>
    <x v="0"/>
  </r>
  <r>
    <x v="1434"/>
    <s v="Norm"/>
    <s v="Norm"/>
    <n v="160000"/>
    <x v="0"/>
  </r>
  <r>
    <x v="1435"/>
    <s v="Norm"/>
    <s v="Norm"/>
    <n v="174000"/>
    <x v="0"/>
  </r>
  <r>
    <x v="1436"/>
    <s v="Norm"/>
    <s v="Norm"/>
    <n v="120500"/>
    <x v="0"/>
  </r>
  <r>
    <x v="1437"/>
    <s v="Norm"/>
    <s v="Norm"/>
    <n v="394617"/>
    <x v="0"/>
  </r>
  <r>
    <x v="1438"/>
    <s v="Artery"/>
    <s v="Norm"/>
    <n v="149700"/>
    <x v="0"/>
  </r>
  <r>
    <x v="1439"/>
    <s v="Norm"/>
    <s v="Norm"/>
    <n v="197000"/>
    <x v="0"/>
  </r>
  <r>
    <x v="1440"/>
    <s v="Norm"/>
    <s v="Norm"/>
    <n v="191000"/>
    <x v="0"/>
  </r>
  <r>
    <x v="1441"/>
    <s v="Norm"/>
    <s v="Norm"/>
    <n v="149300"/>
    <x v="0"/>
  </r>
  <r>
    <x v="1442"/>
    <s v="Norm"/>
    <s v="Norm"/>
    <n v="310000"/>
    <x v="0"/>
  </r>
  <r>
    <x v="1443"/>
    <s v="Norm"/>
    <s v="Norm"/>
    <n v="121000"/>
    <x v="0"/>
  </r>
  <r>
    <x v="1444"/>
    <s v="Norm"/>
    <s v="Norm"/>
    <n v="179600"/>
    <x v="0"/>
  </r>
  <r>
    <x v="1445"/>
    <s v="Norm"/>
    <s v="Norm"/>
    <n v="129000"/>
    <x v="0"/>
  </r>
  <r>
    <x v="1446"/>
    <s v="Norm"/>
    <s v="Norm"/>
    <n v="157900"/>
    <x v="0"/>
  </r>
  <r>
    <x v="1447"/>
    <s v="Norm"/>
    <s v="Norm"/>
    <n v="240000"/>
    <x v="0"/>
  </r>
  <r>
    <x v="1448"/>
    <s v="Norm"/>
    <s v="Norm"/>
    <n v="112000"/>
    <x v="0"/>
  </r>
  <r>
    <x v="1449"/>
    <s v="Norm"/>
    <s v="Norm"/>
    <n v="92000"/>
    <x v="0"/>
  </r>
  <r>
    <x v="1450"/>
    <s v="Norm"/>
    <s v="Norm"/>
    <n v="136000"/>
    <x v="0"/>
  </r>
  <r>
    <x v="1451"/>
    <s v="Norm"/>
    <s v="Norm"/>
    <n v="287090"/>
    <x v="0"/>
  </r>
  <r>
    <x v="1452"/>
    <s v="Norm"/>
    <s v="Norm"/>
    <n v="145000"/>
    <x v="0"/>
  </r>
  <r>
    <x v="1453"/>
    <s v="Norm"/>
    <s v="Norm"/>
    <n v="84500"/>
    <x v="0"/>
  </r>
  <r>
    <x v="1454"/>
    <s v="Norm"/>
    <s v="Norm"/>
    <n v="185000"/>
    <x v="0"/>
  </r>
  <r>
    <x v="1455"/>
    <s v="Norm"/>
    <s v="Norm"/>
    <n v="175000"/>
    <x v="0"/>
  </r>
  <r>
    <x v="1456"/>
    <s v="Norm"/>
    <s v="Norm"/>
    <n v="210000"/>
    <x v="0"/>
  </r>
  <r>
    <x v="1457"/>
    <s v="Norm"/>
    <s v="Norm"/>
    <n v="266500"/>
    <x v="0"/>
  </r>
  <r>
    <x v="1458"/>
    <s v="Norm"/>
    <s v="Norm"/>
    <n v="142125"/>
    <x v="0"/>
  </r>
  <r>
    <x v="1459"/>
    <s v="Norm"/>
    <s v="Norm"/>
    <n v="14750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s v="Norm"/>
    <s v="Norm"/>
    <n v="208500"/>
    <s v="control"/>
    <n v="0.65961678950322322"/>
    <x v="0"/>
  </r>
  <r>
    <x v="1"/>
    <s v="Feedr"/>
    <s v="Norm"/>
    <n v="181500"/>
    <s v="control"/>
    <n v="0.48788210590957737"/>
    <x v="0"/>
  </r>
  <r>
    <x v="2"/>
    <s v="Norm"/>
    <s v="Norm"/>
    <n v="223500"/>
    <s v="control"/>
    <n v="0.71582732620169343"/>
    <x v="0"/>
  </r>
  <r>
    <x v="3"/>
    <s v="Norm"/>
    <s v="Norm"/>
    <n v="140000"/>
    <s v="control"/>
    <n v="0.10437233300048177"/>
    <x v="0"/>
  </r>
  <r>
    <x v="4"/>
    <s v="Norm"/>
    <s v="Norm"/>
    <n v="250000"/>
    <s v="control"/>
    <n v="6.8297351862690925E-2"/>
    <x v="0"/>
  </r>
  <r>
    <x v="5"/>
    <s v="Norm"/>
    <s v="Norm"/>
    <n v="143000"/>
    <s v="control"/>
    <n v="0.6973376728986117"/>
    <x v="0"/>
  </r>
  <r>
    <x v="6"/>
    <s v="Norm"/>
    <s v="Norm"/>
    <n v="307000"/>
    <s v="control"/>
    <n v="0.78349396248195724"/>
    <x v="0"/>
  </r>
  <r>
    <x v="7"/>
    <s v="PosN"/>
    <s v="Norm"/>
    <n v="200000"/>
    <s v="control"/>
    <n v="0.95850359963710663"/>
    <x v="0"/>
  </r>
  <r>
    <x v="8"/>
    <s v="Artery"/>
    <s v="Norm"/>
    <n v="129900"/>
    <s v="control"/>
    <n v="0.37267987225471522"/>
    <x v="0"/>
  </r>
  <r>
    <x v="9"/>
    <s v="Artery"/>
    <s v="Artery"/>
    <n v="118000"/>
    <s v="control"/>
    <n v="0.93541887322595474"/>
    <x v="0"/>
  </r>
  <r>
    <x v="10"/>
    <s v="Norm"/>
    <s v="Norm"/>
    <n v="129500"/>
    <s v="control"/>
    <n v="0.89439504220501898"/>
    <x v="0"/>
  </r>
  <r>
    <x v="11"/>
    <s v="Norm"/>
    <s v="Norm"/>
    <n v="345000"/>
    <s v="control"/>
    <n v="0.3609300994069683"/>
    <x v="0"/>
  </r>
  <r>
    <x v="12"/>
    <s v="Norm"/>
    <s v="Norm"/>
    <n v="144000"/>
    <s v="control"/>
    <n v="4.835735368355909E-4"/>
    <x v="0"/>
  </r>
  <r>
    <x v="13"/>
    <s v="Norm"/>
    <s v="Norm"/>
    <n v="279500"/>
    <s v="control"/>
    <n v="0.37272491388543472"/>
    <x v="0"/>
  </r>
  <r>
    <x v="14"/>
    <s v="Norm"/>
    <s v="Norm"/>
    <n v="157000"/>
    <s v="control"/>
    <n v="0.39025625630285066"/>
    <x v="0"/>
  </r>
  <r>
    <x v="15"/>
    <s v="Norm"/>
    <s v="Norm"/>
    <n v="132000"/>
    <s v="control"/>
    <n v="7.4125995570024639E-2"/>
    <x v="0"/>
  </r>
  <r>
    <x v="16"/>
    <s v="Norm"/>
    <s v="Norm"/>
    <n v="149000"/>
    <s v="control"/>
    <n v="0.3401427718800244"/>
    <x v="0"/>
  </r>
  <r>
    <x v="17"/>
    <s v="Norm"/>
    <s v="Norm"/>
    <n v="90000"/>
    <s v="control"/>
    <n v="0.53675151046202385"/>
    <x v="0"/>
  </r>
  <r>
    <x v="18"/>
    <s v="RRAe"/>
    <s v="Norm"/>
    <n v="159000"/>
    <s v="treatment"/>
    <n v="0.54084297114184166"/>
    <x v="1"/>
  </r>
  <r>
    <x v="19"/>
    <s v="Norm"/>
    <s v="Norm"/>
    <n v="139000"/>
    <s v="control"/>
    <n v="0.66047568804401113"/>
    <x v="0"/>
  </r>
  <r>
    <x v="20"/>
    <s v="Norm"/>
    <s v="Norm"/>
    <n v="325300"/>
    <s v="control"/>
    <n v="0.62094994165175876"/>
    <x v="0"/>
  </r>
  <r>
    <x v="21"/>
    <s v="Norm"/>
    <s v="Norm"/>
    <n v="139400"/>
    <s v="control"/>
    <n v="0.27505223867180295"/>
    <x v="0"/>
  </r>
  <r>
    <x v="22"/>
    <s v="Norm"/>
    <s v="Norm"/>
    <n v="230000"/>
    <s v="control"/>
    <n v="0.70722138064364937"/>
    <x v="0"/>
  </r>
  <r>
    <x v="23"/>
    <s v="Norm"/>
    <s v="Norm"/>
    <n v="129900"/>
    <s v="control"/>
    <n v="0.56631178475506294"/>
    <x v="0"/>
  </r>
  <r>
    <x v="24"/>
    <s v="Norm"/>
    <s v="Norm"/>
    <n v="154000"/>
    <s v="control"/>
    <n v="8.7586631087263167E-2"/>
    <x v="0"/>
  </r>
  <r>
    <x v="25"/>
    <s v="Norm"/>
    <s v="Norm"/>
    <n v="256300"/>
    <s v="control"/>
    <n v="0.18670593940801539"/>
    <x v="0"/>
  </r>
  <r>
    <x v="26"/>
    <s v="Norm"/>
    <s v="Norm"/>
    <n v="134800"/>
    <s v="control"/>
    <n v="0.4916043904788695"/>
    <x v="0"/>
  </r>
  <r>
    <x v="27"/>
    <s v="Norm"/>
    <s v="Norm"/>
    <n v="306000"/>
    <s v="control"/>
    <n v="0.97684421448280989"/>
    <x v="0"/>
  </r>
  <r>
    <x v="28"/>
    <s v="Norm"/>
    <s v="Norm"/>
    <n v="207500"/>
    <s v="control"/>
    <n v="0.1934305181299113"/>
    <x v="0"/>
  </r>
  <r>
    <x v="29"/>
    <s v="Feedr"/>
    <s v="RRNn"/>
    <n v="68500"/>
    <s v="control"/>
    <n v="0.19602282805594606"/>
    <x v="0"/>
  </r>
  <r>
    <x v="30"/>
    <s v="Feedr"/>
    <s v="Norm"/>
    <n v="40000"/>
    <s v="control"/>
    <n v="0.17378574466426"/>
    <x v="0"/>
  </r>
  <r>
    <x v="31"/>
    <s v="Norm"/>
    <s v="Norm"/>
    <n v="149350"/>
    <s v="control"/>
    <n v="0.56951464227007587"/>
    <x v="0"/>
  </r>
  <r>
    <x v="32"/>
    <s v="Norm"/>
    <s v="Norm"/>
    <n v="179900"/>
    <s v="control"/>
    <n v="0.43000585351394605"/>
    <x v="0"/>
  </r>
  <r>
    <x v="33"/>
    <s v="Norm"/>
    <s v="Norm"/>
    <n v="165500"/>
    <s v="control"/>
    <n v="0.49151666065953969"/>
    <x v="0"/>
  </r>
  <r>
    <x v="34"/>
    <s v="Norm"/>
    <s v="Norm"/>
    <n v="277500"/>
    <s v="control"/>
    <n v="0.95625358322720311"/>
    <x v="0"/>
  </r>
  <r>
    <x v="35"/>
    <s v="Norm"/>
    <s v="Norm"/>
    <n v="309000"/>
    <s v="control"/>
    <n v="0.31876091489718683"/>
    <x v="0"/>
  </r>
  <r>
    <x v="36"/>
    <s v="Norm"/>
    <s v="Norm"/>
    <n v="145000"/>
    <s v="control"/>
    <n v="0.58658083913046855"/>
    <x v="0"/>
  </r>
  <r>
    <x v="37"/>
    <s v="Norm"/>
    <s v="Norm"/>
    <n v="153000"/>
    <s v="control"/>
    <n v="0.7032819699117977"/>
    <x v="0"/>
  </r>
  <r>
    <x v="38"/>
    <s v="Norm"/>
    <s v="Norm"/>
    <n v="109000"/>
    <s v="control"/>
    <n v="0.12003469664313104"/>
    <x v="0"/>
  </r>
  <r>
    <x v="39"/>
    <s v="Norm"/>
    <s v="Norm"/>
    <n v="82000"/>
    <s v="control"/>
    <n v="0.10481041444110206"/>
    <x v="0"/>
  </r>
  <r>
    <x v="40"/>
    <s v="Norm"/>
    <s v="Norm"/>
    <n v="160000"/>
    <s v="control"/>
    <n v="0.31830484345226717"/>
    <x v="0"/>
  </r>
  <r>
    <x v="41"/>
    <s v="Norm"/>
    <s v="Norm"/>
    <n v="170000"/>
    <s v="control"/>
    <n v="0.46347423726879378"/>
    <x v="0"/>
  </r>
  <r>
    <x v="42"/>
    <s v="Norm"/>
    <s v="Norm"/>
    <n v="144000"/>
    <s v="control"/>
    <n v="0.44966806800724513"/>
    <x v="0"/>
  </r>
  <r>
    <x v="43"/>
    <s v="Norm"/>
    <s v="Norm"/>
    <n v="130250"/>
    <s v="control"/>
    <n v="0.21525117725833809"/>
    <x v="0"/>
  </r>
  <r>
    <x v="44"/>
    <s v="Norm"/>
    <s v="Norm"/>
    <n v="141000"/>
    <s v="control"/>
    <n v="0.35523428345041785"/>
    <x v="0"/>
  </r>
  <r>
    <x v="45"/>
    <s v="Norm"/>
    <s v="Norm"/>
    <n v="319900"/>
    <s v="control"/>
    <n v="0.64606393653670602"/>
    <x v="0"/>
  </r>
  <r>
    <x v="46"/>
    <s v="Norm"/>
    <s v="Norm"/>
    <n v="239686"/>
    <s v="control"/>
    <n v="0.16657169611979572"/>
    <x v="0"/>
  </r>
  <r>
    <x v="47"/>
    <s v="Norm"/>
    <s v="Norm"/>
    <n v="249700"/>
    <s v="control"/>
    <n v="0.94611230458019913"/>
    <x v="0"/>
  </r>
  <r>
    <x v="48"/>
    <s v="Norm"/>
    <s v="Norm"/>
    <n v="113000"/>
    <s v="control"/>
    <n v="0.68455877560621703"/>
    <x v="0"/>
  </r>
  <r>
    <x v="49"/>
    <s v="Norm"/>
    <s v="Norm"/>
    <n v="127000"/>
    <s v="control"/>
    <n v="0.79124090469230557"/>
    <x v="0"/>
  </r>
  <r>
    <x v="50"/>
    <s v="Norm"/>
    <s v="Norm"/>
    <n v="177000"/>
    <s v="control"/>
    <n v="0.83641315602403554"/>
    <x v="0"/>
  </r>
  <r>
    <x v="51"/>
    <s v="Norm"/>
    <s v="Norm"/>
    <n v="114500"/>
    <s v="control"/>
    <n v="0.4454856068884252"/>
    <x v="0"/>
  </r>
  <r>
    <x v="52"/>
    <s v="RRNn"/>
    <s v="Norm"/>
    <n v="110000"/>
    <s v="control"/>
    <n v="0.54046585262055924"/>
    <x v="0"/>
  </r>
  <r>
    <x v="53"/>
    <s v="Norm"/>
    <s v="Norm"/>
    <n v="385000"/>
    <s v="control"/>
    <n v="0.72736943871123472"/>
    <x v="0"/>
  </r>
  <r>
    <x v="54"/>
    <s v="Norm"/>
    <s v="Norm"/>
    <n v="130000"/>
    <s v="control"/>
    <n v="0.27106439529841531"/>
    <x v="0"/>
  </r>
  <r>
    <x v="55"/>
    <s v="Norm"/>
    <s v="Norm"/>
    <n v="180500"/>
    <s v="control"/>
    <n v="0.22748574626882312"/>
    <x v="0"/>
  </r>
  <r>
    <x v="56"/>
    <s v="Norm"/>
    <s v="Norm"/>
    <n v="172500"/>
    <s v="control"/>
    <n v="0.93447383950654461"/>
    <x v="0"/>
  </r>
  <r>
    <x v="57"/>
    <s v="Norm"/>
    <s v="Norm"/>
    <n v="196500"/>
    <s v="control"/>
    <n v="0.15379511867615991"/>
    <x v="0"/>
  </r>
  <r>
    <x v="58"/>
    <s v="Norm"/>
    <s v="Norm"/>
    <n v="438780"/>
    <s v="control"/>
    <n v="0.7884249012192438"/>
    <x v="0"/>
  </r>
  <r>
    <x v="59"/>
    <s v="Norm"/>
    <s v="Norm"/>
    <n v="124900"/>
    <s v="control"/>
    <n v="0.55263808976852891"/>
    <x v="0"/>
  </r>
  <r>
    <x v="60"/>
    <s v="RRAe"/>
    <s v="Norm"/>
    <n v="158000"/>
    <s v="treatment"/>
    <n v="9.1902495286274144E-2"/>
    <x v="2"/>
  </r>
  <r>
    <x v="61"/>
    <s v="Norm"/>
    <s v="Norm"/>
    <n v="101000"/>
    <s v="control"/>
    <n v="0.82634414944078916"/>
    <x v="0"/>
  </r>
  <r>
    <x v="62"/>
    <s v="Norm"/>
    <s v="Norm"/>
    <n v="202500"/>
    <s v="control"/>
    <n v="0.56206936924755824"/>
    <x v="0"/>
  </r>
  <r>
    <x v="63"/>
    <s v="RRAn"/>
    <s v="Feedr"/>
    <n v="140000"/>
    <s v="treatment"/>
    <n v="0.76084064357166981"/>
    <x v="1"/>
  </r>
  <r>
    <x v="64"/>
    <s v="Norm"/>
    <s v="Norm"/>
    <n v="219500"/>
    <s v="control"/>
    <n v="0.66766830620142559"/>
    <x v="0"/>
  </r>
  <r>
    <x v="65"/>
    <s v="Norm"/>
    <s v="Norm"/>
    <n v="317000"/>
    <s v="control"/>
    <n v="7.989926141402337E-2"/>
    <x v="0"/>
  </r>
  <r>
    <x v="66"/>
    <s v="PosA"/>
    <s v="Norm"/>
    <n v="180000"/>
    <s v="control"/>
    <n v="0.96268289399544749"/>
    <x v="0"/>
  </r>
  <r>
    <x v="67"/>
    <s v="Norm"/>
    <s v="Norm"/>
    <n v="226000"/>
    <s v="control"/>
    <n v="0.57561378289579257"/>
    <x v="0"/>
  </r>
  <r>
    <x v="68"/>
    <s v="Artery"/>
    <s v="Norm"/>
    <n v="80000"/>
    <s v="control"/>
    <n v="2.1508389225778024E-2"/>
    <x v="0"/>
  </r>
  <r>
    <x v="69"/>
    <s v="Norm"/>
    <s v="Norm"/>
    <n v="225000"/>
    <s v="control"/>
    <n v="0.86123053756737045"/>
    <x v="0"/>
  </r>
  <r>
    <x v="70"/>
    <s v="Norm"/>
    <s v="Norm"/>
    <n v="244000"/>
    <s v="control"/>
    <n v="0.31079725950522108"/>
    <x v="0"/>
  </r>
  <r>
    <x v="71"/>
    <s v="Norm"/>
    <s v="Norm"/>
    <n v="129500"/>
    <s v="control"/>
    <n v="0.32091779924339003"/>
    <x v="0"/>
  </r>
  <r>
    <x v="72"/>
    <s v="Norm"/>
    <s v="Norm"/>
    <n v="185000"/>
    <s v="control"/>
    <n v="0.17744797721070205"/>
    <x v="0"/>
  </r>
  <r>
    <x v="73"/>
    <s v="Norm"/>
    <s v="Norm"/>
    <n v="144900"/>
    <s v="control"/>
    <n v="0.4481546063827001"/>
    <x v="0"/>
  </r>
  <r>
    <x v="74"/>
    <s v="Norm"/>
    <s v="Norm"/>
    <n v="107400"/>
    <s v="control"/>
    <n v="9.6944672835466372E-2"/>
    <x v="0"/>
  </r>
  <r>
    <x v="75"/>
    <s v="Norm"/>
    <s v="Norm"/>
    <n v="91000"/>
    <s v="control"/>
    <n v="2.8819778727698808E-2"/>
    <x v="0"/>
  </r>
  <r>
    <x v="76"/>
    <s v="Norm"/>
    <s v="Norm"/>
    <n v="135750"/>
    <s v="control"/>
    <n v="0.62041502308868546"/>
    <x v="0"/>
  </r>
  <r>
    <x v="77"/>
    <s v="Norm"/>
    <s v="Norm"/>
    <n v="127000"/>
    <s v="control"/>
    <n v="0.62824086543252289"/>
    <x v="0"/>
  </r>
  <r>
    <x v="78"/>
    <s v="Norm"/>
    <s v="Norm"/>
    <n v="136500"/>
    <s v="control"/>
    <n v="0.39816203386896143"/>
    <x v="0"/>
  </r>
  <r>
    <x v="79"/>
    <s v="Norm"/>
    <s v="Norm"/>
    <n v="110000"/>
    <s v="control"/>
    <n v="0.21844995284594693"/>
    <x v="0"/>
  </r>
  <r>
    <x v="80"/>
    <s v="Norm"/>
    <s v="Norm"/>
    <n v="193500"/>
    <s v="control"/>
    <n v="0.36036043882420787"/>
    <x v="0"/>
  </r>
  <r>
    <x v="81"/>
    <s v="Norm"/>
    <s v="Norm"/>
    <n v="153500"/>
    <s v="control"/>
    <n v="0.91909572278829865"/>
    <x v="0"/>
  </r>
  <r>
    <x v="82"/>
    <s v="Norm"/>
    <s v="Norm"/>
    <n v="245000"/>
    <s v="control"/>
    <n v="0.32430448037515924"/>
    <x v="0"/>
  </r>
  <r>
    <x v="83"/>
    <s v="Norm"/>
    <s v="Norm"/>
    <n v="126500"/>
    <s v="control"/>
    <n v="0.83497597936297074"/>
    <x v="0"/>
  </r>
  <r>
    <x v="84"/>
    <s v="Norm"/>
    <s v="Norm"/>
    <n v="168500"/>
    <s v="control"/>
    <n v="0.16650417264256989"/>
    <x v="0"/>
  </r>
  <r>
    <x v="85"/>
    <s v="Norm"/>
    <s v="Norm"/>
    <n v="260000"/>
    <s v="control"/>
    <n v="0.95645741882300028"/>
    <x v="0"/>
  </r>
  <r>
    <x v="86"/>
    <s v="Norm"/>
    <s v="Norm"/>
    <n v="174000"/>
    <s v="control"/>
    <n v="0.95883938383994183"/>
    <x v="0"/>
  </r>
  <r>
    <x v="87"/>
    <s v="Norm"/>
    <s v="Norm"/>
    <n v="164500"/>
    <s v="control"/>
    <n v="0.39995377974992463"/>
    <x v="0"/>
  </r>
  <r>
    <x v="88"/>
    <s v="Feedr"/>
    <s v="Feedr"/>
    <n v="85000"/>
    <s v="control"/>
    <n v="0.11537548463588887"/>
    <x v="0"/>
  </r>
  <r>
    <x v="89"/>
    <s v="Norm"/>
    <s v="Norm"/>
    <n v="123600"/>
    <s v="control"/>
    <n v="0.41754428277815114"/>
    <x v="0"/>
  </r>
  <r>
    <x v="90"/>
    <s v="Norm"/>
    <s v="Norm"/>
    <n v="109900"/>
    <s v="control"/>
    <n v="0.10278399474357047"/>
    <x v="0"/>
  </r>
  <r>
    <x v="91"/>
    <s v="Norm"/>
    <s v="Norm"/>
    <n v="98600"/>
    <s v="control"/>
    <n v="0.48808379624617038"/>
    <x v="0"/>
  </r>
  <r>
    <x v="92"/>
    <s v="Norm"/>
    <s v="Norm"/>
    <n v="163500"/>
    <s v="control"/>
    <n v="9.0867028139966055E-2"/>
    <x v="0"/>
  </r>
  <r>
    <x v="93"/>
    <s v="Norm"/>
    <s v="Norm"/>
    <n v="133900"/>
    <s v="control"/>
    <n v="0.7299291905193892"/>
    <x v="0"/>
  </r>
  <r>
    <x v="94"/>
    <s v="Norm"/>
    <s v="Norm"/>
    <n v="204750"/>
    <s v="control"/>
    <n v="0.56572829396421132"/>
    <x v="0"/>
  </r>
  <r>
    <x v="95"/>
    <s v="Norm"/>
    <s v="Norm"/>
    <n v="185000"/>
    <s v="control"/>
    <n v="0.75757167389019187"/>
    <x v="0"/>
  </r>
  <r>
    <x v="96"/>
    <s v="Norm"/>
    <s v="Norm"/>
    <n v="214000"/>
    <s v="control"/>
    <n v="0.85279816508168949"/>
    <x v="0"/>
  </r>
  <r>
    <x v="97"/>
    <s v="Norm"/>
    <s v="Norm"/>
    <n v="94750"/>
    <s v="control"/>
    <n v="0.46506445987659517"/>
    <x v="0"/>
  </r>
  <r>
    <x v="98"/>
    <s v="Norm"/>
    <s v="Norm"/>
    <n v="83000"/>
    <s v="control"/>
    <n v="0.34508774613132331"/>
    <x v="0"/>
  </r>
  <r>
    <x v="99"/>
    <s v="Norm"/>
    <s v="Norm"/>
    <n v="128950"/>
    <s v="control"/>
    <n v="0.45474381088097726"/>
    <x v="0"/>
  </r>
  <r>
    <x v="100"/>
    <s v="Norm"/>
    <s v="Norm"/>
    <n v="205000"/>
    <s v="control"/>
    <n v="0.11530527368258103"/>
    <x v="0"/>
  </r>
  <r>
    <x v="101"/>
    <s v="Norm"/>
    <s v="Norm"/>
    <n v="178000"/>
    <s v="control"/>
    <n v="0.83159112097955135"/>
    <x v="0"/>
  </r>
  <r>
    <x v="102"/>
    <s v="Norm"/>
    <s v="Norm"/>
    <n v="118964"/>
    <s v="control"/>
    <n v="0.16559896826466625"/>
    <x v="0"/>
  </r>
  <r>
    <x v="103"/>
    <s v="Norm"/>
    <s v="Norm"/>
    <n v="198900"/>
    <s v="control"/>
    <n v="0.20593338056332289"/>
    <x v="0"/>
  </r>
  <r>
    <x v="104"/>
    <s v="Norm"/>
    <s v="Norm"/>
    <n v="169500"/>
    <s v="control"/>
    <n v="0.35970601019590176"/>
    <x v="0"/>
  </r>
  <r>
    <x v="105"/>
    <s v="Norm"/>
    <s v="Norm"/>
    <n v="250000"/>
    <s v="control"/>
    <n v="0.99545644555195623"/>
    <x v="0"/>
  </r>
  <r>
    <x v="106"/>
    <s v="Norm"/>
    <s v="Norm"/>
    <n v="100000"/>
    <s v="control"/>
    <n v="0.87777831301882481"/>
    <x v="0"/>
  </r>
  <r>
    <x v="107"/>
    <s v="Norm"/>
    <s v="Norm"/>
    <n v="115000"/>
    <s v="control"/>
    <n v="0.59548309169876468"/>
    <x v="0"/>
  </r>
  <r>
    <x v="108"/>
    <s v="Artery"/>
    <s v="Norm"/>
    <n v="115000"/>
    <s v="control"/>
    <n v="0.82096693058903969"/>
    <x v="0"/>
  </r>
  <r>
    <x v="109"/>
    <s v="Norm"/>
    <s v="Norm"/>
    <n v="190000"/>
    <s v="control"/>
    <n v="0.76841508873909692"/>
    <x v="0"/>
  </r>
  <r>
    <x v="110"/>
    <s v="Norm"/>
    <s v="Norm"/>
    <n v="136900"/>
    <s v="control"/>
    <n v="0.40063535223452973"/>
    <x v="0"/>
  </r>
  <r>
    <x v="111"/>
    <s v="Norm"/>
    <s v="Norm"/>
    <n v="180000"/>
    <s v="control"/>
    <n v="0.47646845153370876"/>
    <x v="0"/>
  </r>
  <r>
    <x v="112"/>
    <s v="Norm"/>
    <s v="Norm"/>
    <n v="383970"/>
    <s v="control"/>
    <n v="0.69841761209175712"/>
    <x v="0"/>
  </r>
  <r>
    <x v="113"/>
    <s v="Norm"/>
    <s v="Norm"/>
    <n v="217000"/>
    <s v="control"/>
    <n v="0.39177076387937915"/>
    <x v="0"/>
  </r>
  <r>
    <x v="114"/>
    <s v="Norm"/>
    <s v="Norm"/>
    <n v="259500"/>
    <s v="control"/>
    <n v="0.36032496274937953"/>
    <x v="0"/>
  </r>
  <r>
    <x v="115"/>
    <s v="Norm"/>
    <s v="Norm"/>
    <n v="176000"/>
    <s v="control"/>
    <n v="6.3090042713721428E-2"/>
    <x v="0"/>
  </r>
  <r>
    <x v="116"/>
    <s v="Norm"/>
    <s v="Norm"/>
    <n v="139000"/>
    <s v="control"/>
    <n v="0.38392962056919278"/>
    <x v="0"/>
  </r>
  <r>
    <x v="117"/>
    <s v="Norm"/>
    <s v="Norm"/>
    <n v="155000"/>
    <s v="control"/>
    <n v="0.61290620414342112"/>
    <x v="0"/>
  </r>
  <r>
    <x v="118"/>
    <s v="Norm"/>
    <s v="Norm"/>
    <n v="320000"/>
    <s v="control"/>
    <n v="0.80154370661482033"/>
    <x v="0"/>
  </r>
  <r>
    <x v="119"/>
    <s v="Norm"/>
    <s v="Norm"/>
    <n v="163990"/>
    <s v="control"/>
    <n v="0.90430272524051336"/>
    <x v="0"/>
  </r>
  <r>
    <x v="120"/>
    <s v="Norm"/>
    <s v="Norm"/>
    <n v="180000"/>
    <s v="control"/>
    <n v="0.54748210397926578"/>
    <x v="0"/>
  </r>
  <r>
    <x v="121"/>
    <s v="Norm"/>
    <s v="Norm"/>
    <n v="100000"/>
    <s v="control"/>
    <n v="2.0034689827161833E-2"/>
    <x v="0"/>
  </r>
  <r>
    <x v="122"/>
    <s v="Norm"/>
    <s v="Norm"/>
    <n v="136000"/>
    <s v="control"/>
    <n v="0.4570878006114385"/>
    <x v="0"/>
  </r>
  <r>
    <x v="123"/>
    <s v="Norm"/>
    <s v="Norm"/>
    <n v="153900"/>
    <s v="control"/>
    <n v="0.60940691592155816"/>
    <x v="0"/>
  </r>
  <r>
    <x v="124"/>
    <s v="Norm"/>
    <s v="Norm"/>
    <n v="181000"/>
    <s v="control"/>
    <n v="0.25641058127105731"/>
    <x v="0"/>
  </r>
  <r>
    <x v="125"/>
    <s v="Norm"/>
    <s v="Norm"/>
    <n v="84500"/>
    <s v="control"/>
    <n v="6.8223748207024149E-2"/>
    <x v="0"/>
  </r>
  <r>
    <x v="126"/>
    <s v="Norm"/>
    <s v="Norm"/>
    <n v="128000"/>
    <s v="control"/>
    <n v="0.69391626975699505"/>
    <x v="0"/>
  </r>
  <r>
    <x v="127"/>
    <s v="Feedr"/>
    <s v="Norm"/>
    <n v="87000"/>
    <s v="control"/>
    <n v="0.43081391788218082"/>
    <x v="0"/>
  </r>
  <r>
    <x v="128"/>
    <s v="PosN"/>
    <s v="Norm"/>
    <n v="155000"/>
    <s v="control"/>
    <n v="0.75118456709977166"/>
    <x v="0"/>
  </r>
  <r>
    <x v="129"/>
    <s v="Norm"/>
    <s v="Norm"/>
    <n v="150000"/>
    <s v="control"/>
    <n v="0.73960587960791302"/>
    <x v="0"/>
  </r>
  <r>
    <x v="130"/>
    <s v="Norm"/>
    <s v="Norm"/>
    <n v="226000"/>
    <s v="control"/>
    <n v="0.59086994450303987"/>
    <x v="0"/>
  </r>
  <r>
    <x v="131"/>
    <s v="Norm"/>
    <s v="Norm"/>
    <n v="244000"/>
    <s v="control"/>
    <n v="0.25914059155333402"/>
    <x v="0"/>
  </r>
  <r>
    <x v="132"/>
    <s v="Norm"/>
    <s v="Norm"/>
    <n v="150750"/>
    <s v="control"/>
    <n v="0.38464879480493375"/>
    <x v="0"/>
  </r>
  <r>
    <x v="133"/>
    <s v="Norm"/>
    <s v="Norm"/>
    <n v="220000"/>
    <s v="control"/>
    <n v="0.81045934771908335"/>
    <x v="0"/>
  </r>
  <r>
    <x v="134"/>
    <s v="Norm"/>
    <s v="Norm"/>
    <n v="180000"/>
    <s v="control"/>
    <n v="0.58820098451948899"/>
    <x v="0"/>
  </r>
  <r>
    <x v="135"/>
    <s v="Norm"/>
    <s v="Norm"/>
    <n v="174000"/>
    <s v="control"/>
    <n v="0.74300894994593258"/>
    <x v="0"/>
  </r>
  <r>
    <x v="136"/>
    <s v="Norm"/>
    <s v="Norm"/>
    <n v="143000"/>
    <s v="control"/>
    <n v="8.2827188459669299E-2"/>
    <x v="0"/>
  </r>
  <r>
    <x v="137"/>
    <s v="Norm"/>
    <s v="Norm"/>
    <n v="171000"/>
    <s v="control"/>
    <n v="0.43044374721636169"/>
    <x v="0"/>
  </r>
  <r>
    <x v="138"/>
    <s v="Norm"/>
    <s v="Norm"/>
    <n v="230000"/>
    <s v="control"/>
    <n v="0.17816808495276126"/>
    <x v="0"/>
  </r>
  <r>
    <x v="139"/>
    <s v="Norm"/>
    <s v="Norm"/>
    <n v="231500"/>
    <s v="control"/>
    <n v="0.863486130997838"/>
    <x v="0"/>
  </r>
  <r>
    <x v="140"/>
    <s v="Norm"/>
    <s v="Norm"/>
    <n v="115000"/>
    <s v="control"/>
    <n v="0.36696557732936963"/>
    <x v="0"/>
  </r>
  <r>
    <x v="141"/>
    <s v="Norm"/>
    <s v="Norm"/>
    <n v="260000"/>
    <s v="control"/>
    <n v="0.92808668597852906"/>
    <x v="0"/>
  </r>
  <r>
    <x v="142"/>
    <s v="Artery"/>
    <s v="Norm"/>
    <n v="166000"/>
    <s v="control"/>
    <n v="0.74272688850344115"/>
    <x v="0"/>
  </r>
  <r>
    <x v="143"/>
    <s v="Norm"/>
    <s v="Norm"/>
    <n v="204000"/>
    <s v="control"/>
    <n v="0.93974625742177198"/>
    <x v="0"/>
  </r>
  <r>
    <x v="144"/>
    <s v="RRAe"/>
    <s v="Norm"/>
    <n v="125000"/>
    <s v="treatment"/>
    <n v="0.19729681911565899"/>
    <x v="2"/>
  </r>
  <r>
    <x v="145"/>
    <s v="Norm"/>
    <s v="Norm"/>
    <n v="130000"/>
    <s v="control"/>
    <n v="0.22123934774006315"/>
    <x v="0"/>
  </r>
  <r>
    <x v="146"/>
    <s v="Norm"/>
    <s v="Norm"/>
    <n v="105000"/>
    <s v="control"/>
    <n v="0.7315223561486589"/>
    <x v="0"/>
  </r>
  <r>
    <x v="147"/>
    <s v="Norm"/>
    <s v="Norm"/>
    <n v="222500"/>
    <s v="control"/>
    <n v="0.85653917780255573"/>
    <x v="0"/>
  </r>
  <r>
    <x v="148"/>
    <s v="Norm"/>
    <s v="Norm"/>
    <n v="141000"/>
    <s v="control"/>
    <n v="0.8504040159999664"/>
    <x v="0"/>
  </r>
  <r>
    <x v="149"/>
    <s v="Norm"/>
    <s v="Norm"/>
    <n v="115000"/>
    <s v="control"/>
    <n v="0.1234179068466964"/>
    <x v="0"/>
  </r>
  <r>
    <x v="150"/>
    <s v="Norm"/>
    <s v="Norm"/>
    <n v="122000"/>
    <s v="control"/>
    <n v="0.91130201414758039"/>
    <x v="0"/>
  </r>
  <r>
    <x v="151"/>
    <s v="Norm"/>
    <s v="Norm"/>
    <n v="372402"/>
    <s v="control"/>
    <n v="0.86898581871602021"/>
    <x v="0"/>
  </r>
  <r>
    <x v="152"/>
    <s v="Norm"/>
    <s v="Norm"/>
    <n v="190000"/>
    <s v="control"/>
    <n v="0.85287110054291349"/>
    <x v="0"/>
  </r>
  <r>
    <x v="153"/>
    <s v="Norm"/>
    <s v="Norm"/>
    <n v="235000"/>
    <s v="control"/>
    <n v="0.19459949163249901"/>
    <x v="0"/>
  </r>
  <r>
    <x v="154"/>
    <s v="Norm"/>
    <s v="Norm"/>
    <n v="125000"/>
    <s v="control"/>
    <n v="0.31590714675222997"/>
    <x v="0"/>
  </r>
  <r>
    <x v="155"/>
    <s v="Artery"/>
    <s v="Norm"/>
    <n v="79000"/>
    <s v="control"/>
    <n v="0.93050442512217635"/>
    <x v="0"/>
  </r>
  <r>
    <x v="156"/>
    <s v="Norm"/>
    <s v="Norm"/>
    <n v="109500"/>
    <s v="control"/>
    <n v="2.0491536862034421E-2"/>
    <x v="0"/>
  </r>
  <r>
    <x v="157"/>
    <s v="Norm"/>
    <s v="Norm"/>
    <n v="269500"/>
    <s v="control"/>
    <n v="0.48252089480507965"/>
    <x v="0"/>
  </r>
  <r>
    <x v="158"/>
    <s v="Norm"/>
    <s v="Norm"/>
    <n v="254900"/>
    <s v="control"/>
    <n v="0.36035557783491989"/>
    <x v="0"/>
  </r>
  <r>
    <x v="159"/>
    <s v="Norm"/>
    <s v="Norm"/>
    <n v="320000"/>
    <s v="control"/>
    <n v="0.16348953693349455"/>
    <x v="0"/>
  </r>
  <r>
    <x v="160"/>
    <s v="Norm"/>
    <s v="Norm"/>
    <n v="162500"/>
    <s v="control"/>
    <n v="0.28210289643586328"/>
    <x v="0"/>
  </r>
  <r>
    <x v="161"/>
    <s v="Norm"/>
    <s v="Norm"/>
    <n v="412500"/>
    <s v="control"/>
    <n v="0.17640482498139021"/>
    <x v="0"/>
  </r>
  <r>
    <x v="162"/>
    <s v="Norm"/>
    <s v="Norm"/>
    <n v="220000"/>
    <s v="control"/>
    <n v="0.31081977890760215"/>
    <x v="0"/>
  </r>
  <r>
    <x v="163"/>
    <s v="Norm"/>
    <s v="Norm"/>
    <n v="103200"/>
    <s v="control"/>
    <n v="8.8019220001182452E-2"/>
    <x v="0"/>
  </r>
  <r>
    <x v="164"/>
    <s v="Norm"/>
    <s v="Norm"/>
    <n v="152000"/>
    <s v="control"/>
    <n v="0.30937347084310962"/>
    <x v="0"/>
  </r>
  <r>
    <x v="165"/>
    <s v="Norm"/>
    <s v="Norm"/>
    <n v="127500"/>
    <s v="control"/>
    <n v="0.93780898876361762"/>
    <x v="0"/>
  </r>
  <r>
    <x v="166"/>
    <s v="Norm"/>
    <s v="Norm"/>
    <n v="190000"/>
    <s v="control"/>
    <n v="0.39711883209128063"/>
    <x v="0"/>
  </r>
  <r>
    <x v="167"/>
    <s v="Norm"/>
    <s v="Norm"/>
    <n v="325624"/>
    <s v="control"/>
    <n v="0.86983671856161959"/>
    <x v="0"/>
  </r>
  <r>
    <x v="168"/>
    <s v="Norm"/>
    <s v="Norm"/>
    <n v="183500"/>
    <s v="control"/>
    <n v="0.33703951135041255"/>
    <x v="0"/>
  </r>
  <r>
    <x v="169"/>
    <s v="Norm"/>
    <s v="Norm"/>
    <n v="228000"/>
    <s v="control"/>
    <n v="0.89560618534207914"/>
    <x v="0"/>
  </r>
  <r>
    <x v="170"/>
    <s v="Feedr"/>
    <s v="Norm"/>
    <n v="128500"/>
    <s v="control"/>
    <n v="0.83642981341982059"/>
    <x v="0"/>
  </r>
  <r>
    <x v="171"/>
    <s v="Norm"/>
    <s v="Norm"/>
    <n v="215000"/>
    <s v="control"/>
    <n v="0.97488648560337232"/>
    <x v="0"/>
  </r>
  <r>
    <x v="172"/>
    <s v="Norm"/>
    <s v="Norm"/>
    <n v="239000"/>
    <s v="control"/>
    <n v="0.65326692292561694"/>
    <x v="0"/>
  </r>
  <r>
    <x v="173"/>
    <s v="Norm"/>
    <s v="Norm"/>
    <n v="163000"/>
    <s v="control"/>
    <n v="8.2736447145094205E-3"/>
    <x v="0"/>
  </r>
  <r>
    <x v="174"/>
    <s v="Norm"/>
    <s v="Norm"/>
    <n v="184000"/>
    <s v="control"/>
    <n v="0.38137670382040512"/>
    <x v="0"/>
  </r>
  <r>
    <x v="175"/>
    <s v="Norm"/>
    <s v="Norm"/>
    <n v="243000"/>
    <s v="control"/>
    <n v="0.98415105822500371"/>
    <x v="0"/>
  </r>
  <r>
    <x v="176"/>
    <s v="Norm"/>
    <s v="Norm"/>
    <n v="211000"/>
    <s v="control"/>
    <n v="0.35115239635443707"/>
    <x v="0"/>
  </r>
  <r>
    <x v="177"/>
    <s v="Norm"/>
    <s v="Norm"/>
    <n v="172500"/>
    <s v="control"/>
    <n v="0.82510064958685614"/>
    <x v="0"/>
  </r>
  <r>
    <x v="178"/>
    <s v="Norm"/>
    <s v="Norm"/>
    <n v="501837"/>
    <s v="control"/>
    <n v="0.19907195941147671"/>
    <x v="0"/>
  </r>
  <r>
    <x v="179"/>
    <s v="Norm"/>
    <s v="Norm"/>
    <n v="100000"/>
    <s v="control"/>
    <n v="0.45551748440195883"/>
    <x v="0"/>
  </r>
  <r>
    <x v="180"/>
    <s v="Norm"/>
    <s v="Norm"/>
    <n v="177000"/>
    <s v="control"/>
    <n v="0.43587475913457785"/>
    <x v="0"/>
  </r>
  <r>
    <x v="181"/>
    <s v="Norm"/>
    <s v="Norm"/>
    <n v="200100"/>
    <s v="control"/>
    <n v="0.63282382581858598"/>
    <x v="0"/>
  </r>
  <r>
    <x v="182"/>
    <s v="Artery"/>
    <s v="Norm"/>
    <n v="120000"/>
    <s v="control"/>
    <n v="0.95821674988555594"/>
    <x v="0"/>
  </r>
  <r>
    <x v="183"/>
    <s v="Norm"/>
    <s v="Norm"/>
    <n v="200000"/>
    <s v="control"/>
    <n v="0.52269462815992218"/>
    <x v="0"/>
  </r>
  <r>
    <x v="184"/>
    <s v="RRAn"/>
    <s v="Feedr"/>
    <n v="127000"/>
    <s v="treatment"/>
    <n v="0.79038196178742548"/>
    <x v="1"/>
  </r>
  <r>
    <x v="185"/>
    <s v="Artery"/>
    <s v="Norm"/>
    <n v="475000"/>
    <s v="control"/>
    <n v="0.7595107547653569"/>
    <x v="0"/>
  </r>
  <r>
    <x v="186"/>
    <s v="Norm"/>
    <s v="Norm"/>
    <n v="173000"/>
    <s v="control"/>
    <n v="0.56575363800129441"/>
    <x v="0"/>
  </r>
  <r>
    <x v="187"/>
    <s v="Norm"/>
    <s v="Norm"/>
    <n v="135000"/>
    <s v="control"/>
    <n v="0.16475696446844146"/>
    <x v="0"/>
  </r>
  <r>
    <x v="188"/>
    <s v="Feedr"/>
    <s v="Norm"/>
    <n v="153337"/>
    <s v="control"/>
    <n v="0.99072872261032441"/>
    <x v="0"/>
  </r>
  <r>
    <x v="189"/>
    <s v="Norm"/>
    <s v="Norm"/>
    <n v="286000"/>
    <s v="control"/>
    <n v="0.63192289980173222"/>
    <x v="0"/>
  </r>
  <r>
    <x v="190"/>
    <s v="Norm"/>
    <s v="Norm"/>
    <n v="315000"/>
    <s v="control"/>
    <n v="0.11042739878915542"/>
    <x v="0"/>
  </r>
  <r>
    <x v="191"/>
    <s v="Norm"/>
    <s v="Norm"/>
    <n v="184000"/>
    <s v="control"/>
    <n v="0.46325776516288408"/>
    <x v="0"/>
  </r>
  <r>
    <x v="192"/>
    <s v="Norm"/>
    <s v="Norm"/>
    <n v="192000"/>
    <s v="control"/>
    <n v="0.88482827975620182"/>
    <x v="0"/>
  </r>
  <r>
    <x v="193"/>
    <s v="Norm"/>
    <s v="Norm"/>
    <n v="130000"/>
    <s v="control"/>
    <n v="0.20003108630407984"/>
    <x v="0"/>
  </r>
  <r>
    <x v="194"/>
    <s v="Norm"/>
    <s v="Norm"/>
    <n v="127000"/>
    <s v="control"/>
    <n v="0.11971126864870052"/>
    <x v="0"/>
  </r>
  <r>
    <x v="195"/>
    <s v="Norm"/>
    <s v="Norm"/>
    <n v="148500"/>
    <s v="control"/>
    <n v="0.23587762584179728"/>
    <x v="0"/>
  </r>
  <r>
    <x v="196"/>
    <s v="Norm"/>
    <s v="Norm"/>
    <n v="311872"/>
    <s v="control"/>
    <n v="0.72547872930399893"/>
    <x v="0"/>
  </r>
  <r>
    <x v="197"/>
    <s v="Artery"/>
    <s v="Norm"/>
    <n v="235000"/>
    <s v="control"/>
    <n v="0.4716934409629141"/>
    <x v="0"/>
  </r>
  <r>
    <x v="198"/>
    <s v="Norm"/>
    <s v="Norm"/>
    <n v="104000"/>
    <s v="control"/>
    <n v="0.15617323909348568"/>
    <x v="0"/>
  </r>
  <r>
    <x v="199"/>
    <s v="Norm"/>
    <s v="Norm"/>
    <n v="274900"/>
    <s v="control"/>
    <n v="0.59876082218502602"/>
    <x v="0"/>
  </r>
  <r>
    <x v="200"/>
    <s v="Norm"/>
    <s v="Norm"/>
    <n v="140000"/>
    <s v="control"/>
    <n v="0.9859466629446838"/>
    <x v="0"/>
  </r>
  <r>
    <x v="201"/>
    <s v="Norm"/>
    <s v="Norm"/>
    <n v="171500"/>
    <s v="control"/>
    <n v="0.61089793402415005"/>
    <x v="0"/>
  </r>
  <r>
    <x v="202"/>
    <s v="Artery"/>
    <s v="Norm"/>
    <n v="112000"/>
    <s v="control"/>
    <n v="0.68626167134372806"/>
    <x v="0"/>
  </r>
  <r>
    <x v="203"/>
    <s v="Norm"/>
    <s v="Norm"/>
    <n v="149000"/>
    <s v="control"/>
    <n v="0.48864348855736084"/>
    <x v="0"/>
  </r>
  <r>
    <x v="204"/>
    <s v="Norm"/>
    <s v="Norm"/>
    <n v="110000"/>
    <s v="control"/>
    <n v="3.7153314690120953E-2"/>
    <x v="0"/>
  </r>
  <r>
    <x v="205"/>
    <s v="Norm"/>
    <s v="Norm"/>
    <n v="180500"/>
    <s v="control"/>
    <n v="0.64526045732880877"/>
    <x v="0"/>
  </r>
  <r>
    <x v="206"/>
    <s v="RRAe"/>
    <s v="Norm"/>
    <n v="143900"/>
    <s v="treatment"/>
    <n v="0.96498939100877668"/>
    <x v="1"/>
  </r>
  <r>
    <x v="207"/>
    <s v="Norm"/>
    <s v="Norm"/>
    <n v="141000"/>
    <s v="control"/>
    <n v="0.51311984624795515"/>
    <x v="0"/>
  </r>
  <r>
    <x v="208"/>
    <s v="Norm"/>
    <s v="Norm"/>
    <n v="277000"/>
    <s v="control"/>
    <n v="0.9851214100124035"/>
    <x v="0"/>
  </r>
  <r>
    <x v="209"/>
    <s v="Norm"/>
    <s v="Norm"/>
    <n v="145000"/>
    <s v="control"/>
    <n v="0.73798201912586481"/>
    <x v="0"/>
  </r>
  <r>
    <x v="210"/>
    <s v="Norm"/>
    <s v="Norm"/>
    <n v="98000"/>
    <s v="control"/>
    <n v="0.78002348803263322"/>
    <x v="0"/>
  </r>
  <r>
    <x v="211"/>
    <s v="Norm"/>
    <s v="Norm"/>
    <n v="186000"/>
    <s v="control"/>
    <n v="0.57290199808666142"/>
    <x v="0"/>
  </r>
  <r>
    <x v="212"/>
    <s v="Norm"/>
    <s v="Norm"/>
    <n v="252678"/>
    <s v="control"/>
    <n v="0.82228057311967007"/>
    <x v="0"/>
  </r>
  <r>
    <x v="213"/>
    <s v="Norm"/>
    <s v="Norm"/>
    <n v="156000"/>
    <s v="control"/>
    <n v="0.66398757621022519"/>
    <x v="0"/>
  </r>
  <r>
    <x v="214"/>
    <s v="Norm"/>
    <s v="Norm"/>
    <n v="161750"/>
    <s v="control"/>
    <n v="0.67195213445981949"/>
    <x v="0"/>
  </r>
  <r>
    <x v="215"/>
    <s v="Norm"/>
    <s v="Norm"/>
    <n v="134450"/>
    <s v="control"/>
    <n v="0.53706509894271026"/>
    <x v="0"/>
  </r>
  <r>
    <x v="216"/>
    <s v="Norm"/>
    <s v="Norm"/>
    <n v="210000"/>
    <s v="control"/>
    <n v="0.89858985360032573"/>
    <x v="0"/>
  </r>
  <r>
    <x v="217"/>
    <s v="Norm"/>
    <s v="Norm"/>
    <n v="107000"/>
    <s v="control"/>
    <n v="0.98983863698464392"/>
    <x v="0"/>
  </r>
  <r>
    <x v="218"/>
    <s v="Norm"/>
    <s v="Norm"/>
    <n v="311500"/>
    <s v="control"/>
    <n v="0.77269985818862152"/>
    <x v="0"/>
  </r>
  <r>
    <x v="219"/>
    <s v="Norm"/>
    <s v="Norm"/>
    <n v="167240"/>
    <s v="control"/>
    <n v="2.4530063056763973E-2"/>
    <x v="0"/>
  </r>
  <r>
    <x v="220"/>
    <s v="Norm"/>
    <s v="Norm"/>
    <n v="204900"/>
    <s v="control"/>
    <n v="0.28642136399723073"/>
    <x v="0"/>
  </r>
  <r>
    <x v="221"/>
    <s v="Norm"/>
    <s v="Norm"/>
    <n v="200000"/>
    <s v="control"/>
    <n v="0.97639688268968916"/>
    <x v="0"/>
  </r>
  <r>
    <x v="222"/>
    <s v="RRAn"/>
    <s v="Norm"/>
    <n v="179900"/>
    <s v="treatment"/>
    <n v="0.59724371371931095"/>
    <x v="1"/>
  </r>
  <r>
    <x v="223"/>
    <s v="Norm"/>
    <s v="Norm"/>
    <n v="97000"/>
    <s v="control"/>
    <n v="0.60028621880191724"/>
    <x v="0"/>
  </r>
  <r>
    <x v="224"/>
    <s v="Norm"/>
    <s v="Norm"/>
    <n v="386250"/>
    <s v="control"/>
    <n v="0.97246267755244264"/>
    <x v="0"/>
  </r>
  <r>
    <x v="225"/>
    <s v="Norm"/>
    <s v="Norm"/>
    <n v="112000"/>
    <s v="control"/>
    <n v="0.58741203083043003"/>
    <x v="0"/>
  </r>
  <r>
    <x v="226"/>
    <s v="Norm"/>
    <s v="Norm"/>
    <n v="290000"/>
    <s v="control"/>
    <n v="0.51767555404859367"/>
    <x v="0"/>
  </r>
  <r>
    <x v="227"/>
    <s v="Norm"/>
    <s v="Norm"/>
    <n v="106000"/>
    <s v="control"/>
    <n v="0.16366895033033957"/>
    <x v="0"/>
  </r>
  <r>
    <x v="228"/>
    <s v="Feedr"/>
    <s v="Norm"/>
    <n v="125000"/>
    <s v="control"/>
    <n v="6.8490032379551424E-2"/>
    <x v="0"/>
  </r>
  <r>
    <x v="229"/>
    <s v="Norm"/>
    <s v="Norm"/>
    <n v="192500"/>
    <s v="control"/>
    <n v="0.68993301483600433"/>
    <x v="0"/>
  </r>
  <r>
    <x v="230"/>
    <s v="Norm"/>
    <s v="Norm"/>
    <n v="148000"/>
    <s v="control"/>
    <n v="0.15613914577836285"/>
    <x v="0"/>
  </r>
  <r>
    <x v="231"/>
    <s v="Norm"/>
    <s v="Norm"/>
    <n v="403000"/>
    <s v="control"/>
    <n v="0.47723409048485799"/>
    <x v="0"/>
  </r>
  <r>
    <x v="232"/>
    <s v="Norm"/>
    <s v="Norm"/>
    <n v="94500"/>
    <s v="control"/>
    <n v="0.61598538111203172"/>
    <x v="0"/>
  </r>
  <r>
    <x v="233"/>
    <s v="Norm"/>
    <s v="Norm"/>
    <n v="128200"/>
    <s v="control"/>
    <n v="0.72552752197711878"/>
    <x v="0"/>
  </r>
  <r>
    <x v="234"/>
    <s v="Norm"/>
    <s v="Norm"/>
    <n v="216500"/>
    <s v="control"/>
    <n v="0.20094321341619881"/>
    <x v="0"/>
  </r>
  <r>
    <x v="235"/>
    <s v="Norm"/>
    <s v="Norm"/>
    <n v="89500"/>
    <s v="control"/>
    <n v="0.58640952665435819"/>
    <x v="0"/>
  </r>
  <r>
    <x v="236"/>
    <s v="Norm"/>
    <s v="Norm"/>
    <n v="185500"/>
    <s v="control"/>
    <n v="0.90703440521369405"/>
    <x v="0"/>
  </r>
  <r>
    <x v="237"/>
    <s v="RRNe"/>
    <s v="Norm"/>
    <n v="194500"/>
    <s v="treatment"/>
    <n v="0.61560116385794772"/>
    <x v="1"/>
  </r>
  <r>
    <x v="238"/>
    <s v="Norm"/>
    <s v="Norm"/>
    <n v="318000"/>
    <s v="control"/>
    <n v="0.53029812991613656"/>
    <x v="0"/>
  </r>
  <r>
    <x v="239"/>
    <s v="Norm"/>
    <s v="Norm"/>
    <n v="113000"/>
    <s v="control"/>
    <n v="0.99685845001954065"/>
    <x v="0"/>
  </r>
  <r>
    <x v="240"/>
    <s v="Norm"/>
    <s v="Norm"/>
    <n v="262500"/>
    <s v="control"/>
    <n v="0.45341072958436957"/>
    <x v="0"/>
  </r>
  <r>
    <x v="241"/>
    <s v="Norm"/>
    <s v="Norm"/>
    <n v="110500"/>
    <s v="control"/>
    <n v="0.32010754277333331"/>
    <x v="0"/>
  </r>
  <r>
    <x v="242"/>
    <s v="Norm"/>
    <s v="Norm"/>
    <n v="79000"/>
    <s v="control"/>
    <n v="0.18928870535717179"/>
    <x v="0"/>
  </r>
  <r>
    <x v="243"/>
    <s v="Norm"/>
    <s v="Norm"/>
    <n v="120000"/>
    <s v="control"/>
    <n v="0.53938686108719935"/>
    <x v="0"/>
  </r>
  <r>
    <x v="244"/>
    <s v="Norm"/>
    <s v="Norm"/>
    <n v="205000"/>
    <s v="control"/>
    <n v="0.97481821370958488"/>
    <x v="0"/>
  </r>
  <r>
    <x v="245"/>
    <s v="Norm"/>
    <s v="Norm"/>
    <n v="241500"/>
    <s v="control"/>
    <n v="0.10671505508228107"/>
    <x v="0"/>
  </r>
  <r>
    <x v="246"/>
    <s v="Norm"/>
    <s v="Norm"/>
    <n v="137000"/>
    <s v="control"/>
    <n v="1.8444497327662734E-2"/>
    <x v="0"/>
  </r>
  <r>
    <x v="247"/>
    <s v="Norm"/>
    <s v="Norm"/>
    <n v="140000"/>
    <s v="control"/>
    <n v="0.24591323383435404"/>
    <x v="0"/>
  </r>
  <r>
    <x v="248"/>
    <s v="Norm"/>
    <s v="Norm"/>
    <n v="180000"/>
    <s v="control"/>
    <n v="0.62393529535743386"/>
    <x v="0"/>
  </r>
  <r>
    <x v="249"/>
    <s v="Norm"/>
    <s v="Norm"/>
    <n v="277000"/>
    <s v="control"/>
    <n v="4.7023478215505121E-2"/>
    <x v="0"/>
  </r>
  <r>
    <x v="250"/>
    <s v="Norm"/>
    <s v="Norm"/>
    <n v="76500"/>
    <s v="control"/>
    <n v="0.26144345160005467"/>
    <x v="0"/>
  </r>
  <r>
    <x v="251"/>
    <s v="Norm"/>
    <s v="Norm"/>
    <n v="235000"/>
    <s v="control"/>
    <n v="0.41965554969743635"/>
    <x v="0"/>
  </r>
  <r>
    <x v="252"/>
    <s v="Norm"/>
    <s v="Norm"/>
    <n v="173000"/>
    <s v="control"/>
    <n v="0.43431009742723159"/>
    <x v="0"/>
  </r>
  <r>
    <x v="253"/>
    <s v="Norm"/>
    <s v="Norm"/>
    <n v="158000"/>
    <s v="control"/>
    <n v="0.30840141145641198"/>
    <x v="0"/>
  </r>
  <r>
    <x v="254"/>
    <s v="Norm"/>
    <s v="Norm"/>
    <n v="145000"/>
    <s v="control"/>
    <n v="0.58252650152582319"/>
    <x v="0"/>
  </r>
  <r>
    <x v="255"/>
    <s v="Norm"/>
    <s v="Norm"/>
    <n v="230000"/>
    <s v="control"/>
    <n v="0.40227837313629489"/>
    <x v="0"/>
  </r>
  <r>
    <x v="256"/>
    <s v="Norm"/>
    <s v="Norm"/>
    <n v="207500"/>
    <s v="control"/>
    <n v="0.45347391834877893"/>
    <x v="0"/>
  </r>
  <r>
    <x v="257"/>
    <s v="Norm"/>
    <s v="Norm"/>
    <n v="220000"/>
    <s v="control"/>
    <n v="0.76765017282511383"/>
    <x v="0"/>
  </r>
  <r>
    <x v="258"/>
    <s v="Norm"/>
    <s v="Norm"/>
    <n v="231500"/>
    <s v="control"/>
    <n v="0.27405222264315587"/>
    <x v="0"/>
  </r>
  <r>
    <x v="259"/>
    <s v="Norm"/>
    <s v="Norm"/>
    <n v="97000"/>
    <s v="control"/>
    <n v="0.86544574349963799"/>
    <x v="0"/>
  </r>
  <r>
    <x v="260"/>
    <s v="Artery"/>
    <s v="Norm"/>
    <n v="176000"/>
    <s v="control"/>
    <n v="0.50174449280527034"/>
    <x v="0"/>
  </r>
  <r>
    <x v="261"/>
    <s v="Norm"/>
    <s v="Norm"/>
    <n v="276000"/>
    <s v="control"/>
    <n v="0.55347551237856063"/>
    <x v="0"/>
  </r>
  <r>
    <x v="262"/>
    <s v="Norm"/>
    <s v="Norm"/>
    <n v="151000"/>
    <s v="control"/>
    <n v="0.15047822000180811"/>
    <x v="0"/>
  </r>
  <r>
    <x v="263"/>
    <s v="Norm"/>
    <s v="Norm"/>
    <n v="130000"/>
    <s v="control"/>
    <n v="0.15187483546733072"/>
    <x v="0"/>
  </r>
  <r>
    <x v="264"/>
    <s v="Artery"/>
    <s v="Norm"/>
    <n v="73000"/>
    <s v="control"/>
    <n v="0.91721108033929177"/>
    <x v="0"/>
  </r>
  <r>
    <x v="265"/>
    <s v="Norm"/>
    <s v="Norm"/>
    <n v="175500"/>
    <s v="control"/>
    <n v="0.88181229670193906"/>
    <x v="0"/>
  </r>
  <r>
    <x v="266"/>
    <s v="Norm"/>
    <s v="Norm"/>
    <n v="185000"/>
    <s v="control"/>
    <n v="0.87690137125190259"/>
    <x v="0"/>
  </r>
  <r>
    <x v="267"/>
    <s v="Norm"/>
    <s v="Norm"/>
    <n v="179500"/>
    <s v="control"/>
    <n v="0.77548156982406125"/>
    <x v="0"/>
  </r>
  <r>
    <x v="268"/>
    <s v="Norm"/>
    <s v="Norm"/>
    <n v="120500"/>
    <s v="control"/>
    <n v="0.42630577809899783"/>
    <x v="0"/>
  </r>
  <r>
    <x v="269"/>
    <s v="Norm"/>
    <s v="Norm"/>
    <n v="148000"/>
    <s v="control"/>
    <n v="8.2055047915708279E-2"/>
    <x v="0"/>
  </r>
  <r>
    <x v="270"/>
    <s v="Norm"/>
    <s v="Norm"/>
    <n v="266000"/>
    <s v="control"/>
    <n v="0.24255290987875155"/>
    <x v="0"/>
  </r>
  <r>
    <x v="271"/>
    <s v="Norm"/>
    <s v="Norm"/>
    <n v="241500"/>
    <s v="control"/>
    <n v="0.98831179419318549"/>
    <x v="0"/>
  </r>
  <r>
    <x v="272"/>
    <s v="Norm"/>
    <s v="Norm"/>
    <n v="290000"/>
    <s v="control"/>
    <n v="0.45572143808669185"/>
    <x v="0"/>
  </r>
  <r>
    <x v="273"/>
    <s v="Feedr"/>
    <s v="Norm"/>
    <n v="139000"/>
    <s v="control"/>
    <n v="0.44334324281615378"/>
    <x v="0"/>
  </r>
  <r>
    <x v="274"/>
    <s v="Norm"/>
    <s v="Norm"/>
    <n v="124500"/>
    <s v="control"/>
    <n v="0.91099072068101028"/>
    <x v="0"/>
  </r>
  <r>
    <x v="275"/>
    <s v="Norm"/>
    <s v="Norm"/>
    <n v="205000"/>
    <s v="control"/>
    <n v="0.31934223256103655"/>
    <x v="0"/>
  </r>
  <r>
    <x v="276"/>
    <s v="Norm"/>
    <s v="Norm"/>
    <n v="201000"/>
    <s v="control"/>
    <n v="0.46743954233652174"/>
    <x v="0"/>
  </r>
  <r>
    <x v="277"/>
    <s v="Norm"/>
    <s v="Norm"/>
    <n v="141000"/>
    <s v="control"/>
    <n v="0.30685408983324913"/>
    <x v="0"/>
  </r>
  <r>
    <x v="278"/>
    <s v="Norm"/>
    <s v="Norm"/>
    <n v="415298"/>
    <s v="control"/>
    <n v="0.54544885808421117"/>
    <x v="0"/>
  </r>
  <r>
    <x v="279"/>
    <s v="Norm"/>
    <s v="Norm"/>
    <n v="192000"/>
    <s v="control"/>
    <n v="0.97692092009082176"/>
    <x v="0"/>
  </r>
  <r>
    <x v="280"/>
    <s v="Norm"/>
    <s v="Norm"/>
    <n v="228500"/>
    <s v="control"/>
    <n v="5.1489283038846367E-2"/>
    <x v="0"/>
  </r>
  <r>
    <x v="281"/>
    <s v="Norm"/>
    <s v="Norm"/>
    <n v="185000"/>
    <s v="control"/>
    <n v="0.60350789402408511"/>
    <x v="0"/>
  </r>
  <r>
    <x v="282"/>
    <s v="Norm"/>
    <s v="Norm"/>
    <n v="207500"/>
    <s v="control"/>
    <n v="0.60836764656814601"/>
    <x v="0"/>
  </r>
  <r>
    <x v="283"/>
    <s v="Feedr"/>
    <s v="Norm"/>
    <n v="244600"/>
    <s v="control"/>
    <n v="0.34807733986265432"/>
    <x v="0"/>
  </r>
  <r>
    <x v="284"/>
    <s v="Norm"/>
    <s v="Norm"/>
    <n v="179200"/>
    <s v="control"/>
    <n v="0.37271274961375667"/>
    <x v="0"/>
  </r>
  <r>
    <x v="285"/>
    <s v="Norm"/>
    <s v="Norm"/>
    <n v="164700"/>
    <s v="control"/>
    <n v="0.70712947166690576"/>
    <x v="0"/>
  </r>
  <r>
    <x v="286"/>
    <s v="Norm"/>
    <s v="Norm"/>
    <n v="159000"/>
    <s v="control"/>
    <n v="0.68709812636776713"/>
    <x v="0"/>
  </r>
  <r>
    <x v="287"/>
    <s v="Norm"/>
    <s v="Norm"/>
    <n v="88000"/>
    <s v="control"/>
    <n v="0.77989437415908558"/>
    <x v="0"/>
  </r>
  <r>
    <x v="288"/>
    <s v="Norm"/>
    <s v="Norm"/>
    <n v="122000"/>
    <s v="control"/>
    <n v="0.56449713141199886"/>
    <x v="0"/>
  </r>
  <r>
    <x v="289"/>
    <s v="RRAn"/>
    <s v="Norm"/>
    <n v="153575"/>
    <s v="treatment"/>
    <n v="0.58850728256500795"/>
    <x v="1"/>
  </r>
  <r>
    <x v="290"/>
    <s v="Norm"/>
    <s v="Norm"/>
    <n v="233230"/>
    <s v="control"/>
    <n v="0.59718811467008626"/>
    <x v="0"/>
  </r>
  <r>
    <x v="291"/>
    <s v="Norm"/>
    <s v="Norm"/>
    <n v="135900"/>
    <s v="control"/>
    <n v="0.74876158213847654"/>
    <x v="0"/>
  </r>
  <r>
    <x v="292"/>
    <s v="Norm"/>
    <s v="Norm"/>
    <n v="131000"/>
    <s v="control"/>
    <n v="0.51466161682925016"/>
    <x v="0"/>
  </r>
  <r>
    <x v="293"/>
    <s v="PosA"/>
    <s v="Norm"/>
    <n v="235000"/>
    <s v="control"/>
    <n v="0.59405941861297329"/>
    <x v="0"/>
  </r>
  <r>
    <x v="294"/>
    <s v="Norm"/>
    <s v="Norm"/>
    <n v="167000"/>
    <s v="control"/>
    <n v="0.48439620870187805"/>
    <x v="0"/>
  </r>
  <r>
    <x v="295"/>
    <s v="Norm"/>
    <s v="Norm"/>
    <n v="142500"/>
    <s v="control"/>
    <n v="0.34814165975521272"/>
    <x v="0"/>
  </r>
  <r>
    <x v="296"/>
    <s v="Norm"/>
    <s v="Norm"/>
    <n v="152000"/>
    <s v="control"/>
    <n v="6.7971827172148447E-2"/>
    <x v="0"/>
  </r>
  <r>
    <x v="297"/>
    <s v="Norm"/>
    <s v="Norm"/>
    <n v="239000"/>
    <s v="control"/>
    <n v="0.73252886334093414"/>
    <x v="0"/>
  </r>
  <r>
    <x v="298"/>
    <s v="Norm"/>
    <s v="Norm"/>
    <n v="175000"/>
    <s v="control"/>
    <n v="0.9839592677191481"/>
    <x v="0"/>
  </r>
  <r>
    <x v="299"/>
    <s v="Norm"/>
    <s v="Norm"/>
    <n v="158500"/>
    <s v="control"/>
    <n v="0.66024411096213453"/>
    <x v="0"/>
  </r>
  <r>
    <x v="300"/>
    <s v="Norm"/>
    <s v="Norm"/>
    <n v="157000"/>
    <s v="control"/>
    <n v="0.11225181960873365"/>
    <x v="0"/>
  </r>
  <r>
    <x v="301"/>
    <s v="Norm"/>
    <s v="Norm"/>
    <n v="267000"/>
    <s v="control"/>
    <n v="0.85762550847910468"/>
    <x v="0"/>
  </r>
  <r>
    <x v="302"/>
    <s v="Norm"/>
    <s v="Norm"/>
    <n v="205000"/>
    <s v="control"/>
    <n v="0.59098454450022975"/>
    <x v="0"/>
  </r>
  <r>
    <x v="303"/>
    <s v="Norm"/>
    <s v="Norm"/>
    <n v="149900"/>
    <s v="control"/>
    <n v="0.38134096636270864"/>
    <x v="0"/>
  </r>
  <r>
    <x v="304"/>
    <s v="Norm"/>
    <s v="Norm"/>
    <n v="295000"/>
    <s v="control"/>
    <n v="9.9530568066286129E-2"/>
    <x v="0"/>
  </r>
  <r>
    <x v="305"/>
    <s v="Norm"/>
    <s v="Norm"/>
    <n v="305900"/>
    <s v="control"/>
    <n v="0.87055062142504014"/>
    <x v="0"/>
  </r>
  <r>
    <x v="306"/>
    <s v="Feedr"/>
    <s v="Norm"/>
    <n v="225000"/>
    <s v="control"/>
    <n v="0.65263576002289403"/>
    <x v="0"/>
  </r>
  <r>
    <x v="307"/>
    <s v="Artery"/>
    <s v="Norm"/>
    <n v="89500"/>
    <s v="control"/>
    <n v="0.58566283443855405"/>
    <x v="0"/>
  </r>
  <r>
    <x v="308"/>
    <s v="Norm"/>
    <s v="Norm"/>
    <n v="82500"/>
    <s v="control"/>
    <n v="0.55865696843682566"/>
    <x v="0"/>
  </r>
  <r>
    <x v="309"/>
    <s v="Norm"/>
    <s v="Norm"/>
    <n v="360000"/>
    <s v="control"/>
    <n v="8.5490330297182671E-2"/>
    <x v="0"/>
  </r>
  <r>
    <x v="310"/>
    <s v="Norm"/>
    <s v="Norm"/>
    <n v="165600"/>
    <s v="control"/>
    <n v="0.88526556718463523"/>
    <x v="0"/>
  </r>
  <r>
    <x v="311"/>
    <s v="Norm"/>
    <s v="Norm"/>
    <n v="132000"/>
    <s v="control"/>
    <n v="0.65118473941026112"/>
    <x v="0"/>
  </r>
  <r>
    <x v="312"/>
    <s v="Artery"/>
    <s v="Norm"/>
    <n v="119900"/>
    <s v="control"/>
    <n v="0.13531676717644103"/>
    <x v="0"/>
  </r>
  <r>
    <x v="313"/>
    <s v="Norm"/>
    <s v="Norm"/>
    <n v="375000"/>
    <s v="control"/>
    <n v="0.77178923515002196"/>
    <x v="0"/>
  </r>
  <r>
    <x v="314"/>
    <s v="Norm"/>
    <s v="Norm"/>
    <n v="178000"/>
    <s v="control"/>
    <n v="2.0158625708606492E-2"/>
    <x v="0"/>
  </r>
  <r>
    <x v="315"/>
    <s v="Norm"/>
    <s v="Norm"/>
    <n v="188500"/>
    <s v="control"/>
    <n v="0.67389175668577594"/>
    <x v="0"/>
  </r>
  <r>
    <x v="316"/>
    <s v="Norm"/>
    <s v="Norm"/>
    <n v="260000"/>
    <s v="control"/>
    <n v="0.27643760056215738"/>
    <x v="0"/>
  </r>
  <r>
    <x v="317"/>
    <s v="Norm"/>
    <s v="Norm"/>
    <n v="270000"/>
    <s v="control"/>
    <n v="0.6722662367627068"/>
    <x v="0"/>
  </r>
  <r>
    <x v="318"/>
    <s v="Norm"/>
    <s v="Norm"/>
    <n v="260000"/>
    <s v="control"/>
    <n v="0.30044542350519376"/>
    <x v="0"/>
  </r>
  <r>
    <x v="319"/>
    <s v="Norm"/>
    <s v="Norm"/>
    <n v="187500"/>
    <s v="control"/>
    <n v="0.88664723969372605"/>
    <x v="0"/>
  </r>
  <r>
    <x v="320"/>
    <s v="Norm"/>
    <s v="Norm"/>
    <n v="342643"/>
    <s v="control"/>
    <n v="0.2857760389763685"/>
    <x v="0"/>
  </r>
  <r>
    <x v="321"/>
    <s v="Norm"/>
    <s v="Norm"/>
    <n v="354000"/>
    <s v="control"/>
    <n v="0.36929822385175304"/>
    <x v="0"/>
  </r>
  <r>
    <x v="322"/>
    <s v="Norm"/>
    <s v="Norm"/>
    <n v="301000"/>
    <s v="control"/>
    <n v="0.44461722321008879"/>
    <x v="0"/>
  </r>
  <r>
    <x v="323"/>
    <s v="Norm"/>
    <s v="Norm"/>
    <n v="126175"/>
    <s v="control"/>
    <n v="4.1541761175249103E-2"/>
    <x v="0"/>
  </r>
  <r>
    <x v="324"/>
    <s v="PosN"/>
    <s v="Norm"/>
    <n v="242000"/>
    <s v="control"/>
    <n v="0.74010074646769153"/>
    <x v="0"/>
  </r>
  <r>
    <x v="325"/>
    <s v="RRAe"/>
    <s v="Norm"/>
    <n v="87000"/>
    <s v="treatment"/>
    <n v="0.23904131077680191"/>
    <x v="2"/>
  </r>
  <r>
    <x v="326"/>
    <s v="Norm"/>
    <s v="Norm"/>
    <n v="324000"/>
    <s v="control"/>
    <n v="0.51217076666576133"/>
    <x v="0"/>
  </r>
  <r>
    <x v="327"/>
    <s v="Norm"/>
    <s v="Norm"/>
    <n v="145250"/>
    <s v="control"/>
    <n v="0.13964827910329591"/>
    <x v="0"/>
  </r>
  <r>
    <x v="328"/>
    <s v="PosN"/>
    <s v="Norm"/>
    <n v="214500"/>
    <s v="control"/>
    <n v="0.66390163847072015"/>
    <x v="0"/>
  </r>
  <r>
    <x v="329"/>
    <s v="Norm"/>
    <s v="Norm"/>
    <n v="78000"/>
    <s v="control"/>
    <n v="1.1143956195665439E-2"/>
    <x v="0"/>
  </r>
  <r>
    <x v="330"/>
    <s v="Norm"/>
    <s v="Norm"/>
    <n v="119000"/>
    <s v="control"/>
    <n v="0.52077288304106639"/>
    <x v="0"/>
  </r>
  <r>
    <x v="331"/>
    <s v="Norm"/>
    <s v="Norm"/>
    <n v="139000"/>
    <s v="control"/>
    <n v="0.72544065225678267"/>
    <x v="0"/>
  </r>
  <r>
    <x v="332"/>
    <s v="Norm"/>
    <s v="Norm"/>
    <n v="284000"/>
    <s v="control"/>
    <n v="0.74514563080529206"/>
    <x v="0"/>
  </r>
  <r>
    <x v="333"/>
    <s v="Norm"/>
    <s v="Norm"/>
    <n v="207000"/>
    <s v="control"/>
    <n v="0.20090570881606951"/>
    <x v="0"/>
  </r>
  <r>
    <x v="334"/>
    <s v="Norm"/>
    <s v="Norm"/>
    <n v="192000"/>
    <s v="control"/>
    <n v="0.78003549499546065"/>
    <x v="0"/>
  </r>
  <r>
    <x v="335"/>
    <s v="Norm"/>
    <s v="Norm"/>
    <n v="228950"/>
    <s v="control"/>
    <n v="0.76248618668292134"/>
    <x v="0"/>
  </r>
  <r>
    <x v="336"/>
    <s v="Norm"/>
    <s v="Norm"/>
    <n v="377426"/>
    <s v="control"/>
    <n v="0.96276139276877437"/>
    <x v="0"/>
  </r>
  <r>
    <x v="337"/>
    <s v="Norm"/>
    <s v="Norm"/>
    <n v="214000"/>
    <s v="control"/>
    <n v="9.0168184253500927E-2"/>
    <x v="0"/>
  </r>
  <r>
    <x v="338"/>
    <s v="Norm"/>
    <s v="Norm"/>
    <n v="202500"/>
    <s v="control"/>
    <n v="0.1452607706929927"/>
    <x v="0"/>
  </r>
  <r>
    <x v="339"/>
    <s v="Feedr"/>
    <s v="Norm"/>
    <n v="155000"/>
    <s v="control"/>
    <n v="0.85904917487466681"/>
    <x v="0"/>
  </r>
  <r>
    <x v="340"/>
    <s v="Norm"/>
    <s v="Norm"/>
    <n v="202900"/>
    <s v="control"/>
    <n v="0.20649110382902924"/>
    <x v="0"/>
  </r>
  <r>
    <x v="341"/>
    <s v="Feedr"/>
    <s v="Norm"/>
    <n v="82000"/>
    <s v="control"/>
    <n v="0.80292802946930641"/>
    <x v="0"/>
  </r>
  <r>
    <x v="342"/>
    <s v="Norm"/>
    <s v="Norm"/>
    <n v="87500"/>
    <s v="control"/>
    <n v="0.21375027370045674"/>
    <x v="0"/>
  </r>
  <r>
    <x v="343"/>
    <s v="Norm"/>
    <s v="Norm"/>
    <n v="266000"/>
    <s v="control"/>
    <n v="0.77293116888945979"/>
    <x v="0"/>
  </r>
  <r>
    <x v="344"/>
    <s v="Norm"/>
    <s v="Norm"/>
    <n v="85000"/>
    <s v="control"/>
    <n v="0.89807377935317578"/>
    <x v="0"/>
  </r>
  <r>
    <x v="345"/>
    <s v="RRAn"/>
    <s v="Norm"/>
    <n v="140200"/>
    <s v="treatment"/>
    <n v="0.31881519423233329"/>
    <x v="2"/>
  </r>
  <r>
    <x v="346"/>
    <s v="Norm"/>
    <s v="Norm"/>
    <n v="151500"/>
    <s v="control"/>
    <n v="4.044991524571584E-2"/>
    <x v="0"/>
  </r>
  <r>
    <x v="347"/>
    <s v="Norm"/>
    <s v="Norm"/>
    <n v="157500"/>
    <s v="control"/>
    <n v="0.97873964047216633"/>
    <x v="0"/>
  </r>
  <r>
    <x v="348"/>
    <s v="Norm"/>
    <s v="Norm"/>
    <n v="154000"/>
    <s v="control"/>
    <n v="0.9907115789782599"/>
    <x v="0"/>
  </r>
  <r>
    <x v="349"/>
    <s v="Norm"/>
    <s v="Norm"/>
    <n v="437154"/>
    <s v="control"/>
    <n v="0.86104964057933964"/>
    <x v="0"/>
  </r>
  <r>
    <x v="350"/>
    <s v="Norm"/>
    <s v="Norm"/>
    <n v="318061"/>
    <s v="control"/>
    <n v="0.10037840872554638"/>
    <x v="0"/>
  </r>
  <r>
    <x v="351"/>
    <s v="Norm"/>
    <s v="Norm"/>
    <n v="190000"/>
    <s v="control"/>
    <n v="0.44029401305899318"/>
    <x v="0"/>
  </r>
  <r>
    <x v="352"/>
    <s v="Artery"/>
    <s v="Norm"/>
    <n v="95000"/>
    <s v="control"/>
    <n v="0.56195734922842533"/>
    <x v="0"/>
  </r>
  <r>
    <x v="353"/>
    <s v="Norm"/>
    <s v="Norm"/>
    <n v="105900"/>
    <s v="control"/>
    <n v="0.26888795255269249"/>
    <x v="0"/>
  </r>
  <r>
    <x v="354"/>
    <s v="Norm"/>
    <s v="Norm"/>
    <n v="140000"/>
    <s v="control"/>
    <n v="0.37722917793035404"/>
    <x v="0"/>
  </r>
  <r>
    <x v="355"/>
    <s v="Norm"/>
    <s v="Norm"/>
    <n v="177500"/>
    <s v="control"/>
    <n v="0.82214999718871884"/>
    <x v="0"/>
  </r>
  <r>
    <x v="356"/>
    <s v="Norm"/>
    <s v="Norm"/>
    <n v="173000"/>
    <s v="control"/>
    <n v="0.56316093764794883"/>
    <x v="0"/>
  </r>
  <r>
    <x v="357"/>
    <s v="Norm"/>
    <s v="Norm"/>
    <n v="134000"/>
    <s v="control"/>
    <n v="9.7759581913028248E-2"/>
    <x v="0"/>
  </r>
  <r>
    <x v="358"/>
    <s v="Norm"/>
    <s v="Norm"/>
    <n v="130000"/>
    <s v="control"/>
    <n v="0.64381154234858495"/>
    <x v="0"/>
  </r>
  <r>
    <x v="359"/>
    <s v="Norm"/>
    <s v="Norm"/>
    <n v="280000"/>
    <s v="control"/>
    <n v="0.43310071908733205"/>
    <x v="0"/>
  </r>
  <r>
    <x v="360"/>
    <s v="Norm"/>
    <s v="Norm"/>
    <n v="156000"/>
    <s v="control"/>
    <n v="0.22218706266935417"/>
    <x v="0"/>
  </r>
  <r>
    <x v="361"/>
    <s v="Norm"/>
    <s v="Norm"/>
    <n v="145000"/>
    <s v="control"/>
    <n v="0.95848892247006467"/>
    <x v="0"/>
  </r>
  <r>
    <x v="362"/>
    <s v="Norm"/>
    <s v="Norm"/>
    <n v="198500"/>
    <s v="control"/>
    <n v="0.69890414771077458"/>
    <x v="0"/>
  </r>
  <r>
    <x v="363"/>
    <s v="Norm"/>
    <s v="Norm"/>
    <n v="118000"/>
    <s v="control"/>
    <n v="0.22196667502757106"/>
    <x v="0"/>
  </r>
  <r>
    <x v="364"/>
    <s v="Norm"/>
    <s v="Norm"/>
    <n v="190000"/>
    <s v="control"/>
    <n v="0.60588467264269319"/>
    <x v="0"/>
  </r>
  <r>
    <x v="365"/>
    <s v="Norm"/>
    <s v="Norm"/>
    <n v="147000"/>
    <s v="control"/>
    <n v="0.23896374174258406"/>
    <x v="0"/>
  </r>
  <r>
    <x v="366"/>
    <s v="Norm"/>
    <s v="Norm"/>
    <n v="159000"/>
    <s v="control"/>
    <n v="0.79786941885651452"/>
    <x v="0"/>
  </r>
  <r>
    <x v="367"/>
    <s v="Norm"/>
    <s v="Norm"/>
    <n v="165000"/>
    <s v="control"/>
    <n v="0.85794477968980332"/>
    <x v="0"/>
  </r>
  <r>
    <x v="368"/>
    <s v="Norm"/>
    <s v="Norm"/>
    <n v="132000"/>
    <s v="control"/>
    <n v="0.48181310097602437"/>
    <x v="0"/>
  </r>
  <r>
    <x v="369"/>
    <s v="Norm"/>
    <s v="Norm"/>
    <n v="162000"/>
    <s v="control"/>
    <n v="0.3522389728675418"/>
    <x v="0"/>
  </r>
  <r>
    <x v="370"/>
    <s v="Norm"/>
    <s v="Norm"/>
    <n v="172400"/>
    <s v="control"/>
    <n v="6.5906171194011653E-2"/>
    <x v="0"/>
  </r>
  <r>
    <x v="371"/>
    <s v="Feedr"/>
    <s v="Norm"/>
    <n v="134432"/>
    <s v="control"/>
    <n v="0.7686854521037092"/>
    <x v="0"/>
  </r>
  <r>
    <x v="372"/>
    <s v="Norm"/>
    <s v="Norm"/>
    <n v="125000"/>
    <s v="control"/>
    <n v="0.61302591025327557"/>
    <x v="0"/>
  </r>
  <r>
    <x v="373"/>
    <s v="Norm"/>
    <s v="Norm"/>
    <n v="123000"/>
    <s v="control"/>
    <n v="0.97459658195777754"/>
    <x v="0"/>
  </r>
  <r>
    <x v="374"/>
    <s v="Norm"/>
    <s v="Norm"/>
    <n v="219500"/>
    <s v="control"/>
    <n v="0.73098606557534629"/>
    <x v="0"/>
  </r>
  <r>
    <x v="375"/>
    <s v="Norm"/>
    <s v="Norm"/>
    <n v="61000"/>
    <s v="control"/>
    <n v="0.26107547079328697"/>
    <x v="0"/>
  </r>
  <r>
    <x v="376"/>
    <s v="Norm"/>
    <s v="Norm"/>
    <n v="148000"/>
    <s v="control"/>
    <n v="0.83971478696571533"/>
    <x v="0"/>
  </r>
  <r>
    <x v="377"/>
    <s v="Norm"/>
    <s v="Norm"/>
    <n v="340000"/>
    <s v="control"/>
    <n v="0.42348311539608086"/>
    <x v="0"/>
  </r>
  <r>
    <x v="378"/>
    <s v="Norm"/>
    <s v="Norm"/>
    <n v="394432"/>
    <s v="control"/>
    <n v="0.81929094482286946"/>
    <x v="0"/>
  </r>
  <r>
    <x v="379"/>
    <s v="RRAn"/>
    <s v="Norm"/>
    <n v="179000"/>
    <s v="treatment"/>
    <n v="0.3386756276535654"/>
    <x v="2"/>
  </r>
  <r>
    <x v="380"/>
    <s v="Norm"/>
    <s v="Norm"/>
    <n v="127000"/>
    <s v="control"/>
    <n v="0.66516458726651206"/>
    <x v="0"/>
  </r>
  <r>
    <x v="381"/>
    <s v="Norm"/>
    <s v="Norm"/>
    <n v="187750"/>
    <s v="control"/>
    <n v="0.70785809620539475"/>
    <x v="0"/>
  </r>
  <r>
    <x v="382"/>
    <s v="Norm"/>
    <s v="Norm"/>
    <n v="213500"/>
    <s v="control"/>
    <n v="0.64796241199846139"/>
    <x v="0"/>
  </r>
  <r>
    <x v="383"/>
    <s v="Norm"/>
    <s v="Norm"/>
    <n v="76000"/>
    <s v="control"/>
    <n v="0.81340591713417876"/>
    <x v="0"/>
  </r>
  <r>
    <x v="384"/>
    <s v="Feedr"/>
    <s v="Norm"/>
    <n v="240000"/>
    <s v="control"/>
    <n v="0.57158630452569326"/>
    <x v="0"/>
  </r>
  <r>
    <x v="385"/>
    <s v="Norm"/>
    <s v="Norm"/>
    <n v="192000"/>
    <s v="control"/>
    <n v="0.65481044460959781"/>
    <x v="0"/>
  </r>
  <r>
    <x v="386"/>
    <s v="Feedr"/>
    <s v="Norm"/>
    <n v="81000"/>
    <s v="control"/>
    <n v="0.8298236715029057"/>
    <x v="0"/>
  </r>
  <r>
    <x v="387"/>
    <s v="Norm"/>
    <s v="Norm"/>
    <n v="125000"/>
    <s v="control"/>
    <n v="0.95660464179892113"/>
    <x v="0"/>
  </r>
  <r>
    <x v="388"/>
    <s v="Norm"/>
    <s v="Norm"/>
    <n v="191000"/>
    <s v="control"/>
    <n v="0.64116512459388508"/>
    <x v="0"/>
  </r>
  <r>
    <x v="389"/>
    <s v="Norm"/>
    <s v="Norm"/>
    <n v="426000"/>
    <s v="control"/>
    <n v="0.14823644956097137"/>
    <x v="0"/>
  </r>
  <r>
    <x v="390"/>
    <s v="Norm"/>
    <s v="Norm"/>
    <n v="119000"/>
    <s v="control"/>
    <n v="0.30104829652240828"/>
    <x v="0"/>
  </r>
  <r>
    <x v="391"/>
    <s v="Norm"/>
    <s v="Norm"/>
    <n v="215000"/>
    <s v="control"/>
    <n v="0.60954261636805984"/>
    <x v="0"/>
  </r>
  <r>
    <x v="392"/>
    <s v="Norm"/>
    <s v="Norm"/>
    <n v="106500"/>
    <s v="control"/>
    <n v="0.17486115351278508"/>
    <x v="0"/>
  </r>
  <r>
    <x v="393"/>
    <s v="Feedr"/>
    <s v="Norm"/>
    <n v="100000"/>
    <s v="control"/>
    <n v="0.65955101304497721"/>
    <x v="0"/>
  </r>
  <r>
    <x v="394"/>
    <s v="Norm"/>
    <s v="Norm"/>
    <n v="109000"/>
    <s v="control"/>
    <n v="6.8243873880103889E-2"/>
    <x v="0"/>
  </r>
  <r>
    <x v="395"/>
    <s v="Norm"/>
    <s v="Norm"/>
    <n v="129000"/>
    <s v="control"/>
    <n v="7.3794696342825761E-2"/>
    <x v="0"/>
  </r>
  <r>
    <x v="396"/>
    <s v="Norm"/>
    <s v="Norm"/>
    <n v="123000"/>
    <s v="control"/>
    <n v="0.50601940241401788"/>
    <x v="0"/>
  </r>
  <r>
    <x v="397"/>
    <s v="PosN"/>
    <s v="Norm"/>
    <n v="169500"/>
    <s v="control"/>
    <n v="0.78349023777593108"/>
    <x v="0"/>
  </r>
  <r>
    <x v="398"/>
    <s v="Norm"/>
    <s v="Norm"/>
    <n v="67000"/>
    <s v="control"/>
    <n v="0.74357293315781081"/>
    <x v="0"/>
  </r>
  <r>
    <x v="399"/>
    <s v="Norm"/>
    <s v="Norm"/>
    <n v="241000"/>
    <s v="control"/>
    <n v="0.93750706511968218"/>
    <x v="0"/>
  </r>
  <r>
    <x v="400"/>
    <s v="Norm"/>
    <s v="Norm"/>
    <n v="245500"/>
    <s v="control"/>
    <n v="0.66197872655979828"/>
    <x v="0"/>
  </r>
  <r>
    <x v="401"/>
    <s v="Norm"/>
    <s v="Norm"/>
    <n v="164990"/>
    <s v="control"/>
    <n v="0.8575957957534599"/>
    <x v="0"/>
  </r>
  <r>
    <x v="402"/>
    <s v="Norm"/>
    <s v="Norm"/>
    <n v="108000"/>
    <s v="control"/>
    <n v="0.35024109841894258"/>
    <x v="0"/>
  </r>
  <r>
    <x v="403"/>
    <s v="Norm"/>
    <s v="Norm"/>
    <n v="258000"/>
    <s v="control"/>
    <n v="0.21476723667260866"/>
    <x v="0"/>
  </r>
  <r>
    <x v="404"/>
    <s v="Norm"/>
    <s v="Norm"/>
    <n v="168000"/>
    <s v="control"/>
    <n v="0.62264302877847355"/>
    <x v="0"/>
  </r>
  <r>
    <x v="405"/>
    <s v="Feedr"/>
    <s v="Norm"/>
    <n v="150000"/>
    <s v="control"/>
    <n v="0.73609164366633706"/>
    <x v="0"/>
  </r>
  <r>
    <x v="406"/>
    <s v="Norm"/>
    <s v="Norm"/>
    <n v="115000"/>
    <s v="control"/>
    <n v="0.19805041254843758"/>
    <x v="0"/>
  </r>
  <r>
    <x v="407"/>
    <s v="Norm"/>
    <s v="Norm"/>
    <n v="177000"/>
    <s v="control"/>
    <n v="0.35741456903249569"/>
    <x v="0"/>
  </r>
  <r>
    <x v="408"/>
    <s v="Norm"/>
    <s v="Norm"/>
    <n v="280000"/>
    <s v="control"/>
    <n v="0.50168840551210314"/>
    <x v="0"/>
  </r>
  <r>
    <x v="409"/>
    <s v="Norm"/>
    <s v="Norm"/>
    <n v="339750"/>
    <s v="control"/>
    <n v="0.37335551629562835"/>
    <x v="0"/>
  </r>
  <r>
    <x v="410"/>
    <s v="Norm"/>
    <s v="Norm"/>
    <n v="60000"/>
    <s v="control"/>
    <n v="7.3563163577742952E-2"/>
    <x v="0"/>
  </r>
  <r>
    <x v="411"/>
    <s v="Norm"/>
    <s v="Norm"/>
    <n v="145000"/>
    <s v="control"/>
    <n v="0.32108831897398449"/>
    <x v="0"/>
  </r>
  <r>
    <x v="412"/>
    <s v="Norm"/>
    <s v="Norm"/>
    <n v="222000"/>
    <s v="control"/>
    <n v="0.51581838758854515"/>
    <x v="0"/>
  </r>
  <r>
    <x v="413"/>
    <s v="Artery"/>
    <s v="Norm"/>
    <n v="115000"/>
    <s v="control"/>
    <n v="0.8734901386581081"/>
    <x v="0"/>
  </r>
  <r>
    <x v="414"/>
    <s v="Norm"/>
    <s v="Norm"/>
    <n v="228000"/>
    <s v="control"/>
    <n v="7.866947019992554E-2"/>
    <x v="0"/>
  </r>
  <r>
    <x v="415"/>
    <s v="Norm"/>
    <s v="Norm"/>
    <n v="181134"/>
    <s v="control"/>
    <n v="0.10185172042483426"/>
    <x v="0"/>
  </r>
  <r>
    <x v="416"/>
    <s v="Norm"/>
    <s v="Norm"/>
    <n v="149500"/>
    <s v="control"/>
    <n v="0.32985031781728846"/>
    <x v="0"/>
  </r>
  <r>
    <x v="417"/>
    <s v="Feedr"/>
    <s v="Norm"/>
    <n v="239000"/>
    <s v="control"/>
    <n v="0.60592314714663631"/>
    <x v="0"/>
  </r>
  <r>
    <x v="418"/>
    <s v="Norm"/>
    <s v="Norm"/>
    <n v="126000"/>
    <s v="control"/>
    <n v="0.9551427873977546"/>
    <x v="0"/>
  </r>
  <r>
    <x v="419"/>
    <s v="Norm"/>
    <s v="Norm"/>
    <n v="142000"/>
    <s v="control"/>
    <n v="0.47274188201398937"/>
    <x v="0"/>
  </r>
  <r>
    <x v="420"/>
    <s v="Norm"/>
    <s v="Norm"/>
    <n v="206300"/>
    <s v="control"/>
    <n v="8.9868898659731467E-2"/>
    <x v="0"/>
  </r>
  <r>
    <x v="421"/>
    <s v="Norm"/>
    <s v="Norm"/>
    <n v="215000"/>
    <s v="control"/>
    <n v="0.9448776413125034"/>
    <x v="0"/>
  </r>
  <r>
    <x v="422"/>
    <s v="Artery"/>
    <s v="Norm"/>
    <n v="113000"/>
    <s v="control"/>
    <n v="0.25898235378941692"/>
    <x v="0"/>
  </r>
  <r>
    <x v="423"/>
    <s v="Norm"/>
    <s v="Norm"/>
    <n v="315000"/>
    <s v="control"/>
    <n v="0.68155126141350852"/>
    <x v="0"/>
  </r>
  <r>
    <x v="424"/>
    <s v="Norm"/>
    <s v="Norm"/>
    <n v="139000"/>
    <s v="control"/>
    <n v="0.29790274667814132"/>
    <x v="0"/>
  </r>
  <r>
    <x v="425"/>
    <s v="Norm"/>
    <s v="Norm"/>
    <n v="135000"/>
    <s v="control"/>
    <n v="0.32450933426241535"/>
    <x v="0"/>
  </r>
  <r>
    <x v="426"/>
    <s v="Norm"/>
    <s v="Norm"/>
    <n v="275000"/>
    <s v="control"/>
    <n v="0.49980965648441755"/>
    <x v="0"/>
  </r>
  <r>
    <x v="427"/>
    <s v="Norm"/>
    <s v="Norm"/>
    <n v="109008"/>
    <s v="control"/>
    <n v="0.31629125294739124"/>
    <x v="0"/>
  </r>
  <r>
    <x v="428"/>
    <s v="Norm"/>
    <s v="Norm"/>
    <n v="195400"/>
    <s v="control"/>
    <n v="0.22138072130802411"/>
    <x v="0"/>
  </r>
  <r>
    <x v="429"/>
    <s v="Norm"/>
    <s v="Norm"/>
    <n v="175000"/>
    <s v="control"/>
    <n v="0.52795671746433892"/>
    <x v="0"/>
  </r>
  <r>
    <x v="430"/>
    <s v="Norm"/>
    <s v="Norm"/>
    <n v="85400"/>
    <s v="control"/>
    <n v="0.80334358340644751"/>
    <x v="0"/>
  </r>
  <r>
    <x v="431"/>
    <s v="Feedr"/>
    <s v="Norm"/>
    <n v="79900"/>
    <s v="control"/>
    <n v="0.69456169369663401"/>
    <x v="0"/>
  </r>
  <r>
    <x v="432"/>
    <s v="Norm"/>
    <s v="Norm"/>
    <n v="122500"/>
    <s v="control"/>
    <n v="0.99758101928962772"/>
    <x v="0"/>
  </r>
  <r>
    <x v="433"/>
    <s v="Norm"/>
    <s v="Norm"/>
    <n v="181000"/>
    <s v="control"/>
    <n v="0.61697830353824823"/>
    <x v="0"/>
  </r>
  <r>
    <x v="434"/>
    <s v="Norm"/>
    <s v="Norm"/>
    <n v="81000"/>
    <s v="control"/>
    <n v="0.53985678074247934"/>
    <x v="0"/>
  </r>
  <r>
    <x v="435"/>
    <s v="PosN"/>
    <s v="Norm"/>
    <n v="212000"/>
    <s v="control"/>
    <n v="0.50298729546672616"/>
    <x v="0"/>
  </r>
  <r>
    <x v="436"/>
    <s v="Norm"/>
    <s v="Norm"/>
    <n v="116000"/>
    <s v="control"/>
    <n v="0.65158268931237062"/>
    <x v="0"/>
  </r>
  <r>
    <x v="437"/>
    <s v="Norm"/>
    <s v="Norm"/>
    <n v="119000"/>
    <s v="control"/>
    <n v="0.28597363778260287"/>
    <x v="0"/>
  </r>
  <r>
    <x v="438"/>
    <s v="Norm"/>
    <s v="Norm"/>
    <n v="90350"/>
    <s v="control"/>
    <n v="0.55201304116231154"/>
    <x v="0"/>
  </r>
  <r>
    <x v="439"/>
    <s v="Norm"/>
    <s v="Norm"/>
    <n v="110000"/>
    <s v="control"/>
    <n v="0.78385116878331385"/>
    <x v="0"/>
  </r>
  <r>
    <x v="440"/>
    <s v="Norm"/>
    <s v="Norm"/>
    <n v="555000"/>
    <s v="control"/>
    <n v="0.43964196663391064"/>
    <x v="0"/>
  </r>
  <r>
    <x v="441"/>
    <s v="Norm"/>
    <s v="Norm"/>
    <n v="118000"/>
    <s v="control"/>
    <n v="0.51685325141881944"/>
    <x v="0"/>
  </r>
  <r>
    <x v="442"/>
    <s v="Norm"/>
    <s v="Norm"/>
    <n v="162900"/>
    <s v="control"/>
    <n v="0.27066641349722032"/>
    <x v="0"/>
  </r>
  <r>
    <x v="443"/>
    <s v="Norm"/>
    <s v="Norm"/>
    <n v="172500"/>
    <s v="control"/>
    <n v="0.58740469806823048"/>
    <x v="0"/>
  </r>
  <r>
    <x v="444"/>
    <s v="Norm"/>
    <s v="Norm"/>
    <n v="210000"/>
    <s v="control"/>
    <n v="0.92955048025387121"/>
    <x v="0"/>
  </r>
  <r>
    <x v="445"/>
    <s v="Norm"/>
    <s v="Norm"/>
    <n v="127500"/>
    <s v="control"/>
    <n v="0.50656118704604458"/>
    <x v="0"/>
  </r>
  <r>
    <x v="446"/>
    <s v="PosA"/>
    <s v="Norm"/>
    <n v="190000"/>
    <s v="control"/>
    <n v="4.545945648706895E-2"/>
    <x v="0"/>
  </r>
  <r>
    <x v="447"/>
    <s v="Norm"/>
    <s v="Norm"/>
    <n v="199900"/>
    <s v="control"/>
    <n v="0.80183464299659191"/>
    <x v="0"/>
  </r>
  <r>
    <x v="448"/>
    <s v="Norm"/>
    <s v="Norm"/>
    <n v="119500"/>
    <s v="control"/>
    <n v="0.63682779079029561"/>
    <x v="0"/>
  </r>
  <r>
    <x v="449"/>
    <s v="Norm"/>
    <s v="Norm"/>
    <n v="120000"/>
    <s v="control"/>
    <n v="0.78427500588190402"/>
    <x v="0"/>
  </r>
  <r>
    <x v="450"/>
    <s v="Norm"/>
    <s v="Norm"/>
    <n v="110000"/>
    <s v="control"/>
    <n v="0.23613661392200958"/>
    <x v="0"/>
  </r>
  <r>
    <x v="451"/>
    <s v="Norm"/>
    <s v="Norm"/>
    <n v="280000"/>
    <s v="control"/>
    <n v="0.86594009833759711"/>
    <x v="0"/>
  </r>
  <r>
    <x v="452"/>
    <s v="Norm"/>
    <s v="Norm"/>
    <n v="204000"/>
    <s v="control"/>
    <n v="0.84574221605299638"/>
    <x v="0"/>
  </r>
  <r>
    <x v="453"/>
    <s v="Norm"/>
    <s v="Norm"/>
    <n v="210000"/>
    <s v="control"/>
    <n v="0.66175001284569701"/>
    <x v="0"/>
  </r>
  <r>
    <x v="454"/>
    <s v="Norm"/>
    <s v="Norm"/>
    <n v="188000"/>
    <s v="control"/>
    <n v="0.47227103282156013"/>
    <x v="0"/>
  </r>
  <r>
    <x v="455"/>
    <s v="Norm"/>
    <s v="Norm"/>
    <n v="175500"/>
    <s v="control"/>
    <n v="0.20047660304029191"/>
    <x v="0"/>
  </r>
  <r>
    <x v="456"/>
    <s v="Norm"/>
    <s v="Norm"/>
    <n v="98000"/>
    <s v="control"/>
    <n v="0.38439786889787753"/>
    <x v="0"/>
  </r>
  <r>
    <x v="457"/>
    <s v="Norm"/>
    <s v="Norm"/>
    <n v="256000"/>
    <s v="control"/>
    <n v="0.41534759010507705"/>
    <x v="0"/>
  </r>
  <r>
    <x v="458"/>
    <s v="Norm"/>
    <s v="Norm"/>
    <n v="161000"/>
    <s v="control"/>
    <n v="0.7567882253206355"/>
    <x v="0"/>
  </r>
  <r>
    <x v="459"/>
    <s v="Norm"/>
    <s v="Norm"/>
    <n v="110000"/>
    <s v="control"/>
    <n v="0.95504161554880473"/>
    <x v="0"/>
  </r>
  <r>
    <x v="460"/>
    <s v="RRAn"/>
    <s v="Norm"/>
    <n v="263435"/>
    <s v="treatment"/>
    <n v="0.36063627130338616"/>
    <x v="2"/>
  </r>
  <r>
    <x v="461"/>
    <s v="Feedr"/>
    <s v="Norm"/>
    <n v="155000"/>
    <s v="control"/>
    <n v="0.91621720664791351"/>
    <x v="0"/>
  </r>
  <r>
    <x v="462"/>
    <s v="Norm"/>
    <s v="Norm"/>
    <n v="62383"/>
    <s v="control"/>
    <n v="0.97756631400053406"/>
    <x v="0"/>
  </r>
  <r>
    <x v="463"/>
    <s v="Norm"/>
    <s v="Norm"/>
    <n v="188700"/>
    <s v="control"/>
    <n v="9.7776872202877452E-2"/>
    <x v="0"/>
  </r>
  <r>
    <x v="464"/>
    <s v="Norm"/>
    <s v="Norm"/>
    <n v="124000"/>
    <s v="control"/>
    <n v="0.74208816592108118"/>
    <x v="0"/>
  </r>
  <r>
    <x v="465"/>
    <s v="Norm"/>
    <s v="Norm"/>
    <n v="178740"/>
    <s v="control"/>
    <n v="0.26196252772508799"/>
    <x v="0"/>
  </r>
  <r>
    <x v="466"/>
    <s v="Norm"/>
    <s v="Norm"/>
    <n v="167000"/>
    <s v="control"/>
    <n v="7.218455981685401E-2"/>
    <x v="0"/>
  </r>
  <r>
    <x v="467"/>
    <s v="Artery"/>
    <s v="Norm"/>
    <n v="146500"/>
    <s v="control"/>
    <n v="8.3240353343245532E-2"/>
    <x v="0"/>
  </r>
  <r>
    <x v="468"/>
    <s v="Norm"/>
    <s v="Norm"/>
    <n v="250000"/>
    <s v="control"/>
    <n v="0.16460804794415229"/>
    <x v="0"/>
  </r>
  <r>
    <x v="469"/>
    <s v="RRNe"/>
    <s v="Norm"/>
    <n v="187000"/>
    <s v="treatment"/>
    <n v="0.75284862818728704"/>
    <x v="1"/>
  </r>
  <r>
    <x v="470"/>
    <s v="Norm"/>
    <s v="Norm"/>
    <n v="212000"/>
    <s v="control"/>
    <n v="0.17018575720257823"/>
    <x v="0"/>
  </r>
  <r>
    <x v="471"/>
    <s v="PosA"/>
    <s v="Norm"/>
    <n v="190000"/>
    <s v="control"/>
    <n v="4.0439327570274131E-4"/>
    <x v="0"/>
  </r>
  <r>
    <x v="472"/>
    <s v="Norm"/>
    <s v="Norm"/>
    <n v="148000"/>
    <s v="control"/>
    <n v="0.34439751677898844"/>
    <x v="0"/>
  </r>
  <r>
    <x v="473"/>
    <s v="Norm"/>
    <s v="Norm"/>
    <n v="440000"/>
    <s v="control"/>
    <n v="0.15172750358740528"/>
    <x v="0"/>
  </r>
  <r>
    <x v="474"/>
    <s v="Norm"/>
    <s v="Norm"/>
    <n v="251000"/>
    <s v="control"/>
    <n v="0.45332606363445616"/>
    <x v="0"/>
  </r>
  <r>
    <x v="475"/>
    <s v="Norm"/>
    <s v="Norm"/>
    <n v="132500"/>
    <s v="control"/>
    <n v="0.85052434038716129"/>
    <x v="0"/>
  </r>
  <r>
    <x v="476"/>
    <s v="Norm"/>
    <s v="Norm"/>
    <n v="208900"/>
    <s v="control"/>
    <n v="0.79199048976077646"/>
    <x v="0"/>
  </r>
  <r>
    <x v="477"/>
    <s v="Norm"/>
    <s v="Norm"/>
    <n v="380000"/>
    <s v="control"/>
    <n v="2.6764916605366729E-2"/>
    <x v="0"/>
  </r>
  <r>
    <x v="478"/>
    <s v="Norm"/>
    <s v="Norm"/>
    <n v="297000"/>
    <s v="control"/>
    <n v="0.32051707041906785"/>
    <x v="0"/>
  </r>
  <r>
    <x v="479"/>
    <s v="Norm"/>
    <s v="Norm"/>
    <n v="89471"/>
    <s v="control"/>
    <n v="0.12346079128978882"/>
    <x v="0"/>
  </r>
  <r>
    <x v="480"/>
    <s v="Norm"/>
    <s v="Norm"/>
    <n v="326000"/>
    <s v="control"/>
    <n v="1.2956638038825186E-2"/>
    <x v="0"/>
  </r>
  <r>
    <x v="481"/>
    <s v="Norm"/>
    <s v="Norm"/>
    <n v="374000"/>
    <s v="control"/>
    <n v="0.48937346615651678"/>
    <x v="0"/>
  </r>
  <r>
    <x v="482"/>
    <s v="Norm"/>
    <s v="Norm"/>
    <n v="155000"/>
    <s v="control"/>
    <n v="0.56682824214687155"/>
    <x v="0"/>
  </r>
  <r>
    <x v="483"/>
    <s v="Norm"/>
    <s v="Norm"/>
    <n v="164000"/>
    <s v="control"/>
    <n v="0.40572944966702262"/>
    <x v="0"/>
  </r>
  <r>
    <x v="484"/>
    <s v="Norm"/>
    <s v="Norm"/>
    <n v="132500"/>
    <s v="control"/>
    <n v="0.55457327397155509"/>
    <x v="0"/>
  </r>
  <r>
    <x v="485"/>
    <s v="Norm"/>
    <s v="Norm"/>
    <n v="147000"/>
    <s v="control"/>
    <n v="0.2169283065900377"/>
    <x v="0"/>
  </r>
  <r>
    <x v="486"/>
    <s v="Norm"/>
    <s v="Norm"/>
    <n v="156000"/>
    <s v="control"/>
    <n v="0.59772973294960252"/>
    <x v="0"/>
  </r>
  <r>
    <x v="487"/>
    <s v="Norm"/>
    <s v="Norm"/>
    <n v="175000"/>
    <s v="control"/>
    <n v="0.67486436159795504"/>
    <x v="0"/>
  </r>
  <r>
    <x v="488"/>
    <s v="Norm"/>
    <s v="Norm"/>
    <n v="160000"/>
    <s v="control"/>
    <n v="0.93271767341158629"/>
    <x v="0"/>
  </r>
  <r>
    <x v="489"/>
    <s v="Norm"/>
    <s v="Norm"/>
    <n v="86000"/>
    <s v="control"/>
    <n v="0.33313314417939277"/>
    <x v="0"/>
  </r>
  <r>
    <x v="490"/>
    <s v="Norm"/>
    <s v="Norm"/>
    <n v="115000"/>
    <s v="control"/>
    <n v="0.22014841888527825"/>
    <x v="0"/>
  </r>
  <r>
    <x v="491"/>
    <s v="Artery"/>
    <s v="Norm"/>
    <n v="133000"/>
    <s v="control"/>
    <n v="0.52523740188465673"/>
    <x v="0"/>
  </r>
  <r>
    <x v="492"/>
    <s v="Norm"/>
    <s v="Norm"/>
    <n v="172785"/>
    <s v="control"/>
    <n v="0.64441027147570362"/>
    <x v="0"/>
  </r>
  <r>
    <x v="493"/>
    <s v="Norm"/>
    <s v="Norm"/>
    <n v="155000"/>
    <s v="control"/>
    <n v="0.36860683370765912"/>
    <x v="0"/>
  </r>
  <r>
    <x v="494"/>
    <s v="Artery"/>
    <s v="Norm"/>
    <n v="91300"/>
    <s v="control"/>
    <n v="0.17101804003896037"/>
    <x v="0"/>
  </r>
  <r>
    <x v="495"/>
    <s v="Norm"/>
    <s v="Norm"/>
    <n v="34900"/>
    <s v="control"/>
    <n v="6.9765808216221137E-3"/>
    <x v="0"/>
  </r>
  <r>
    <x v="496"/>
    <s v="Norm"/>
    <s v="Norm"/>
    <n v="430000"/>
    <s v="control"/>
    <n v="0.46398017378759249"/>
    <x v="0"/>
  </r>
  <r>
    <x v="497"/>
    <s v="Norm"/>
    <s v="Norm"/>
    <n v="184000"/>
    <s v="control"/>
    <n v="0.35035449503171912"/>
    <x v="0"/>
  </r>
  <r>
    <x v="498"/>
    <s v="Norm"/>
    <s v="Norm"/>
    <n v="130000"/>
    <s v="control"/>
    <n v="0.64598193267088044"/>
    <x v="0"/>
  </r>
  <r>
    <x v="499"/>
    <s v="Norm"/>
    <s v="Norm"/>
    <n v="120000"/>
    <s v="control"/>
    <n v="0.40584245034747801"/>
    <x v="0"/>
  </r>
  <r>
    <x v="500"/>
    <s v="Norm"/>
    <s v="Norm"/>
    <n v="113000"/>
    <s v="control"/>
    <n v="0.5939680282349229"/>
    <x v="0"/>
  </r>
  <r>
    <x v="501"/>
    <s v="Norm"/>
    <s v="Norm"/>
    <n v="226700"/>
    <s v="control"/>
    <n v="0.38179285134322816"/>
    <x v="0"/>
  </r>
  <r>
    <x v="502"/>
    <s v="Feedr"/>
    <s v="Norm"/>
    <n v="140000"/>
    <s v="control"/>
    <n v="0.30223628047567197"/>
    <x v="0"/>
  </r>
  <r>
    <x v="503"/>
    <s v="Norm"/>
    <s v="Norm"/>
    <n v="289000"/>
    <s v="control"/>
    <n v="0.94984550898042264"/>
    <x v="0"/>
  </r>
  <r>
    <x v="504"/>
    <s v="Norm"/>
    <s v="Norm"/>
    <n v="147000"/>
    <s v="control"/>
    <n v="0.46178320679570373"/>
    <x v="0"/>
  </r>
  <r>
    <x v="505"/>
    <s v="Artery"/>
    <s v="Norm"/>
    <n v="124500"/>
    <s v="control"/>
    <n v="0.24894405248936557"/>
    <x v="0"/>
  </r>
  <r>
    <x v="506"/>
    <s v="Norm"/>
    <s v="Norm"/>
    <n v="215000"/>
    <s v="control"/>
    <n v="0.64817979425707484"/>
    <x v="0"/>
  </r>
  <r>
    <x v="507"/>
    <s v="Norm"/>
    <s v="Norm"/>
    <n v="208300"/>
    <s v="control"/>
    <n v="0.26982452765948695"/>
    <x v="0"/>
  </r>
  <r>
    <x v="508"/>
    <s v="Norm"/>
    <s v="Norm"/>
    <n v="161000"/>
    <s v="control"/>
    <n v="0.73866281543998835"/>
    <x v="0"/>
  </r>
  <r>
    <x v="509"/>
    <s v="Norm"/>
    <s v="Norm"/>
    <n v="124500"/>
    <s v="control"/>
    <n v="0.23372229851629744"/>
    <x v="0"/>
  </r>
  <r>
    <x v="510"/>
    <s v="Norm"/>
    <s v="Norm"/>
    <n v="164900"/>
    <s v="control"/>
    <n v="0.49525767116105479"/>
    <x v="0"/>
  </r>
  <r>
    <x v="511"/>
    <s v="Norm"/>
    <s v="Norm"/>
    <n v="202665"/>
    <s v="control"/>
    <n v="0.87435695195978647"/>
    <x v="0"/>
  </r>
  <r>
    <x v="512"/>
    <s v="Feedr"/>
    <s v="Norm"/>
    <n v="129900"/>
    <s v="control"/>
    <n v="0.76417363622920953"/>
    <x v="0"/>
  </r>
  <r>
    <x v="513"/>
    <s v="Norm"/>
    <s v="Norm"/>
    <n v="134000"/>
    <s v="control"/>
    <n v="0.6947020766609181"/>
    <x v="0"/>
  </r>
  <r>
    <x v="514"/>
    <s v="Norm"/>
    <s v="Norm"/>
    <n v="96500"/>
    <s v="control"/>
    <n v="0.58083536617645803"/>
    <x v="0"/>
  </r>
  <r>
    <x v="515"/>
    <s v="Norm"/>
    <s v="Norm"/>
    <n v="402861"/>
    <s v="control"/>
    <n v="0.80971653250480957"/>
    <x v="0"/>
  </r>
  <r>
    <x v="516"/>
    <s v="Norm"/>
    <s v="Norm"/>
    <n v="158000"/>
    <s v="control"/>
    <n v="0.19350253692680031"/>
    <x v="0"/>
  </r>
  <r>
    <x v="517"/>
    <s v="Norm"/>
    <s v="Norm"/>
    <n v="265000"/>
    <s v="control"/>
    <n v="6.3356743130149051E-2"/>
    <x v="0"/>
  </r>
  <r>
    <x v="518"/>
    <s v="Norm"/>
    <s v="Norm"/>
    <n v="211000"/>
    <s v="control"/>
    <n v="0.12242254713897815"/>
    <x v="0"/>
  </r>
  <r>
    <x v="519"/>
    <s v="Norm"/>
    <s v="Norm"/>
    <n v="234000"/>
    <s v="control"/>
    <n v="0.15223737118360947"/>
    <x v="0"/>
  </r>
  <r>
    <x v="520"/>
    <s v="Norm"/>
    <s v="Norm"/>
    <n v="106250"/>
    <s v="control"/>
    <n v="0.29627844141445214"/>
    <x v="0"/>
  </r>
  <r>
    <x v="521"/>
    <s v="Feedr"/>
    <s v="Norm"/>
    <n v="150000"/>
    <s v="control"/>
    <n v="0.16497055114514847"/>
    <x v="0"/>
  </r>
  <r>
    <x v="522"/>
    <s v="Feedr"/>
    <s v="Norm"/>
    <n v="159000"/>
    <s v="control"/>
    <n v="0.37409556818040723"/>
    <x v="0"/>
  </r>
  <r>
    <x v="523"/>
    <s v="PosN"/>
    <s v="PosN"/>
    <n v="184750"/>
    <s v="control"/>
    <n v="0.99648373839690585"/>
    <x v="0"/>
  </r>
  <r>
    <x v="524"/>
    <s v="Norm"/>
    <s v="Norm"/>
    <n v="315750"/>
    <s v="control"/>
    <n v="0.77067718163612919"/>
    <x v="0"/>
  </r>
  <r>
    <x v="525"/>
    <s v="Norm"/>
    <s v="Norm"/>
    <n v="176000"/>
    <s v="control"/>
    <n v="0.58014219243581833"/>
    <x v="0"/>
  </r>
  <r>
    <x v="526"/>
    <s v="Norm"/>
    <s v="Norm"/>
    <n v="132000"/>
    <s v="control"/>
    <n v="0.40161647906401743"/>
    <x v="0"/>
  </r>
  <r>
    <x v="527"/>
    <s v="Norm"/>
    <s v="Norm"/>
    <n v="446261"/>
    <s v="control"/>
    <n v="0.65646648467133739"/>
    <x v="0"/>
  </r>
  <r>
    <x v="528"/>
    <s v="Norm"/>
    <s v="Norm"/>
    <n v="86000"/>
    <s v="control"/>
    <n v="5.093197734508681E-2"/>
    <x v="0"/>
  </r>
  <r>
    <x v="529"/>
    <s v="Norm"/>
    <s v="Norm"/>
    <n v="200624"/>
    <s v="control"/>
    <n v="0.45694893958842397"/>
    <x v="0"/>
  </r>
  <r>
    <x v="530"/>
    <s v="Norm"/>
    <s v="Norm"/>
    <n v="175000"/>
    <s v="control"/>
    <n v="0.14465671920562206"/>
    <x v="0"/>
  </r>
  <r>
    <x v="531"/>
    <s v="RRNn"/>
    <s v="Feedr"/>
    <n v="128000"/>
    <s v="control"/>
    <n v="0.37005802897440598"/>
    <x v="0"/>
  </r>
  <r>
    <x v="532"/>
    <s v="Norm"/>
    <s v="Norm"/>
    <n v="107500"/>
    <s v="control"/>
    <n v="0.84433894090175432"/>
    <x v="0"/>
  </r>
  <r>
    <x v="533"/>
    <s v="Norm"/>
    <s v="Norm"/>
    <n v="39300"/>
    <s v="control"/>
    <n v="0.69905317020314772"/>
    <x v="0"/>
  </r>
  <r>
    <x v="534"/>
    <s v="Norm"/>
    <s v="Norm"/>
    <n v="178000"/>
    <s v="control"/>
    <n v="0.39492408816285396"/>
    <x v="0"/>
  </r>
  <r>
    <x v="535"/>
    <s v="Norm"/>
    <s v="Norm"/>
    <n v="107500"/>
    <s v="control"/>
    <n v="0.67384999354082076"/>
    <x v="0"/>
  </r>
  <r>
    <x v="536"/>
    <s v="Norm"/>
    <s v="Norm"/>
    <n v="188000"/>
    <s v="control"/>
    <n v="0.87349158325153764"/>
    <x v="0"/>
  </r>
  <r>
    <x v="537"/>
    <s v="Norm"/>
    <s v="Norm"/>
    <n v="111250"/>
    <s v="control"/>
    <n v="0.96048759650036741"/>
    <x v="0"/>
  </r>
  <r>
    <x v="538"/>
    <s v="Norm"/>
    <s v="Norm"/>
    <n v="158000"/>
    <s v="control"/>
    <n v="8.5132390854747109E-2"/>
    <x v="0"/>
  </r>
  <r>
    <x v="539"/>
    <s v="Norm"/>
    <s v="Norm"/>
    <n v="272000"/>
    <s v="control"/>
    <n v="0.28087148557306763"/>
    <x v="0"/>
  </r>
  <r>
    <x v="540"/>
    <s v="Norm"/>
    <s v="Norm"/>
    <n v="315000"/>
    <s v="control"/>
    <n v="0.56682715559755303"/>
    <x v="0"/>
  </r>
  <r>
    <x v="541"/>
    <s v="Norm"/>
    <s v="Norm"/>
    <n v="248000"/>
    <s v="control"/>
    <n v="0.80077350782209245"/>
    <x v="0"/>
  </r>
  <r>
    <x v="542"/>
    <s v="RRAn"/>
    <s v="Norm"/>
    <n v="213250"/>
    <s v="treatment"/>
    <n v="0.72530111975199141"/>
    <x v="1"/>
  </r>
  <r>
    <x v="543"/>
    <s v="Norm"/>
    <s v="Norm"/>
    <n v="133000"/>
    <s v="control"/>
    <n v="0.16048141451155562"/>
    <x v="0"/>
  </r>
  <r>
    <x v="544"/>
    <s v="Norm"/>
    <s v="Norm"/>
    <n v="179665"/>
    <s v="control"/>
    <n v="0.35507865165279484"/>
    <x v="0"/>
  </r>
  <r>
    <x v="545"/>
    <s v="Norm"/>
    <s v="Norm"/>
    <n v="229000"/>
    <s v="control"/>
    <n v="0.34604892075104576"/>
    <x v="0"/>
  </r>
  <r>
    <x v="546"/>
    <s v="Norm"/>
    <s v="Norm"/>
    <n v="210000"/>
    <s v="control"/>
    <n v="0.62974772503432941"/>
    <x v="0"/>
  </r>
  <r>
    <x v="547"/>
    <s v="Norm"/>
    <s v="Norm"/>
    <n v="129500"/>
    <s v="control"/>
    <n v="0.46157530041200312"/>
    <x v="0"/>
  </r>
  <r>
    <x v="548"/>
    <s v="Feedr"/>
    <s v="RRNn"/>
    <n v="125000"/>
    <s v="control"/>
    <n v="0.17174732679639848"/>
    <x v="0"/>
  </r>
  <r>
    <x v="549"/>
    <s v="Norm"/>
    <s v="Norm"/>
    <n v="263000"/>
    <s v="control"/>
    <n v="0.75658117296032723"/>
    <x v="0"/>
  </r>
  <r>
    <x v="550"/>
    <s v="Norm"/>
    <s v="Norm"/>
    <n v="140000"/>
    <s v="control"/>
    <n v="6.4354300305280554E-2"/>
    <x v="0"/>
  </r>
  <r>
    <x v="551"/>
    <s v="Norm"/>
    <s v="Norm"/>
    <n v="112500"/>
    <s v="control"/>
    <n v="0.47315392162313152"/>
    <x v="0"/>
  </r>
  <r>
    <x v="552"/>
    <s v="Norm"/>
    <s v="Norm"/>
    <n v="255500"/>
    <s v="control"/>
    <n v="0.8546070782532984"/>
    <x v="0"/>
  </r>
  <r>
    <x v="553"/>
    <s v="Feedr"/>
    <s v="Norm"/>
    <n v="108000"/>
    <s v="control"/>
    <n v="0.57954330338640347"/>
    <x v="0"/>
  </r>
  <r>
    <x v="554"/>
    <s v="Norm"/>
    <s v="Norm"/>
    <n v="284000"/>
    <s v="control"/>
    <n v="0.47334927917866032"/>
    <x v="0"/>
  </r>
  <r>
    <x v="555"/>
    <s v="Norm"/>
    <s v="Norm"/>
    <n v="113000"/>
    <s v="control"/>
    <n v="0.47409244068355405"/>
    <x v="0"/>
  </r>
  <r>
    <x v="556"/>
    <s v="Norm"/>
    <s v="Norm"/>
    <n v="141000"/>
    <s v="control"/>
    <n v="0.67387614087196634"/>
    <x v="0"/>
  </r>
  <r>
    <x v="557"/>
    <s v="Norm"/>
    <s v="Norm"/>
    <n v="108000"/>
    <s v="control"/>
    <n v="0.58445305542560222"/>
    <x v="0"/>
  </r>
  <r>
    <x v="558"/>
    <s v="Norm"/>
    <s v="Norm"/>
    <n v="175000"/>
    <s v="control"/>
    <n v="0.79501700686722843"/>
    <x v="0"/>
  </r>
  <r>
    <x v="559"/>
    <s v="Norm"/>
    <s v="Norm"/>
    <n v="234000"/>
    <s v="control"/>
    <n v="0.13306433925830508"/>
    <x v="0"/>
  </r>
  <r>
    <x v="560"/>
    <s v="Norm"/>
    <s v="Norm"/>
    <n v="121500"/>
    <s v="control"/>
    <n v="0.42577291936897155"/>
    <x v="0"/>
  </r>
  <r>
    <x v="561"/>
    <s v="Norm"/>
    <s v="Norm"/>
    <n v="170000"/>
    <s v="control"/>
    <n v="0.39534936714199587"/>
    <x v="0"/>
  </r>
  <r>
    <x v="562"/>
    <s v="Norm"/>
    <s v="Norm"/>
    <n v="108000"/>
    <s v="control"/>
    <n v="0.63651456864373834"/>
    <x v="0"/>
  </r>
  <r>
    <x v="563"/>
    <s v="Norm"/>
    <s v="Norm"/>
    <n v="185000"/>
    <s v="control"/>
    <n v="0.32242394607061886"/>
    <x v="0"/>
  </r>
  <r>
    <x v="564"/>
    <s v="Norm"/>
    <s v="Norm"/>
    <n v="268000"/>
    <s v="control"/>
    <n v="0.73661554113452621"/>
    <x v="0"/>
  </r>
  <r>
    <x v="565"/>
    <s v="Norm"/>
    <s v="Norm"/>
    <n v="128000"/>
    <s v="control"/>
    <n v="0.83548482729111961"/>
    <x v="0"/>
  </r>
  <r>
    <x v="566"/>
    <s v="Norm"/>
    <s v="Norm"/>
    <n v="325000"/>
    <s v="control"/>
    <n v="0.79523271700907838"/>
    <x v="0"/>
  </r>
  <r>
    <x v="567"/>
    <s v="Norm"/>
    <s v="Norm"/>
    <n v="214000"/>
    <s v="control"/>
    <n v="0.77939049501140156"/>
    <x v="0"/>
  </r>
  <r>
    <x v="568"/>
    <s v="Norm"/>
    <s v="Norm"/>
    <n v="316600"/>
    <s v="control"/>
    <n v="0.4018460814464202"/>
    <x v="0"/>
  </r>
  <r>
    <x v="569"/>
    <s v="Norm"/>
    <s v="Norm"/>
    <n v="135960"/>
    <s v="control"/>
    <n v="0.10489615669211927"/>
    <x v="0"/>
  </r>
  <r>
    <x v="570"/>
    <s v="Norm"/>
    <s v="Norm"/>
    <n v="142600"/>
    <s v="control"/>
    <n v="0.45013664691660249"/>
    <x v="0"/>
  </r>
  <r>
    <x v="571"/>
    <s v="Norm"/>
    <s v="Norm"/>
    <n v="120000"/>
    <s v="control"/>
    <n v="0.25561230145994129"/>
    <x v="0"/>
  </r>
  <r>
    <x v="572"/>
    <s v="Norm"/>
    <s v="Norm"/>
    <n v="224500"/>
    <s v="control"/>
    <n v="2.9250489800277557E-2"/>
    <x v="0"/>
  </r>
  <r>
    <x v="573"/>
    <s v="Norm"/>
    <s v="Norm"/>
    <n v="170000"/>
    <s v="control"/>
    <n v="5.2447215851450291E-2"/>
    <x v="0"/>
  </r>
  <r>
    <x v="574"/>
    <s v="Norm"/>
    <s v="Norm"/>
    <n v="139000"/>
    <s v="control"/>
    <n v="0.6747650526547242"/>
    <x v="0"/>
  </r>
  <r>
    <x v="575"/>
    <s v="Norm"/>
    <s v="Norm"/>
    <n v="118500"/>
    <s v="control"/>
    <n v="0.66990714354019343"/>
    <x v="0"/>
  </r>
  <r>
    <x v="576"/>
    <s v="Norm"/>
    <s v="Norm"/>
    <n v="145000"/>
    <s v="control"/>
    <n v="0.14462039361666068"/>
    <x v="0"/>
  </r>
  <r>
    <x v="577"/>
    <s v="Norm"/>
    <s v="Norm"/>
    <n v="164500"/>
    <s v="control"/>
    <n v="0.34810445015945224"/>
    <x v="0"/>
  </r>
  <r>
    <x v="578"/>
    <s v="Norm"/>
    <s v="Norm"/>
    <n v="146000"/>
    <s v="control"/>
    <n v="0.74479697305785608"/>
    <x v="0"/>
  </r>
  <r>
    <x v="579"/>
    <s v="Norm"/>
    <s v="Norm"/>
    <n v="131500"/>
    <s v="control"/>
    <n v="0.66323468375586447"/>
    <x v="0"/>
  </r>
  <r>
    <x v="580"/>
    <s v="Norm"/>
    <s v="Norm"/>
    <n v="181900"/>
    <s v="control"/>
    <n v="0.35204732872014577"/>
    <x v="0"/>
  </r>
  <r>
    <x v="581"/>
    <s v="Norm"/>
    <s v="Norm"/>
    <n v="253293"/>
    <s v="control"/>
    <n v="0.23181765168770918"/>
    <x v="0"/>
  </r>
  <r>
    <x v="582"/>
    <s v="Norm"/>
    <s v="Norm"/>
    <n v="118500"/>
    <s v="control"/>
    <n v="0.66857403078150612"/>
    <x v="0"/>
  </r>
  <r>
    <x v="583"/>
    <s v="Artery"/>
    <s v="PosA"/>
    <n v="325000"/>
    <s v="control"/>
    <n v="0.19206060113989498"/>
    <x v="0"/>
  </r>
  <r>
    <x v="584"/>
    <s v="Norm"/>
    <s v="Norm"/>
    <n v="133000"/>
    <s v="control"/>
    <n v="0.64825422153807732"/>
    <x v="0"/>
  </r>
  <r>
    <x v="585"/>
    <s v="Norm"/>
    <s v="Norm"/>
    <n v="369900"/>
    <s v="control"/>
    <n v="0.16497732908633411"/>
    <x v="0"/>
  </r>
  <r>
    <x v="586"/>
    <s v="RRAn"/>
    <s v="Norm"/>
    <n v="130000"/>
    <s v="treatment"/>
    <n v="0.19473300305955221"/>
    <x v="2"/>
  </r>
  <r>
    <x v="587"/>
    <s v="Norm"/>
    <s v="Norm"/>
    <n v="137000"/>
    <s v="control"/>
    <n v="0.68138080828139325"/>
    <x v="0"/>
  </r>
  <r>
    <x v="588"/>
    <s v="Norm"/>
    <s v="Norm"/>
    <n v="143000"/>
    <s v="control"/>
    <n v="0.91862516783237258"/>
    <x v="0"/>
  </r>
  <r>
    <x v="589"/>
    <s v="RRAn"/>
    <s v="Feedr"/>
    <n v="79500"/>
    <s v="treatment"/>
    <n v="8.4175933024511207E-2"/>
    <x v="2"/>
  </r>
  <r>
    <x v="590"/>
    <s v="Norm"/>
    <s v="Norm"/>
    <n v="185900"/>
    <s v="control"/>
    <n v="0.82113852315011238"/>
    <x v="0"/>
  </r>
  <r>
    <x v="591"/>
    <s v="Norm"/>
    <s v="Norm"/>
    <n v="451950"/>
    <s v="control"/>
    <n v="0.43359850385136622"/>
    <x v="0"/>
  </r>
  <r>
    <x v="592"/>
    <s v="Norm"/>
    <s v="Norm"/>
    <n v="138000"/>
    <s v="control"/>
    <n v="0.28240472889946044"/>
    <x v="0"/>
  </r>
  <r>
    <x v="593"/>
    <s v="Norm"/>
    <s v="Norm"/>
    <n v="140000"/>
    <s v="control"/>
    <n v="0.91131957763271842"/>
    <x v="0"/>
  </r>
  <r>
    <x v="594"/>
    <s v="Norm"/>
    <s v="Norm"/>
    <n v="110000"/>
    <s v="control"/>
    <n v="0.95270109304913819"/>
    <x v="0"/>
  </r>
  <r>
    <x v="595"/>
    <s v="Norm"/>
    <s v="Norm"/>
    <n v="319000"/>
    <s v="control"/>
    <n v="0.43980369044567402"/>
    <x v="0"/>
  </r>
  <r>
    <x v="596"/>
    <s v="Norm"/>
    <s v="Norm"/>
    <n v="114504"/>
    <s v="control"/>
    <n v="0.73630158908600107"/>
    <x v="0"/>
  </r>
  <r>
    <x v="597"/>
    <s v="Norm"/>
    <s v="Norm"/>
    <n v="194201"/>
    <s v="control"/>
    <n v="8.7336875357984844E-2"/>
    <x v="0"/>
  </r>
  <r>
    <x v="598"/>
    <s v="Norm"/>
    <s v="Norm"/>
    <n v="217500"/>
    <s v="control"/>
    <n v="0.22897624001986783"/>
    <x v="0"/>
  </r>
  <r>
    <x v="599"/>
    <s v="Norm"/>
    <s v="Norm"/>
    <n v="151000"/>
    <s v="control"/>
    <n v="0.94376103145181089"/>
    <x v="0"/>
  </r>
  <r>
    <x v="600"/>
    <s v="Norm"/>
    <s v="Norm"/>
    <n v="275000"/>
    <s v="control"/>
    <n v="0.80729476950051848"/>
    <x v="0"/>
  </r>
  <r>
    <x v="601"/>
    <s v="Norm"/>
    <s v="Norm"/>
    <n v="141000"/>
    <s v="control"/>
    <n v="0.60937021552614201"/>
    <x v="0"/>
  </r>
  <r>
    <x v="602"/>
    <s v="Norm"/>
    <s v="Norm"/>
    <n v="220000"/>
    <s v="control"/>
    <n v="0.1787539365858366"/>
    <x v="0"/>
  </r>
  <r>
    <x v="603"/>
    <s v="Norm"/>
    <s v="Norm"/>
    <n v="151000"/>
    <s v="control"/>
    <n v="0.49800384711505319"/>
    <x v="0"/>
  </r>
  <r>
    <x v="604"/>
    <s v="Norm"/>
    <s v="Norm"/>
    <n v="221000"/>
    <s v="control"/>
    <n v="0.51148950117517766"/>
    <x v="0"/>
  </r>
  <r>
    <x v="605"/>
    <s v="Norm"/>
    <s v="Norm"/>
    <n v="205000"/>
    <s v="control"/>
    <n v="0.98703385092135654"/>
    <x v="0"/>
  </r>
  <r>
    <x v="606"/>
    <s v="Norm"/>
    <s v="Norm"/>
    <n v="152000"/>
    <s v="control"/>
    <n v="0.23648106164927973"/>
    <x v="0"/>
  </r>
  <r>
    <x v="607"/>
    <s v="Norm"/>
    <s v="Norm"/>
    <n v="225000"/>
    <s v="control"/>
    <n v="0.91811051442738656"/>
    <x v="0"/>
  </r>
  <r>
    <x v="608"/>
    <s v="Norm"/>
    <s v="Norm"/>
    <n v="359100"/>
    <s v="control"/>
    <n v="0.67520846109774824"/>
    <x v="0"/>
  </r>
  <r>
    <x v="609"/>
    <s v="Feedr"/>
    <s v="Norm"/>
    <n v="118500"/>
    <s v="control"/>
    <n v="0.66861399562834978"/>
    <x v="0"/>
  </r>
  <r>
    <x v="610"/>
    <s v="PosN"/>
    <s v="Norm"/>
    <n v="313000"/>
    <s v="control"/>
    <n v="0.84188464703709665"/>
    <x v="0"/>
  </r>
  <r>
    <x v="611"/>
    <s v="Norm"/>
    <s v="Norm"/>
    <n v="148000"/>
    <s v="control"/>
    <n v="2.0617835471722468E-2"/>
    <x v="0"/>
  </r>
  <r>
    <x v="612"/>
    <s v="Norm"/>
    <s v="Norm"/>
    <n v="261500"/>
    <s v="control"/>
    <n v="0.98389570042064112"/>
    <x v="0"/>
  </r>
  <r>
    <x v="613"/>
    <s v="Feedr"/>
    <s v="Norm"/>
    <n v="147000"/>
    <s v="control"/>
    <n v="0.34780573476858578"/>
    <x v="0"/>
  </r>
  <r>
    <x v="614"/>
    <s v="Norm"/>
    <s v="Norm"/>
    <n v="75500"/>
    <s v="control"/>
    <n v="0.57381995194823898"/>
    <x v="0"/>
  </r>
  <r>
    <x v="615"/>
    <s v="Feedr"/>
    <s v="Norm"/>
    <n v="137500"/>
    <s v="control"/>
    <n v="0.56236303604937132"/>
    <x v="0"/>
  </r>
  <r>
    <x v="616"/>
    <s v="Norm"/>
    <s v="Norm"/>
    <n v="183200"/>
    <s v="control"/>
    <n v="0.36532942633119636"/>
    <x v="0"/>
  </r>
  <r>
    <x v="617"/>
    <s v="Artery"/>
    <s v="Norm"/>
    <n v="105500"/>
    <s v="control"/>
    <n v="0.47520628533586473"/>
    <x v="0"/>
  </r>
  <r>
    <x v="618"/>
    <s v="Norm"/>
    <s v="Norm"/>
    <n v="314813"/>
    <s v="control"/>
    <n v="0.95515979890509339"/>
    <x v="0"/>
  </r>
  <r>
    <x v="619"/>
    <s v="Norm"/>
    <s v="Norm"/>
    <n v="305000"/>
    <s v="control"/>
    <n v="0.61776091774049946"/>
    <x v="0"/>
  </r>
  <r>
    <x v="620"/>
    <s v="Norm"/>
    <s v="Norm"/>
    <n v="67000"/>
    <s v="control"/>
    <n v="0.19146196297446227"/>
    <x v="0"/>
  </r>
  <r>
    <x v="621"/>
    <s v="Norm"/>
    <s v="Norm"/>
    <n v="240000"/>
    <s v="control"/>
    <n v="0.17472790657010695"/>
    <x v="0"/>
  </r>
  <r>
    <x v="622"/>
    <s v="Norm"/>
    <s v="Norm"/>
    <n v="135000"/>
    <s v="control"/>
    <n v="0.56747868748155816"/>
    <x v="0"/>
  </r>
  <r>
    <x v="623"/>
    <s v="Norm"/>
    <s v="Norm"/>
    <n v="168500"/>
    <s v="control"/>
    <n v="0.72501426130069857"/>
    <x v="0"/>
  </r>
  <r>
    <x v="624"/>
    <s v="Norm"/>
    <s v="Norm"/>
    <n v="165150"/>
    <s v="control"/>
    <n v="0.70630392935699793"/>
    <x v="0"/>
  </r>
  <r>
    <x v="625"/>
    <s v="Norm"/>
    <s v="Norm"/>
    <n v="160000"/>
    <s v="control"/>
    <n v="0.43696540900494218"/>
    <x v="0"/>
  </r>
  <r>
    <x v="626"/>
    <s v="Norm"/>
    <s v="Norm"/>
    <n v="139900"/>
    <s v="control"/>
    <n v="0.5361328451696552"/>
    <x v="0"/>
  </r>
  <r>
    <x v="627"/>
    <s v="Norm"/>
    <s v="Norm"/>
    <n v="153000"/>
    <s v="control"/>
    <n v="0.14619998286254909"/>
    <x v="0"/>
  </r>
  <r>
    <x v="628"/>
    <s v="Norm"/>
    <s v="Norm"/>
    <n v="135000"/>
    <s v="control"/>
    <n v="5.8092107523124881E-2"/>
    <x v="0"/>
  </r>
  <r>
    <x v="629"/>
    <s v="Feedr"/>
    <s v="Norm"/>
    <n v="168500"/>
    <s v="control"/>
    <n v="0.19261724484900467"/>
    <x v="0"/>
  </r>
  <r>
    <x v="630"/>
    <s v="Artery"/>
    <s v="Norm"/>
    <n v="124000"/>
    <s v="control"/>
    <n v="0.62872150952060735"/>
    <x v="0"/>
  </r>
  <r>
    <x v="631"/>
    <s v="Norm"/>
    <s v="Norm"/>
    <n v="209500"/>
    <s v="control"/>
    <n v="0.11577950811475302"/>
    <x v="0"/>
  </r>
  <r>
    <x v="632"/>
    <s v="Norm"/>
    <s v="Norm"/>
    <n v="82500"/>
    <s v="control"/>
    <n v="4.216136033561757E-2"/>
    <x v="0"/>
  </r>
  <r>
    <x v="633"/>
    <s v="Norm"/>
    <s v="Norm"/>
    <n v="139400"/>
    <s v="control"/>
    <n v="0.99702046918862453"/>
    <x v="0"/>
  </r>
  <r>
    <x v="634"/>
    <s v="Norm"/>
    <s v="Norm"/>
    <n v="144000"/>
    <s v="control"/>
    <n v="0.79139155226968483"/>
    <x v="0"/>
  </r>
  <r>
    <x v="635"/>
    <s v="Feedr"/>
    <s v="Norm"/>
    <n v="200000"/>
    <s v="control"/>
    <n v="0.95714246310005868"/>
    <x v="0"/>
  </r>
  <r>
    <x v="636"/>
    <s v="Norm"/>
    <s v="Norm"/>
    <n v="60000"/>
    <s v="control"/>
    <n v="0.18538440311819493"/>
    <x v="0"/>
  </r>
  <r>
    <x v="637"/>
    <s v="Norm"/>
    <s v="Norm"/>
    <n v="93000"/>
    <s v="control"/>
    <n v="0.82476129924984831"/>
    <x v="0"/>
  </r>
  <r>
    <x v="638"/>
    <s v="Feedr"/>
    <s v="Norm"/>
    <n v="85000"/>
    <s v="control"/>
    <n v="0.76713645730163471"/>
    <x v="0"/>
  </r>
  <r>
    <x v="639"/>
    <s v="Norm"/>
    <s v="Norm"/>
    <n v="264561"/>
    <s v="control"/>
    <n v="0.14222831516345014"/>
    <x v="0"/>
  </r>
  <r>
    <x v="640"/>
    <s v="Norm"/>
    <s v="Norm"/>
    <n v="274000"/>
    <s v="control"/>
    <n v="0.53430514652412875"/>
    <x v="0"/>
  </r>
  <r>
    <x v="641"/>
    <s v="Norm"/>
    <s v="Norm"/>
    <n v="226000"/>
    <s v="control"/>
    <n v="0.10203119017754014"/>
    <x v="0"/>
  </r>
  <r>
    <x v="642"/>
    <s v="Norm"/>
    <s v="Norm"/>
    <n v="345000"/>
    <s v="control"/>
    <n v="0.26846033291221072"/>
    <x v="0"/>
  </r>
  <r>
    <x v="643"/>
    <s v="RRAn"/>
    <s v="Norm"/>
    <n v="152000"/>
    <s v="treatment"/>
    <n v="0.65585392675286991"/>
    <x v="1"/>
  </r>
  <r>
    <x v="644"/>
    <s v="Norm"/>
    <s v="Norm"/>
    <n v="370878"/>
    <s v="control"/>
    <n v="0.4466683018165194"/>
    <x v="0"/>
  </r>
  <r>
    <x v="645"/>
    <s v="Norm"/>
    <s v="Norm"/>
    <n v="143250"/>
    <s v="control"/>
    <n v="0.20642378953013785"/>
    <x v="0"/>
  </r>
  <r>
    <x v="646"/>
    <s v="Norm"/>
    <s v="Norm"/>
    <n v="98300"/>
    <s v="control"/>
    <n v="0.60944303330499461"/>
    <x v="0"/>
  </r>
  <r>
    <x v="647"/>
    <s v="Norm"/>
    <s v="Norm"/>
    <n v="155000"/>
    <s v="control"/>
    <n v="0.95692497349249339"/>
    <x v="0"/>
  </r>
  <r>
    <x v="648"/>
    <s v="PosN"/>
    <s v="Norm"/>
    <n v="155000"/>
    <s v="control"/>
    <n v="0.2931075288495878"/>
    <x v="0"/>
  </r>
  <r>
    <x v="649"/>
    <s v="Norm"/>
    <s v="Norm"/>
    <n v="84500"/>
    <s v="control"/>
    <n v="0.10562108573652174"/>
    <x v="0"/>
  </r>
  <r>
    <x v="650"/>
    <s v="Norm"/>
    <s v="Norm"/>
    <n v="205950"/>
    <s v="control"/>
    <n v="0.22901173644183848"/>
    <x v="0"/>
  </r>
  <r>
    <x v="651"/>
    <s v="Artery"/>
    <s v="Norm"/>
    <n v="108000"/>
    <s v="control"/>
    <n v="0.9767389590120219"/>
    <x v="0"/>
  </r>
  <r>
    <x v="652"/>
    <s v="Norm"/>
    <s v="Norm"/>
    <n v="191000"/>
    <s v="control"/>
    <n v="0.59657903187054639"/>
    <x v="0"/>
  </r>
  <r>
    <x v="653"/>
    <s v="Norm"/>
    <s v="Norm"/>
    <n v="135000"/>
    <s v="control"/>
    <n v="0.92886266472574619"/>
    <x v="0"/>
  </r>
  <r>
    <x v="654"/>
    <s v="Norm"/>
    <s v="Norm"/>
    <n v="350000"/>
    <s v="control"/>
    <n v="0.37599468821948634"/>
    <x v="0"/>
  </r>
  <r>
    <x v="655"/>
    <s v="Norm"/>
    <s v="Norm"/>
    <n v="88000"/>
    <s v="control"/>
    <n v="0.71692859079223292"/>
    <x v="0"/>
  </r>
  <r>
    <x v="656"/>
    <s v="Norm"/>
    <s v="Norm"/>
    <n v="145500"/>
    <s v="control"/>
    <n v="5.236663209418535E-2"/>
    <x v="0"/>
  </r>
  <r>
    <x v="657"/>
    <s v="Norm"/>
    <s v="Norm"/>
    <n v="149000"/>
    <s v="control"/>
    <n v="0.3341303030617141"/>
    <x v="0"/>
  </r>
  <r>
    <x v="658"/>
    <s v="Artery"/>
    <s v="Norm"/>
    <n v="97500"/>
    <s v="control"/>
    <n v="0.34890422910991126"/>
    <x v="0"/>
  </r>
  <r>
    <x v="659"/>
    <s v="Norm"/>
    <s v="Norm"/>
    <n v="167000"/>
    <s v="control"/>
    <n v="0.92064172399113975"/>
    <x v="0"/>
  </r>
  <r>
    <x v="660"/>
    <s v="Norm"/>
    <s v="Norm"/>
    <n v="197900"/>
    <s v="control"/>
    <n v="0.47183982006471592"/>
    <x v="0"/>
  </r>
  <r>
    <x v="661"/>
    <s v="Norm"/>
    <s v="Norm"/>
    <n v="402000"/>
    <s v="control"/>
    <n v="0.61394282787113186"/>
    <x v="0"/>
  </r>
  <r>
    <x v="662"/>
    <s v="Norm"/>
    <s v="Norm"/>
    <n v="110000"/>
    <s v="control"/>
    <n v="1.2584608398282571E-2"/>
    <x v="0"/>
  </r>
  <r>
    <x v="663"/>
    <s v="Norm"/>
    <s v="Norm"/>
    <n v="137500"/>
    <s v="control"/>
    <n v="0.10809597283519889"/>
    <x v="0"/>
  </r>
  <r>
    <x v="664"/>
    <s v="RRAn"/>
    <s v="Norm"/>
    <n v="423000"/>
    <s v="treatment"/>
    <n v="1.4644666576351106E-2"/>
    <x v="2"/>
  </r>
  <r>
    <x v="665"/>
    <s v="Norm"/>
    <s v="Norm"/>
    <n v="230500"/>
    <s v="control"/>
    <n v="0.12093884565905966"/>
    <x v="0"/>
  </r>
  <r>
    <x v="666"/>
    <s v="Norm"/>
    <s v="Norm"/>
    <n v="129000"/>
    <s v="control"/>
    <n v="0.75823103895828303"/>
    <x v="0"/>
  </r>
  <r>
    <x v="667"/>
    <s v="Norm"/>
    <s v="Norm"/>
    <n v="193500"/>
    <s v="control"/>
    <n v="0.43879747991858831"/>
    <x v="0"/>
  </r>
  <r>
    <x v="668"/>
    <s v="Norm"/>
    <s v="Norm"/>
    <n v="168000"/>
    <s v="control"/>
    <n v="0.62232390894549638"/>
    <x v="0"/>
  </r>
  <r>
    <x v="669"/>
    <s v="Norm"/>
    <s v="Norm"/>
    <n v="137500"/>
    <s v="control"/>
    <n v="0.59179209686857026"/>
    <x v="0"/>
  </r>
  <r>
    <x v="670"/>
    <s v="Norm"/>
    <s v="Norm"/>
    <n v="173500"/>
    <s v="control"/>
    <n v="0.26428605777249936"/>
    <x v="0"/>
  </r>
  <r>
    <x v="671"/>
    <s v="Artery"/>
    <s v="Norm"/>
    <n v="103600"/>
    <s v="control"/>
    <n v="0.88974339269635816"/>
    <x v="0"/>
  </r>
  <r>
    <x v="672"/>
    <s v="Norm"/>
    <s v="Norm"/>
    <n v="165000"/>
    <s v="control"/>
    <n v="0.84315378290453202"/>
    <x v="0"/>
  </r>
  <r>
    <x v="673"/>
    <s v="Norm"/>
    <s v="Norm"/>
    <n v="257500"/>
    <s v="control"/>
    <n v="0.29849455381145595"/>
    <x v="0"/>
  </r>
  <r>
    <x v="674"/>
    <s v="Norm"/>
    <s v="Norm"/>
    <n v="140000"/>
    <s v="control"/>
    <n v="0.42300402443858143"/>
    <x v="0"/>
  </r>
  <r>
    <x v="675"/>
    <s v="Norm"/>
    <s v="Norm"/>
    <n v="148500"/>
    <s v="control"/>
    <n v="7.077551079944433E-2"/>
    <x v="0"/>
  </r>
  <r>
    <x v="676"/>
    <s v="Norm"/>
    <s v="Norm"/>
    <n v="87000"/>
    <s v="control"/>
    <n v="0.19127794604321757"/>
    <x v="0"/>
  </r>
  <r>
    <x v="677"/>
    <s v="Norm"/>
    <s v="Norm"/>
    <n v="109500"/>
    <s v="control"/>
    <n v="0.2434665546688588"/>
    <x v="0"/>
  </r>
  <r>
    <x v="678"/>
    <s v="Norm"/>
    <s v="Norm"/>
    <n v="372500"/>
    <s v="control"/>
    <n v="0.33890123786962234"/>
    <x v="0"/>
  </r>
  <r>
    <x v="679"/>
    <s v="Norm"/>
    <s v="Norm"/>
    <n v="128500"/>
    <s v="control"/>
    <n v="8.9981305200934059E-2"/>
    <x v="0"/>
  </r>
  <r>
    <x v="680"/>
    <s v="Norm"/>
    <s v="Norm"/>
    <n v="143000"/>
    <s v="control"/>
    <n v="0.29185503362935739"/>
    <x v="0"/>
  </r>
  <r>
    <x v="681"/>
    <s v="Norm"/>
    <s v="Norm"/>
    <n v="159434"/>
    <s v="control"/>
    <n v="0.9600590844255904"/>
    <x v="0"/>
  </r>
  <r>
    <x v="682"/>
    <s v="Norm"/>
    <s v="Norm"/>
    <n v="173000"/>
    <s v="control"/>
    <n v="0.74040469121234642"/>
    <x v="0"/>
  </r>
  <r>
    <x v="683"/>
    <s v="Norm"/>
    <s v="Norm"/>
    <n v="285000"/>
    <s v="control"/>
    <n v="2.3018052617715723E-2"/>
    <x v="0"/>
  </r>
  <r>
    <x v="684"/>
    <s v="Norm"/>
    <s v="Norm"/>
    <n v="221000"/>
    <s v="control"/>
    <n v="0.42280440093756211"/>
    <x v="0"/>
  </r>
  <r>
    <x v="685"/>
    <s v="Norm"/>
    <s v="Norm"/>
    <n v="207500"/>
    <s v="control"/>
    <n v="0.71502601234563656"/>
    <x v="0"/>
  </r>
  <r>
    <x v="686"/>
    <s v="Norm"/>
    <s v="Norm"/>
    <n v="227875"/>
    <s v="control"/>
    <n v="0.2086086675709149"/>
    <x v="0"/>
  </r>
  <r>
    <x v="687"/>
    <s v="Norm"/>
    <s v="Norm"/>
    <n v="148800"/>
    <s v="control"/>
    <n v="0.55822077953730931"/>
    <x v="0"/>
  </r>
  <r>
    <x v="688"/>
    <s v="Norm"/>
    <s v="Norm"/>
    <n v="392000"/>
    <s v="control"/>
    <n v="0.86761325020022551"/>
    <x v="0"/>
  </r>
  <r>
    <x v="689"/>
    <s v="Norm"/>
    <s v="Norm"/>
    <n v="194700"/>
    <s v="control"/>
    <n v="0.63346448951051892"/>
    <x v="0"/>
  </r>
  <r>
    <x v="690"/>
    <s v="Norm"/>
    <s v="Norm"/>
    <n v="141000"/>
    <s v="control"/>
    <n v="0.63021442493426716"/>
    <x v="0"/>
  </r>
  <r>
    <x v="691"/>
    <s v="Norm"/>
    <s v="Norm"/>
    <n v="755000"/>
    <s v="control"/>
    <n v="0.19362066822910806"/>
    <x v="0"/>
  </r>
  <r>
    <x v="692"/>
    <s v="Norm"/>
    <s v="Norm"/>
    <n v="335000"/>
    <s v="control"/>
    <n v="3.0498619640672686E-2"/>
    <x v="0"/>
  </r>
  <r>
    <x v="693"/>
    <s v="Norm"/>
    <s v="Norm"/>
    <n v="108480"/>
    <s v="control"/>
    <n v="0.94303042583182506"/>
    <x v="0"/>
  </r>
  <r>
    <x v="694"/>
    <s v="Norm"/>
    <s v="Norm"/>
    <n v="141500"/>
    <s v="control"/>
    <n v="8.8998900665826497E-3"/>
    <x v="0"/>
  </r>
  <r>
    <x v="695"/>
    <s v="Norm"/>
    <s v="Norm"/>
    <n v="176000"/>
    <s v="control"/>
    <n v="0.53722344563616309"/>
    <x v="0"/>
  </r>
  <r>
    <x v="696"/>
    <s v="Norm"/>
    <s v="Norm"/>
    <n v="89000"/>
    <s v="control"/>
    <n v="0.86684051576029586"/>
    <x v="0"/>
  </r>
  <r>
    <x v="697"/>
    <s v="Norm"/>
    <s v="Norm"/>
    <n v="123500"/>
    <s v="control"/>
    <n v="0.52597965863972618"/>
    <x v="0"/>
  </r>
  <r>
    <x v="698"/>
    <s v="RRAe"/>
    <s v="Norm"/>
    <n v="138500"/>
    <s v="treatment"/>
    <n v="0.61170438154134177"/>
    <x v="1"/>
  </r>
  <r>
    <x v="699"/>
    <s v="Norm"/>
    <s v="Norm"/>
    <n v="196000"/>
    <s v="control"/>
    <n v="0.95139109389015641"/>
    <x v="0"/>
  </r>
  <r>
    <x v="700"/>
    <s v="Norm"/>
    <s v="Norm"/>
    <n v="312500"/>
    <s v="control"/>
    <n v="0.91052690344826259"/>
    <x v="0"/>
  </r>
  <r>
    <x v="701"/>
    <s v="Norm"/>
    <s v="Norm"/>
    <n v="140000"/>
    <s v="control"/>
    <n v="0.57231591377152502"/>
    <x v="0"/>
  </r>
  <r>
    <x v="702"/>
    <s v="Norm"/>
    <s v="Norm"/>
    <n v="361919"/>
    <s v="control"/>
    <n v="0.82876789004962492"/>
    <x v="0"/>
  </r>
  <r>
    <x v="703"/>
    <s v="Feedr"/>
    <s v="Norm"/>
    <n v="140000"/>
    <s v="control"/>
    <n v="0.21763611244835102"/>
    <x v="0"/>
  </r>
  <r>
    <x v="704"/>
    <s v="Norm"/>
    <s v="Norm"/>
    <n v="213000"/>
    <s v="control"/>
    <n v="0.97013213912341767"/>
    <x v="0"/>
  </r>
  <r>
    <x v="705"/>
    <s v="Norm"/>
    <s v="Norm"/>
    <n v="55000"/>
    <s v="control"/>
    <n v="0.75073595817400185"/>
    <x v="0"/>
  </r>
  <r>
    <x v="706"/>
    <s v="Norm"/>
    <s v="Norm"/>
    <n v="302000"/>
    <s v="control"/>
    <n v="0.62680384299063907"/>
    <x v="0"/>
  </r>
  <r>
    <x v="707"/>
    <s v="Norm"/>
    <s v="Norm"/>
    <n v="254000"/>
    <s v="control"/>
    <n v="0.25413329500182902"/>
    <x v="0"/>
  </r>
  <r>
    <x v="708"/>
    <s v="Norm"/>
    <s v="Norm"/>
    <n v="179540"/>
    <s v="control"/>
    <n v="0.98003574725065445"/>
    <x v="0"/>
  </r>
  <r>
    <x v="709"/>
    <s v="Norm"/>
    <s v="Norm"/>
    <n v="109900"/>
    <s v="control"/>
    <n v="0.96457048510669308"/>
    <x v="0"/>
  </r>
  <r>
    <x v="710"/>
    <s v="Norm"/>
    <s v="Norm"/>
    <n v="52000"/>
    <s v="control"/>
    <n v="0.15062327686532317"/>
    <x v="0"/>
  </r>
  <r>
    <x v="711"/>
    <s v="Norm"/>
    <s v="Norm"/>
    <n v="102776"/>
    <s v="control"/>
    <n v="0.89112890002251266"/>
    <x v="0"/>
  </r>
  <r>
    <x v="712"/>
    <s v="Norm"/>
    <s v="Norm"/>
    <n v="189000"/>
    <s v="control"/>
    <n v="0.64471005880188437"/>
    <x v="0"/>
  </r>
  <r>
    <x v="713"/>
    <s v="RRAn"/>
    <s v="Norm"/>
    <n v="129000"/>
    <s v="treatment"/>
    <n v="0.24824964862100929"/>
    <x v="2"/>
  </r>
  <r>
    <x v="714"/>
    <s v="RRAe"/>
    <s v="Norm"/>
    <n v="130500"/>
    <s v="treatment"/>
    <n v="0.42475102732248227"/>
    <x v="2"/>
  </r>
  <r>
    <x v="715"/>
    <s v="Norm"/>
    <s v="Norm"/>
    <n v="165000"/>
    <s v="control"/>
    <n v="8.0216589275380668E-2"/>
    <x v="0"/>
  </r>
  <r>
    <x v="716"/>
    <s v="Norm"/>
    <s v="Norm"/>
    <n v="159500"/>
    <s v="control"/>
    <n v="0.75609363020070564"/>
    <x v="0"/>
  </r>
  <r>
    <x v="717"/>
    <s v="Norm"/>
    <s v="Norm"/>
    <n v="157000"/>
    <s v="control"/>
    <n v="0.605601806470489"/>
    <x v="0"/>
  </r>
  <r>
    <x v="718"/>
    <s v="Norm"/>
    <s v="Norm"/>
    <n v="341000"/>
    <s v="control"/>
    <n v="0.83041822036755886"/>
    <x v="0"/>
  </r>
  <r>
    <x v="719"/>
    <s v="Norm"/>
    <s v="Norm"/>
    <n v="128500"/>
    <s v="control"/>
    <n v="0.90236543634752919"/>
    <x v="0"/>
  </r>
  <r>
    <x v="720"/>
    <s v="Norm"/>
    <s v="Norm"/>
    <n v="275000"/>
    <s v="control"/>
    <n v="0.39963459715661132"/>
    <x v="0"/>
  </r>
  <r>
    <x v="721"/>
    <s v="Norm"/>
    <s v="Norm"/>
    <n v="143000"/>
    <s v="control"/>
    <n v="0.57339141409986871"/>
    <x v="0"/>
  </r>
  <r>
    <x v="722"/>
    <s v="Norm"/>
    <s v="Norm"/>
    <n v="124500"/>
    <s v="control"/>
    <n v="0.20529074060448105"/>
    <x v="0"/>
  </r>
  <r>
    <x v="723"/>
    <s v="Norm"/>
    <s v="Norm"/>
    <n v="135000"/>
    <s v="control"/>
    <n v="8.8176232570736923E-2"/>
    <x v="0"/>
  </r>
  <r>
    <x v="724"/>
    <s v="Norm"/>
    <s v="Norm"/>
    <n v="320000"/>
    <s v="control"/>
    <n v="0.52168614344291053"/>
    <x v="0"/>
  </r>
  <r>
    <x v="725"/>
    <s v="Norm"/>
    <s v="Norm"/>
    <n v="120500"/>
    <s v="control"/>
    <n v="0.92855624047596241"/>
    <x v="0"/>
  </r>
  <r>
    <x v="726"/>
    <s v="Norm"/>
    <s v="Norm"/>
    <n v="222000"/>
    <s v="control"/>
    <n v="3.8476942852157636E-2"/>
    <x v="0"/>
  </r>
  <r>
    <x v="727"/>
    <s v="Norm"/>
    <s v="Norm"/>
    <n v="194500"/>
    <s v="control"/>
    <n v="0.67140356200628293"/>
    <x v="0"/>
  </r>
  <r>
    <x v="728"/>
    <s v="Norm"/>
    <s v="Norm"/>
    <n v="110000"/>
    <s v="control"/>
    <n v="0.53157632847446357"/>
    <x v="0"/>
  </r>
  <r>
    <x v="729"/>
    <s v="Norm"/>
    <s v="Norm"/>
    <n v="103000"/>
    <s v="control"/>
    <n v="0.32698945838518767"/>
    <x v="0"/>
  </r>
  <r>
    <x v="730"/>
    <s v="Norm"/>
    <s v="Norm"/>
    <n v="236500"/>
    <s v="control"/>
    <n v="0.89672981646783578"/>
    <x v="0"/>
  </r>
  <r>
    <x v="731"/>
    <s v="Norm"/>
    <s v="Norm"/>
    <n v="187500"/>
    <s v="control"/>
    <n v="0.86109429500321988"/>
    <x v="0"/>
  </r>
  <r>
    <x v="732"/>
    <s v="Norm"/>
    <s v="Norm"/>
    <n v="222500"/>
    <s v="control"/>
    <n v="0.68018255545778228"/>
    <x v="0"/>
  </r>
  <r>
    <x v="733"/>
    <s v="Feedr"/>
    <s v="Norm"/>
    <n v="131400"/>
    <s v="control"/>
    <n v="0.53866265926704981"/>
    <x v="0"/>
  </r>
  <r>
    <x v="734"/>
    <s v="Norm"/>
    <s v="Norm"/>
    <n v="108000"/>
    <s v="control"/>
    <n v="0.69982435658470032"/>
    <x v="0"/>
  </r>
  <r>
    <x v="735"/>
    <s v="Norm"/>
    <s v="Norm"/>
    <n v="163000"/>
    <s v="control"/>
    <n v="0.19876115562917729"/>
    <x v="0"/>
  </r>
  <r>
    <x v="736"/>
    <s v="Norm"/>
    <s v="Norm"/>
    <n v="93500"/>
    <s v="control"/>
    <n v="0.96214234038240531"/>
    <x v="0"/>
  </r>
  <r>
    <x v="737"/>
    <s v="Norm"/>
    <s v="Norm"/>
    <n v="239900"/>
    <s v="control"/>
    <n v="0.7501469077220162"/>
    <x v="0"/>
  </r>
  <r>
    <x v="738"/>
    <s v="Norm"/>
    <s v="Norm"/>
    <n v="179000"/>
    <s v="control"/>
    <n v="0.40784733433204567"/>
    <x v="0"/>
  </r>
  <r>
    <x v="739"/>
    <s v="Norm"/>
    <s v="Norm"/>
    <n v="190000"/>
    <s v="control"/>
    <n v="0.83656181700475241"/>
    <x v="0"/>
  </r>
  <r>
    <x v="740"/>
    <s v="Norm"/>
    <s v="Norm"/>
    <n v="132000"/>
    <s v="control"/>
    <n v="0.16411900471378227"/>
    <x v="0"/>
  </r>
  <r>
    <x v="741"/>
    <s v="Feedr"/>
    <s v="Norm"/>
    <n v="142000"/>
    <s v="control"/>
    <n v="0.55933379144221729"/>
    <x v="0"/>
  </r>
  <r>
    <x v="742"/>
    <s v="Norm"/>
    <s v="Norm"/>
    <n v="179000"/>
    <s v="control"/>
    <n v="1.7501429870909524E-2"/>
    <x v="0"/>
  </r>
  <r>
    <x v="743"/>
    <s v="Norm"/>
    <s v="Norm"/>
    <n v="175000"/>
    <s v="control"/>
    <n v="8.016955663861336E-2"/>
    <x v="0"/>
  </r>
  <r>
    <x v="744"/>
    <s v="Norm"/>
    <s v="Norm"/>
    <n v="180000"/>
    <s v="control"/>
    <n v="0.4154306284562197"/>
    <x v="0"/>
  </r>
  <r>
    <x v="745"/>
    <s v="Norm"/>
    <s v="Norm"/>
    <n v="299800"/>
    <s v="control"/>
    <n v="7.248525385617044E-2"/>
    <x v="0"/>
  </r>
  <r>
    <x v="746"/>
    <s v="Norm"/>
    <s v="Norm"/>
    <n v="236000"/>
    <s v="control"/>
    <n v="0.5515491063464294"/>
    <x v="0"/>
  </r>
  <r>
    <x v="747"/>
    <s v="Norm"/>
    <s v="Norm"/>
    <n v="265979"/>
    <s v="control"/>
    <n v="0.21728619105862823"/>
    <x v="0"/>
  </r>
  <r>
    <x v="748"/>
    <s v="Norm"/>
    <s v="Norm"/>
    <n v="260400"/>
    <s v="control"/>
    <n v="0.70214647978169409"/>
    <x v="0"/>
  </r>
  <r>
    <x v="749"/>
    <s v="Norm"/>
    <s v="Norm"/>
    <n v="98000"/>
    <s v="control"/>
    <n v="0.76783460987216667"/>
    <x v="0"/>
  </r>
  <r>
    <x v="750"/>
    <s v="Norm"/>
    <s v="Norm"/>
    <n v="96500"/>
    <s v="control"/>
    <n v="0.82407732068930883"/>
    <x v="0"/>
  </r>
  <r>
    <x v="751"/>
    <s v="RRAn"/>
    <s v="Norm"/>
    <n v="162000"/>
    <s v="treatment"/>
    <n v="0.54050832083903622"/>
    <x v="1"/>
  </r>
  <r>
    <x v="752"/>
    <s v="Norm"/>
    <s v="Norm"/>
    <n v="217000"/>
    <s v="control"/>
    <n v="0.24103779477962994"/>
    <x v="0"/>
  </r>
  <r>
    <x v="753"/>
    <s v="Norm"/>
    <s v="Norm"/>
    <n v="275500"/>
    <s v="control"/>
    <n v="0.82429780445220968"/>
    <x v="0"/>
  </r>
  <r>
    <x v="754"/>
    <s v="Norm"/>
    <s v="Norm"/>
    <n v="156000"/>
    <s v="control"/>
    <n v="8.0499569747435329E-3"/>
    <x v="0"/>
  </r>
  <r>
    <x v="755"/>
    <s v="Norm"/>
    <s v="Norm"/>
    <n v="172500"/>
    <s v="control"/>
    <n v="0.48703000100019656"/>
    <x v="0"/>
  </r>
  <r>
    <x v="756"/>
    <s v="Norm"/>
    <s v="Norm"/>
    <n v="212000"/>
    <s v="control"/>
    <n v="8.6593219468255822E-2"/>
    <x v="0"/>
  </r>
  <r>
    <x v="757"/>
    <s v="Norm"/>
    <s v="Norm"/>
    <n v="158900"/>
    <s v="control"/>
    <n v="1.7647162298693342E-2"/>
    <x v="0"/>
  </r>
  <r>
    <x v="758"/>
    <s v="Norm"/>
    <s v="Norm"/>
    <n v="179400"/>
    <s v="control"/>
    <n v="0.93898888899474442"/>
    <x v="0"/>
  </r>
  <r>
    <x v="759"/>
    <s v="Norm"/>
    <s v="Norm"/>
    <n v="290000"/>
    <s v="control"/>
    <n v="0.42302567114485157"/>
    <x v="0"/>
  </r>
  <r>
    <x v="760"/>
    <s v="Norm"/>
    <s v="Norm"/>
    <n v="127500"/>
    <s v="control"/>
    <n v="0.42035736948859626"/>
    <x v="0"/>
  </r>
  <r>
    <x v="761"/>
    <s v="Feedr"/>
    <s v="Norm"/>
    <n v="100000"/>
    <s v="control"/>
    <n v="6.5405630184748875E-2"/>
    <x v="0"/>
  </r>
  <r>
    <x v="762"/>
    <s v="Norm"/>
    <s v="Norm"/>
    <n v="215200"/>
    <s v="control"/>
    <n v="0.4116660213735388"/>
    <x v="0"/>
  </r>
  <r>
    <x v="763"/>
    <s v="Norm"/>
    <s v="Norm"/>
    <n v="337000"/>
    <s v="control"/>
    <n v="3.3395195571440883E-2"/>
    <x v="0"/>
  </r>
  <r>
    <x v="764"/>
    <s v="Norm"/>
    <s v="Norm"/>
    <n v="270000"/>
    <s v="control"/>
    <n v="0.39635606539712165"/>
    <x v="0"/>
  </r>
  <r>
    <x v="765"/>
    <s v="Norm"/>
    <s v="Norm"/>
    <n v="264132"/>
    <s v="control"/>
    <n v="0.18614982786943868"/>
    <x v="0"/>
  </r>
  <r>
    <x v="766"/>
    <s v="Norm"/>
    <s v="Norm"/>
    <n v="196500"/>
    <s v="control"/>
    <n v="0.84105522244329867"/>
    <x v="0"/>
  </r>
  <r>
    <x v="767"/>
    <s v="Norm"/>
    <s v="Norm"/>
    <n v="160000"/>
    <s v="control"/>
    <n v="0.52748341288298617"/>
    <x v="0"/>
  </r>
  <r>
    <x v="768"/>
    <s v="Norm"/>
    <s v="Norm"/>
    <n v="216837"/>
    <s v="control"/>
    <n v="0.12476845579013773"/>
    <x v="0"/>
  </r>
  <r>
    <x v="769"/>
    <s v="Norm"/>
    <s v="Norm"/>
    <n v="538000"/>
    <s v="control"/>
    <n v="0.99386040513729879"/>
    <x v="0"/>
  </r>
  <r>
    <x v="770"/>
    <s v="Norm"/>
    <s v="Norm"/>
    <n v="134900"/>
    <s v="control"/>
    <n v="0.56652320552867752"/>
    <x v="0"/>
  </r>
  <r>
    <x v="771"/>
    <s v="Norm"/>
    <s v="Norm"/>
    <n v="102000"/>
    <s v="control"/>
    <n v="0.18379219601006314"/>
    <x v="0"/>
  </r>
  <r>
    <x v="772"/>
    <s v="Norm"/>
    <s v="Norm"/>
    <n v="107000"/>
    <s v="control"/>
    <n v="0.97665015945068612"/>
    <x v="0"/>
  </r>
  <r>
    <x v="773"/>
    <s v="Feedr"/>
    <s v="Norm"/>
    <n v="114500"/>
    <s v="control"/>
    <n v="0.86644001397271164"/>
    <x v="0"/>
  </r>
  <r>
    <x v="774"/>
    <s v="Norm"/>
    <s v="Norm"/>
    <n v="395000"/>
    <s v="control"/>
    <n v="0.49378921216168781"/>
    <x v="0"/>
  </r>
  <r>
    <x v="775"/>
    <s v="Norm"/>
    <s v="Norm"/>
    <n v="162000"/>
    <s v="control"/>
    <n v="0.32981122849868738"/>
    <x v="0"/>
  </r>
  <r>
    <x v="776"/>
    <s v="Norm"/>
    <s v="Norm"/>
    <n v="221500"/>
    <s v="control"/>
    <n v="0.57222751088464663"/>
    <x v="0"/>
  </r>
  <r>
    <x v="777"/>
    <s v="Norm"/>
    <s v="Norm"/>
    <n v="142500"/>
    <s v="control"/>
    <n v="0.540848059909388"/>
    <x v="0"/>
  </r>
  <r>
    <x v="778"/>
    <s v="Feedr"/>
    <s v="Norm"/>
    <n v="144000"/>
    <s v="control"/>
    <n v="0.52909445612180384"/>
    <x v="0"/>
  </r>
  <r>
    <x v="779"/>
    <s v="Norm"/>
    <s v="Norm"/>
    <n v="135000"/>
    <s v="control"/>
    <n v="0.29185424694320916"/>
    <x v="0"/>
  </r>
  <r>
    <x v="780"/>
    <s v="Norm"/>
    <s v="Norm"/>
    <n v="176000"/>
    <s v="control"/>
    <n v="0.70631588359540098"/>
    <x v="0"/>
  </r>
  <r>
    <x v="781"/>
    <s v="Norm"/>
    <s v="Norm"/>
    <n v="175900"/>
    <s v="control"/>
    <n v="0.39787680984942853"/>
    <x v="0"/>
  </r>
  <r>
    <x v="782"/>
    <s v="Norm"/>
    <s v="Norm"/>
    <n v="187100"/>
    <s v="control"/>
    <n v="0.65814998681834636"/>
    <x v="0"/>
  </r>
  <r>
    <x v="783"/>
    <s v="Norm"/>
    <s v="Norm"/>
    <n v="165500"/>
    <s v="control"/>
    <n v="0.21376104295506904"/>
    <x v="0"/>
  </r>
  <r>
    <x v="784"/>
    <s v="Norm"/>
    <s v="Norm"/>
    <n v="128000"/>
    <s v="control"/>
    <n v="0.29680453641073812"/>
    <x v="0"/>
  </r>
  <r>
    <x v="785"/>
    <s v="Feedr"/>
    <s v="Norm"/>
    <n v="161500"/>
    <s v="control"/>
    <n v="0.57439562616754791"/>
    <x v="0"/>
  </r>
  <r>
    <x v="786"/>
    <s v="Artery"/>
    <s v="Norm"/>
    <n v="139000"/>
    <s v="control"/>
    <n v="0.2181714226772864"/>
    <x v="0"/>
  </r>
  <r>
    <x v="787"/>
    <s v="Norm"/>
    <s v="Norm"/>
    <n v="233000"/>
    <s v="control"/>
    <n v="0.45802307918518426"/>
    <x v="0"/>
  </r>
  <r>
    <x v="788"/>
    <s v="Norm"/>
    <s v="Norm"/>
    <n v="107900"/>
    <s v="control"/>
    <n v="0.65520222605374323"/>
    <x v="0"/>
  </r>
  <r>
    <x v="789"/>
    <s v="Norm"/>
    <s v="Norm"/>
    <n v="187500"/>
    <s v="control"/>
    <n v="0.59741696142460787"/>
    <x v="0"/>
  </r>
  <r>
    <x v="790"/>
    <s v="Norm"/>
    <s v="Norm"/>
    <n v="160200"/>
    <s v="control"/>
    <n v="3.4921000067073771E-2"/>
    <x v="0"/>
  </r>
  <r>
    <x v="791"/>
    <s v="Norm"/>
    <s v="Norm"/>
    <n v="146800"/>
    <s v="control"/>
    <n v="0.27590832307076196"/>
    <x v="0"/>
  </r>
  <r>
    <x v="792"/>
    <s v="Norm"/>
    <s v="Norm"/>
    <n v="269790"/>
    <s v="control"/>
    <n v="0.20677539402529377"/>
    <x v="0"/>
  </r>
  <r>
    <x v="793"/>
    <s v="Norm"/>
    <s v="Norm"/>
    <n v="225000"/>
    <s v="control"/>
    <n v="0.29696570085778218"/>
    <x v="0"/>
  </r>
  <r>
    <x v="794"/>
    <s v="Norm"/>
    <s v="Norm"/>
    <n v="194500"/>
    <s v="control"/>
    <n v="0.9243079727961373"/>
    <x v="0"/>
  </r>
  <r>
    <x v="795"/>
    <s v="Norm"/>
    <s v="Norm"/>
    <n v="171000"/>
    <s v="control"/>
    <n v="0.17516467940141922"/>
    <x v="0"/>
  </r>
  <r>
    <x v="796"/>
    <s v="Norm"/>
    <s v="Norm"/>
    <n v="143500"/>
    <s v="control"/>
    <n v="0.42189082109662068"/>
    <x v="0"/>
  </r>
  <r>
    <x v="797"/>
    <s v="Norm"/>
    <s v="Norm"/>
    <n v="110000"/>
    <s v="control"/>
    <n v="0.12722507204366296"/>
    <x v="0"/>
  </r>
  <r>
    <x v="798"/>
    <s v="Norm"/>
    <s v="Norm"/>
    <n v="485000"/>
    <s v="control"/>
    <n v="0.494427150402861"/>
    <x v="0"/>
  </r>
  <r>
    <x v="799"/>
    <s v="Feedr"/>
    <s v="Norm"/>
    <n v="175000"/>
    <s v="control"/>
    <n v="0.19251307198372181"/>
    <x v="0"/>
  </r>
  <r>
    <x v="800"/>
    <s v="Feedr"/>
    <s v="Norm"/>
    <n v="200000"/>
    <s v="control"/>
    <n v="0.8198968743850541"/>
    <x v="0"/>
  </r>
  <r>
    <x v="801"/>
    <s v="Norm"/>
    <s v="Norm"/>
    <n v="109900"/>
    <s v="control"/>
    <n v="0.99108000526234485"/>
    <x v="0"/>
  </r>
  <r>
    <x v="802"/>
    <s v="Norm"/>
    <s v="Norm"/>
    <n v="189000"/>
    <s v="control"/>
    <n v="0.60654128490776826"/>
    <x v="0"/>
  </r>
  <r>
    <x v="803"/>
    <s v="Norm"/>
    <s v="Norm"/>
    <n v="582933"/>
    <s v="control"/>
    <n v="4.2901596669443709E-2"/>
    <x v="0"/>
  </r>
  <r>
    <x v="804"/>
    <s v="Norm"/>
    <s v="Norm"/>
    <n v="118000"/>
    <s v="control"/>
    <n v="8.076123537188451E-4"/>
    <x v="0"/>
  </r>
  <r>
    <x v="805"/>
    <s v="Norm"/>
    <s v="Norm"/>
    <n v="227680"/>
    <s v="control"/>
    <n v="0.14629456091565285"/>
    <x v="0"/>
  </r>
  <r>
    <x v="806"/>
    <s v="Norm"/>
    <s v="Norm"/>
    <n v="135500"/>
    <s v="control"/>
    <n v="0.18261109101157913"/>
    <x v="0"/>
  </r>
  <r>
    <x v="807"/>
    <s v="Norm"/>
    <s v="Norm"/>
    <n v="223500"/>
    <s v="control"/>
    <n v="0.93612102603416647"/>
    <x v="0"/>
  </r>
  <r>
    <x v="808"/>
    <s v="Norm"/>
    <s v="Norm"/>
    <n v="159950"/>
    <s v="control"/>
    <n v="0.24105601499459917"/>
    <x v="0"/>
  </r>
  <r>
    <x v="809"/>
    <s v="Norm"/>
    <s v="Norm"/>
    <n v="106000"/>
    <s v="control"/>
    <n v="6.5875648264626774E-2"/>
    <x v="0"/>
  </r>
  <r>
    <x v="810"/>
    <s v="Norm"/>
    <s v="Norm"/>
    <n v="181000"/>
    <s v="control"/>
    <n v="0.66583088996256745"/>
    <x v="0"/>
  </r>
  <r>
    <x v="811"/>
    <s v="Norm"/>
    <s v="Norm"/>
    <n v="144500"/>
    <s v="control"/>
    <n v="5.722838357710458E-2"/>
    <x v="0"/>
  </r>
  <r>
    <x v="812"/>
    <s v="Norm"/>
    <s v="Norm"/>
    <n v="55993"/>
    <s v="control"/>
    <n v="0.3386344897857354"/>
    <x v="0"/>
  </r>
  <r>
    <x v="813"/>
    <s v="Norm"/>
    <s v="Norm"/>
    <n v="157900"/>
    <s v="control"/>
    <n v="3.2089917065748486E-2"/>
    <x v="0"/>
  </r>
  <r>
    <x v="814"/>
    <s v="Norm"/>
    <s v="Norm"/>
    <n v="116000"/>
    <s v="control"/>
    <n v="0.34253679870875164"/>
    <x v="0"/>
  </r>
  <r>
    <x v="815"/>
    <s v="Norm"/>
    <s v="Norm"/>
    <n v="224900"/>
    <s v="control"/>
    <n v="0.61429224966567497"/>
    <x v="0"/>
  </r>
  <r>
    <x v="816"/>
    <s v="Norm"/>
    <s v="Norm"/>
    <n v="137000"/>
    <s v="control"/>
    <n v="0.15839030587863123"/>
    <x v="0"/>
  </r>
  <r>
    <x v="817"/>
    <s v="Norm"/>
    <s v="Norm"/>
    <n v="271000"/>
    <s v="control"/>
    <n v="0.64108115650325737"/>
    <x v="0"/>
  </r>
  <r>
    <x v="818"/>
    <s v="Norm"/>
    <s v="Norm"/>
    <n v="155000"/>
    <s v="control"/>
    <n v="0.45297241155150947"/>
    <x v="0"/>
  </r>
  <r>
    <x v="819"/>
    <s v="Norm"/>
    <s v="Norm"/>
    <n v="224000"/>
    <s v="control"/>
    <n v="0.45897330379159174"/>
    <x v="0"/>
  </r>
  <r>
    <x v="820"/>
    <s v="Norm"/>
    <s v="Norm"/>
    <n v="183000"/>
    <s v="control"/>
    <n v="0.83911360794168921"/>
    <x v="0"/>
  </r>
  <r>
    <x v="821"/>
    <s v="Norm"/>
    <s v="Norm"/>
    <n v="93000"/>
    <s v="control"/>
    <n v="0.18145100775816292"/>
    <x v="0"/>
  </r>
  <r>
    <x v="822"/>
    <s v="Norm"/>
    <s v="Norm"/>
    <n v="225000"/>
    <s v="control"/>
    <n v="0.96164330542530263"/>
    <x v="0"/>
  </r>
  <r>
    <x v="823"/>
    <s v="Norm"/>
    <s v="Norm"/>
    <n v="139500"/>
    <s v="control"/>
    <n v="0.2051063428137716"/>
    <x v="0"/>
  </r>
  <r>
    <x v="824"/>
    <s v="Norm"/>
    <s v="Norm"/>
    <n v="232600"/>
    <s v="control"/>
    <n v="0.70353708724928454"/>
    <x v="0"/>
  </r>
  <r>
    <x v="825"/>
    <s v="PosN"/>
    <s v="PosN"/>
    <n v="385000"/>
    <s v="control"/>
    <n v="0.9864853039297552"/>
    <x v="0"/>
  </r>
  <r>
    <x v="826"/>
    <s v="Norm"/>
    <s v="Norm"/>
    <n v="109500"/>
    <s v="control"/>
    <n v="0.25164119019776021"/>
    <x v="0"/>
  </r>
  <r>
    <x v="827"/>
    <s v="Norm"/>
    <s v="Norm"/>
    <n v="189000"/>
    <s v="control"/>
    <n v="3.4015988063688996E-2"/>
    <x v="0"/>
  </r>
  <r>
    <x v="828"/>
    <s v="Norm"/>
    <s v="Norm"/>
    <n v="185000"/>
    <s v="control"/>
    <n v="0.18807754926439058"/>
    <x v="0"/>
  </r>
  <r>
    <x v="829"/>
    <s v="Norm"/>
    <s v="Norm"/>
    <n v="147400"/>
    <s v="control"/>
    <n v="0.1135850330122371"/>
    <x v="0"/>
  </r>
  <r>
    <x v="830"/>
    <s v="Norm"/>
    <s v="Norm"/>
    <n v="166000"/>
    <s v="control"/>
    <n v="0.55189582960226669"/>
    <x v="0"/>
  </r>
  <r>
    <x v="831"/>
    <s v="Norm"/>
    <s v="Norm"/>
    <n v="151000"/>
    <s v="control"/>
    <n v="0.14983287133187995"/>
    <x v="0"/>
  </r>
  <r>
    <x v="832"/>
    <s v="Norm"/>
    <s v="Norm"/>
    <n v="237000"/>
    <s v="control"/>
    <n v="0.80068986196272263"/>
    <x v="0"/>
  </r>
  <r>
    <x v="833"/>
    <s v="Norm"/>
    <s v="Norm"/>
    <n v="167000"/>
    <s v="control"/>
    <n v="5.0280075547705971E-2"/>
    <x v="0"/>
  </r>
  <r>
    <x v="834"/>
    <s v="Norm"/>
    <s v="Norm"/>
    <n v="139950"/>
    <s v="control"/>
    <n v="0.52930369776893949"/>
    <x v="0"/>
  </r>
  <r>
    <x v="835"/>
    <s v="Norm"/>
    <s v="Norm"/>
    <n v="128000"/>
    <s v="control"/>
    <n v="0.47120668281351108"/>
    <x v="0"/>
  </r>
  <r>
    <x v="836"/>
    <s v="Norm"/>
    <s v="Norm"/>
    <n v="153500"/>
    <s v="control"/>
    <n v="0.14961682392017894"/>
    <x v="0"/>
  </r>
  <r>
    <x v="837"/>
    <s v="Norm"/>
    <s v="Norm"/>
    <n v="100000"/>
    <s v="control"/>
    <n v="0.51727381984479481"/>
    <x v="0"/>
  </r>
  <r>
    <x v="838"/>
    <s v="Norm"/>
    <s v="Norm"/>
    <n v="144000"/>
    <s v="control"/>
    <n v="0.9634731010260541"/>
    <x v="0"/>
  </r>
  <r>
    <x v="839"/>
    <s v="Norm"/>
    <s v="Norm"/>
    <n v="130500"/>
    <s v="control"/>
    <n v="0.39648042258270633"/>
    <x v="0"/>
  </r>
  <r>
    <x v="840"/>
    <s v="Norm"/>
    <s v="Norm"/>
    <n v="140000"/>
    <s v="control"/>
    <n v="0.69989633359721382"/>
    <x v="0"/>
  </r>
  <r>
    <x v="841"/>
    <s v="Norm"/>
    <s v="Norm"/>
    <n v="157500"/>
    <s v="control"/>
    <n v="0.49656896955614249"/>
    <x v="0"/>
  </r>
  <r>
    <x v="842"/>
    <s v="Norm"/>
    <s v="Norm"/>
    <n v="174900"/>
    <s v="control"/>
    <n v="0.85791697478010365"/>
    <x v="0"/>
  </r>
  <r>
    <x v="843"/>
    <s v="Artery"/>
    <s v="Norm"/>
    <n v="141000"/>
    <s v="control"/>
    <n v="0.69184715122966867"/>
    <x v="0"/>
  </r>
  <r>
    <x v="844"/>
    <s v="Artery"/>
    <s v="Norm"/>
    <n v="153900"/>
    <s v="control"/>
    <n v="0.39961222818862951"/>
    <x v="0"/>
  </r>
  <r>
    <x v="845"/>
    <s v="RRAe"/>
    <s v="Norm"/>
    <n v="171000"/>
    <s v="treatment"/>
    <n v="0.289402152908253"/>
    <x v="2"/>
  </r>
  <r>
    <x v="846"/>
    <s v="Norm"/>
    <s v="Norm"/>
    <n v="213000"/>
    <s v="control"/>
    <n v="0.89484905242205448"/>
    <x v="0"/>
  </r>
  <r>
    <x v="847"/>
    <s v="Norm"/>
    <s v="Norm"/>
    <n v="133500"/>
    <s v="control"/>
    <n v="0.4554390958418999"/>
    <x v="0"/>
  </r>
  <r>
    <x v="848"/>
    <s v="Norm"/>
    <s v="Norm"/>
    <n v="240000"/>
    <s v="control"/>
    <n v="0.58649590250928751"/>
    <x v="0"/>
  </r>
  <r>
    <x v="849"/>
    <s v="Feedr"/>
    <s v="Norm"/>
    <n v="187000"/>
    <s v="control"/>
    <n v="0.85993483930313008"/>
    <x v="0"/>
  </r>
  <r>
    <x v="850"/>
    <s v="Norm"/>
    <s v="Norm"/>
    <n v="131500"/>
    <s v="control"/>
    <n v="0.93737067648865136"/>
    <x v="0"/>
  </r>
  <r>
    <x v="851"/>
    <s v="Norm"/>
    <s v="Norm"/>
    <n v="215000"/>
    <s v="control"/>
    <n v="0.308878140462156"/>
    <x v="0"/>
  </r>
  <r>
    <x v="852"/>
    <s v="Norm"/>
    <s v="Norm"/>
    <n v="164000"/>
    <s v="control"/>
    <n v="0.36902732775806535"/>
    <x v="0"/>
  </r>
  <r>
    <x v="853"/>
    <s v="Norm"/>
    <s v="Norm"/>
    <n v="158000"/>
    <s v="control"/>
    <n v="0.62882511751466774"/>
    <x v="0"/>
  </r>
  <r>
    <x v="854"/>
    <s v="Norm"/>
    <s v="Norm"/>
    <n v="170000"/>
    <s v="control"/>
    <n v="0.37012493729566354"/>
    <x v="0"/>
  </r>
  <r>
    <x v="855"/>
    <s v="Norm"/>
    <s v="Norm"/>
    <n v="127000"/>
    <s v="control"/>
    <n v="0.27376505100458348"/>
    <x v="0"/>
  </r>
  <r>
    <x v="856"/>
    <s v="Norm"/>
    <s v="Norm"/>
    <n v="147000"/>
    <s v="control"/>
    <n v="0.34391117407807525"/>
    <x v="0"/>
  </r>
  <r>
    <x v="857"/>
    <s v="Norm"/>
    <s v="Norm"/>
    <n v="174000"/>
    <s v="control"/>
    <n v="4.8213751752208656E-2"/>
    <x v="0"/>
  </r>
  <r>
    <x v="858"/>
    <s v="Norm"/>
    <s v="Norm"/>
    <n v="152000"/>
    <s v="control"/>
    <n v="0.89868302523480226"/>
    <x v="0"/>
  </r>
  <r>
    <x v="859"/>
    <s v="PosA"/>
    <s v="Norm"/>
    <n v="250000"/>
    <s v="control"/>
    <n v="0.44771651928277412"/>
    <x v="0"/>
  </r>
  <r>
    <x v="860"/>
    <s v="Norm"/>
    <s v="Norm"/>
    <n v="189950"/>
    <s v="control"/>
    <n v="0.14652684784528958"/>
    <x v="0"/>
  </r>
  <r>
    <x v="861"/>
    <s v="Norm"/>
    <s v="Norm"/>
    <n v="131500"/>
    <s v="control"/>
    <n v="0.32191687251801415"/>
    <x v="0"/>
  </r>
  <r>
    <x v="862"/>
    <s v="Norm"/>
    <s v="Norm"/>
    <n v="152000"/>
    <s v="control"/>
    <n v="0.28725510605018323"/>
    <x v="0"/>
  </r>
  <r>
    <x v="863"/>
    <s v="Norm"/>
    <s v="Norm"/>
    <n v="132500"/>
    <s v="control"/>
    <n v="0.22221501609282857"/>
    <x v="0"/>
  </r>
  <r>
    <x v="864"/>
    <s v="Norm"/>
    <s v="Norm"/>
    <n v="250580"/>
    <s v="control"/>
    <n v="0.8007008573809179"/>
    <x v="0"/>
  </r>
  <r>
    <x v="865"/>
    <s v="Norm"/>
    <s v="Norm"/>
    <n v="148500"/>
    <s v="control"/>
    <n v="0.11230166969841737"/>
    <x v="0"/>
  </r>
  <r>
    <x v="866"/>
    <s v="Norm"/>
    <s v="Norm"/>
    <n v="248900"/>
    <s v="control"/>
    <n v="0.93671831524289695"/>
    <x v="0"/>
  </r>
  <r>
    <x v="867"/>
    <s v="Feedr"/>
    <s v="Norm"/>
    <n v="129000"/>
    <s v="control"/>
    <n v="0.93577033181760094"/>
    <x v="0"/>
  </r>
  <r>
    <x v="868"/>
    <s v="Feedr"/>
    <s v="Norm"/>
    <n v="169000"/>
    <s v="control"/>
    <n v="0.76780577398836747"/>
    <x v="0"/>
  </r>
  <r>
    <x v="869"/>
    <s v="Norm"/>
    <s v="Norm"/>
    <n v="236000"/>
    <s v="control"/>
    <n v="0.68359465616782655"/>
    <x v="0"/>
  </r>
  <r>
    <x v="870"/>
    <s v="PosN"/>
    <s v="Norm"/>
    <n v="109500"/>
    <s v="control"/>
    <n v="0.36646292742848252"/>
    <x v="0"/>
  </r>
  <r>
    <x v="871"/>
    <s v="Norm"/>
    <s v="Norm"/>
    <n v="200500"/>
    <s v="control"/>
    <n v="0.55534348508966802"/>
    <x v="0"/>
  </r>
  <r>
    <x v="872"/>
    <s v="Norm"/>
    <s v="Norm"/>
    <n v="116000"/>
    <s v="control"/>
    <n v="0.40781341883666333"/>
    <x v="0"/>
  </r>
  <r>
    <x v="873"/>
    <s v="Norm"/>
    <s v="Norm"/>
    <n v="133000"/>
    <s v="control"/>
    <n v="0.57048078451716711"/>
    <x v="0"/>
  </r>
  <r>
    <x v="874"/>
    <s v="Artery"/>
    <s v="Norm"/>
    <n v="66500"/>
    <s v="control"/>
    <n v="0.36434066753563898"/>
    <x v="0"/>
  </r>
  <r>
    <x v="875"/>
    <s v="Norm"/>
    <s v="Norm"/>
    <n v="303477"/>
    <s v="control"/>
    <n v="0.60295400828673407"/>
    <x v="0"/>
  </r>
  <r>
    <x v="876"/>
    <s v="Norm"/>
    <s v="Norm"/>
    <n v="132250"/>
    <s v="control"/>
    <n v="0.59090935661137411"/>
    <x v="0"/>
  </r>
  <r>
    <x v="877"/>
    <s v="Norm"/>
    <s v="Norm"/>
    <n v="350000"/>
    <s v="control"/>
    <n v="0.75083873814193303"/>
    <x v="0"/>
  </r>
  <r>
    <x v="878"/>
    <s v="Norm"/>
    <s v="Norm"/>
    <n v="148000"/>
    <s v="control"/>
    <n v="0.98745506745794731"/>
    <x v="0"/>
  </r>
  <r>
    <x v="879"/>
    <s v="Norm"/>
    <s v="Norm"/>
    <n v="136500"/>
    <s v="control"/>
    <n v="0.30238887873664633"/>
    <x v="0"/>
  </r>
  <r>
    <x v="880"/>
    <s v="Norm"/>
    <s v="Norm"/>
    <n v="157000"/>
    <s v="control"/>
    <n v="0.56615114046948367"/>
    <x v="0"/>
  </r>
  <r>
    <x v="881"/>
    <s v="Norm"/>
    <s v="Norm"/>
    <n v="187500"/>
    <s v="control"/>
    <n v="0.1736757415609903"/>
    <x v="0"/>
  </r>
  <r>
    <x v="882"/>
    <s v="Norm"/>
    <s v="Norm"/>
    <n v="178000"/>
    <s v="control"/>
    <n v="0.65739151917983307"/>
    <x v="0"/>
  </r>
  <r>
    <x v="883"/>
    <s v="Norm"/>
    <s v="Norm"/>
    <n v="118500"/>
    <s v="control"/>
    <n v="0.33451450222028678"/>
    <x v="0"/>
  </r>
  <r>
    <x v="884"/>
    <s v="Norm"/>
    <s v="Norm"/>
    <n v="100000"/>
    <s v="control"/>
    <n v="0.92885828295260764"/>
    <x v="0"/>
  </r>
  <r>
    <x v="885"/>
    <s v="Norm"/>
    <s v="Norm"/>
    <n v="328900"/>
    <s v="control"/>
    <n v="0.81824268272718037"/>
    <x v="0"/>
  </r>
  <r>
    <x v="886"/>
    <s v="Norm"/>
    <s v="Norm"/>
    <n v="145000"/>
    <s v="control"/>
    <n v="0.74310433779819707"/>
    <x v="0"/>
  </r>
  <r>
    <x v="887"/>
    <s v="Norm"/>
    <s v="Norm"/>
    <n v="135500"/>
    <s v="control"/>
    <n v="0.32629025350870322"/>
    <x v="0"/>
  </r>
  <r>
    <x v="888"/>
    <s v="Norm"/>
    <s v="Norm"/>
    <n v="268000"/>
    <s v="control"/>
    <n v="0.61950688745648819"/>
    <x v="0"/>
  </r>
  <r>
    <x v="889"/>
    <s v="Feedr"/>
    <s v="Norm"/>
    <n v="149500"/>
    <s v="control"/>
    <n v="0.89107026488588181"/>
    <x v="0"/>
  </r>
  <r>
    <x v="890"/>
    <s v="Artery"/>
    <s v="Norm"/>
    <n v="122900"/>
    <s v="control"/>
    <n v="0.50782643460319121"/>
    <x v="0"/>
  </r>
  <r>
    <x v="891"/>
    <s v="Norm"/>
    <s v="Norm"/>
    <n v="172500"/>
    <s v="control"/>
    <n v="0.10346790276760542"/>
    <x v="0"/>
  </r>
  <r>
    <x v="892"/>
    <s v="Norm"/>
    <s v="Norm"/>
    <n v="154500"/>
    <s v="control"/>
    <n v="0.60937818925481513"/>
    <x v="0"/>
  </r>
  <r>
    <x v="893"/>
    <s v="PosN"/>
    <s v="Norm"/>
    <n v="165000"/>
    <s v="control"/>
    <n v="0.57609820236484621"/>
    <x v="0"/>
  </r>
  <r>
    <x v="894"/>
    <s v="Norm"/>
    <s v="Norm"/>
    <n v="118858"/>
    <s v="control"/>
    <n v="0.95590271331185606"/>
    <x v="0"/>
  </r>
  <r>
    <x v="895"/>
    <s v="Norm"/>
    <s v="Norm"/>
    <n v="140000"/>
    <s v="control"/>
    <n v="0.13204752556604193"/>
    <x v="0"/>
  </r>
  <r>
    <x v="896"/>
    <s v="Norm"/>
    <s v="Norm"/>
    <n v="106500"/>
    <s v="control"/>
    <n v="5.2803907602440581E-2"/>
    <x v="0"/>
  </r>
  <r>
    <x v="897"/>
    <s v="Feedr"/>
    <s v="Norm"/>
    <n v="142953"/>
    <s v="control"/>
    <n v="0.39152368388955838"/>
    <x v="0"/>
  </r>
  <r>
    <x v="898"/>
    <s v="Norm"/>
    <s v="Norm"/>
    <n v="611657"/>
    <s v="control"/>
    <n v="0.68785210965844368"/>
    <x v="0"/>
  </r>
  <r>
    <x v="899"/>
    <s v="Feedr"/>
    <s v="Norm"/>
    <n v="135000"/>
    <s v="control"/>
    <n v="0.46351644149039695"/>
    <x v="0"/>
  </r>
  <r>
    <x v="900"/>
    <s v="Norm"/>
    <s v="Norm"/>
    <n v="110000"/>
    <s v="control"/>
    <n v="0.13225658386149231"/>
    <x v="0"/>
  </r>
  <r>
    <x v="901"/>
    <s v="Norm"/>
    <s v="Norm"/>
    <n v="153000"/>
    <s v="control"/>
    <n v="0.6834213901272943"/>
    <x v="0"/>
  </r>
  <r>
    <x v="902"/>
    <s v="Norm"/>
    <s v="Norm"/>
    <n v="180000"/>
    <s v="control"/>
    <n v="0.23936856078099622"/>
    <x v="0"/>
  </r>
  <r>
    <x v="903"/>
    <s v="Norm"/>
    <s v="Norm"/>
    <n v="240000"/>
    <s v="control"/>
    <n v="0.64226151767701278"/>
    <x v="0"/>
  </r>
  <r>
    <x v="904"/>
    <s v="Norm"/>
    <s v="Norm"/>
    <n v="125500"/>
    <s v="control"/>
    <n v="0.11362149326523285"/>
    <x v="0"/>
  </r>
  <r>
    <x v="905"/>
    <s v="Norm"/>
    <s v="Norm"/>
    <n v="128000"/>
    <s v="control"/>
    <n v="0.58449186251537244"/>
    <x v="0"/>
  </r>
  <r>
    <x v="906"/>
    <s v="Norm"/>
    <s v="Norm"/>
    <n v="255000"/>
    <s v="control"/>
    <n v="0.154403269000015"/>
    <x v="0"/>
  </r>
  <r>
    <x v="907"/>
    <s v="Norm"/>
    <s v="Norm"/>
    <n v="250000"/>
    <s v="control"/>
    <n v="0.8699363804790825"/>
    <x v="0"/>
  </r>
  <r>
    <x v="908"/>
    <s v="Norm"/>
    <s v="Norm"/>
    <n v="131000"/>
    <s v="control"/>
    <n v="0.86496810810060265"/>
    <x v="0"/>
  </r>
  <r>
    <x v="909"/>
    <s v="Norm"/>
    <s v="Norm"/>
    <n v="174000"/>
    <s v="control"/>
    <n v="0.49091382748732115"/>
    <x v="0"/>
  </r>
  <r>
    <x v="910"/>
    <s v="Feedr"/>
    <s v="Norm"/>
    <n v="154300"/>
    <s v="control"/>
    <n v="0.52365716758320857"/>
    <x v="0"/>
  </r>
  <r>
    <x v="911"/>
    <s v="Norm"/>
    <s v="Norm"/>
    <n v="143500"/>
    <s v="control"/>
    <n v="0.27383118253483019"/>
    <x v="0"/>
  </r>
  <r>
    <x v="912"/>
    <s v="Norm"/>
    <s v="Norm"/>
    <n v="88000"/>
    <s v="control"/>
    <n v="0.69688564102920691"/>
    <x v="0"/>
  </r>
  <r>
    <x v="913"/>
    <s v="Norm"/>
    <s v="Norm"/>
    <n v="145000"/>
    <s v="control"/>
    <n v="0.77903184697187167"/>
    <x v="0"/>
  </r>
  <r>
    <x v="914"/>
    <s v="Norm"/>
    <s v="Norm"/>
    <n v="173733"/>
    <s v="control"/>
    <n v="0.22010353473222821"/>
    <x v="0"/>
  </r>
  <r>
    <x v="915"/>
    <s v="Norm"/>
    <s v="Norm"/>
    <n v="75000"/>
    <s v="control"/>
    <n v="0.57718190749661213"/>
    <x v="0"/>
  </r>
  <r>
    <x v="916"/>
    <s v="Norm"/>
    <s v="Norm"/>
    <n v="35311"/>
    <s v="control"/>
    <n v="0.24084979933016726"/>
    <x v="0"/>
  </r>
  <r>
    <x v="917"/>
    <s v="Norm"/>
    <s v="Norm"/>
    <n v="135000"/>
    <s v="control"/>
    <n v="0.99265546378943881"/>
    <x v="0"/>
  </r>
  <r>
    <x v="918"/>
    <s v="Norm"/>
    <s v="Norm"/>
    <n v="238000"/>
    <s v="control"/>
    <n v="0.76188675199567713"/>
    <x v="0"/>
  </r>
  <r>
    <x v="919"/>
    <s v="Norm"/>
    <s v="Norm"/>
    <n v="176500"/>
    <s v="control"/>
    <n v="0.58965672926437418"/>
    <x v="0"/>
  </r>
  <r>
    <x v="920"/>
    <s v="Norm"/>
    <s v="Norm"/>
    <n v="201000"/>
    <s v="control"/>
    <n v="0.39168065582871947"/>
    <x v="0"/>
  </r>
  <r>
    <x v="921"/>
    <s v="Feedr"/>
    <s v="Norm"/>
    <n v="145900"/>
    <s v="control"/>
    <n v="0.67312607570918292"/>
    <x v="0"/>
  </r>
  <r>
    <x v="922"/>
    <s v="RRAn"/>
    <s v="Norm"/>
    <n v="169990"/>
    <s v="treatment"/>
    <n v="0.83697916403684613"/>
    <x v="1"/>
  </r>
  <r>
    <x v="923"/>
    <s v="Norm"/>
    <s v="Norm"/>
    <n v="193000"/>
    <s v="control"/>
    <n v="0.48695093967169056"/>
    <x v="0"/>
  </r>
  <r>
    <x v="924"/>
    <s v="Norm"/>
    <s v="Norm"/>
    <n v="207500"/>
    <s v="control"/>
    <n v="0.42985870582905183"/>
    <x v="0"/>
  </r>
  <r>
    <x v="925"/>
    <s v="Norm"/>
    <s v="Norm"/>
    <n v="175000"/>
    <s v="control"/>
    <n v="0.56181284329256809"/>
    <x v="0"/>
  </r>
  <r>
    <x v="926"/>
    <s v="Norm"/>
    <s v="Norm"/>
    <n v="285000"/>
    <s v="control"/>
    <n v="0.73436353401682097"/>
    <x v="0"/>
  </r>
  <r>
    <x v="927"/>
    <s v="Feedr"/>
    <s v="Norm"/>
    <n v="176000"/>
    <s v="control"/>
    <n v="0.36963839959454181"/>
    <x v="0"/>
  </r>
  <r>
    <x v="928"/>
    <s v="Norm"/>
    <s v="Norm"/>
    <n v="236500"/>
    <s v="control"/>
    <n v="0.42092103355176236"/>
    <x v="0"/>
  </r>
  <r>
    <x v="929"/>
    <s v="Norm"/>
    <s v="Norm"/>
    <n v="222000"/>
    <s v="control"/>
    <n v="0.99416080244496696"/>
    <x v="0"/>
  </r>
  <r>
    <x v="930"/>
    <s v="Norm"/>
    <s v="Norm"/>
    <n v="201000"/>
    <s v="control"/>
    <n v="0.14083173771134494"/>
    <x v="0"/>
  </r>
  <r>
    <x v="931"/>
    <s v="Norm"/>
    <s v="Norm"/>
    <n v="117500"/>
    <s v="control"/>
    <n v="0.18918962282080043"/>
    <x v="0"/>
  </r>
  <r>
    <x v="932"/>
    <s v="RRNn"/>
    <s v="Norm"/>
    <n v="320000"/>
    <s v="control"/>
    <n v="0.44556323475238291"/>
    <x v="0"/>
  </r>
  <r>
    <x v="933"/>
    <s v="Norm"/>
    <s v="Norm"/>
    <n v="190000"/>
    <s v="control"/>
    <n v="0.87118476524495581"/>
    <x v="0"/>
  </r>
  <r>
    <x v="934"/>
    <s v="PosA"/>
    <s v="Norm"/>
    <n v="242000"/>
    <s v="control"/>
    <n v="0.24580608974559026"/>
    <x v="0"/>
  </r>
  <r>
    <x v="935"/>
    <s v="Norm"/>
    <s v="Norm"/>
    <n v="79900"/>
    <s v="control"/>
    <n v="0.15704798694620414"/>
    <x v="0"/>
  </r>
  <r>
    <x v="936"/>
    <s v="Norm"/>
    <s v="Norm"/>
    <n v="184900"/>
    <s v="control"/>
    <n v="0.99824363744272604"/>
    <x v="0"/>
  </r>
  <r>
    <x v="937"/>
    <s v="Norm"/>
    <s v="Norm"/>
    <n v="253000"/>
    <s v="control"/>
    <n v="1.6746337577190906E-2"/>
    <x v="0"/>
  </r>
  <r>
    <x v="938"/>
    <s v="Norm"/>
    <s v="Norm"/>
    <n v="239799"/>
    <s v="control"/>
    <n v="0.1645637685059711"/>
    <x v="0"/>
  </r>
  <r>
    <x v="939"/>
    <s v="Norm"/>
    <s v="Norm"/>
    <n v="244400"/>
    <s v="control"/>
    <n v="4.1219569705173043E-2"/>
    <x v="0"/>
  </r>
  <r>
    <x v="940"/>
    <s v="Norm"/>
    <s v="Norm"/>
    <n v="150900"/>
    <s v="control"/>
    <n v="0.69887930102292239"/>
    <x v="0"/>
  </r>
  <r>
    <x v="941"/>
    <s v="RRNn"/>
    <s v="Norm"/>
    <n v="214000"/>
    <s v="control"/>
    <n v="0.28123055279027842"/>
    <x v="0"/>
  </r>
  <r>
    <x v="942"/>
    <s v="Norm"/>
    <s v="Norm"/>
    <n v="150000"/>
    <s v="control"/>
    <n v="0.88175959767216183"/>
    <x v="0"/>
  </r>
  <r>
    <x v="943"/>
    <s v="Norm"/>
    <s v="Norm"/>
    <n v="143000"/>
    <s v="control"/>
    <n v="0.55376509255464057"/>
    <x v="0"/>
  </r>
  <r>
    <x v="944"/>
    <s v="Norm"/>
    <s v="Norm"/>
    <n v="137500"/>
    <s v="control"/>
    <n v="0.87323813972418363"/>
    <x v="0"/>
  </r>
  <r>
    <x v="945"/>
    <s v="Norm"/>
    <s v="Norm"/>
    <n v="124900"/>
    <s v="control"/>
    <n v="0.13091184531600064"/>
    <x v="0"/>
  </r>
  <r>
    <x v="946"/>
    <s v="Norm"/>
    <s v="Norm"/>
    <n v="143000"/>
    <s v="control"/>
    <n v="0.99358424447212912"/>
    <x v="0"/>
  </r>
  <r>
    <x v="947"/>
    <s v="Norm"/>
    <s v="Norm"/>
    <n v="270000"/>
    <s v="control"/>
    <n v="0.80589345268654156"/>
    <x v="0"/>
  </r>
  <r>
    <x v="948"/>
    <s v="Norm"/>
    <s v="Norm"/>
    <n v="192500"/>
    <s v="control"/>
    <n v="0.54706675699956187"/>
    <x v="0"/>
  </r>
  <r>
    <x v="949"/>
    <s v="Norm"/>
    <s v="Norm"/>
    <n v="197500"/>
    <s v="control"/>
    <n v="0.30870557709234148"/>
    <x v="0"/>
  </r>
  <r>
    <x v="950"/>
    <s v="Norm"/>
    <s v="Norm"/>
    <n v="129000"/>
    <s v="control"/>
    <n v="0.4945882974750696"/>
    <x v="0"/>
  </r>
  <r>
    <x v="951"/>
    <s v="Norm"/>
    <s v="Norm"/>
    <n v="119900"/>
    <s v="control"/>
    <n v="0.50557486013403286"/>
    <x v="0"/>
  </r>
  <r>
    <x v="952"/>
    <s v="Norm"/>
    <s v="Norm"/>
    <n v="133900"/>
    <s v="control"/>
    <n v="0.28871069754800815"/>
    <x v="0"/>
  </r>
  <r>
    <x v="953"/>
    <s v="Norm"/>
    <s v="Norm"/>
    <n v="172000"/>
    <s v="control"/>
    <n v="0.40023927445424456"/>
    <x v="0"/>
  </r>
  <r>
    <x v="954"/>
    <s v="Norm"/>
    <s v="Norm"/>
    <n v="127500"/>
    <s v="control"/>
    <n v="0.34631616029654166"/>
    <x v="0"/>
  </r>
  <r>
    <x v="955"/>
    <s v="Norm"/>
    <s v="Norm"/>
    <n v="145000"/>
    <s v="control"/>
    <n v="0.77174816025421455"/>
    <x v="0"/>
  </r>
  <r>
    <x v="956"/>
    <s v="Norm"/>
    <s v="Norm"/>
    <n v="124000"/>
    <s v="control"/>
    <n v="0.9687957133904801"/>
    <x v="0"/>
  </r>
  <r>
    <x v="957"/>
    <s v="Norm"/>
    <s v="Norm"/>
    <n v="132000"/>
    <s v="control"/>
    <n v="0.61699967371180087"/>
    <x v="0"/>
  </r>
  <r>
    <x v="958"/>
    <s v="Norm"/>
    <s v="Norm"/>
    <n v="185000"/>
    <s v="control"/>
    <n v="0.54914452253027779"/>
    <x v="0"/>
  </r>
  <r>
    <x v="959"/>
    <s v="Norm"/>
    <s v="Norm"/>
    <n v="155000"/>
    <s v="control"/>
    <n v="0.65163356357749913"/>
    <x v="0"/>
  </r>
  <r>
    <x v="960"/>
    <s v="Norm"/>
    <s v="Norm"/>
    <n v="116500"/>
    <s v="control"/>
    <n v="0.59094142372552716"/>
    <x v="0"/>
  </r>
  <r>
    <x v="961"/>
    <s v="PosN"/>
    <s v="Norm"/>
    <n v="272000"/>
    <s v="control"/>
    <n v="0.19359391437930029"/>
    <x v="0"/>
  </r>
  <r>
    <x v="962"/>
    <s v="Norm"/>
    <s v="Norm"/>
    <n v="155000"/>
    <s v="control"/>
    <n v="0.63558381853441481"/>
    <x v="0"/>
  </r>
  <r>
    <x v="963"/>
    <s v="Norm"/>
    <s v="Norm"/>
    <n v="239000"/>
    <s v="control"/>
    <n v="0.53496885821446805"/>
    <x v="0"/>
  </r>
  <r>
    <x v="964"/>
    <s v="Norm"/>
    <s v="Norm"/>
    <n v="214900"/>
    <s v="control"/>
    <n v="0.62955304284985392"/>
    <x v="0"/>
  </r>
  <r>
    <x v="965"/>
    <s v="RRAn"/>
    <s v="Norm"/>
    <n v="178900"/>
    <s v="treatment"/>
    <n v="0.90623351215008208"/>
    <x v="1"/>
  </r>
  <r>
    <x v="966"/>
    <s v="Norm"/>
    <s v="Norm"/>
    <n v="160000"/>
    <s v="control"/>
    <n v="0.24746085640024085"/>
    <x v="0"/>
  </r>
  <r>
    <x v="967"/>
    <s v="Norm"/>
    <s v="Norm"/>
    <n v="135000"/>
    <s v="control"/>
    <n v="0.72303790610958618"/>
    <x v="0"/>
  </r>
  <r>
    <x v="968"/>
    <s v="Norm"/>
    <s v="Norm"/>
    <n v="37900"/>
    <s v="control"/>
    <n v="0.37439703340009223"/>
    <x v="0"/>
  </r>
  <r>
    <x v="969"/>
    <s v="Norm"/>
    <s v="Norm"/>
    <n v="140000"/>
    <s v="control"/>
    <n v="0.58282921195211046"/>
    <x v="0"/>
  </r>
  <r>
    <x v="970"/>
    <s v="Norm"/>
    <s v="Norm"/>
    <n v="135000"/>
    <s v="control"/>
    <n v="0.88807492093838913"/>
    <x v="0"/>
  </r>
  <r>
    <x v="971"/>
    <s v="Norm"/>
    <s v="Norm"/>
    <n v="173000"/>
    <s v="control"/>
    <n v="0.29548756449822089"/>
    <x v="0"/>
  </r>
  <r>
    <x v="972"/>
    <s v="Norm"/>
    <s v="Norm"/>
    <n v="99500"/>
    <s v="control"/>
    <n v="0.13728977600620362"/>
    <x v="0"/>
  </r>
  <r>
    <x v="973"/>
    <s v="Norm"/>
    <s v="Norm"/>
    <n v="182000"/>
    <s v="control"/>
    <n v="3.5626619580353847E-2"/>
    <x v="0"/>
  </r>
  <r>
    <x v="974"/>
    <s v="RRAn"/>
    <s v="Feedr"/>
    <n v="167500"/>
    <s v="treatment"/>
    <n v="0.90908942315759278"/>
    <x v="1"/>
  </r>
  <r>
    <x v="975"/>
    <s v="Norm"/>
    <s v="Norm"/>
    <n v="165000"/>
    <s v="control"/>
    <n v="8.087110866908076E-2"/>
    <x v="0"/>
  </r>
  <r>
    <x v="976"/>
    <s v="Norm"/>
    <s v="Norm"/>
    <n v="85500"/>
    <s v="control"/>
    <n v="0.63263191325085655"/>
    <x v="0"/>
  </r>
  <r>
    <x v="977"/>
    <s v="Norm"/>
    <s v="Norm"/>
    <n v="199900"/>
    <s v="control"/>
    <n v="0.53562279242227739"/>
    <x v="0"/>
  </r>
  <r>
    <x v="978"/>
    <s v="Norm"/>
    <s v="Norm"/>
    <n v="110000"/>
    <s v="control"/>
    <n v="0.37324233664713058"/>
    <x v="0"/>
  </r>
  <r>
    <x v="979"/>
    <s v="Feedr"/>
    <s v="Norm"/>
    <n v="139000"/>
    <s v="control"/>
    <n v="0.16448027344094263"/>
    <x v="0"/>
  </r>
  <r>
    <x v="980"/>
    <s v="Norm"/>
    <s v="Norm"/>
    <n v="178400"/>
    <s v="control"/>
    <n v="0.79408705666818058"/>
    <x v="0"/>
  </r>
  <r>
    <x v="981"/>
    <s v="Norm"/>
    <s v="Norm"/>
    <n v="336000"/>
    <s v="control"/>
    <n v="0.88653972477534582"/>
    <x v="0"/>
  </r>
  <r>
    <x v="982"/>
    <s v="Norm"/>
    <s v="Norm"/>
    <n v="159895"/>
    <s v="control"/>
    <n v="0.16237970150459968"/>
    <x v="0"/>
  </r>
  <r>
    <x v="983"/>
    <s v="Norm"/>
    <s v="Norm"/>
    <n v="255900"/>
    <s v="control"/>
    <n v="0.49669703182124436"/>
    <x v="0"/>
  </r>
  <r>
    <x v="984"/>
    <s v="Norm"/>
    <s v="Norm"/>
    <n v="126000"/>
    <s v="control"/>
    <n v="0.35848913453818265"/>
    <x v="0"/>
  </r>
  <r>
    <x v="985"/>
    <s v="Norm"/>
    <s v="Norm"/>
    <n v="125000"/>
    <s v="control"/>
    <n v="0.49837113172766867"/>
    <x v="0"/>
  </r>
  <r>
    <x v="986"/>
    <s v="Feedr"/>
    <s v="Norm"/>
    <n v="117000"/>
    <s v="control"/>
    <n v="0.35683539274952891"/>
    <x v="0"/>
  </r>
  <r>
    <x v="987"/>
    <s v="Norm"/>
    <s v="Norm"/>
    <n v="395192"/>
    <s v="control"/>
    <n v="0.2994216896933577"/>
    <x v="0"/>
  </r>
  <r>
    <x v="988"/>
    <s v="Norm"/>
    <s v="Norm"/>
    <n v="195000"/>
    <s v="control"/>
    <n v="0.22421844904341959"/>
    <x v="0"/>
  </r>
  <r>
    <x v="989"/>
    <s v="Norm"/>
    <s v="Norm"/>
    <n v="197000"/>
    <s v="control"/>
    <n v="0.71186878666261499"/>
    <x v="0"/>
  </r>
  <r>
    <x v="990"/>
    <s v="Norm"/>
    <s v="Norm"/>
    <n v="348000"/>
    <s v="control"/>
    <n v="0.18355724134479878"/>
    <x v="0"/>
  </r>
  <r>
    <x v="991"/>
    <s v="Artery"/>
    <s v="Norm"/>
    <n v="168000"/>
    <s v="control"/>
    <n v="0.87621324520541566"/>
    <x v="0"/>
  </r>
  <r>
    <x v="992"/>
    <s v="Norm"/>
    <s v="Norm"/>
    <n v="187000"/>
    <s v="control"/>
    <n v="0.74010997011049584"/>
    <x v="0"/>
  </r>
  <r>
    <x v="993"/>
    <s v="Norm"/>
    <s v="Norm"/>
    <n v="173900"/>
    <s v="control"/>
    <n v="0.2919666451202767"/>
    <x v="0"/>
  </r>
  <r>
    <x v="994"/>
    <s v="Norm"/>
    <s v="Norm"/>
    <n v="337500"/>
    <s v="control"/>
    <n v="0.12698097458009516"/>
    <x v="0"/>
  </r>
  <r>
    <x v="995"/>
    <s v="Feedr"/>
    <s v="Norm"/>
    <n v="121600"/>
    <s v="control"/>
    <n v="0.51445538971297389"/>
    <x v="0"/>
  </r>
  <r>
    <x v="996"/>
    <s v="Norm"/>
    <s v="Norm"/>
    <n v="136500"/>
    <s v="control"/>
    <n v="0.7763101435492592"/>
    <x v="0"/>
  </r>
  <r>
    <x v="997"/>
    <s v="PosA"/>
    <s v="Norm"/>
    <n v="185000"/>
    <s v="control"/>
    <n v="0.41543031315839052"/>
    <x v="0"/>
  </r>
  <r>
    <x v="998"/>
    <s v="Norm"/>
    <s v="Norm"/>
    <n v="91000"/>
    <s v="control"/>
    <n v="0.6714302503287507"/>
    <x v="0"/>
  </r>
  <r>
    <x v="999"/>
    <s v="Norm"/>
    <s v="Norm"/>
    <n v="206000"/>
    <s v="control"/>
    <n v="0.11112222236891978"/>
    <x v="0"/>
  </r>
  <r>
    <x v="1000"/>
    <s v="Norm"/>
    <s v="Norm"/>
    <n v="82000"/>
    <s v="control"/>
    <n v="0.36157774016178457"/>
    <x v="0"/>
  </r>
  <r>
    <x v="1001"/>
    <s v="Norm"/>
    <s v="Norm"/>
    <n v="86000"/>
    <s v="control"/>
    <n v="9.2206039296494402E-2"/>
    <x v="0"/>
  </r>
  <r>
    <x v="1002"/>
    <s v="RRAn"/>
    <s v="Norm"/>
    <n v="232000"/>
    <s v="treatment"/>
    <n v="7.3480683921433032E-3"/>
    <x v="2"/>
  </r>
  <r>
    <x v="1003"/>
    <s v="Feedr"/>
    <s v="RRAn"/>
    <n v="136905"/>
    <s v="treatment"/>
    <n v="0.34073871486937291"/>
    <x v="2"/>
  </r>
  <r>
    <x v="1004"/>
    <s v="Norm"/>
    <s v="Norm"/>
    <n v="181000"/>
    <s v="control"/>
    <n v="0.21846317264263282"/>
    <x v="0"/>
  </r>
  <r>
    <x v="1005"/>
    <s v="Norm"/>
    <s v="Norm"/>
    <n v="149900"/>
    <s v="control"/>
    <n v="0.5857694083780034"/>
    <x v="0"/>
  </r>
  <r>
    <x v="1006"/>
    <s v="PosN"/>
    <s v="Norm"/>
    <n v="163500"/>
    <s v="control"/>
    <n v="0.85851430724733124"/>
    <x v="0"/>
  </r>
  <r>
    <x v="1007"/>
    <s v="Norm"/>
    <s v="Norm"/>
    <n v="88000"/>
    <s v="control"/>
    <n v="0.53539084616429411"/>
    <x v="0"/>
  </r>
  <r>
    <x v="1008"/>
    <s v="Norm"/>
    <s v="Norm"/>
    <n v="240000"/>
    <s v="control"/>
    <n v="0.8168082175528677"/>
    <x v="0"/>
  </r>
  <r>
    <x v="1009"/>
    <s v="Norm"/>
    <s v="Norm"/>
    <n v="102000"/>
    <s v="control"/>
    <n v="0.54759848255251065"/>
    <x v="0"/>
  </r>
  <r>
    <x v="1010"/>
    <s v="Norm"/>
    <s v="Norm"/>
    <n v="135000"/>
    <s v="control"/>
    <n v="0.28486606174283113"/>
    <x v="0"/>
  </r>
  <r>
    <x v="1011"/>
    <s v="Norm"/>
    <s v="Norm"/>
    <n v="100000"/>
    <s v="control"/>
    <n v="0.46286217684142261"/>
    <x v="0"/>
  </r>
  <r>
    <x v="1012"/>
    <s v="Norm"/>
    <s v="Norm"/>
    <n v="165000"/>
    <s v="control"/>
    <n v="0.65873159829290007"/>
    <x v="0"/>
  </r>
  <r>
    <x v="1013"/>
    <s v="Norm"/>
    <s v="Norm"/>
    <n v="85000"/>
    <s v="control"/>
    <n v="0.66605212332870078"/>
    <x v="0"/>
  </r>
  <r>
    <x v="1014"/>
    <s v="Artery"/>
    <s v="Norm"/>
    <n v="119200"/>
    <s v="control"/>
    <n v="0.11556232706545144"/>
    <x v="0"/>
  </r>
  <r>
    <x v="1015"/>
    <s v="Norm"/>
    <s v="Norm"/>
    <n v="227000"/>
    <s v="control"/>
    <n v="0.48105011409412024"/>
    <x v="0"/>
  </r>
  <r>
    <x v="1016"/>
    <s v="Norm"/>
    <s v="Norm"/>
    <n v="203000"/>
    <s v="control"/>
    <n v="0.50322442972451686"/>
    <x v="0"/>
  </r>
  <r>
    <x v="1017"/>
    <s v="Norm"/>
    <s v="Norm"/>
    <n v="187500"/>
    <s v="control"/>
    <n v="0.29903556293946354"/>
    <x v="0"/>
  </r>
  <r>
    <x v="1018"/>
    <s v="Norm"/>
    <s v="Norm"/>
    <n v="160000"/>
    <s v="control"/>
    <n v="0.76154834626540246"/>
    <x v="0"/>
  </r>
  <r>
    <x v="1019"/>
    <s v="Norm"/>
    <s v="Norm"/>
    <n v="213490"/>
    <s v="control"/>
    <n v="0.14913849764767273"/>
    <x v="0"/>
  </r>
  <r>
    <x v="1020"/>
    <s v="Norm"/>
    <s v="Norm"/>
    <n v="176000"/>
    <s v="control"/>
    <n v="0.650951014969262"/>
    <x v="0"/>
  </r>
  <r>
    <x v="1021"/>
    <s v="Norm"/>
    <s v="Norm"/>
    <n v="194000"/>
    <s v="control"/>
    <n v="0.3352771716544386"/>
    <x v="0"/>
  </r>
  <r>
    <x v="1022"/>
    <s v="Norm"/>
    <s v="Norm"/>
    <n v="87000"/>
    <s v="control"/>
    <n v="0.32983702339332188"/>
    <x v="0"/>
  </r>
  <r>
    <x v="1023"/>
    <s v="Norm"/>
    <s v="Norm"/>
    <n v="191000"/>
    <s v="control"/>
    <n v="0.96370130373089768"/>
    <x v="0"/>
  </r>
  <r>
    <x v="1024"/>
    <s v="Norm"/>
    <s v="Norm"/>
    <n v="287000"/>
    <s v="control"/>
    <n v="0.21002682961951269"/>
    <x v="0"/>
  </r>
  <r>
    <x v="1025"/>
    <s v="Norm"/>
    <s v="Norm"/>
    <n v="112500"/>
    <s v="control"/>
    <n v="0.78943126523996754"/>
    <x v="0"/>
  </r>
  <r>
    <x v="1026"/>
    <s v="Feedr"/>
    <s v="Norm"/>
    <n v="167500"/>
    <s v="control"/>
    <n v="0.56932702167825788"/>
    <x v="0"/>
  </r>
  <r>
    <x v="1027"/>
    <s v="Norm"/>
    <s v="Norm"/>
    <n v="293077"/>
    <s v="control"/>
    <n v="0.84027836922772958"/>
    <x v="0"/>
  </r>
  <r>
    <x v="1028"/>
    <s v="Artery"/>
    <s v="Norm"/>
    <n v="105000"/>
    <s v="control"/>
    <n v="0.39870297515422015"/>
    <x v="0"/>
  </r>
  <r>
    <x v="1029"/>
    <s v="Norm"/>
    <s v="Norm"/>
    <n v="118000"/>
    <s v="control"/>
    <n v="0.70562453563759275"/>
    <x v="0"/>
  </r>
  <r>
    <x v="1030"/>
    <s v="Norm"/>
    <s v="Norm"/>
    <n v="160000"/>
    <s v="control"/>
    <n v="0.54166761314194356"/>
    <x v="0"/>
  </r>
  <r>
    <x v="1031"/>
    <s v="Norm"/>
    <s v="Norm"/>
    <n v="197000"/>
    <s v="control"/>
    <n v="0.52481264640957503"/>
    <x v="0"/>
  </r>
  <r>
    <x v="1032"/>
    <s v="Norm"/>
    <s v="Norm"/>
    <n v="310000"/>
    <s v="control"/>
    <n v="0.45547699801220753"/>
    <x v="0"/>
  </r>
  <r>
    <x v="1033"/>
    <s v="Norm"/>
    <s v="Norm"/>
    <n v="230000"/>
    <s v="control"/>
    <n v="0.66710454806201414"/>
    <x v="0"/>
  </r>
  <r>
    <x v="1034"/>
    <s v="Norm"/>
    <s v="Norm"/>
    <n v="119750"/>
    <s v="control"/>
    <n v="0.82079569130902441"/>
    <x v="0"/>
  </r>
  <r>
    <x v="1035"/>
    <s v="Norm"/>
    <s v="Norm"/>
    <n v="84000"/>
    <s v="control"/>
    <n v="0.16931182938105904"/>
    <x v="0"/>
  </r>
  <r>
    <x v="1036"/>
    <s v="Norm"/>
    <s v="Norm"/>
    <n v="315500"/>
    <s v="control"/>
    <n v="0.45993010017416902"/>
    <x v="0"/>
  </r>
  <r>
    <x v="1037"/>
    <s v="Norm"/>
    <s v="Norm"/>
    <n v="287000"/>
    <s v="control"/>
    <n v="0.95794970613319297"/>
    <x v="0"/>
  </r>
  <r>
    <x v="1038"/>
    <s v="Norm"/>
    <s v="Norm"/>
    <n v="97000"/>
    <s v="control"/>
    <n v="0.32686748132631316"/>
    <x v="0"/>
  </r>
  <r>
    <x v="1039"/>
    <s v="Norm"/>
    <s v="Norm"/>
    <n v="80000"/>
    <s v="control"/>
    <n v="0.67901208023920201"/>
    <x v="0"/>
  </r>
  <r>
    <x v="1040"/>
    <s v="Norm"/>
    <s v="Norm"/>
    <n v="155000"/>
    <s v="control"/>
    <n v="0.97364203735582788"/>
    <x v="0"/>
  </r>
  <r>
    <x v="1041"/>
    <s v="Feedr"/>
    <s v="Norm"/>
    <n v="173000"/>
    <s v="control"/>
    <n v="0.22327787110541297"/>
    <x v="0"/>
  </r>
  <r>
    <x v="1042"/>
    <s v="Norm"/>
    <s v="Norm"/>
    <n v="196000"/>
    <s v="control"/>
    <n v="0.80319075510548232"/>
    <x v="0"/>
  </r>
  <r>
    <x v="1043"/>
    <s v="Norm"/>
    <s v="Norm"/>
    <n v="262280"/>
    <s v="control"/>
    <n v="0.4729174399327094"/>
    <x v="0"/>
  </r>
  <r>
    <x v="1044"/>
    <s v="PosN"/>
    <s v="Norm"/>
    <n v="278000"/>
    <s v="control"/>
    <n v="4.1486997174080664E-2"/>
    <x v="0"/>
  </r>
  <r>
    <x v="1045"/>
    <s v="Norm"/>
    <s v="Norm"/>
    <n v="139600"/>
    <s v="control"/>
    <n v="0.8784409570585795"/>
    <x v="0"/>
  </r>
  <r>
    <x v="1046"/>
    <s v="Norm"/>
    <s v="Norm"/>
    <n v="556581"/>
    <s v="control"/>
    <n v="0.89476384837616973"/>
    <x v="0"/>
  </r>
  <r>
    <x v="1047"/>
    <s v="Norm"/>
    <s v="Norm"/>
    <n v="145000"/>
    <s v="control"/>
    <n v="2.6662860537812416E-2"/>
    <x v="0"/>
  </r>
  <r>
    <x v="1048"/>
    <s v="Norm"/>
    <s v="Norm"/>
    <n v="115000"/>
    <s v="control"/>
    <n v="0.99727844809035426"/>
    <x v="0"/>
  </r>
  <r>
    <x v="1049"/>
    <s v="Norm"/>
    <s v="Norm"/>
    <n v="84900"/>
    <s v="control"/>
    <n v="0.75973312815946259"/>
    <x v="0"/>
  </r>
  <r>
    <x v="1050"/>
    <s v="Norm"/>
    <s v="Norm"/>
    <n v="176485"/>
    <s v="control"/>
    <n v="0.53256214348512609"/>
    <x v="0"/>
  </r>
  <r>
    <x v="1051"/>
    <s v="Norm"/>
    <s v="Norm"/>
    <n v="200141"/>
    <s v="control"/>
    <n v="0.21065588622662734"/>
    <x v="0"/>
  </r>
  <r>
    <x v="1052"/>
    <s v="Artery"/>
    <s v="Norm"/>
    <n v="165000"/>
    <s v="control"/>
    <n v="0.10791803542523126"/>
    <x v="0"/>
  </r>
  <r>
    <x v="1053"/>
    <s v="Norm"/>
    <s v="Norm"/>
    <n v="144500"/>
    <s v="control"/>
    <n v="0.18901615165254015"/>
    <x v="0"/>
  </r>
  <r>
    <x v="1054"/>
    <s v="Norm"/>
    <s v="Norm"/>
    <n v="255000"/>
    <s v="control"/>
    <n v="0.16186924364397781"/>
    <x v="0"/>
  </r>
  <r>
    <x v="1055"/>
    <s v="Norm"/>
    <s v="Norm"/>
    <n v="180000"/>
    <s v="control"/>
    <n v="0.85720214160807418"/>
    <x v="0"/>
  </r>
  <r>
    <x v="1056"/>
    <s v="Norm"/>
    <s v="Norm"/>
    <n v="185850"/>
    <s v="control"/>
    <n v="0.44581899803163605"/>
    <x v="0"/>
  </r>
  <r>
    <x v="1057"/>
    <s v="Norm"/>
    <s v="Norm"/>
    <n v="248000"/>
    <s v="control"/>
    <n v="0.303240068873041"/>
    <x v="0"/>
  </r>
  <r>
    <x v="1058"/>
    <s v="Norm"/>
    <s v="Norm"/>
    <n v="335000"/>
    <s v="control"/>
    <n v="0.84850393826732973"/>
    <x v="0"/>
  </r>
  <r>
    <x v="1059"/>
    <s v="Norm"/>
    <s v="Norm"/>
    <n v="220000"/>
    <s v="control"/>
    <n v="0.35542489525085297"/>
    <x v="0"/>
  </r>
  <r>
    <x v="1060"/>
    <s v="Norm"/>
    <s v="Norm"/>
    <n v="213500"/>
    <s v="control"/>
    <n v="1.0263269093210847E-2"/>
    <x v="0"/>
  </r>
  <r>
    <x v="1061"/>
    <s v="Norm"/>
    <s v="Norm"/>
    <n v="81000"/>
    <s v="control"/>
    <n v="0.4782982100200045"/>
    <x v="0"/>
  </r>
  <r>
    <x v="1062"/>
    <s v="Norm"/>
    <s v="Norm"/>
    <n v="90000"/>
    <s v="control"/>
    <n v="0.18993401503452811"/>
    <x v="0"/>
  </r>
  <r>
    <x v="1063"/>
    <s v="Artery"/>
    <s v="Norm"/>
    <n v="110500"/>
    <s v="control"/>
    <n v="0.86274938688407621"/>
    <x v="0"/>
  </r>
  <r>
    <x v="1064"/>
    <s v="Norm"/>
    <s v="Norm"/>
    <n v="154000"/>
    <s v="control"/>
    <n v="0.42123327963336055"/>
    <x v="0"/>
  </r>
  <r>
    <x v="1065"/>
    <s v="Norm"/>
    <s v="Norm"/>
    <n v="328000"/>
    <s v="control"/>
    <n v="0.85474412168080283"/>
    <x v="0"/>
  </r>
  <r>
    <x v="1066"/>
    <s v="Norm"/>
    <s v="Norm"/>
    <n v="178000"/>
    <s v="control"/>
    <n v="0.69383705050308997"/>
    <x v="0"/>
  </r>
  <r>
    <x v="1067"/>
    <s v="Norm"/>
    <s v="Norm"/>
    <n v="167900"/>
    <s v="control"/>
    <n v="0.1273552111624765"/>
    <x v="0"/>
  </r>
  <r>
    <x v="1068"/>
    <s v="Norm"/>
    <s v="Norm"/>
    <n v="151400"/>
    <s v="control"/>
    <n v="0.27691301621387043"/>
    <x v="0"/>
  </r>
  <r>
    <x v="1069"/>
    <s v="Norm"/>
    <s v="Norm"/>
    <n v="135000"/>
    <s v="control"/>
    <n v="0.45201926491122291"/>
    <x v="0"/>
  </r>
  <r>
    <x v="1070"/>
    <s v="Norm"/>
    <s v="Norm"/>
    <n v="135000"/>
    <s v="control"/>
    <n v="6.0872931024657073E-2"/>
    <x v="0"/>
  </r>
  <r>
    <x v="1071"/>
    <s v="RRAn"/>
    <s v="Norm"/>
    <n v="154000"/>
    <s v="treatment"/>
    <n v="0.54284460340556462"/>
    <x v="1"/>
  </r>
  <r>
    <x v="1072"/>
    <s v="Artery"/>
    <s v="Norm"/>
    <n v="91500"/>
    <s v="control"/>
    <n v="0.71957434052374614"/>
    <x v="0"/>
  </r>
  <r>
    <x v="1073"/>
    <s v="Norm"/>
    <s v="Norm"/>
    <n v="159500"/>
    <s v="control"/>
    <n v="0.30492291812344985"/>
    <x v="0"/>
  </r>
  <r>
    <x v="1074"/>
    <s v="Norm"/>
    <s v="Norm"/>
    <n v="194000"/>
    <s v="control"/>
    <n v="0.52928389902699258"/>
    <x v="0"/>
  </r>
  <r>
    <x v="1075"/>
    <s v="Norm"/>
    <s v="Norm"/>
    <n v="219500"/>
    <s v="control"/>
    <n v="0.24240650669977404"/>
    <x v="0"/>
  </r>
  <r>
    <x v="1076"/>
    <s v="Norm"/>
    <s v="Norm"/>
    <n v="170000"/>
    <s v="control"/>
    <n v="0.2302201587556133"/>
    <x v="0"/>
  </r>
  <r>
    <x v="1077"/>
    <s v="Norm"/>
    <s v="Norm"/>
    <n v="138800"/>
    <s v="control"/>
    <n v="7.9067439819319296E-2"/>
    <x v="0"/>
  </r>
  <r>
    <x v="1078"/>
    <s v="Norm"/>
    <s v="Norm"/>
    <n v="155900"/>
    <s v="control"/>
    <n v="0.88170414966974708"/>
    <x v="0"/>
  </r>
  <r>
    <x v="1079"/>
    <s v="Norm"/>
    <s v="Norm"/>
    <n v="126000"/>
    <s v="control"/>
    <n v="0.57574230677536342"/>
    <x v="0"/>
  </r>
  <r>
    <x v="1080"/>
    <s v="Norm"/>
    <s v="Norm"/>
    <n v="145000"/>
    <s v="control"/>
    <n v="0.1161772416548088"/>
    <x v="0"/>
  </r>
  <r>
    <x v="1081"/>
    <s v="Feedr"/>
    <s v="Norm"/>
    <n v="133000"/>
    <s v="control"/>
    <n v="0.61994354486378511"/>
    <x v="0"/>
  </r>
  <r>
    <x v="1082"/>
    <s v="Norm"/>
    <s v="Norm"/>
    <n v="192000"/>
    <s v="control"/>
    <n v="0.24629947874584934"/>
    <x v="0"/>
  </r>
  <r>
    <x v="1083"/>
    <s v="Norm"/>
    <s v="Norm"/>
    <n v="160000"/>
    <s v="control"/>
    <n v="0.29717314429962283"/>
    <x v="0"/>
  </r>
  <r>
    <x v="1084"/>
    <s v="Norm"/>
    <s v="Norm"/>
    <n v="187500"/>
    <s v="control"/>
    <n v="0.14756899914230992"/>
    <x v="0"/>
  </r>
  <r>
    <x v="1085"/>
    <s v="Norm"/>
    <s v="Norm"/>
    <n v="147000"/>
    <s v="control"/>
    <n v="0.31639589805776547"/>
    <x v="0"/>
  </r>
  <r>
    <x v="1086"/>
    <s v="Norm"/>
    <s v="Norm"/>
    <n v="83500"/>
    <s v="control"/>
    <n v="5.6724196734493026E-2"/>
    <x v="0"/>
  </r>
  <r>
    <x v="1087"/>
    <s v="Norm"/>
    <s v="Norm"/>
    <n v="252000"/>
    <s v="control"/>
    <n v="0.78120509359610901"/>
    <x v="0"/>
  </r>
  <r>
    <x v="1088"/>
    <s v="Norm"/>
    <s v="Norm"/>
    <n v="137500"/>
    <s v="control"/>
    <n v="0.40082764399595971"/>
    <x v="0"/>
  </r>
  <r>
    <x v="1089"/>
    <s v="Norm"/>
    <s v="Norm"/>
    <n v="197000"/>
    <s v="control"/>
    <n v="0.52326976939894931"/>
    <x v="0"/>
  </r>
  <r>
    <x v="1090"/>
    <s v="Norm"/>
    <s v="Norm"/>
    <n v="92900"/>
    <s v="control"/>
    <n v="0.69107560087609432"/>
    <x v="0"/>
  </r>
  <r>
    <x v="1091"/>
    <s v="Norm"/>
    <s v="Norm"/>
    <n v="160000"/>
    <s v="control"/>
    <n v="0.80304888203127367"/>
    <x v="0"/>
  </r>
  <r>
    <x v="1092"/>
    <s v="Norm"/>
    <s v="Norm"/>
    <n v="136500"/>
    <s v="control"/>
    <n v="0.55707147811341207"/>
    <x v="0"/>
  </r>
  <r>
    <x v="1093"/>
    <s v="Feedr"/>
    <s v="Norm"/>
    <n v="146000"/>
    <s v="control"/>
    <n v="0.36523187050929595"/>
    <x v="0"/>
  </r>
  <r>
    <x v="1094"/>
    <s v="Norm"/>
    <s v="Norm"/>
    <n v="129000"/>
    <s v="control"/>
    <n v="0.23842614872110224"/>
    <x v="0"/>
  </r>
  <r>
    <x v="1095"/>
    <s v="Norm"/>
    <s v="Norm"/>
    <n v="176432"/>
    <s v="control"/>
    <n v="0.39669924712124305"/>
    <x v="0"/>
  </r>
  <r>
    <x v="1096"/>
    <s v="Norm"/>
    <s v="Norm"/>
    <n v="127000"/>
    <s v="control"/>
    <n v="0.98292392872562839"/>
    <x v="0"/>
  </r>
  <r>
    <x v="1097"/>
    <s v="Norm"/>
    <s v="Norm"/>
    <n v="170000"/>
    <s v="control"/>
    <n v="0.5482919435876763"/>
    <x v="0"/>
  </r>
  <r>
    <x v="1098"/>
    <s v="Norm"/>
    <s v="Norm"/>
    <n v="128000"/>
    <s v="control"/>
    <n v="0.79966849512288163"/>
    <x v="0"/>
  </r>
  <r>
    <x v="1099"/>
    <s v="RRAn"/>
    <s v="Norm"/>
    <n v="157000"/>
    <s v="treatment"/>
    <n v="3.8726396348437997E-2"/>
    <x v="2"/>
  </r>
  <r>
    <x v="1100"/>
    <s v="Norm"/>
    <s v="Norm"/>
    <n v="60000"/>
    <s v="control"/>
    <n v="1.8116387179403226E-3"/>
    <x v="0"/>
  </r>
  <r>
    <x v="1101"/>
    <s v="Norm"/>
    <s v="Norm"/>
    <n v="119500"/>
    <s v="control"/>
    <n v="0.59946636446541468"/>
    <x v="0"/>
  </r>
  <r>
    <x v="1102"/>
    <s v="Norm"/>
    <s v="Norm"/>
    <n v="135000"/>
    <s v="control"/>
    <n v="0.179840709575952"/>
    <x v="0"/>
  </r>
  <r>
    <x v="1103"/>
    <s v="Norm"/>
    <s v="Norm"/>
    <n v="159500"/>
    <s v="control"/>
    <n v="0.86833636823598048"/>
    <x v="0"/>
  </r>
  <r>
    <x v="1104"/>
    <s v="Norm"/>
    <s v="Norm"/>
    <n v="106000"/>
    <s v="control"/>
    <n v="0.88805980528732309"/>
    <x v="0"/>
  </r>
  <r>
    <x v="1105"/>
    <s v="Norm"/>
    <s v="Norm"/>
    <n v="325000"/>
    <s v="control"/>
    <n v="0.47837085588056361"/>
    <x v="0"/>
  </r>
  <r>
    <x v="1106"/>
    <s v="Feedr"/>
    <s v="Norm"/>
    <n v="179900"/>
    <s v="control"/>
    <n v="0.84449210163329802"/>
    <x v="0"/>
  </r>
  <r>
    <x v="1107"/>
    <s v="Norm"/>
    <s v="Norm"/>
    <n v="274725"/>
    <s v="control"/>
    <n v="0.52449990898087651"/>
    <x v="0"/>
  </r>
  <r>
    <x v="1108"/>
    <s v="Norm"/>
    <s v="Norm"/>
    <n v="181000"/>
    <s v="control"/>
    <n v="0.58046219965355184"/>
    <x v="0"/>
  </r>
  <r>
    <x v="1109"/>
    <s v="Norm"/>
    <s v="Norm"/>
    <n v="280000"/>
    <s v="control"/>
    <n v="0.87786904109613695"/>
    <x v="0"/>
  </r>
  <r>
    <x v="1110"/>
    <s v="Norm"/>
    <s v="Norm"/>
    <n v="188000"/>
    <s v="control"/>
    <n v="0.87428723380679474"/>
    <x v="0"/>
  </r>
  <r>
    <x v="1111"/>
    <s v="Norm"/>
    <s v="Norm"/>
    <n v="205000"/>
    <s v="control"/>
    <n v="0.36119191151475083"/>
    <x v="0"/>
  </r>
  <r>
    <x v="1112"/>
    <s v="Norm"/>
    <s v="Norm"/>
    <n v="129900"/>
    <s v="control"/>
    <n v="0.65790671499679532"/>
    <x v="0"/>
  </r>
  <r>
    <x v="1113"/>
    <s v="Norm"/>
    <s v="Norm"/>
    <n v="134500"/>
    <s v="control"/>
    <n v="0.59013754142789521"/>
    <x v="0"/>
  </r>
  <r>
    <x v="1114"/>
    <s v="Norm"/>
    <s v="Norm"/>
    <n v="117000"/>
    <s v="control"/>
    <n v="0.95364534735850082"/>
    <x v="0"/>
  </r>
  <r>
    <x v="1115"/>
    <s v="Norm"/>
    <s v="Norm"/>
    <n v="318000"/>
    <s v="control"/>
    <n v="0.85092684793652618"/>
    <x v="0"/>
  </r>
  <r>
    <x v="1116"/>
    <s v="Norm"/>
    <s v="Norm"/>
    <n v="184100"/>
    <s v="control"/>
    <n v="1.7276299310579057E-2"/>
    <x v="0"/>
  </r>
  <r>
    <x v="1117"/>
    <s v="Feedr"/>
    <s v="Norm"/>
    <n v="130000"/>
    <s v="control"/>
    <n v="0.41352565898607396"/>
    <x v="0"/>
  </r>
  <r>
    <x v="1118"/>
    <s v="Norm"/>
    <s v="Norm"/>
    <n v="140000"/>
    <s v="control"/>
    <n v="0.25874944912177666"/>
    <x v="0"/>
  </r>
  <r>
    <x v="1119"/>
    <s v="Norm"/>
    <s v="Norm"/>
    <n v="133700"/>
    <s v="control"/>
    <n v="0.41040721377649869"/>
    <x v="0"/>
  </r>
  <r>
    <x v="1120"/>
    <s v="Norm"/>
    <s v="Norm"/>
    <n v="118400"/>
    <s v="control"/>
    <n v="0.64199540533550625"/>
    <x v="0"/>
  </r>
  <r>
    <x v="1121"/>
    <s v="Norm"/>
    <s v="Norm"/>
    <n v="212900"/>
    <s v="control"/>
    <n v="0.64654253176249754"/>
    <x v="0"/>
  </r>
  <r>
    <x v="1122"/>
    <s v="Norm"/>
    <s v="Norm"/>
    <n v="112000"/>
    <s v="control"/>
    <n v="0.9168735798115617"/>
    <x v="0"/>
  </r>
  <r>
    <x v="1123"/>
    <s v="Norm"/>
    <s v="Norm"/>
    <n v="118000"/>
    <s v="control"/>
    <n v="0.36354420198214188"/>
    <x v="0"/>
  </r>
  <r>
    <x v="1124"/>
    <s v="Norm"/>
    <s v="Norm"/>
    <n v="163900"/>
    <s v="control"/>
    <n v="0.10757521341484078"/>
    <x v="0"/>
  </r>
  <r>
    <x v="1125"/>
    <s v="Norm"/>
    <s v="Norm"/>
    <n v="115000"/>
    <s v="control"/>
    <n v="0.74005708233474954"/>
    <x v="0"/>
  </r>
  <r>
    <x v="1126"/>
    <s v="Norm"/>
    <s v="Norm"/>
    <n v="174000"/>
    <s v="control"/>
    <n v="0.24432853058096515"/>
    <x v="0"/>
  </r>
  <r>
    <x v="1127"/>
    <s v="Norm"/>
    <s v="Norm"/>
    <n v="259000"/>
    <s v="control"/>
    <n v="0.38775664668138454"/>
    <x v="0"/>
  </r>
  <r>
    <x v="1128"/>
    <s v="Norm"/>
    <s v="Norm"/>
    <n v="215000"/>
    <s v="control"/>
    <n v="0.48363250164620242"/>
    <x v="0"/>
  </r>
  <r>
    <x v="1129"/>
    <s v="Norm"/>
    <s v="Norm"/>
    <n v="140000"/>
    <s v="control"/>
    <n v="0.13863896422791333"/>
    <x v="0"/>
  </r>
  <r>
    <x v="1130"/>
    <s v="Norm"/>
    <s v="Norm"/>
    <n v="135000"/>
    <s v="control"/>
    <n v="0.8491493037513872"/>
    <x v="0"/>
  </r>
  <r>
    <x v="1131"/>
    <s v="Norm"/>
    <s v="Norm"/>
    <n v="93500"/>
    <s v="control"/>
    <n v="0.74007060041042116"/>
    <x v="0"/>
  </r>
  <r>
    <x v="1132"/>
    <s v="Norm"/>
    <s v="Norm"/>
    <n v="117500"/>
    <s v="control"/>
    <n v="0.53306708536321645"/>
    <x v="0"/>
  </r>
  <r>
    <x v="1133"/>
    <s v="Norm"/>
    <s v="Norm"/>
    <n v="239500"/>
    <s v="control"/>
    <n v="0.31455008111242211"/>
    <x v="0"/>
  </r>
  <r>
    <x v="1134"/>
    <s v="Norm"/>
    <s v="Norm"/>
    <n v="169000"/>
    <s v="control"/>
    <n v="0.40028971545892933"/>
    <x v="0"/>
  </r>
  <r>
    <x v="1135"/>
    <s v="Norm"/>
    <s v="Norm"/>
    <n v="102000"/>
    <s v="control"/>
    <n v="0.68434681801445774"/>
    <x v="0"/>
  </r>
  <r>
    <x v="1136"/>
    <s v="Norm"/>
    <s v="Norm"/>
    <n v="119000"/>
    <s v="control"/>
    <n v="0.58199063857891253"/>
    <x v="0"/>
  </r>
  <r>
    <x v="1137"/>
    <s v="Feedr"/>
    <s v="Norm"/>
    <n v="94000"/>
    <s v="control"/>
    <n v="9.8114243781919241E-2"/>
    <x v="0"/>
  </r>
  <r>
    <x v="1138"/>
    <s v="Norm"/>
    <s v="Norm"/>
    <n v="196000"/>
    <s v="control"/>
    <n v="0.24977266274497201"/>
    <x v="0"/>
  </r>
  <r>
    <x v="1139"/>
    <s v="Norm"/>
    <s v="Norm"/>
    <n v="144000"/>
    <s v="control"/>
    <n v="0.44254433843913688"/>
    <x v="0"/>
  </r>
  <r>
    <x v="1140"/>
    <s v="Norm"/>
    <s v="Norm"/>
    <n v="139000"/>
    <s v="control"/>
    <n v="2.1860512202683369E-2"/>
    <x v="0"/>
  </r>
  <r>
    <x v="1141"/>
    <s v="PosN"/>
    <s v="Norm"/>
    <n v="197500"/>
    <s v="control"/>
    <n v="0.51979106502936023"/>
    <x v="0"/>
  </r>
  <r>
    <x v="1142"/>
    <s v="Norm"/>
    <s v="Norm"/>
    <n v="424870"/>
    <s v="control"/>
    <n v="0.78312886033900886"/>
    <x v="0"/>
  </r>
  <r>
    <x v="1143"/>
    <s v="Norm"/>
    <s v="Norm"/>
    <n v="80000"/>
    <s v="control"/>
    <n v="0.43875685657156027"/>
    <x v="0"/>
  </r>
  <r>
    <x v="1144"/>
    <s v="Norm"/>
    <s v="Norm"/>
    <n v="80000"/>
    <s v="control"/>
    <n v="0.64937241735037521"/>
    <x v="0"/>
  </r>
  <r>
    <x v="1145"/>
    <s v="Norm"/>
    <s v="Norm"/>
    <n v="149000"/>
    <s v="control"/>
    <n v="0.9194751524970336"/>
    <x v="0"/>
  </r>
  <r>
    <x v="1146"/>
    <s v="Norm"/>
    <s v="Norm"/>
    <n v="180000"/>
    <s v="control"/>
    <n v="0.19233963129404408"/>
    <x v="0"/>
  </r>
  <r>
    <x v="1147"/>
    <s v="Norm"/>
    <s v="Norm"/>
    <n v="174500"/>
    <s v="control"/>
    <n v="0.44692751308690926"/>
    <x v="0"/>
  </r>
  <r>
    <x v="1148"/>
    <s v="Norm"/>
    <s v="Norm"/>
    <n v="116900"/>
    <s v="control"/>
    <n v="9.2843970820773558E-2"/>
    <x v="0"/>
  </r>
  <r>
    <x v="1149"/>
    <s v="Artery"/>
    <s v="Norm"/>
    <n v="143000"/>
    <s v="control"/>
    <n v="0.79936284709206795"/>
    <x v="0"/>
  </r>
  <r>
    <x v="1150"/>
    <s v="Norm"/>
    <s v="Norm"/>
    <n v="124000"/>
    <s v="control"/>
    <n v="0.27831628521771812"/>
    <x v="0"/>
  </r>
  <r>
    <x v="1151"/>
    <s v="Norm"/>
    <s v="Norm"/>
    <n v="149900"/>
    <s v="control"/>
    <n v="0.56224178772575639"/>
    <x v="0"/>
  </r>
  <r>
    <x v="1152"/>
    <s v="Norm"/>
    <s v="Norm"/>
    <n v="230000"/>
    <s v="control"/>
    <n v="0.41556610752723144"/>
    <x v="0"/>
  </r>
  <r>
    <x v="1153"/>
    <s v="Norm"/>
    <s v="Norm"/>
    <n v="120500"/>
    <s v="control"/>
    <n v="0.53256747482819178"/>
    <x v="0"/>
  </r>
  <r>
    <x v="1154"/>
    <s v="Norm"/>
    <s v="Norm"/>
    <n v="201800"/>
    <s v="control"/>
    <n v="0.36783184026618332"/>
    <x v="0"/>
  </r>
  <r>
    <x v="1155"/>
    <s v="Norm"/>
    <s v="Norm"/>
    <n v="218000"/>
    <s v="control"/>
    <n v="0.20420634574687513"/>
    <x v="0"/>
  </r>
  <r>
    <x v="1156"/>
    <s v="Norm"/>
    <s v="Norm"/>
    <n v="179900"/>
    <s v="control"/>
    <n v="0.4702567437022761"/>
    <x v="0"/>
  </r>
  <r>
    <x v="1157"/>
    <s v="Norm"/>
    <s v="Norm"/>
    <n v="230000"/>
    <s v="control"/>
    <n v="0.51206990700592336"/>
    <x v="0"/>
  </r>
  <r>
    <x v="1158"/>
    <s v="Feedr"/>
    <s v="Norm"/>
    <n v="235128"/>
    <s v="control"/>
    <n v="0.5503014403737253"/>
    <x v="0"/>
  </r>
  <r>
    <x v="1159"/>
    <s v="Norm"/>
    <s v="Norm"/>
    <n v="185000"/>
    <s v="control"/>
    <n v="0.8547223860844706"/>
    <x v="0"/>
  </r>
  <r>
    <x v="1160"/>
    <s v="Norm"/>
    <s v="Norm"/>
    <n v="146000"/>
    <s v="control"/>
    <n v="0.64445338909110883"/>
    <x v="0"/>
  </r>
  <r>
    <x v="1161"/>
    <s v="PosN"/>
    <s v="Norm"/>
    <n v="224000"/>
    <s v="control"/>
    <n v="0.86402914784280682"/>
    <x v="0"/>
  </r>
  <r>
    <x v="1162"/>
    <s v="Norm"/>
    <s v="Norm"/>
    <n v="129000"/>
    <s v="control"/>
    <n v="0.87577967613458252"/>
    <x v="0"/>
  </r>
  <r>
    <x v="1163"/>
    <s v="Feedr"/>
    <s v="Norm"/>
    <n v="108959"/>
    <s v="control"/>
    <n v="0.72019410695219932"/>
    <x v="0"/>
  </r>
  <r>
    <x v="1164"/>
    <s v="Feedr"/>
    <s v="Norm"/>
    <n v="194000"/>
    <s v="control"/>
    <n v="0.53465592746676327"/>
    <x v="0"/>
  </r>
  <r>
    <x v="1165"/>
    <s v="Norm"/>
    <s v="Norm"/>
    <n v="233170"/>
    <s v="control"/>
    <n v="6.0517226629561161E-2"/>
    <x v="0"/>
  </r>
  <r>
    <x v="1166"/>
    <s v="Norm"/>
    <s v="Norm"/>
    <n v="245350"/>
    <s v="control"/>
    <n v="0.70243118853752451"/>
    <x v="0"/>
  </r>
  <r>
    <x v="1167"/>
    <s v="RRAn"/>
    <s v="Norm"/>
    <n v="173000"/>
    <s v="treatment"/>
    <n v="0.18727156473830864"/>
    <x v="2"/>
  </r>
  <r>
    <x v="1168"/>
    <s v="Norm"/>
    <s v="Norm"/>
    <n v="235000"/>
    <s v="control"/>
    <n v="0.98477972543070058"/>
    <x v="0"/>
  </r>
  <r>
    <x v="1169"/>
    <s v="Norm"/>
    <s v="Norm"/>
    <n v="625000"/>
    <s v="control"/>
    <n v="0.91194285946486342"/>
    <x v="0"/>
  </r>
  <r>
    <x v="1170"/>
    <s v="Norm"/>
    <s v="Norm"/>
    <n v="171000"/>
    <s v="control"/>
    <n v="0.91213125859348387"/>
    <x v="0"/>
  </r>
  <r>
    <x v="1171"/>
    <s v="Norm"/>
    <s v="Norm"/>
    <n v="163000"/>
    <s v="control"/>
    <n v="0.60376291393233106"/>
    <x v="0"/>
  </r>
  <r>
    <x v="1172"/>
    <s v="Norm"/>
    <s v="Norm"/>
    <n v="171900"/>
    <s v="control"/>
    <n v="7.3811932372734423E-2"/>
    <x v="0"/>
  </r>
  <r>
    <x v="1173"/>
    <s v="Norm"/>
    <s v="Norm"/>
    <n v="200500"/>
    <s v="control"/>
    <n v="7.2511780757573585E-2"/>
    <x v="0"/>
  </r>
  <r>
    <x v="1174"/>
    <s v="Norm"/>
    <s v="Norm"/>
    <n v="239000"/>
    <s v="control"/>
    <n v="0.37442680372940695"/>
    <x v="0"/>
  </r>
  <r>
    <x v="1175"/>
    <s v="Norm"/>
    <s v="Norm"/>
    <n v="285000"/>
    <s v="control"/>
    <n v="0.14874125140753991"/>
    <x v="0"/>
  </r>
  <r>
    <x v="1176"/>
    <s v="Norm"/>
    <s v="Norm"/>
    <n v="119500"/>
    <s v="control"/>
    <n v="0.3380716537118017"/>
    <x v="0"/>
  </r>
  <r>
    <x v="1177"/>
    <s v="Artery"/>
    <s v="Norm"/>
    <n v="115000"/>
    <s v="control"/>
    <n v="0.84997998153037535"/>
    <x v="0"/>
  </r>
  <r>
    <x v="1178"/>
    <s v="Norm"/>
    <s v="Norm"/>
    <n v="154900"/>
    <s v="control"/>
    <n v="8.7184157122627837E-2"/>
    <x v="0"/>
  </r>
  <r>
    <x v="1179"/>
    <s v="Norm"/>
    <s v="Norm"/>
    <n v="93000"/>
    <s v="control"/>
    <n v="0.46001056082527569"/>
    <x v="0"/>
  </r>
  <r>
    <x v="1180"/>
    <s v="Norm"/>
    <s v="Norm"/>
    <n v="250000"/>
    <s v="control"/>
    <n v="0.17055006865322275"/>
    <x v="0"/>
  </r>
  <r>
    <x v="1181"/>
    <s v="Norm"/>
    <s v="Norm"/>
    <n v="392500"/>
    <s v="control"/>
    <n v="0.5249075234264301"/>
    <x v="0"/>
  </r>
  <r>
    <x v="1182"/>
    <s v="Norm"/>
    <s v="Norm"/>
    <n v="745000"/>
    <s v="control"/>
    <n v="0.45509180826694118"/>
    <x v="0"/>
  </r>
  <r>
    <x v="1183"/>
    <s v="Norm"/>
    <s v="Norm"/>
    <n v="120000"/>
    <s v="control"/>
    <n v="0.45448563631436645"/>
    <x v="0"/>
  </r>
  <r>
    <x v="1184"/>
    <s v="Norm"/>
    <s v="Norm"/>
    <n v="186700"/>
    <s v="control"/>
    <n v="0.36909118191851353"/>
    <x v="0"/>
  </r>
  <r>
    <x v="1185"/>
    <s v="Norm"/>
    <s v="Norm"/>
    <n v="104900"/>
    <s v="control"/>
    <n v="0.86178804086004424"/>
    <x v="0"/>
  </r>
  <r>
    <x v="1186"/>
    <s v="Artery"/>
    <s v="Artery"/>
    <n v="95000"/>
    <s v="control"/>
    <n v="0.63726437117804835"/>
    <x v="0"/>
  </r>
  <r>
    <x v="1187"/>
    <s v="Norm"/>
    <s v="Norm"/>
    <n v="262000"/>
    <s v="control"/>
    <n v="0.53486748007805918"/>
    <x v="0"/>
  </r>
  <r>
    <x v="1188"/>
    <s v="Norm"/>
    <s v="Norm"/>
    <n v="195000"/>
    <s v="control"/>
    <n v="1.6423601182697256E-2"/>
    <x v="0"/>
  </r>
  <r>
    <x v="1189"/>
    <s v="Norm"/>
    <s v="Norm"/>
    <n v="189000"/>
    <s v="control"/>
    <n v="0.10433660345655726"/>
    <x v="0"/>
  </r>
  <r>
    <x v="1190"/>
    <s v="Norm"/>
    <s v="Norm"/>
    <n v="168000"/>
    <s v="control"/>
    <n v="0.73465676681317083"/>
    <x v="0"/>
  </r>
  <r>
    <x v="1191"/>
    <s v="Norm"/>
    <s v="Norm"/>
    <n v="174000"/>
    <s v="control"/>
    <n v="0.71510102511027829"/>
    <x v="0"/>
  </r>
  <r>
    <x v="1192"/>
    <s v="Norm"/>
    <s v="Norm"/>
    <n v="125000"/>
    <s v="control"/>
    <n v="0.90220897146941814"/>
    <x v="0"/>
  </r>
  <r>
    <x v="1193"/>
    <s v="Norm"/>
    <s v="Norm"/>
    <n v="165000"/>
    <s v="control"/>
    <n v="0.24587733169616377"/>
    <x v="0"/>
  </r>
  <r>
    <x v="1194"/>
    <s v="Norm"/>
    <s v="Norm"/>
    <n v="158000"/>
    <s v="control"/>
    <n v="0.23064017056030317"/>
    <x v="0"/>
  </r>
  <r>
    <x v="1195"/>
    <s v="Norm"/>
    <s v="Norm"/>
    <n v="176000"/>
    <s v="control"/>
    <n v="0.55270101210561118"/>
    <x v="0"/>
  </r>
  <r>
    <x v="1196"/>
    <s v="Norm"/>
    <s v="Norm"/>
    <n v="219210"/>
    <s v="control"/>
    <n v="0.71075563365228767"/>
    <x v="0"/>
  </r>
  <r>
    <x v="1197"/>
    <s v="Norm"/>
    <s v="Norm"/>
    <n v="144000"/>
    <s v="control"/>
    <n v="0.31676418042963739"/>
    <x v="0"/>
  </r>
  <r>
    <x v="1198"/>
    <s v="Norm"/>
    <s v="Norm"/>
    <n v="178000"/>
    <s v="control"/>
    <n v="0.93757192065846173"/>
    <x v="0"/>
  </r>
  <r>
    <x v="1199"/>
    <s v="Norm"/>
    <s v="Norm"/>
    <n v="148000"/>
    <s v="control"/>
    <n v="0.22772203953350889"/>
    <x v="0"/>
  </r>
  <r>
    <x v="1200"/>
    <s v="Norm"/>
    <s v="Norm"/>
    <n v="116050"/>
    <s v="control"/>
    <n v="0.73979519885803313"/>
    <x v="0"/>
  </r>
  <r>
    <x v="1201"/>
    <s v="Norm"/>
    <s v="Norm"/>
    <n v="197900"/>
    <s v="control"/>
    <n v="0.65047204425684901"/>
    <x v="0"/>
  </r>
  <r>
    <x v="1202"/>
    <s v="Norm"/>
    <s v="Norm"/>
    <n v="117000"/>
    <s v="control"/>
    <n v="0.17371062499406975"/>
    <x v="0"/>
  </r>
  <r>
    <x v="1203"/>
    <s v="Norm"/>
    <s v="Norm"/>
    <n v="213000"/>
    <s v="control"/>
    <n v="0.53371661405657733"/>
    <x v="0"/>
  </r>
  <r>
    <x v="1204"/>
    <s v="Norm"/>
    <s v="Norm"/>
    <n v="153500"/>
    <s v="control"/>
    <n v="0.4016983519757884"/>
    <x v="0"/>
  </r>
  <r>
    <x v="1205"/>
    <s v="Norm"/>
    <s v="Norm"/>
    <n v="271900"/>
    <s v="control"/>
    <n v="0.81731608736375128"/>
    <x v="0"/>
  </r>
  <r>
    <x v="1206"/>
    <s v="Norm"/>
    <s v="Norm"/>
    <n v="107000"/>
    <s v="control"/>
    <n v="0.20734751811003038"/>
    <x v="0"/>
  </r>
  <r>
    <x v="1207"/>
    <s v="Norm"/>
    <s v="Norm"/>
    <n v="200000"/>
    <s v="control"/>
    <n v="0.15204852046474593"/>
    <x v="0"/>
  </r>
  <r>
    <x v="1208"/>
    <s v="Norm"/>
    <s v="Norm"/>
    <n v="140000"/>
    <s v="control"/>
    <n v="0.29996880052096009"/>
    <x v="0"/>
  </r>
  <r>
    <x v="1209"/>
    <s v="RRNn"/>
    <s v="Norm"/>
    <n v="290000"/>
    <s v="control"/>
    <n v="9.4526079381612726E-2"/>
    <x v="0"/>
  </r>
  <r>
    <x v="1210"/>
    <s v="Norm"/>
    <s v="Norm"/>
    <n v="189000"/>
    <s v="control"/>
    <n v="0.2283880420748845"/>
    <x v="0"/>
  </r>
  <r>
    <x v="1211"/>
    <s v="Norm"/>
    <s v="Norm"/>
    <n v="164000"/>
    <s v="control"/>
    <n v="0.24647502234084462"/>
    <x v="0"/>
  </r>
  <r>
    <x v="1212"/>
    <s v="Norm"/>
    <s v="Norm"/>
    <n v="113000"/>
    <s v="control"/>
    <n v="0.3787573293860923"/>
    <x v="0"/>
  </r>
  <r>
    <x v="1213"/>
    <s v="Norm"/>
    <s v="Norm"/>
    <n v="145000"/>
    <s v="control"/>
    <n v="0.68238619709818649"/>
    <x v="0"/>
  </r>
  <r>
    <x v="1214"/>
    <s v="Norm"/>
    <s v="Norm"/>
    <n v="134500"/>
    <s v="control"/>
    <n v="0.96584590283825977"/>
    <x v="0"/>
  </r>
  <r>
    <x v="1215"/>
    <s v="Norm"/>
    <s v="Norm"/>
    <n v="125000"/>
    <s v="control"/>
    <n v="0.86560150405021186"/>
    <x v="0"/>
  </r>
  <r>
    <x v="1216"/>
    <s v="RRAe"/>
    <s v="Norm"/>
    <n v="112000"/>
    <s v="treatment"/>
    <n v="0.8900888617226812"/>
    <x v="1"/>
  </r>
  <r>
    <x v="1217"/>
    <s v="Norm"/>
    <s v="Norm"/>
    <n v="229456"/>
    <s v="control"/>
    <n v="0.79111414895723353"/>
    <x v="0"/>
  </r>
  <r>
    <x v="1218"/>
    <s v="Norm"/>
    <s v="Norm"/>
    <n v="80500"/>
    <s v="control"/>
    <n v="0.51288826811048693"/>
    <x v="0"/>
  </r>
  <r>
    <x v="1219"/>
    <s v="Norm"/>
    <s v="Norm"/>
    <n v="91500"/>
    <s v="control"/>
    <n v="9.2082120751054153E-2"/>
    <x v="0"/>
  </r>
  <r>
    <x v="1220"/>
    <s v="Norm"/>
    <s v="Norm"/>
    <n v="115000"/>
    <s v="control"/>
    <n v="0.6852627417720325"/>
    <x v="0"/>
  </r>
  <r>
    <x v="1221"/>
    <s v="Feedr"/>
    <s v="Norm"/>
    <n v="134000"/>
    <s v="control"/>
    <n v="0.10340440833372277"/>
    <x v="0"/>
  </r>
  <r>
    <x v="1222"/>
    <s v="Artery"/>
    <s v="Norm"/>
    <n v="143000"/>
    <s v="control"/>
    <n v="0.69632617408633279"/>
    <x v="0"/>
  </r>
  <r>
    <x v="1223"/>
    <s v="Norm"/>
    <s v="Norm"/>
    <n v="137900"/>
    <s v="control"/>
    <n v="0.91679936709670307"/>
    <x v="0"/>
  </r>
  <r>
    <x v="1224"/>
    <s v="RRAn"/>
    <s v="Norm"/>
    <n v="184000"/>
    <s v="treatment"/>
    <n v="0.16079425703362271"/>
    <x v="2"/>
  </r>
  <r>
    <x v="1225"/>
    <s v="Norm"/>
    <s v="Norm"/>
    <n v="145000"/>
    <s v="control"/>
    <n v="0.39704051883905889"/>
    <x v="0"/>
  </r>
  <r>
    <x v="1226"/>
    <s v="Feedr"/>
    <s v="Norm"/>
    <n v="214000"/>
    <s v="control"/>
    <n v="1.7539544996298839E-2"/>
    <x v="0"/>
  </r>
  <r>
    <x v="1227"/>
    <s v="Norm"/>
    <s v="Norm"/>
    <n v="147000"/>
    <s v="control"/>
    <n v="0.69226897305656476"/>
    <x v="0"/>
  </r>
  <r>
    <x v="1228"/>
    <s v="Norm"/>
    <s v="Norm"/>
    <n v="367294"/>
    <s v="control"/>
    <n v="0.62706001927115607"/>
    <x v="0"/>
  </r>
  <r>
    <x v="1229"/>
    <s v="Norm"/>
    <s v="Norm"/>
    <n v="127000"/>
    <s v="control"/>
    <n v="0.29055881283103369"/>
    <x v="0"/>
  </r>
  <r>
    <x v="1230"/>
    <s v="Feedr"/>
    <s v="RRAe"/>
    <n v="190000"/>
    <s v="treatment"/>
    <n v="8.6437918786700374E-3"/>
    <x v="2"/>
  </r>
  <r>
    <x v="1231"/>
    <s v="Norm"/>
    <s v="Norm"/>
    <n v="132500"/>
    <s v="control"/>
    <n v="0.52285695255612841"/>
    <x v="0"/>
  </r>
  <r>
    <x v="1232"/>
    <s v="Norm"/>
    <s v="Norm"/>
    <n v="101800"/>
    <s v="control"/>
    <n v="0.72374881408524216"/>
    <x v="0"/>
  </r>
  <r>
    <x v="1233"/>
    <s v="Norm"/>
    <s v="Norm"/>
    <n v="142000"/>
    <s v="control"/>
    <n v="0.30092035112425941"/>
    <x v="0"/>
  </r>
  <r>
    <x v="1234"/>
    <s v="Norm"/>
    <s v="Norm"/>
    <n v="130000"/>
    <s v="control"/>
    <n v="0.34982311075637285"/>
    <x v="0"/>
  </r>
  <r>
    <x v="1235"/>
    <s v="Norm"/>
    <s v="Norm"/>
    <n v="138887"/>
    <s v="control"/>
    <n v="7.4960447548364506E-3"/>
    <x v="0"/>
  </r>
  <r>
    <x v="1236"/>
    <s v="Norm"/>
    <s v="Norm"/>
    <n v="175500"/>
    <s v="control"/>
    <n v="0.25989266070917694"/>
    <x v="0"/>
  </r>
  <r>
    <x v="1237"/>
    <s v="Norm"/>
    <s v="Norm"/>
    <n v="195000"/>
    <s v="control"/>
    <n v="0.79468915192407286"/>
    <x v="0"/>
  </r>
  <r>
    <x v="1238"/>
    <s v="RRAe"/>
    <s v="Norm"/>
    <n v="142500"/>
    <s v="treatment"/>
    <n v="0.35908455699343056"/>
    <x v="2"/>
  </r>
  <r>
    <x v="1239"/>
    <s v="Norm"/>
    <s v="Norm"/>
    <n v="265900"/>
    <s v="control"/>
    <n v="0.85255738711479301"/>
    <x v="0"/>
  </r>
  <r>
    <x v="1240"/>
    <s v="Norm"/>
    <s v="Norm"/>
    <n v="224900"/>
    <s v="control"/>
    <n v="0.62485615302299102"/>
    <x v="0"/>
  </r>
  <r>
    <x v="1241"/>
    <s v="Norm"/>
    <s v="Norm"/>
    <n v="248328"/>
    <s v="control"/>
    <n v="0.1157986815120764"/>
    <x v="0"/>
  </r>
  <r>
    <x v="1242"/>
    <s v="Norm"/>
    <s v="Norm"/>
    <n v="170000"/>
    <s v="control"/>
    <n v="0.82359831986285181"/>
    <x v="0"/>
  </r>
  <r>
    <x v="1243"/>
    <s v="Norm"/>
    <s v="Norm"/>
    <n v="465000"/>
    <s v="control"/>
    <n v="0.77414594976219819"/>
    <x v="0"/>
  </r>
  <r>
    <x v="1244"/>
    <s v="Norm"/>
    <s v="Norm"/>
    <n v="230000"/>
    <s v="control"/>
    <n v="8.9636132702470617E-2"/>
    <x v="0"/>
  </r>
  <r>
    <x v="1245"/>
    <s v="Norm"/>
    <s v="Norm"/>
    <n v="178000"/>
    <s v="control"/>
    <n v="0.99051076829844997"/>
    <x v="0"/>
  </r>
  <r>
    <x v="1246"/>
    <s v="Norm"/>
    <s v="Norm"/>
    <n v="186500"/>
    <s v="control"/>
    <n v="0.8026673519983244"/>
    <x v="0"/>
  </r>
  <r>
    <x v="1247"/>
    <s v="Norm"/>
    <s v="Norm"/>
    <n v="169900"/>
    <s v="control"/>
    <n v="0.7137118104313509"/>
    <x v="0"/>
  </r>
  <r>
    <x v="1248"/>
    <s v="Norm"/>
    <s v="Norm"/>
    <n v="129500"/>
    <s v="control"/>
    <n v="0.97414155845316619"/>
    <x v="0"/>
  </r>
  <r>
    <x v="1249"/>
    <s v="Norm"/>
    <s v="Norm"/>
    <n v="119000"/>
    <s v="control"/>
    <n v="0.62186601902658167"/>
    <x v="0"/>
  </r>
  <r>
    <x v="1250"/>
    <s v="Norm"/>
    <s v="Norm"/>
    <n v="244000"/>
    <s v="control"/>
    <n v="0.93042977249492631"/>
    <x v="0"/>
  </r>
  <r>
    <x v="1251"/>
    <s v="Norm"/>
    <s v="Norm"/>
    <n v="171750"/>
    <s v="control"/>
    <n v="0.33347739657683018"/>
    <x v="0"/>
  </r>
  <r>
    <x v="1252"/>
    <s v="Norm"/>
    <s v="Norm"/>
    <n v="130000"/>
    <s v="control"/>
    <n v="0.17221997397787725"/>
    <x v="0"/>
  </r>
  <r>
    <x v="1253"/>
    <s v="Norm"/>
    <s v="Norm"/>
    <n v="294000"/>
    <s v="control"/>
    <n v="0.68842906042207974"/>
    <x v="0"/>
  </r>
  <r>
    <x v="1254"/>
    <s v="Norm"/>
    <s v="Norm"/>
    <n v="165400"/>
    <s v="control"/>
    <n v="0.59428482248351577"/>
    <x v="0"/>
  </r>
  <r>
    <x v="1255"/>
    <s v="Norm"/>
    <s v="Norm"/>
    <n v="127500"/>
    <s v="control"/>
    <n v="0.77760064973947707"/>
    <x v="0"/>
  </r>
  <r>
    <x v="1256"/>
    <s v="Norm"/>
    <s v="Norm"/>
    <n v="301500"/>
    <s v="control"/>
    <n v="0.7430511835755802"/>
    <x v="0"/>
  </r>
  <r>
    <x v="1257"/>
    <s v="Feedr"/>
    <s v="Norm"/>
    <n v="99900"/>
    <s v="control"/>
    <n v="0.56479457733726079"/>
    <x v="0"/>
  </r>
  <r>
    <x v="1258"/>
    <s v="Norm"/>
    <s v="Norm"/>
    <n v="190000"/>
    <s v="control"/>
    <n v="0.47400611438236351"/>
    <x v="0"/>
  </r>
  <r>
    <x v="1259"/>
    <s v="Norm"/>
    <s v="Norm"/>
    <n v="151000"/>
    <s v="control"/>
    <n v="0.60802588485558007"/>
    <x v="0"/>
  </r>
  <r>
    <x v="1260"/>
    <s v="RRAn"/>
    <s v="Norm"/>
    <n v="181000"/>
    <s v="treatment"/>
    <n v="0.71285943392820472"/>
    <x v="1"/>
  </r>
  <r>
    <x v="1261"/>
    <s v="Norm"/>
    <s v="Norm"/>
    <n v="128900"/>
    <s v="control"/>
    <n v="0.23884658396924918"/>
    <x v="0"/>
  </r>
  <r>
    <x v="1262"/>
    <s v="Norm"/>
    <s v="Norm"/>
    <n v="161500"/>
    <s v="control"/>
    <n v="0.13182923785673606"/>
    <x v="0"/>
  </r>
  <r>
    <x v="1263"/>
    <s v="Norm"/>
    <s v="Norm"/>
    <n v="180500"/>
    <s v="control"/>
    <n v="0.49112939652145637"/>
    <x v="0"/>
  </r>
  <r>
    <x v="1264"/>
    <s v="Norm"/>
    <s v="Norm"/>
    <n v="181000"/>
    <s v="control"/>
    <n v="0.81855835216175254"/>
    <x v="0"/>
  </r>
  <r>
    <x v="1265"/>
    <s v="Norm"/>
    <s v="Norm"/>
    <n v="183900"/>
    <s v="control"/>
    <n v="0.6406311104302268"/>
    <x v="0"/>
  </r>
  <r>
    <x v="1266"/>
    <s v="Feedr"/>
    <s v="Norm"/>
    <n v="122000"/>
    <s v="control"/>
    <n v="0.72863060267589896"/>
    <x v="0"/>
  </r>
  <r>
    <x v="1267"/>
    <s v="Norm"/>
    <s v="Norm"/>
    <n v="378500"/>
    <s v="control"/>
    <n v="0.575044959490424"/>
    <x v="0"/>
  </r>
  <r>
    <x v="1268"/>
    <s v="Norm"/>
    <s v="Norm"/>
    <n v="381000"/>
    <s v="control"/>
    <n v="0.41993552229930775"/>
    <x v="0"/>
  </r>
  <r>
    <x v="1269"/>
    <s v="Feedr"/>
    <s v="Norm"/>
    <n v="144000"/>
    <s v="control"/>
    <n v="0.75114191813907671"/>
    <x v="0"/>
  </r>
  <r>
    <x v="1270"/>
    <s v="Norm"/>
    <s v="Norm"/>
    <n v="260000"/>
    <s v="control"/>
    <n v="0.85143590002673197"/>
    <x v="0"/>
  </r>
  <r>
    <x v="1271"/>
    <s v="PosN"/>
    <s v="Norm"/>
    <n v="185750"/>
    <s v="control"/>
    <n v="0.94431801855927988"/>
    <x v="0"/>
  </r>
  <r>
    <x v="1272"/>
    <s v="Norm"/>
    <s v="Norm"/>
    <n v="137000"/>
    <s v="control"/>
    <n v="0.3947924315800726"/>
    <x v="0"/>
  </r>
  <r>
    <x v="1273"/>
    <s v="Norm"/>
    <s v="Norm"/>
    <n v="177000"/>
    <s v="control"/>
    <n v="0.96845170292946681"/>
    <x v="0"/>
  </r>
  <r>
    <x v="1274"/>
    <s v="Norm"/>
    <s v="Norm"/>
    <n v="139000"/>
    <s v="control"/>
    <n v="0.78128920181095463"/>
    <x v="0"/>
  </r>
  <r>
    <x v="1275"/>
    <s v="Feedr"/>
    <s v="Norm"/>
    <n v="137000"/>
    <s v="control"/>
    <n v="0.79894070105562132"/>
    <x v="0"/>
  </r>
  <r>
    <x v="1276"/>
    <s v="Norm"/>
    <s v="Norm"/>
    <n v="162000"/>
    <s v="control"/>
    <n v="0.60608877983901877"/>
    <x v="0"/>
  </r>
  <r>
    <x v="1277"/>
    <s v="Norm"/>
    <s v="Norm"/>
    <n v="197900"/>
    <s v="control"/>
    <n v="0.95498861100215782"/>
    <x v="0"/>
  </r>
  <r>
    <x v="1278"/>
    <s v="Norm"/>
    <s v="Norm"/>
    <n v="237000"/>
    <s v="control"/>
    <n v="2.9014078946930977E-2"/>
    <x v="0"/>
  </r>
  <r>
    <x v="1279"/>
    <s v="Norm"/>
    <s v="Norm"/>
    <n v="68400"/>
    <s v="control"/>
    <n v="0.14634430590984682"/>
    <x v="0"/>
  </r>
  <r>
    <x v="1280"/>
    <s v="Norm"/>
    <s v="Norm"/>
    <n v="227000"/>
    <s v="control"/>
    <n v="0.59136089590611207"/>
    <x v="0"/>
  </r>
  <r>
    <x v="1281"/>
    <s v="Norm"/>
    <s v="Norm"/>
    <n v="180000"/>
    <s v="control"/>
    <n v="2.1792311151486721E-2"/>
    <x v="0"/>
  </r>
  <r>
    <x v="1282"/>
    <s v="Norm"/>
    <s v="Norm"/>
    <n v="150500"/>
    <s v="control"/>
    <n v="0.72189457610178165"/>
    <x v="0"/>
  </r>
  <r>
    <x v="1283"/>
    <s v="Norm"/>
    <s v="Norm"/>
    <n v="139000"/>
    <s v="control"/>
    <n v="1.544994717722159E-2"/>
    <x v="0"/>
  </r>
  <r>
    <x v="1284"/>
    <s v="Feedr"/>
    <s v="Norm"/>
    <n v="169000"/>
    <s v="control"/>
    <n v="0.97410557759047178"/>
    <x v="0"/>
  </r>
  <r>
    <x v="1285"/>
    <s v="Norm"/>
    <s v="Norm"/>
    <n v="132500"/>
    <s v="control"/>
    <n v="0.34154884796033425"/>
    <x v="0"/>
  </r>
  <r>
    <x v="1286"/>
    <s v="Feedr"/>
    <s v="Norm"/>
    <n v="143000"/>
    <s v="control"/>
    <n v="8.2257005269108174E-2"/>
    <x v="0"/>
  </r>
  <r>
    <x v="1287"/>
    <s v="Norm"/>
    <s v="Norm"/>
    <n v="190000"/>
    <s v="control"/>
    <n v="7.0647475865672327E-2"/>
    <x v="0"/>
  </r>
  <r>
    <x v="1288"/>
    <s v="Norm"/>
    <s v="Norm"/>
    <n v="278000"/>
    <s v="control"/>
    <n v="0.96321655639753945"/>
    <x v="0"/>
  </r>
  <r>
    <x v="1289"/>
    <s v="Norm"/>
    <s v="Norm"/>
    <n v="281000"/>
    <s v="control"/>
    <n v="0.83907412671865544"/>
    <x v="0"/>
  </r>
  <r>
    <x v="1290"/>
    <s v="Norm"/>
    <s v="Norm"/>
    <n v="180500"/>
    <s v="control"/>
    <n v="3.9657726595337728E-2"/>
    <x v="0"/>
  </r>
  <r>
    <x v="1291"/>
    <s v="Norm"/>
    <s v="Norm"/>
    <n v="119500"/>
    <s v="control"/>
    <n v="9.7358838871259068E-2"/>
    <x v="0"/>
  </r>
  <r>
    <x v="1292"/>
    <s v="Norm"/>
    <s v="Norm"/>
    <n v="107500"/>
    <s v="control"/>
    <n v="0.19810769600829936"/>
    <x v="0"/>
  </r>
  <r>
    <x v="1293"/>
    <s v="Norm"/>
    <s v="Norm"/>
    <n v="162900"/>
    <s v="control"/>
    <n v="0.16450976431308073"/>
    <x v="0"/>
  </r>
  <r>
    <x v="1294"/>
    <s v="Norm"/>
    <s v="Norm"/>
    <n v="115000"/>
    <s v="control"/>
    <n v="0.53531205295010797"/>
    <x v="0"/>
  </r>
  <r>
    <x v="1295"/>
    <s v="Feedr"/>
    <s v="Norm"/>
    <n v="138500"/>
    <s v="control"/>
    <n v="0.11663130399361266"/>
    <x v="0"/>
  </r>
  <r>
    <x v="1296"/>
    <s v="Norm"/>
    <s v="Norm"/>
    <n v="155000"/>
    <s v="control"/>
    <n v="0.17087540356953124"/>
    <x v="0"/>
  </r>
  <r>
    <x v="1297"/>
    <s v="Norm"/>
    <s v="Norm"/>
    <n v="140000"/>
    <s v="control"/>
    <n v="1.2717601491708197E-2"/>
    <x v="0"/>
  </r>
  <r>
    <x v="1298"/>
    <s v="Feedr"/>
    <s v="Norm"/>
    <n v="160000"/>
    <s v="control"/>
    <n v="0.7985577875422617"/>
    <x v="0"/>
  </r>
  <r>
    <x v="1299"/>
    <s v="Norm"/>
    <s v="Norm"/>
    <n v="154000"/>
    <s v="control"/>
    <n v="0.41691884427901948"/>
    <x v="0"/>
  </r>
  <r>
    <x v="1300"/>
    <s v="Norm"/>
    <s v="Norm"/>
    <n v="225000"/>
    <s v="control"/>
    <n v="0.52018697796677082"/>
    <x v="0"/>
  </r>
  <r>
    <x v="1301"/>
    <s v="Norm"/>
    <s v="Norm"/>
    <n v="177500"/>
    <s v="control"/>
    <n v="0.34999514268856968"/>
    <x v="0"/>
  </r>
  <r>
    <x v="1302"/>
    <s v="Norm"/>
    <s v="Norm"/>
    <n v="290000"/>
    <s v="control"/>
    <n v="0.30036999999648961"/>
    <x v="0"/>
  </r>
  <r>
    <x v="1303"/>
    <s v="Norm"/>
    <s v="Norm"/>
    <n v="232000"/>
    <s v="control"/>
    <n v="0.78233284678849646"/>
    <x v="0"/>
  </r>
  <r>
    <x v="1304"/>
    <s v="Norm"/>
    <s v="Norm"/>
    <n v="130000"/>
    <s v="control"/>
    <n v="0.18753303186467829"/>
    <x v="0"/>
  </r>
  <r>
    <x v="1305"/>
    <s v="Norm"/>
    <s v="Norm"/>
    <n v="325000"/>
    <s v="control"/>
    <n v="0.24307031762567033"/>
    <x v="0"/>
  </r>
  <r>
    <x v="1306"/>
    <s v="Norm"/>
    <s v="Norm"/>
    <n v="202500"/>
    <s v="control"/>
    <n v="0.74651021021287434"/>
    <x v="0"/>
  </r>
  <r>
    <x v="1307"/>
    <s v="Norm"/>
    <s v="Norm"/>
    <n v="138000"/>
    <s v="control"/>
    <n v="2.9210945605077088E-3"/>
    <x v="0"/>
  </r>
  <r>
    <x v="1308"/>
    <s v="Norm"/>
    <s v="Norm"/>
    <n v="147000"/>
    <s v="control"/>
    <n v="0.15342633102355707"/>
    <x v="0"/>
  </r>
  <r>
    <x v="1309"/>
    <s v="Norm"/>
    <s v="Norm"/>
    <n v="179200"/>
    <s v="control"/>
    <n v="6.8677815578139678E-2"/>
    <x v="0"/>
  </r>
  <r>
    <x v="1310"/>
    <s v="PosA"/>
    <s v="Norm"/>
    <n v="335000"/>
    <s v="control"/>
    <n v="0.58761232394833629"/>
    <x v="0"/>
  </r>
  <r>
    <x v="1311"/>
    <s v="Norm"/>
    <s v="Norm"/>
    <n v="203000"/>
    <s v="control"/>
    <n v="0.12096771987863042"/>
    <x v="0"/>
  </r>
  <r>
    <x v="1312"/>
    <s v="Norm"/>
    <s v="Norm"/>
    <n v="302000"/>
    <s v="control"/>
    <n v="0.22782025707303855"/>
    <x v="0"/>
  </r>
  <r>
    <x v="1313"/>
    <s v="Norm"/>
    <s v="Norm"/>
    <n v="333168"/>
    <s v="control"/>
    <n v="0.99072351218127941"/>
    <x v="0"/>
  </r>
  <r>
    <x v="1314"/>
    <s v="Norm"/>
    <s v="Norm"/>
    <n v="119000"/>
    <s v="control"/>
    <n v="0.38294774193100911"/>
    <x v="0"/>
  </r>
  <r>
    <x v="1315"/>
    <s v="Norm"/>
    <s v="Norm"/>
    <n v="206900"/>
    <s v="control"/>
    <n v="0.42405353769402765"/>
    <x v="0"/>
  </r>
  <r>
    <x v="1316"/>
    <s v="Norm"/>
    <s v="Norm"/>
    <n v="295493"/>
    <s v="control"/>
    <n v="0.92067031297830959"/>
    <x v="0"/>
  </r>
  <r>
    <x v="1317"/>
    <s v="Norm"/>
    <s v="Norm"/>
    <n v="208900"/>
    <s v="control"/>
    <n v="0.86041934028531442"/>
    <x v="0"/>
  </r>
  <r>
    <x v="1318"/>
    <s v="Norm"/>
    <s v="Norm"/>
    <n v="275000"/>
    <s v="control"/>
    <n v="0.40693870132469845"/>
    <x v="0"/>
  </r>
  <r>
    <x v="1319"/>
    <s v="Norm"/>
    <s v="Norm"/>
    <n v="111000"/>
    <s v="control"/>
    <n v="0.94138335613525814"/>
    <x v="0"/>
  </r>
  <r>
    <x v="1320"/>
    <s v="Norm"/>
    <s v="Norm"/>
    <n v="156500"/>
    <s v="control"/>
    <n v="0.67785692839057543"/>
    <x v="0"/>
  </r>
  <r>
    <x v="1321"/>
    <s v="Feedr"/>
    <s v="Norm"/>
    <n v="72500"/>
    <s v="control"/>
    <n v="0.13360248631975991"/>
    <x v="0"/>
  </r>
  <r>
    <x v="1322"/>
    <s v="Norm"/>
    <s v="Norm"/>
    <n v="190000"/>
    <s v="control"/>
    <n v="0.79502327276431584"/>
    <x v="0"/>
  </r>
  <r>
    <x v="1323"/>
    <s v="Norm"/>
    <s v="Norm"/>
    <n v="82500"/>
    <s v="control"/>
    <n v="0.62500986304253803"/>
    <x v="0"/>
  </r>
  <r>
    <x v="1324"/>
    <s v="Norm"/>
    <s v="Norm"/>
    <n v="147000"/>
    <s v="control"/>
    <n v="0.22737132180243924"/>
    <x v="0"/>
  </r>
  <r>
    <x v="1325"/>
    <s v="Norm"/>
    <s v="Norm"/>
    <n v="55000"/>
    <s v="control"/>
    <n v="0.66058176913919497"/>
    <x v="0"/>
  </r>
  <r>
    <x v="1326"/>
    <s v="Norm"/>
    <s v="Norm"/>
    <n v="79000"/>
    <s v="control"/>
    <n v="6.2987632595432386E-2"/>
    <x v="0"/>
  </r>
  <r>
    <x v="1327"/>
    <s v="Norm"/>
    <s v="Norm"/>
    <n v="130500"/>
    <s v="control"/>
    <n v="0.89602103942051969"/>
    <x v="0"/>
  </r>
  <r>
    <x v="1328"/>
    <s v="Norm"/>
    <s v="Norm"/>
    <n v="256000"/>
    <s v="control"/>
    <n v="0.46208494734722716"/>
    <x v="0"/>
  </r>
  <r>
    <x v="1329"/>
    <s v="Norm"/>
    <s v="Norm"/>
    <n v="176500"/>
    <s v="control"/>
    <n v="0.75174678077328994"/>
    <x v="0"/>
  </r>
  <r>
    <x v="1330"/>
    <s v="Norm"/>
    <s v="Norm"/>
    <n v="227000"/>
    <s v="control"/>
    <n v="0.12900066014300215"/>
    <x v="0"/>
  </r>
  <r>
    <x v="1331"/>
    <s v="Norm"/>
    <s v="Norm"/>
    <n v="132500"/>
    <s v="control"/>
    <n v="0.18022424890413369"/>
    <x v="0"/>
  </r>
  <r>
    <x v="1332"/>
    <s v="Norm"/>
    <s v="Norm"/>
    <n v="100000"/>
    <s v="control"/>
    <n v="0.80643233298631334"/>
    <x v="0"/>
  </r>
  <r>
    <x v="1333"/>
    <s v="Norm"/>
    <s v="Norm"/>
    <n v="125500"/>
    <s v="control"/>
    <n v="0.3945033209917953"/>
    <x v="0"/>
  </r>
  <r>
    <x v="1334"/>
    <s v="Norm"/>
    <s v="Norm"/>
    <n v="125000"/>
    <s v="control"/>
    <n v="0.9350096142252603"/>
    <x v="0"/>
  </r>
  <r>
    <x v="1335"/>
    <s v="Norm"/>
    <s v="Norm"/>
    <n v="167900"/>
    <s v="control"/>
    <n v="0.31564981457884267"/>
    <x v="0"/>
  </r>
  <r>
    <x v="1336"/>
    <s v="Feedr"/>
    <s v="Norm"/>
    <n v="135000"/>
    <s v="control"/>
    <n v="0.84228825730529222"/>
    <x v="0"/>
  </r>
  <r>
    <x v="1337"/>
    <s v="Feedr"/>
    <s v="Norm"/>
    <n v="52500"/>
    <s v="control"/>
    <n v="0.83518338052564867"/>
    <x v="0"/>
  </r>
  <r>
    <x v="1338"/>
    <s v="Norm"/>
    <s v="Norm"/>
    <n v="200000"/>
    <s v="control"/>
    <n v="0.95140472650386376"/>
    <x v="0"/>
  </r>
  <r>
    <x v="1339"/>
    <s v="Norm"/>
    <s v="Norm"/>
    <n v="128500"/>
    <s v="control"/>
    <n v="1.6686539168427106E-2"/>
    <x v="0"/>
  </r>
  <r>
    <x v="1340"/>
    <s v="Norm"/>
    <s v="Norm"/>
    <n v="123000"/>
    <s v="control"/>
    <n v="0.59460168655995571"/>
    <x v="0"/>
  </r>
  <r>
    <x v="1341"/>
    <s v="RRAe"/>
    <s v="Norm"/>
    <n v="155000"/>
    <s v="treatment"/>
    <n v="0.19739850715527441"/>
    <x v="2"/>
  </r>
  <r>
    <x v="1342"/>
    <s v="Norm"/>
    <s v="Norm"/>
    <n v="228500"/>
    <s v="control"/>
    <n v="0.79938995080732334"/>
    <x v="0"/>
  </r>
  <r>
    <x v="1343"/>
    <s v="Norm"/>
    <s v="Norm"/>
    <n v="177000"/>
    <s v="control"/>
    <n v="0.2825070794701372"/>
    <x v="0"/>
  </r>
  <r>
    <x v="1344"/>
    <s v="Norm"/>
    <s v="Norm"/>
    <n v="155835"/>
    <s v="control"/>
    <n v="0.41979926731266615"/>
    <x v="0"/>
  </r>
  <r>
    <x v="1345"/>
    <s v="Norm"/>
    <s v="Norm"/>
    <n v="108500"/>
    <s v="control"/>
    <n v="0.11368801486157465"/>
    <x v="0"/>
  </r>
  <r>
    <x v="1346"/>
    <s v="PosN"/>
    <s v="Norm"/>
    <n v="262500"/>
    <s v="control"/>
    <n v="0.98814347711873196"/>
    <x v="0"/>
  </r>
  <r>
    <x v="1347"/>
    <s v="Norm"/>
    <s v="Norm"/>
    <n v="283463"/>
    <s v="control"/>
    <n v="0.47720165317263397"/>
    <x v="0"/>
  </r>
  <r>
    <x v="1348"/>
    <s v="Norm"/>
    <s v="Norm"/>
    <n v="215000"/>
    <s v="control"/>
    <n v="0.73732714908099994"/>
    <x v="0"/>
  </r>
  <r>
    <x v="1349"/>
    <s v="Norm"/>
    <s v="Norm"/>
    <n v="122000"/>
    <s v="control"/>
    <n v="0.15523720507659711"/>
    <x v="0"/>
  </r>
  <r>
    <x v="1350"/>
    <s v="Artery"/>
    <s v="Norm"/>
    <n v="200000"/>
    <s v="control"/>
    <n v="0.10928206822536513"/>
    <x v="0"/>
  </r>
  <r>
    <x v="1351"/>
    <s v="Norm"/>
    <s v="Norm"/>
    <n v="171000"/>
    <s v="control"/>
    <n v="0.39209710624457905"/>
    <x v="0"/>
  </r>
  <r>
    <x v="1352"/>
    <s v="Norm"/>
    <s v="Norm"/>
    <n v="134900"/>
    <s v="control"/>
    <n v="0.76492087183685342"/>
    <x v="0"/>
  </r>
  <r>
    <x v="1353"/>
    <s v="Norm"/>
    <s v="Norm"/>
    <n v="410000"/>
    <s v="control"/>
    <n v="0.16901190719666437"/>
    <x v="0"/>
  </r>
  <r>
    <x v="1354"/>
    <s v="Norm"/>
    <s v="Norm"/>
    <n v="235000"/>
    <s v="control"/>
    <n v="0.9871071001269528"/>
    <x v="0"/>
  </r>
  <r>
    <x v="1355"/>
    <s v="Norm"/>
    <s v="Norm"/>
    <n v="170000"/>
    <s v="control"/>
    <n v="4.5038699856985609E-2"/>
    <x v="0"/>
  </r>
  <r>
    <x v="1356"/>
    <s v="Norm"/>
    <s v="Norm"/>
    <n v="110000"/>
    <s v="control"/>
    <n v="0.59341939443460545"/>
    <x v="0"/>
  </r>
  <r>
    <x v="1357"/>
    <s v="Norm"/>
    <s v="Norm"/>
    <n v="149900"/>
    <s v="control"/>
    <n v="0.34603477741593114"/>
    <x v="0"/>
  </r>
  <r>
    <x v="1358"/>
    <s v="Norm"/>
    <s v="Norm"/>
    <n v="177500"/>
    <s v="control"/>
    <n v="0.13288499073713878"/>
    <x v="0"/>
  </r>
  <r>
    <x v="1359"/>
    <s v="Norm"/>
    <s v="Norm"/>
    <n v="315000"/>
    <s v="control"/>
    <n v="0.3586681054727382"/>
    <x v="0"/>
  </r>
  <r>
    <x v="1360"/>
    <s v="Feedr"/>
    <s v="Norm"/>
    <n v="189000"/>
    <s v="control"/>
    <n v="0.55270952039987364"/>
    <x v="0"/>
  </r>
  <r>
    <x v="1361"/>
    <s v="Norm"/>
    <s v="Norm"/>
    <n v="260000"/>
    <s v="control"/>
    <n v="0.16159887183663024"/>
    <x v="0"/>
  </r>
  <r>
    <x v="1362"/>
    <s v="Feedr"/>
    <s v="Norm"/>
    <n v="104900"/>
    <s v="control"/>
    <n v="2.5562250767121708E-2"/>
    <x v="0"/>
  </r>
  <r>
    <x v="1363"/>
    <s v="Norm"/>
    <s v="Norm"/>
    <n v="156932"/>
    <s v="control"/>
    <n v="0.61793622516183921"/>
    <x v="0"/>
  </r>
  <r>
    <x v="1364"/>
    <s v="Norm"/>
    <s v="Norm"/>
    <n v="144152"/>
    <s v="control"/>
    <n v="0.90490525010093659"/>
    <x v="0"/>
  </r>
  <r>
    <x v="1365"/>
    <s v="Norm"/>
    <s v="Norm"/>
    <n v="216000"/>
    <s v="control"/>
    <n v="7.1175406220061577E-2"/>
    <x v="0"/>
  </r>
  <r>
    <x v="1366"/>
    <s v="Norm"/>
    <s v="Norm"/>
    <n v="193000"/>
    <s v="control"/>
    <n v="0.12746553787235015"/>
    <x v="0"/>
  </r>
  <r>
    <x v="1367"/>
    <s v="Norm"/>
    <s v="Norm"/>
    <n v="127000"/>
    <s v="control"/>
    <n v="0.45442201477530286"/>
    <x v="0"/>
  </r>
  <r>
    <x v="1368"/>
    <s v="Norm"/>
    <s v="Norm"/>
    <n v="144000"/>
    <s v="control"/>
    <n v="2.0537606349963822E-2"/>
    <x v="0"/>
  </r>
  <r>
    <x v="1369"/>
    <s v="Norm"/>
    <s v="Norm"/>
    <n v="232000"/>
    <s v="control"/>
    <n v="0.23141773104892482"/>
    <x v="0"/>
  </r>
  <r>
    <x v="1370"/>
    <s v="Artery"/>
    <s v="Norm"/>
    <n v="105000"/>
    <s v="control"/>
    <n v="0.56511718980524694"/>
    <x v="0"/>
  </r>
  <r>
    <x v="1371"/>
    <s v="Norm"/>
    <s v="Norm"/>
    <n v="165500"/>
    <s v="control"/>
    <n v="0.57798734796416362"/>
    <x v="0"/>
  </r>
  <r>
    <x v="1372"/>
    <s v="Norm"/>
    <s v="Norm"/>
    <n v="274300"/>
    <s v="control"/>
    <n v="0.40315341719888242"/>
    <x v="0"/>
  </r>
  <r>
    <x v="1373"/>
    <s v="Norm"/>
    <s v="Norm"/>
    <n v="466500"/>
    <s v="control"/>
    <n v="0.59586179288202989"/>
    <x v="0"/>
  </r>
  <r>
    <x v="1374"/>
    <s v="Norm"/>
    <s v="Norm"/>
    <n v="250000"/>
    <s v="control"/>
    <n v="0.46043912721727309"/>
    <x v="0"/>
  </r>
  <r>
    <x v="1375"/>
    <s v="Norm"/>
    <s v="Norm"/>
    <n v="239000"/>
    <s v="control"/>
    <n v="0.6355287570678656"/>
    <x v="0"/>
  </r>
  <r>
    <x v="1376"/>
    <s v="Norm"/>
    <s v="Norm"/>
    <n v="91000"/>
    <s v="control"/>
    <n v="0.77497661168317866"/>
    <x v="0"/>
  </r>
  <r>
    <x v="1377"/>
    <s v="Norm"/>
    <s v="Norm"/>
    <n v="117000"/>
    <s v="control"/>
    <n v="0.31424599125417263"/>
    <x v="0"/>
  </r>
  <r>
    <x v="1378"/>
    <s v="Norm"/>
    <s v="Norm"/>
    <n v="83000"/>
    <s v="control"/>
    <n v="0.34504094538162788"/>
    <x v="0"/>
  </r>
  <r>
    <x v="1379"/>
    <s v="Norm"/>
    <s v="Norm"/>
    <n v="167500"/>
    <s v="control"/>
    <n v="0.96057423593171187"/>
    <x v="0"/>
  </r>
  <r>
    <x v="1380"/>
    <s v="Norm"/>
    <s v="Norm"/>
    <n v="58500"/>
    <s v="control"/>
    <n v="0.476950742692691"/>
    <x v="0"/>
  </r>
  <r>
    <x v="1381"/>
    <s v="Norm"/>
    <s v="Norm"/>
    <n v="237500"/>
    <s v="control"/>
    <n v="0.38993937589072203"/>
    <x v="0"/>
  </r>
  <r>
    <x v="1382"/>
    <s v="Norm"/>
    <s v="Norm"/>
    <n v="157000"/>
    <s v="control"/>
    <n v="0.68977431669319866"/>
    <x v="0"/>
  </r>
  <r>
    <x v="1383"/>
    <s v="Norm"/>
    <s v="Norm"/>
    <n v="112000"/>
    <s v="control"/>
    <n v="0.8688955496936146"/>
    <x v="0"/>
  </r>
  <r>
    <x v="1384"/>
    <s v="Norm"/>
    <s v="Norm"/>
    <n v="105000"/>
    <s v="control"/>
    <n v="0.92668315526280198"/>
    <x v="0"/>
  </r>
  <r>
    <x v="1385"/>
    <s v="Norm"/>
    <s v="Norm"/>
    <n v="125500"/>
    <s v="control"/>
    <n v="0.65741095564640284"/>
    <x v="0"/>
  </r>
  <r>
    <x v="1386"/>
    <s v="RRAn"/>
    <s v="Norm"/>
    <n v="250000"/>
    <s v="treatment"/>
    <n v="0.19651521175149012"/>
    <x v="2"/>
  </r>
  <r>
    <x v="1387"/>
    <s v="Artery"/>
    <s v="Norm"/>
    <n v="136000"/>
    <s v="control"/>
    <n v="0.93322156207978835"/>
    <x v="0"/>
  </r>
  <r>
    <x v="1388"/>
    <s v="Norm"/>
    <s v="Norm"/>
    <n v="377500"/>
    <s v="control"/>
    <n v="0.29515433220983101"/>
    <x v="0"/>
  </r>
  <r>
    <x v="1389"/>
    <s v="Norm"/>
    <s v="Norm"/>
    <n v="131000"/>
    <s v="control"/>
    <n v="0.48142062029715749"/>
    <x v="0"/>
  </r>
  <r>
    <x v="1390"/>
    <s v="Norm"/>
    <s v="Norm"/>
    <n v="235000"/>
    <s v="control"/>
    <n v="0.53637074902236148"/>
    <x v="0"/>
  </r>
  <r>
    <x v="1391"/>
    <s v="Norm"/>
    <s v="Norm"/>
    <n v="124000"/>
    <s v="control"/>
    <n v="0.4002316983502775"/>
    <x v="0"/>
  </r>
  <r>
    <x v="1392"/>
    <s v="Norm"/>
    <s v="Norm"/>
    <n v="123000"/>
    <s v="control"/>
    <n v="0.1449376347172614"/>
    <x v="0"/>
  </r>
  <r>
    <x v="1393"/>
    <s v="Norm"/>
    <s v="Norm"/>
    <n v="163000"/>
    <s v="control"/>
    <n v="0.25445576426970018"/>
    <x v="0"/>
  </r>
  <r>
    <x v="1394"/>
    <s v="Norm"/>
    <s v="Norm"/>
    <n v="246578"/>
    <s v="control"/>
    <n v="0.87892291092181241"/>
    <x v="0"/>
  </r>
  <r>
    <x v="1395"/>
    <s v="Norm"/>
    <s v="Norm"/>
    <n v="281213"/>
    <s v="control"/>
    <n v="0.82879295738327852"/>
    <x v="0"/>
  </r>
  <r>
    <x v="1396"/>
    <s v="Norm"/>
    <s v="Norm"/>
    <n v="160000"/>
    <s v="control"/>
    <n v="0.71213987445986215"/>
    <x v="0"/>
  </r>
  <r>
    <x v="1397"/>
    <s v="Norm"/>
    <s v="Norm"/>
    <n v="137500"/>
    <s v="control"/>
    <n v="0.73368291872413849"/>
    <x v="0"/>
  </r>
  <r>
    <x v="1398"/>
    <s v="Norm"/>
    <s v="Norm"/>
    <n v="138000"/>
    <s v="control"/>
    <n v="0.70726352896375788"/>
    <x v="0"/>
  </r>
  <r>
    <x v="1399"/>
    <s v="Norm"/>
    <s v="Norm"/>
    <n v="137450"/>
    <s v="control"/>
    <n v="0.96552023062962034"/>
    <x v="0"/>
  </r>
  <r>
    <x v="1400"/>
    <s v="Norm"/>
    <s v="Norm"/>
    <n v="120000"/>
    <s v="control"/>
    <n v="0.14758164539573537"/>
    <x v="0"/>
  </r>
  <r>
    <x v="1401"/>
    <s v="Norm"/>
    <s v="Norm"/>
    <n v="193000"/>
    <s v="control"/>
    <n v="0.43698984998658219"/>
    <x v="0"/>
  </r>
  <r>
    <x v="1402"/>
    <s v="Norm"/>
    <s v="Norm"/>
    <n v="193879"/>
    <s v="control"/>
    <n v="9.4851566215740535E-2"/>
    <x v="0"/>
  </r>
  <r>
    <x v="1403"/>
    <s v="RRAn"/>
    <s v="Norm"/>
    <n v="282922"/>
    <s v="treatment"/>
    <n v="0.16174818507403999"/>
    <x v="2"/>
  </r>
  <r>
    <x v="1404"/>
    <s v="Artery"/>
    <s v="Norm"/>
    <n v="105000"/>
    <s v="control"/>
    <n v="0.81702983366893411"/>
    <x v="0"/>
  </r>
  <r>
    <x v="1405"/>
    <s v="Norm"/>
    <s v="Norm"/>
    <n v="275000"/>
    <s v="control"/>
    <n v="0.75751052310727773"/>
    <x v="0"/>
  </r>
  <r>
    <x v="1406"/>
    <s v="Norm"/>
    <s v="Norm"/>
    <n v="133000"/>
    <s v="control"/>
    <n v="0.87555006575862382"/>
    <x v="0"/>
  </r>
  <r>
    <x v="1407"/>
    <s v="Norm"/>
    <s v="Norm"/>
    <n v="112000"/>
    <s v="control"/>
    <n v="5.0672577849703249E-2"/>
    <x v="0"/>
  </r>
  <r>
    <x v="1408"/>
    <s v="Norm"/>
    <s v="Norm"/>
    <n v="125500"/>
    <s v="control"/>
    <n v="0.16777740321307"/>
    <x v="0"/>
  </r>
  <r>
    <x v="1409"/>
    <s v="Norm"/>
    <s v="Norm"/>
    <n v="215000"/>
    <s v="control"/>
    <n v="0.10364499079162703"/>
    <x v="0"/>
  </r>
  <r>
    <x v="1410"/>
    <s v="Norm"/>
    <s v="Norm"/>
    <n v="230000"/>
    <s v="control"/>
    <n v="0.14286423756034561"/>
    <x v="0"/>
  </r>
  <r>
    <x v="1411"/>
    <s v="Norm"/>
    <s v="Norm"/>
    <n v="140000"/>
    <s v="control"/>
    <n v="0.32685498709772565"/>
    <x v="0"/>
  </r>
  <r>
    <x v="1412"/>
    <s v="Norm"/>
    <s v="Norm"/>
    <n v="90000"/>
    <s v="control"/>
    <n v="0.24261345864423667"/>
    <x v="0"/>
  </r>
  <r>
    <x v="1413"/>
    <s v="Norm"/>
    <s v="Norm"/>
    <n v="257000"/>
    <s v="control"/>
    <n v="0.58321175612779863"/>
    <x v="0"/>
  </r>
  <r>
    <x v="1414"/>
    <s v="Norm"/>
    <s v="Norm"/>
    <n v="207000"/>
    <s v="control"/>
    <n v="0.63901269134101435"/>
    <x v="0"/>
  </r>
  <r>
    <x v="1415"/>
    <s v="Norm"/>
    <s v="Norm"/>
    <n v="175900"/>
    <s v="control"/>
    <n v="0.85092518108407567"/>
    <x v="0"/>
  </r>
  <r>
    <x v="1416"/>
    <s v="Norm"/>
    <s v="Norm"/>
    <n v="122500"/>
    <s v="control"/>
    <n v="0.40888558281770815"/>
    <x v="0"/>
  </r>
  <r>
    <x v="1417"/>
    <s v="Norm"/>
    <s v="Norm"/>
    <n v="340000"/>
    <s v="control"/>
    <n v="0.12530269771545388"/>
    <x v="0"/>
  </r>
  <r>
    <x v="1418"/>
    <s v="Norm"/>
    <s v="Norm"/>
    <n v="124000"/>
    <s v="control"/>
    <n v="1.5310301007114946E-2"/>
    <x v="0"/>
  </r>
  <r>
    <x v="1419"/>
    <s v="Norm"/>
    <s v="Norm"/>
    <n v="223000"/>
    <s v="control"/>
    <n v="0.37979831065484593"/>
    <x v="0"/>
  </r>
  <r>
    <x v="1420"/>
    <s v="Norm"/>
    <s v="Norm"/>
    <n v="179900"/>
    <s v="control"/>
    <n v="0.46033479486525353"/>
    <x v="0"/>
  </r>
  <r>
    <x v="1421"/>
    <s v="Norm"/>
    <s v="Norm"/>
    <n v="127500"/>
    <s v="control"/>
    <n v="0.75932043095443669"/>
    <x v="0"/>
  </r>
  <r>
    <x v="1422"/>
    <s v="Norm"/>
    <s v="Norm"/>
    <n v="136500"/>
    <s v="control"/>
    <n v="0.3288232847008411"/>
    <x v="0"/>
  </r>
  <r>
    <x v="1423"/>
    <s v="Norm"/>
    <s v="Norm"/>
    <n v="274970"/>
    <s v="control"/>
    <n v="0.49048657221397485"/>
    <x v="0"/>
  </r>
  <r>
    <x v="1424"/>
    <s v="Norm"/>
    <s v="Norm"/>
    <n v="144000"/>
    <s v="control"/>
    <n v="0.51279436629137876"/>
    <x v="0"/>
  </r>
  <r>
    <x v="1425"/>
    <s v="Norm"/>
    <s v="Norm"/>
    <n v="142000"/>
    <s v="control"/>
    <n v="0.46781736480475433"/>
    <x v="0"/>
  </r>
  <r>
    <x v="1426"/>
    <s v="Norm"/>
    <s v="Norm"/>
    <n v="271000"/>
    <s v="control"/>
    <n v="0.84055528265086354"/>
    <x v="0"/>
  </r>
  <r>
    <x v="1427"/>
    <s v="Artery"/>
    <s v="Norm"/>
    <n v="140000"/>
    <s v="control"/>
    <n v="0.39664194310252432"/>
    <x v="0"/>
  </r>
  <r>
    <x v="1428"/>
    <s v="Norm"/>
    <s v="Norm"/>
    <n v="119000"/>
    <s v="control"/>
    <n v="0.33579634516382972"/>
    <x v="0"/>
  </r>
  <r>
    <x v="1429"/>
    <s v="Norm"/>
    <s v="Norm"/>
    <n v="182900"/>
    <s v="control"/>
    <n v="0.92038071159773716"/>
    <x v="0"/>
  </r>
  <r>
    <x v="1430"/>
    <s v="RRAn"/>
    <s v="Norm"/>
    <n v="192140"/>
    <s v="treatment"/>
    <n v="0.68464718363554478"/>
    <x v="1"/>
  </r>
  <r>
    <x v="1431"/>
    <s v="Norm"/>
    <s v="Norm"/>
    <n v="143750"/>
    <s v="control"/>
    <n v="0.10019327125952537"/>
    <x v="0"/>
  </r>
  <r>
    <x v="1432"/>
    <s v="Norm"/>
    <s v="Norm"/>
    <n v="64500"/>
    <s v="control"/>
    <n v="0.8879495970965765"/>
    <x v="0"/>
  </r>
  <r>
    <x v="1433"/>
    <s v="Norm"/>
    <s v="Norm"/>
    <n v="186500"/>
    <s v="control"/>
    <n v="0.22077171321729405"/>
    <x v="0"/>
  </r>
  <r>
    <x v="1434"/>
    <s v="Norm"/>
    <s v="Norm"/>
    <n v="160000"/>
    <s v="control"/>
    <n v="0.62151710044493302"/>
    <x v="0"/>
  </r>
  <r>
    <x v="1435"/>
    <s v="Norm"/>
    <s v="Norm"/>
    <n v="174000"/>
    <s v="control"/>
    <n v="0.33458425406772996"/>
    <x v="0"/>
  </r>
  <r>
    <x v="1436"/>
    <s v="Norm"/>
    <s v="Norm"/>
    <n v="120500"/>
    <s v="control"/>
    <n v="0.43445717385507387"/>
    <x v="0"/>
  </r>
  <r>
    <x v="1437"/>
    <s v="Norm"/>
    <s v="Norm"/>
    <n v="394617"/>
    <s v="control"/>
    <n v="0.38620464395050647"/>
    <x v="0"/>
  </r>
  <r>
    <x v="1438"/>
    <s v="Artery"/>
    <s v="Norm"/>
    <n v="149700"/>
    <s v="control"/>
    <n v="0.89279014334597095"/>
    <x v="0"/>
  </r>
  <r>
    <x v="1439"/>
    <s v="Norm"/>
    <s v="Norm"/>
    <n v="197000"/>
    <s v="control"/>
    <n v="0.91010782307263383"/>
    <x v="0"/>
  </r>
  <r>
    <x v="1440"/>
    <s v="Norm"/>
    <s v="Norm"/>
    <n v="191000"/>
    <s v="control"/>
    <n v="0.23171926093216999"/>
    <x v="0"/>
  </r>
  <r>
    <x v="1441"/>
    <s v="Norm"/>
    <s v="Norm"/>
    <n v="149300"/>
    <s v="control"/>
    <n v="0.64543628164976707"/>
    <x v="0"/>
  </r>
  <r>
    <x v="1442"/>
    <s v="Norm"/>
    <s v="Norm"/>
    <n v="310000"/>
    <s v="control"/>
    <n v="6.2548312685422047E-3"/>
    <x v="0"/>
  </r>
  <r>
    <x v="1443"/>
    <s v="Norm"/>
    <s v="Norm"/>
    <n v="121000"/>
    <s v="control"/>
    <n v="0.55363655756025676"/>
    <x v="0"/>
  </r>
  <r>
    <x v="1444"/>
    <s v="Norm"/>
    <s v="Norm"/>
    <n v="179600"/>
    <s v="control"/>
    <n v="0.39573872880680183"/>
    <x v="0"/>
  </r>
  <r>
    <x v="1445"/>
    <s v="Norm"/>
    <s v="Norm"/>
    <n v="129000"/>
    <s v="control"/>
    <n v="0.35689181096284495"/>
    <x v="0"/>
  </r>
  <r>
    <x v="1446"/>
    <s v="Norm"/>
    <s v="Norm"/>
    <n v="157900"/>
    <s v="control"/>
    <n v="5.5765501144600993E-2"/>
    <x v="0"/>
  </r>
  <r>
    <x v="1447"/>
    <s v="Norm"/>
    <s v="Norm"/>
    <n v="240000"/>
    <s v="control"/>
    <n v="5.0724912894434038E-2"/>
    <x v="0"/>
  </r>
  <r>
    <x v="1448"/>
    <s v="Norm"/>
    <s v="Norm"/>
    <n v="112000"/>
    <s v="control"/>
    <n v="0.2164378206079528"/>
    <x v="0"/>
  </r>
  <r>
    <x v="1449"/>
    <s v="Norm"/>
    <s v="Norm"/>
    <n v="92000"/>
    <s v="control"/>
    <n v="0.43285335783973222"/>
    <x v="0"/>
  </r>
  <r>
    <x v="1450"/>
    <s v="Norm"/>
    <s v="Norm"/>
    <n v="136000"/>
    <s v="control"/>
    <n v="0.65487464185737954"/>
    <x v="0"/>
  </r>
  <r>
    <x v="1451"/>
    <s v="Norm"/>
    <s v="Norm"/>
    <n v="287090"/>
    <s v="control"/>
    <n v="0.97491631959753133"/>
    <x v="0"/>
  </r>
  <r>
    <x v="1452"/>
    <s v="Norm"/>
    <s v="Norm"/>
    <n v="145000"/>
    <s v="control"/>
    <n v="0.72867963953969628"/>
    <x v="0"/>
  </r>
  <r>
    <x v="1453"/>
    <s v="Norm"/>
    <s v="Norm"/>
    <n v="84500"/>
    <s v="control"/>
    <n v="0.70065409529978684"/>
    <x v="0"/>
  </r>
  <r>
    <x v="1454"/>
    <s v="Norm"/>
    <s v="Norm"/>
    <n v="185000"/>
    <s v="control"/>
    <n v="0.50639849687253513"/>
    <x v="0"/>
  </r>
  <r>
    <x v="1455"/>
    <s v="Norm"/>
    <s v="Norm"/>
    <n v="175000"/>
    <s v="control"/>
    <n v="0.7586055168847764"/>
    <x v="0"/>
  </r>
  <r>
    <x v="1456"/>
    <s v="Norm"/>
    <s v="Norm"/>
    <n v="210000"/>
    <s v="control"/>
    <n v="0.79434734267769747"/>
    <x v="0"/>
  </r>
  <r>
    <x v="1457"/>
    <s v="Norm"/>
    <s v="Norm"/>
    <n v="266500"/>
    <s v="control"/>
    <n v="0.39637283701435355"/>
    <x v="0"/>
  </r>
  <r>
    <x v="1458"/>
    <s v="Norm"/>
    <s v="Norm"/>
    <n v="142125"/>
    <s v="control"/>
    <n v="0.65585304087245455"/>
    <x v="0"/>
  </r>
  <r>
    <x v="1459"/>
    <s v="Norm"/>
    <s v="Norm"/>
    <n v="147500"/>
    <s v="control"/>
    <n v="0.39251463051975499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n v="1"/>
    <s v="Y"/>
    <n v="2"/>
    <x v="0"/>
    <n v="1"/>
  </r>
  <r>
    <n v="2"/>
    <s v="Y"/>
    <n v="5"/>
    <x v="1"/>
    <n v="1"/>
  </r>
  <r>
    <n v="3"/>
    <s v="Y"/>
    <n v="9"/>
    <x v="0"/>
    <n v="1"/>
  </r>
  <r>
    <n v="4"/>
    <s v="Y"/>
    <n v="2"/>
    <x v="0"/>
    <n v="1"/>
  </r>
  <r>
    <n v="5"/>
    <s v="Y"/>
    <n v="12"/>
    <x v="0"/>
    <n v="1"/>
  </r>
  <r>
    <n v="6"/>
    <s v="Y"/>
    <n v="10"/>
    <x v="0"/>
    <n v="1"/>
  </r>
  <r>
    <n v="7"/>
    <s v="Y"/>
    <n v="8"/>
    <x v="0"/>
    <n v="1"/>
  </r>
  <r>
    <n v="8"/>
    <s v="Y"/>
    <n v="11"/>
    <x v="0"/>
    <n v="1"/>
  </r>
  <r>
    <n v="9"/>
    <s v="Y"/>
    <n v="4"/>
    <x v="1"/>
    <n v="1"/>
  </r>
  <r>
    <n v="10"/>
    <s v="Y"/>
    <n v="1"/>
    <x v="0"/>
    <n v="1"/>
  </r>
  <r>
    <n v="11"/>
    <s v="Y"/>
    <n v="2"/>
    <x v="0"/>
    <n v="1"/>
  </r>
  <r>
    <n v="12"/>
    <s v="Y"/>
    <n v="7"/>
    <x v="0"/>
    <n v="1"/>
  </r>
  <r>
    <n v="13"/>
    <s v="Y"/>
    <n v="9"/>
    <x v="0"/>
    <n v="1"/>
  </r>
  <r>
    <n v="14"/>
    <s v="Y"/>
    <n v="8"/>
    <x v="0"/>
    <n v="1"/>
  </r>
  <r>
    <n v="15"/>
    <s v="Y"/>
    <n v="5"/>
    <x v="1"/>
    <n v="1"/>
  </r>
  <r>
    <n v="16"/>
    <s v="Y"/>
    <n v="7"/>
    <x v="0"/>
    <n v="1"/>
  </r>
  <r>
    <n v="17"/>
    <s v="Y"/>
    <n v="3"/>
    <x v="0"/>
    <n v="1"/>
  </r>
  <r>
    <n v="18"/>
    <s v="Y"/>
    <n v="10"/>
    <x v="0"/>
    <n v="1"/>
  </r>
  <r>
    <n v="19"/>
    <s v="Y"/>
    <n v="6"/>
    <x v="1"/>
    <n v="1"/>
  </r>
  <r>
    <n v="20"/>
    <s v="Y"/>
    <n v="5"/>
    <x v="1"/>
    <n v="1"/>
  </r>
  <r>
    <n v="21"/>
    <s v="Y"/>
    <n v="11"/>
    <x v="0"/>
    <n v="1"/>
  </r>
  <r>
    <n v="22"/>
    <s v="Y"/>
    <n v="6"/>
    <x v="1"/>
    <n v="1"/>
  </r>
  <r>
    <n v="23"/>
    <s v="Y"/>
    <n v="9"/>
    <x v="0"/>
    <n v="1"/>
  </r>
  <r>
    <n v="24"/>
    <s v="Y"/>
    <n v="6"/>
    <x v="1"/>
    <n v="1"/>
  </r>
  <r>
    <n v="25"/>
    <s v="Y"/>
    <n v="5"/>
    <x v="1"/>
    <n v="1"/>
  </r>
  <r>
    <n v="26"/>
    <s v="Y"/>
    <n v="7"/>
    <x v="0"/>
    <n v="1"/>
  </r>
  <r>
    <n v="27"/>
    <s v="Y"/>
    <n v="5"/>
    <x v="1"/>
    <n v="1"/>
  </r>
  <r>
    <n v="28"/>
    <s v="Y"/>
    <n v="5"/>
    <x v="1"/>
    <n v="1"/>
  </r>
  <r>
    <n v="29"/>
    <s v="Y"/>
    <n v="12"/>
    <x v="0"/>
    <n v="1"/>
  </r>
  <r>
    <n v="30"/>
    <s v="N"/>
    <n v="5"/>
    <x v="1"/>
    <n v="0"/>
  </r>
  <r>
    <n v="31"/>
    <s v="N"/>
    <n v="7"/>
    <x v="0"/>
    <n v="0"/>
  </r>
  <r>
    <n v="32"/>
    <s v="Y"/>
    <n v="6"/>
    <x v="1"/>
    <n v="1"/>
  </r>
  <r>
    <n v="33"/>
    <s v="Y"/>
    <n v="1"/>
    <x v="0"/>
    <n v="1"/>
  </r>
  <r>
    <n v="34"/>
    <s v="Y"/>
    <n v="4"/>
    <x v="1"/>
    <n v="1"/>
  </r>
  <r>
    <n v="35"/>
    <s v="Y"/>
    <n v="8"/>
    <x v="0"/>
    <n v="1"/>
  </r>
  <r>
    <n v="36"/>
    <s v="Y"/>
    <n v="9"/>
    <x v="0"/>
    <n v="1"/>
  </r>
  <r>
    <n v="37"/>
    <s v="Y"/>
    <n v="6"/>
    <x v="1"/>
    <n v="1"/>
  </r>
  <r>
    <n v="38"/>
    <s v="Y"/>
    <n v="10"/>
    <x v="0"/>
    <n v="1"/>
  </r>
  <r>
    <n v="39"/>
    <s v="Y"/>
    <n v="1"/>
    <x v="0"/>
    <n v="1"/>
  </r>
  <r>
    <n v="40"/>
    <s v="N"/>
    <n v="6"/>
    <x v="1"/>
    <n v="0"/>
  </r>
  <r>
    <n v="41"/>
    <s v="Y"/>
    <n v="12"/>
    <x v="0"/>
    <n v="1"/>
  </r>
  <r>
    <n v="42"/>
    <s v="Y"/>
    <n v="7"/>
    <x v="0"/>
    <n v="1"/>
  </r>
  <r>
    <n v="43"/>
    <s v="Y"/>
    <n v="12"/>
    <x v="0"/>
    <n v="1"/>
  </r>
  <r>
    <n v="44"/>
    <s v="Y"/>
    <n v="7"/>
    <x v="0"/>
    <n v="1"/>
  </r>
  <r>
    <n v="45"/>
    <s v="Y"/>
    <n v="5"/>
    <x v="1"/>
    <n v="1"/>
  </r>
  <r>
    <n v="46"/>
    <s v="Y"/>
    <n v="2"/>
    <x v="0"/>
    <n v="1"/>
  </r>
  <r>
    <n v="47"/>
    <s v="Y"/>
    <n v="8"/>
    <x v="0"/>
    <n v="1"/>
  </r>
  <r>
    <n v="48"/>
    <s v="Y"/>
    <n v="7"/>
    <x v="0"/>
    <n v="1"/>
  </r>
  <r>
    <n v="49"/>
    <s v="Y"/>
    <n v="6"/>
    <x v="1"/>
    <n v="1"/>
  </r>
  <r>
    <n v="50"/>
    <s v="Y"/>
    <n v="1"/>
    <x v="0"/>
    <n v="1"/>
  </r>
  <r>
    <n v="51"/>
    <s v="Y"/>
    <n v="7"/>
    <x v="0"/>
    <n v="1"/>
  </r>
  <r>
    <n v="52"/>
    <s v="Y"/>
    <n v="9"/>
    <x v="0"/>
    <n v="1"/>
  </r>
  <r>
    <n v="53"/>
    <s v="N"/>
    <n v="5"/>
    <x v="1"/>
    <n v="0"/>
  </r>
  <r>
    <n v="54"/>
    <s v="Y"/>
    <n v="11"/>
    <x v="0"/>
    <n v="1"/>
  </r>
  <r>
    <n v="55"/>
    <s v="Y"/>
    <n v="2"/>
    <x v="0"/>
    <n v="1"/>
  </r>
  <r>
    <n v="56"/>
    <s v="Y"/>
    <n v="7"/>
    <x v="0"/>
    <n v="1"/>
  </r>
  <r>
    <n v="57"/>
    <s v="Y"/>
    <n v="8"/>
    <x v="0"/>
    <n v="1"/>
  </r>
  <r>
    <n v="58"/>
    <s v="Y"/>
    <n v="8"/>
    <x v="0"/>
    <n v="1"/>
  </r>
  <r>
    <n v="59"/>
    <s v="Y"/>
    <n v="10"/>
    <x v="0"/>
    <n v="1"/>
  </r>
  <r>
    <n v="60"/>
    <s v="Y"/>
    <n v="1"/>
    <x v="0"/>
    <n v="1"/>
  </r>
  <r>
    <n v="61"/>
    <s v="Y"/>
    <n v="5"/>
    <x v="1"/>
    <n v="1"/>
  </r>
  <r>
    <n v="62"/>
    <s v="N"/>
    <n v="3"/>
    <x v="0"/>
    <n v="0"/>
  </r>
  <r>
    <n v="63"/>
    <s v="Y"/>
    <n v="10"/>
    <x v="0"/>
    <n v="1"/>
  </r>
  <r>
    <n v="64"/>
    <s v="Y"/>
    <n v="4"/>
    <x v="1"/>
    <n v="1"/>
  </r>
  <r>
    <n v="65"/>
    <s v="Y"/>
    <n v="2"/>
    <x v="0"/>
    <n v="1"/>
  </r>
  <r>
    <n v="66"/>
    <s v="Y"/>
    <n v="10"/>
    <x v="0"/>
    <n v="1"/>
  </r>
  <r>
    <n v="67"/>
    <s v="Y"/>
    <n v="7"/>
    <x v="0"/>
    <n v="1"/>
  </r>
  <r>
    <n v="68"/>
    <s v="Y"/>
    <n v="6"/>
    <x v="1"/>
    <n v="1"/>
  </r>
  <r>
    <n v="69"/>
    <s v="Y"/>
    <n v="6"/>
    <x v="1"/>
    <n v="1"/>
  </r>
  <r>
    <n v="70"/>
    <s v="Y"/>
    <n v="7"/>
    <x v="0"/>
    <n v="1"/>
  </r>
  <r>
    <n v="71"/>
    <s v="Y"/>
    <n v="2"/>
    <x v="0"/>
    <n v="1"/>
  </r>
  <r>
    <n v="72"/>
    <s v="Y"/>
    <n v="6"/>
    <x v="1"/>
    <n v="1"/>
  </r>
  <r>
    <n v="73"/>
    <s v="Y"/>
    <n v="12"/>
    <x v="0"/>
    <n v="1"/>
  </r>
  <r>
    <n v="74"/>
    <s v="Y"/>
    <n v="5"/>
    <x v="1"/>
    <n v="1"/>
  </r>
  <r>
    <n v="75"/>
    <s v="N"/>
    <n v="5"/>
    <x v="1"/>
    <n v="0"/>
  </r>
  <r>
    <n v="76"/>
    <s v="Y"/>
    <n v="11"/>
    <x v="0"/>
    <n v="1"/>
  </r>
  <r>
    <n v="77"/>
    <s v="Y"/>
    <n v="4"/>
    <x v="1"/>
    <n v="1"/>
  </r>
  <r>
    <n v="78"/>
    <s v="Y"/>
    <n v="1"/>
    <x v="0"/>
    <n v="1"/>
  </r>
  <r>
    <n v="79"/>
    <s v="N"/>
    <n v="4"/>
    <x v="1"/>
    <n v="0"/>
  </r>
  <r>
    <n v="80"/>
    <s v="Y"/>
    <n v="5"/>
    <x v="1"/>
    <n v="1"/>
  </r>
  <r>
    <n v="81"/>
    <s v="Y"/>
    <n v="6"/>
    <x v="1"/>
    <n v="1"/>
  </r>
  <r>
    <n v="82"/>
    <s v="Y"/>
    <n v="3"/>
    <x v="0"/>
    <n v="1"/>
  </r>
  <r>
    <n v="83"/>
    <s v="Y"/>
    <n v="10"/>
    <x v="0"/>
    <n v="1"/>
  </r>
  <r>
    <n v="84"/>
    <s v="Y"/>
    <n v="7"/>
    <x v="0"/>
    <n v="1"/>
  </r>
  <r>
    <n v="85"/>
    <s v="Y"/>
    <n v="5"/>
    <x v="1"/>
    <n v="1"/>
  </r>
  <r>
    <n v="86"/>
    <s v="Y"/>
    <n v="4"/>
    <x v="1"/>
    <n v="1"/>
  </r>
  <r>
    <n v="87"/>
    <s v="Y"/>
    <n v="3"/>
    <x v="0"/>
    <n v="1"/>
  </r>
  <r>
    <n v="88"/>
    <s v="Y"/>
    <n v="6"/>
    <x v="1"/>
    <n v="1"/>
  </r>
  <r>
    <n v="89"/>
    <s v="N"/>
    <n v="10"/>
    <x v="0"/>
    <n v="0"/>
  </r>
  <r>
    <n v="90"/>
    <s v="Y"/>
    <n v="8"/>
    <x v="0"/>
    <n v="1"/>
  </r>
  <r>
    <n v="91"/>
    <s v="Y"/>
    <n v="7"/>
    <x v="0"/>
    <n v="1"/>
  </r>
  <r>
    <n v="92"/>
    <s v="Y"/>
    <n v="12"/>
    <x v="0"/>
    <n v="1"/>
  </r>
  <r>
    <n v="93"/>
    <s v="Y"/>
    <n v="8"/>
    <x v="0"/>
    <n v="1"/>
  </r>
  <r>
    <n v="94"/>
    <s v="N"/>
    <n v="11"/>
    <x v="0"/>
    <n v="0"/>
  </r>
  <r>
    <n v="95"/>
    <s v="Y"/>
    <n v="5"/>
    <x v="1"/>
    <n v="1"/>
  </r>
  <r>
    <n v="96"/>
    <s v="Y"/>
    <n v="4"/>
    <x v="1"/>
    <n v="1"/>
  </r>
  <r>
    <n v="97"/>
    <s v="Y"/>
    <n v="8"/>
    <x v="0"/>
    <n v="1"/>
  </r>
  <r>
    <n v="98"/>
    <s v="Y"/>
    <n v="5"/>
    <x v="1"/>
    <n v="1"/>
  </r>
  <r>
    <n v="99"/>
    <s v="N"/>
    <n v="5"/>
    <x v="1"/>
    <n v="0"/>
  </r>
  <r>
    <n v="100"/>
    <s v="Y"/>
    <n v="1"/>
    <x v="0"/>
    <n v="1"/>
  </r>
  <r>
    <n v="101"/>
    <s v="Y"/>
    <n v="2"/>
    <x v="0"/>
    <n v="1"/>
  </r>
  <r>
    <n v="102"/>
    <s v="Y"/>
    <n v="6"/>
    <x v="1"/>
    <n v="1"/>
  </r>
  <r>
    <n v="103"/>
    <s v="Y"/>
    <n v="6"/>
    <x v="1"/>
    <n v="1"/>
  </r>
  <r>
    <n v="104"/>
    <s v="Y"/>
    <n v="5"/>
    <x v="1"/>
    <n v="1"/>
  </r>
  <r>
    <n v="105"/>
    <s v="Y"/>
    <n v="6"/>
    <x v="1"/>
    <n v="1"/>
  </r>
  <r>
    <n v="106"/>
    <s v="Y"/>
    <n v="8"/>
    <x v="0"/>
    <n v="1"/>
  </r>
  <r>
    <n v="107"/>
    <s v="Y"/>
    <n v="8"/>
    <x v="0"/>
    <n v="1"/>
  </r>
  <r>
    <n v="108"/>
    <s v="Y"/>
    <n v="4"/>
    <x v="1"/>
    <n v="1"/>
  </r>
  <r>
    <n v="109"/>
    <s v="N"/>
    <n v="8"/>
    <x v="0"/>
    <n v="0"/>
  </r>
  <r>
    <n v="110"/>
    <s v="Y"/>
    <n v="1"/>
    <x v="0"/>
    <n v="1"/>
  </r>
  <r>
    <n v="111"/>
    <s v="Y"/>
    <n v="10"/>
    <x v="0"/>
    <n v="1"/>
  </r>
  <r>
    <n v="112"/>
    <s v="Y"/>
    <n v="4"/>
    <x v="1"/>
    <n v="1"/>
  </r>
  <r>
    <n v="113"/>
    <s v="Y"/>
    <n v="10"/>
    <x v="0"/>
    <n v="1"/>
  </r>
  <r>
    <n v="114"/>
    <s v="Y"/>
    <n v="10"/>
    <x v="0"/>
    <n v="1"/>
  </r>
  <r>
    <n v="115"/>
    <s v="Y"/>
    <n v="7"/>
    <x v="0"/>
    <n v="1"/>
  </r>
  <r>
    <n v="116"/>
    <s v="Y"/>
    <n v="6"/>
    <x v="1"/>
    <n v="1"/>
  </r>
  <r>
    <n v="117"/>
    <s v="Y"/>
    <n v="9"/>
    <x v="0"/>
    <n v="1"/>
  </r>
  <r>
    <n v="118"/>
    <s v="Y"/>
    <n v="4"/>
    <x v="1"/>
    <n v="1"/>
  </r>
  <r>
    <n v="119"/>
    <s v="Y"/>
    <n v="5"/>
    <x v="1"/>
    <n v="1"/>
  </r>
  <r>
    <n v="120"/>
    <s v="Y"/>
    <n v="7"/>
    <x v="0"/>
    <n v="1"/>
  </r>
  <r>
    <n v="121"/>
    <s v="Y"/>
    <n v="10"/>
    <x v="0"/>
    <n v="1"/>
  </r>
  <r>
    <n v="122"/>
    <s v="Y"/>
    <n v="6"/>
    <x v="1"/>
    <n v="1"/>
  </r>
  <r>
    <n v="123"/>
    <s v="Y"/>
    <n v="6"/>
    <x v="1"/>
    <n v="1"/>
  </r>
  <r>
    <n v="124"/>
    <s v="Y"/>
    <n v="3"/>
    <x v="0"/>
    <n v="1"/>
  </r>
  <r>
    <n v="125"/>
    <s v="Y"/>
    <n v="1"/>
    <x v="0"/>
    <n v="1"/>
  </r>
  <r>
    <n v="126"/>
    <s v="N"/>
    <n v="6"/>
    <x v="1"/>
    <n v="0"/>
  </r>
  <r>
    <n v="127"/>
    <s v="Y"/>
    <n v="2"/>
    <x v="0"/>
    <n v="1"/>
  </r>
  <r>
    <n v="128"/>
    <s v="Y"/>
    <n v="6"/>
    <x v="1"/>
    <n v="1"/>
  </r>
  <r>
    <n v="129"/>
    <s v="Y"/>
    <n v="7"/>
    <x v="0"/>
    <n v="1"/>
  </r>
  <r>
    <n v="130"/>
    <s v="Y"/>
    <n v="7"/>
    <x v="0"/>
    <n v="1"/>
  </r>
  <r>
    <n v="131"/>
    <s v="Y"/>
    <n v="5"/>
    <x v="1"/>
    <n v="1"/>
  </r>
  <r>
    <n v="132"/>
    <s v="Y"/>
    <n v="7"/>
    <x v="0"/>
    <n v="1"/>
  </r>
  <r>
    <n v="133"/>
    <s v="Y"/>
    <n v="7"/>
    <x v="0"/>
    <n v="1"/>
  </r>
  <r>
    <n v="134"/>
    <s v="Y"/>
    <n v="6"/>
    <x v="1"/>
    <n v="1"/>
  </r>
  <r>
    <n v="135"/>
    <s v="Y"/>
    <n v="7"/>
    <x v="0"/>
    <n v="1"/>
  </r>
  <r>
    <n v="136"/>
    <s v="Y"/>
    <n v="5"/>
    <x v="1"/>
    <n v="1"/>
  </r>
  <r>
    <n v="137"/>
    <s v="Y"/>
    <n v="7"/>
    <x v="0"/>
    <n v="1"/>
  </r>
  <r>
    <n v="138"/>
    <s v="Y"/>
    <n v="7"/>
    <x v="0"/>
    <n v="1"/>
  </r>
  <r>
    <n v="139"/>
    <s v="Y"/>
    <n v="12"/>
    <x v="0"/>
    <n v="1"/>
  </r>
  <r>
    <n v="140"/>
    <s v="Y"/>
    <n v="8"/>
    <x v="0"/>
    <n v="1"/>
  </r>
  <r>
    <n v="141"/>
    <s v="Y"/>
    <n v="4"/>
    <x v="1"/>
    <n v="1"/>
  </r>
  <r>
    <n v="142"/>
    <s v="Y"/>
    <n v="1"/>
    <x v="0"/>
    <n v="1"/>
  </r>
  <r>
    <n v="143"/>
    <s v="Y"/>
    <n v="6"/>
    <x v="1"/>
    <n v="1"/>
  </r>
  <r>
    <n v="144"/>
    <s v="Y"/>
    <n v="6"/>
    <x v="1"/>
    <n v="1"/>
  </r>
  <r>
    <n v="145"/>
    <s v="Y"/>
    <n v="11"/>
    <x v="0"/>
    <n v="1"/>
  </r>
  <r>
    <n v="146"/>
    <s v="Y"/>
    <n v="4"/>
    <x v="1"/>
    <n v="1"/>
  </r>
  <r>
    <n v="147"/>
    <s v="Y"/>
    <n v="11"/>
    <x v="0"/>
    <n v="1"/>
  </r>
  <r>
    <n v="148"/>
    <s v="Y"/>
    <n v="5"/>
    <x v="1"/>
    <n v="1"/>
  </r>
  <r>
    <n v="149"/>
    <s v="Y"/>
    <n v="4"/>
    <x v="1"/>
    <n v="1"/>
  </r>
  <r>
    <n v="150"/>
    <s v="Y"/>
    <n v="4"/>
    <x v="1"/>
    <n v="1"/>
  </r>
  <r>
    <n v="151"/>
    <s v="Y"/>
    <n v="1"/>
    <x v="0"/>
    <n v="1"/>
  </r>
  <r>
    <n v="152"/>
    <s v="Y"/>
    <n v="1"/>
    <x v="0"/>
    <n v="1"/>
  </r>
  <r>
    <n v="153"/>
    <s v="Y"/>
    <n v="6"/>
    <x v="1"/>
    <n v="1"/>
  </r>
  <r>
    <n v="154"/>
    <s v="Y"/>
    <n v="3"/>
    <x v="0"/>
    <n v="1"/>
  </r>
  <r>
    <n v="155"/>
    <s v="Y"/>
    <n v="3"/>
    <x v="0"/>
    <n v="1"/>
  </r>
  <r>
    <n v="156"/>
    <s v="N"/>
    <n v="4"/>
    <x v="1"/>
    <n v="0"/>
  </r>
  <r>
    <n v="157"/>
    <s v="Y"/>
    <n v="6"/>
    <x v="1"/>
    <n v="1"/>
  </r>
  <r>
    <n v="158"/>
    <s v="Y"/>
    <n v="5"/>
    <x v="1"/>
    <n v="1"/>
  </r>
  <r>
    <n v="159"/>
    <s v="Y"/>
    <n v="5"/>
    <x v="1"/>
    <n v="1"/>
  </r>
  <r>
    <n v="160"/>
    <s v="Y"/>
    <n v="3"/>
    <x v="0"/>
    <n v="1"/>
  </r>
  <r>
    <n v="161"/>
    <s v="Y"/>
    <n v="6"/>
    <x v="1"/>
    <n v="1"/>
  </r>
  <r>
    <n v="162"/>
    <s v="Y"/>
    <n v="3"/>
    <x v="0"/>
    <n v="1"/>
  </r>
  <r>
    <n v="163"/>
    <s v="Y"/>
    <n v="5"/>
    <x v="1"/>
    <n v="1"/>
  </r>
  <r>
    <n v="164"/>
    <s v="Y"/>
    <n v="4"/>
    <x v="1"/>
    <n v="1"/>
  </r>
  <r>
    <n v="165"/>
    <s v="Y"/>
    <n v="10"/>
    <x v="0"/>
    <n v="1"/>
  </r>
  <r>
    <n v="166"/>
    <s v="Y"/>
    <n v="9"/>
    <x v="0"/>
    <n v="1"/>
  </r>
  <r>
    <n v="167"/>
    <s v="Y"/>
    <n v="11"/>
    <x v="0"/>
    <n v="1"/>
  </r>
  <r>
    <n v="168"/>
    <s v="Y"/>
    <n v="11"/>
    <x v="0"/>
    <n v="1"/>
  </r>
  <r>
    <n v="169"/>
    <s v="Y"/>
    <n v="5"/>
    <x v="1"/>
    <n v="1"/>
  </r>
  <r>
    <n v="170"/>
    <s v="Y"/>
    <n v="1"/>
    <x v="0"/>
    <n v="1"/>
  </r>
  <r>
    <n v="171"/>
    <s v="Y"/>
    <n v="5"/>
    <x v="1"/>
    <n v="1"/>
  </r>
  <r>
    <n v="172"/>
    <s v="Y"/>
    <n v="5"/>
    <x v="1"/>
    <n v="1"/>
  </r>
  <r>
    <n v="173"/>
    <s v="Y"/>
    <n v="6"/>
    <x v="1"/>
    <n v="1"/>
  </r>
  <r>
    <n v="174"/>
    <s v="Y"/>
    <n v="6"/>
    <x v="1"/>
    <n v="1"/>
  </r>
  <r>
    <n v="175"/>
    <s v="Y"/>
    <n v="11"/>
    <x v="0"/>
    <n v="1"/>
  </r>
  <r>
    <n v="176"/>
    <s v="Y"/>
    <n v="6"/>
    <x v="1"/>
    <n v="1"/>
  </r>
  <r>
    <n v="177"/>
    <s v="Y"/>
    <n v="9"/>
    <x v="0"/>
    <n v="1"/>
  </r>
  <r>
    <n v="178"/>
    <s v="Y"/>
    <n v="7"/>
    <x v="0"/>
    <n v="1"/>
  </r>
  <r>
    <n v="179"/>
    <s v="Y"/>
    <n v="7"/>
    <x v="0"/>
    <n v="1"/>
  </r>
  <r>
    <n v="180"/>
    <s v="Y"/>
    <n v="7"/>
    <x v="0"/>
    <n v="1"/>
  </r>
  <r>
    <n v="181"/>
    <s v="Y"/>
    <n v="6"/>
    <x v="1"/>
    <n v="1"/>
  </r>
  <r>
    <n v="182"/>
    <s v="Y"/>
    <n v="7"/>
    <x v="0"/>
    <n v="1"/>
  </r>
  <r>
    <n v="183"/>
    <s v="Y"/>
    <n v="6"/>
    <x v="1"/>
    <n v="1"/>
  </r>
  <r>
    <n v="184"/>
    <s v="Y"/>
    <n v="6"/>
    <x v="1"/>
    <n v="1"/>
  </r>
  <r>
    <n v="185"/>
    <s v="Y"/>
    <n v="6"/>
    <x v="1"/>
    <n v="1"/>
  </r>
  <r>
    <n v="186"/>
    <s v="Y"/>
    <n v="6"/>
    <x v="1"/>
    <n v="1"/>
  </r>
  <r>
    <n v="187"/>
    <s v="Y"/>
    <n v="6"/>
    <x v="1"/>
    <n v="1"/>
  </r>
  <r>
    <n v="188"/>
    <s v="Y"/>
    <n v="8"/>
    <x v="0"/>
    <n v="1"/>
  </r>
  <r>
    <n v="189"/>
    <s v="Y"/>
    <n v="6"/>
    <x v="1"/>
    <n v="1"/>
  </r>
  <r>
    <n v="190"/>
    <s v="Y"/>
    <n v="8"/>
    <x v="0"/>
    <n v="1"/>
  </r>
  <r>
    <n v="191"/>
    <s v="Y"/>
    <n v="12"/>
    <x v="0"/>
    <n v="1"/>
  </r>
  <r>
    <n v="192"/>
    <s v="Y"/>
    <n v="6"/>
    <x v="1"/>
    <n v="1"/>
  </r>
  <r>
    <n v="193"/>
    <s v="Y"/>
    <n v="9"/>
    <x v="0"/>
    <n v="1"/>
  </r>
  <r>
    <n v="194"/>
    <s v="Y"/>
    <n v="5"/>
    <x v="1"/>
    <n v="1"/>
  </r>
  <r>
    <n v="195"/>
    <s v="Y"/>
    <n v="5"/>
    <x v="1"/>
    <n v="1"/>
  </r>
  <r>
    <n v="196"/>
    <s v="Y"/>
    <n v="7"/>
    <x v="0"/>
    <n v="1"/>
  </r>
  <r>
    <n v="197"/>
    <s v="Y"/>
    <n v="9"/>
    <x v="0"/>
    <n v="1"/>
  </r>
  <r>
    <n v="198"/>
    <s v="Y"/>
    <n v="3"/>
    <x v="0"/>
    <n v="1"/>
  </r>
  <r>
    <n v="199"/>
    <s v="Y"/>
    <n v="7"/>
    <x v="0"/>
    <n v="1"/>
  </r>
  <r>
    <n v="200"/>
    <s v="Y"/>
    <n v="1"/>
    <x v="0"/>
    <n v="1"/>
  </r>
  <r>
    <n v="201"/>
    <s v="Y"/>
    <n v="3"/>
    <x v="0"/>
    <n v="1"/>
  </r>
  <r>
    <n v="202"/>
    <s v="Y"/>
    <n v="2"/>
    <x v="0"/>
    <n v="1"/>
  </r>
  <r>
    <n v="203"/>
    <s v="Y"/>
    <n v="5"/>
    <x v="1"/>
    <n v="1"/>
  </r>
  <r>
    <n v="204"/>
    <s v="Y"/>
    <n v="1"/>
    <x v="0"/>
    <n v="1"/>
  </r>
  <r>
    <n v="205"/>
    <s v="Y"/>
    <n v="4"/>
    <x v="1"/>
    <n v="1"/>
  </r>
  <r>
    <n v="206"/>
    <s v="Y"/>
    <n v="5"/>
    <x v="1"/>
    <n v="1"/>
  </r>
  <r>
    <n v="207"/>
    <s v="Y"/>
    <n v="3"/>
    <x v="0"/>
    <n v="1"/>
  </r>
  <r>
    <n v="208"/>
    <s v="Y"/>
    <n v="4"/>
    <x v="1"/>
    <n v="1"/>
  </r>
  <r>
    <n v="209"/>
    <s v="Y"/>
    <n v="4"/>
    <x v="1"/>
    <n v="1"/>
  </r>
  <r>
    <n v="210"/>
    <s v="Y"/>
    <n v="7"/>
    <x v="0"/>
    <n v="1"/>
  </r>
  <r>
    <n v="211"/>
    <s v="N"/>
    <n v="4"/>
    <x v="1"/>
    <n v="0"/>
  </r>
  <r>
    <n v="212"/>
    <s v="Y"/>
    <n v="3"/>
    <x v="0"/>
    <n v="1"/>
  </r>
  <r>
    <n v="213"/>
    <s v="Y"/>
    <n v="7"/>
    <x v="0"/>
    <n v="1"/>
  </r>
  <r>
    <n v="214"/>
    <s v="Y"/>
    <n v="7"/>
    <x v="0"/>
    <n v="1"/>
  </r>
  <r>
    <n v="215"/>
    <s v="Y"/>
    <n v="3"/>
    <x v="0"/>
    <n v="1"/>
  </r>
  <r>
    <n v="216"/>
    <s v="Y"/>
    <n v="5"/>
    <x v="1"/>
    <n v="1"/>
  </r>
  <r>
    <n v="217"/>
    <s v="Y"/>
    <n v="4"/>
    <x v="1"/>
    <n v="1"/>
  </r>
  <r>
    <n v="218"/>
    <s v="N"/>
    <n v="9"/>
    <x v="0"/>
    <n v="0"/>
  </r>
  <r>
    <n v="219"/>
    <s v="Y"/>
    <n v="5"/>
    <x v="1"/>
    <n v="1"/>
  </r>
  <r>
    <n v="220"/>
    <s v="Y"/>
    <n v="3"/>
    <x v="0"/>
    <n v="1"/>
  </r>
  <r>
    <n v="221"/>
    <s v="Y"/>
    <n v="4"/>
    <x v="1"/>
    <n v="1"/>
  </r>
  <r>
    <n v="222"/>
    <s v="Y"/>
    <n v="12"/>
    <x v="0"/>
    <n v="1"/>
  </r>
  <r>
    <n v="223"/>
    <s v="Y"/>
    <n v="2"/>
    <x v="0"/>
    <n v="1"/>
  </r>
  <r>
    <n v="224"/>
    <s v="Y"/>
    <n v="3"/>
    <x v="0"/>
    <n v="1"/>
  </r>
  <r>
    <n v="225"/>
    <s v="Y"/>
    <n v="6"/>
    <x v="1"/>
    <n v="1"/>
  </r>
  <r>
    <n v="226"/>
    <s v="Y"/>
    <n v="5"/>
    <x v="1"/>
    <n v="1"/>
  </r>
  <r>
    <n v="227"/>
    <s v="Y"/>
    <n v="6"/>
    <x v="1"/>
    <n v="1"/>
  </r>
  <r>
    <n v="228"/>
    <s v="Y"/>
    <n v="9"/>
    <x v="0"/>
    <n v="1"/>
  </r>
  <r>
    <n v="229"/>
    <s v="Y"/>
    <n v="5"/>
    <x v="1"/>
    <n v="1"/>
  </r>
  <r>
    <n v="230"/>
    <s v="Y"/>
    <n v="5"/>
    <x v="1"/>
    <n v="1"/>
  </r>
  <r>
    <n v="231"/>
    <s v="Y"/>
    <n v="4"/>
    <x v="1"/>
    <n v="1"/>
  </r>
  <r>
    <n v="232"/>
    <s v="Y"/>
    <n v="7"/>
    <x v="0"/>
    <n v="1"/>
  </r>
  <r>
    <n v="233"/>
    <s v="Y"/>
    <n v="6"/>
    <x v="1"/>
    <n v="1"/>
  </r>
  <r>
    <n v="234"/>
    <s v="Y"/>
    <n v="2"/>
    <x v="0"/>
    <n v="1"/>
  </r>
  <r>
    <n v="235"/>
    <s v="Y"/>
    <n v="5"/>
    <x v="1"/>
    <n v="1"/>
  </r>
  <r>
    <n v="236"/>
    <s v="Y"/>
    <n v="8"/>
    <x v="0"/>
    <n v="1"/>
  </r>
  <r>
    <n v="237"/>
    <s v="Y"/>
    <n v="5"/>
    <x v="1"/>
    <n v="1"/>
  </r>
  <r>
    <n v="238"/>
    <s v="Y"/>
    <n v="2"/>
    <x v="0"/>
    <n v="1"/>
  </r>
  <r>
    <n v="239"/>
    <s v="Y"/>
    <n v="12"/>
    <x v="0"/>
    <n v="1"/>
  </r>
  <r>
    <n v="240"/>
    <s v="Y"/>
    <n v="4"/>
    <x v="1"/>
    <n v="1"/>
  </r>
  <r>
    <n v="241"/>
    <s v="Y"/>
    <n v="4"/>
    <x v="1"/>
    <n v="1"/>
  </r>
  <r>
    <n v="242"/>
    <s v="Y"/>
    <n v="8"/>
    <x v="0"/>
    <n v="1"/>
  </r>
  <r>
    <n v="243"/>
    <s v="N"/>
    <n v="4"/>
    <x v="1"/>
    <n v="0"/>
  </r>
  <r>
    <n v="244"/>
    <s v="Y"/>
    <n v="4"/>
    <x v="1"/>
    <n v="1"/>
  </r>
  <r>
    <n v="245"/>
    <s v="Y"/>
    <n v="5"/>
    <x v="1"/>
    <n v="1"/>
  </r>
  <r>
    <n v="246"/>
    <s v="Y"/>
    <n v="6"/>
    <x v="1"/>
    <n v="1"/>
  </r>
  <r>
    <n v="247"/>
    <s v="N"/>
    <n v="4"/>
    <x v="1"/>
    <n v="0"/>
  </r>
  <r>
    <n v="248"/>
    <s v="Y"/>
    <n v="6"/>
    <x v="1"/>
    <n v="1"/>
  </r>
  <r>
    <n v="249"/>
    <s v="Y"/>
    <n v="9"/>
    <x v="0"/>
    <n v="1"/>
  </r>
  <r>
    <n v="250"/>
    <s v="Y"/>
    <n v="6"/>
    <x v="1"/>
    <n v="1"/>
  </r>
  <r>
    <n v="251"/>
    <s v="Y"/>
    <n v="5"/>
    <x v="1"/>
    <n v="1"/>
  </r>
  <r>
    <n v="252"/>
    <s v="Y"/>
    <n v="12"/>
    <x v="0"/>
    <n v="1"/>
  </r>
  <r>
    <n v="253"/>
    <s v="Y"/>
    <n v="12"/>
    <x v="0"/>
    <n v="1"/>
  </r>
  <r>
    <n v="254"/>
    <s v="Y"/>
    <n v="10"/>
    <x v="0"/>
    <n v="1"/>
  </r>
  <r>
    <n v="255"/>
    <s v="Y"/>
    <n v="6"/>
    <x v="1"/>
    <n v="1"/>
  </r>
  <r>
    <n v="256"/>
    <s v="Y"/>
    <n v="2"/>
    <x v="0"/>
    <n v="1"/>
  </r>
  <r>
    <n v="257"/>
    <s v="Y"/>
    <n v="5"/>
    <x v="1"/>
    <n v="1"/>
  </r>
  <r>
    <n v="258"/>
    <s v="Y"/>
    <n v="3"/>
    <x v="0"/>
    <n v="1"/>
  </r>
  <r>
    <n v="259"/>
    <s v="Y"/>
    <n v="5"/>
    <x v="1"/>
    <n v="1"/>
  </r>
  <r>
    <n v="260"/>
    <s v="Y"/>
    <n v="12"/>
    <x v="0"/>
    <n v="1"/>
  </r>
  <r>
    <n v="261"/>
    <s v="Y"/>
    <n v="5"/>
    <x v="1"/>
    <n v="1"/>
  </r>
  <r>
    <n v="262"/>
    <s v="Y"/>
    <n v="11"/>
    <x v="0"/>
    <n v="1"/>
  </r>
  <r>
    <n v="263"/>
    <s v="Y"/>
    <n v="7"/>
    <x v="0"/>
    <n v="1"/>
  </r>
  <r>
    <n v="264"/>
    <s v="Y"/>
    <n v="4"/>
    <x v="1"/>
    <n v="1"/>
  </r>
  <r>
    <n v="265"/>
    <s v="N"/>
    <n v="6"/>
    <x v="1"/>
    <n v="0"/>
  </r>
  <r>
    <n v="266"/>
    <s v="Y"/>
    <n v="6"/>
    <x v="1"/>
    <n v="1"/>
  </r>
  <r>
    <n v="267"/>
    <s v="Y"/>
    <n v="6"/>
    <x v="1"/>
    <n v="1"/>
  </r>
  <r>
    <n v="268"/>
    <s v="Y"/>
    <n v="7"/>
    <x v="0"/>
    <n v="1"/>
  </r>
  <r>
    <n v="269"/>
    <s v="Y"/>
    <n v="2"/>
    <x v="0"/>
    <n v="1"/>
  </r>
  <r>
    <n v="270"/>
    <s v="Y"/>
    <n v="5"/>
    <x v="1"/>
    <n v="1"/>
  </r>
  <r>
    <n v="271"/>
    <s v="Y"/>
    <n v="8"/>
    <x v="0"/>
    <n v="1"/>
  </r>
  <r>
    <n v="272"/>
    <s v="Y"/>
    <n v="4"/>
    <x v="1"/>
    <n v="1"/>
  </r>
  <r>
    <n v="273"/>
    <s v="Y"/>
    <n v="4"/>
    <x v="1"/>
    <n v="1"/>
  </r>
  <r>
    <n v="274"/>
    <s v="Y"/>
    <n v="4"/>
    <x v="1"/>
    <n v="1"/>
  </r>
  <r>
    <n v="275"/>
    <s v="Y"/>
    <n v="6"/>
    <x v="1"/>
    <n v="1"/>
  </r>
  <r>
    <n v="276"/>
    <s v="N"/>
    <n v="10"/>
    <x v="0"/>
    <n v="0"/>
  </r>
  <r>
    <n v="277"/>
    <s v="Y"/>
    <n v="4"/>
    <x v="1"/>
    <n v="1"/>
  </r>
  <r>
    <n v="278"/>
    <s v="Y"/>
    <n v="6"/>
    <x v="1"/>
    <n v="1"/>
  </r>
  <r>
    <n v="279"/>
    <s v="Y"/>
    <n v="5"/>
    <x v="1"/>
    <n v="1"/>
  </r>
  <r>
    <n v="280"/>
    <s v="Y"/>
    <n v="3"/>
    <x v="0"/>
    <n v="1"/>
  </r>
  <r>
    <n v="281"/>
    <s v="Y"/>
    <n v="1"/>
    <x v="0"/>
    <n v="1"/>
  </r>
  <r>
    <n v="282"/>
    <s v="Y"/>
    <n v="5"/>
    <x v="1"/>
    <n v="1"/>
  </r>
  <r>
    <n v="283"/>
    <s v="Y"/>
    <n v="4"/>
    <x v="1"/>
    <n v="1"/>
  </r>
  <r>
    <n v="284"/>
    <s v="Y"/>
    <n v="12"/>
    <x v="0"/>
    <n v="1"/>
  </r>
  <r>
    <n v="285"/>
    <s v="Y"/>
    <n v="7"/>
    <x v="0"/>
    <n v="1"/>
  </r>
  <r>
    <n v="286"/>
    <s v="Y"/>
    <n v="6"/>
    <x v="1"/>
    <n v="1"/>
  </r>
  <r>
    <n v="287"/>
    <s v="Y"/>
    <n v="6"/>
    <x v="1"/>
    <n v="1"/>
  </r>
  <r>
    <n v="288"/>
    <s v="Y"/>
    <n v="6"/>
    <x v="1"/>
    <n v="1"/>
  </r>
  <r>
    <n v="289"/>
    <s v="Y"/>
    <n v="2"/>
    <x v="0"/>
    <n v="1"/>
  </r>
  <r>
    <n v="290"/>
    <s v="Y"/>
    <n v="7"/>
    <x v="0"/>
    <n v="1"/>
  </r>
  <r>
    <n v="291"/>
    <s v="Y"/>
    <n v="7"/>
    <x v="0"/>
    <n v="1"/>
  </r>
  <r>
    <n v="292"/>
    <s v="N"/>
    <n v="3"/>
    <x v="0"/>
    <n v="0"/>
  </r>
  <r>
    <n v="293"/>
    <s v="Y"/>
    <n v="1"/>
    <x v="0"/>
    <n v="1"/>
  </r>
  <r>
    <n v="294"/>
    <s v="Y"/>
    <n v="3"/>
    <x v="0"/>
    <n v="1"/>
  </r>
  <r>
    <n v="295"/>
    <s v="Y"/>
    <n v="10"/>
    <x v="0"/>
    <n v="1"/>
  </r>
  <r>
    <n v="296"/>
    <s v="Y"/>
    <n v="3"/>
    <x v="0"/>
    <n v="1"/>
  </r>
  <r>
    <n v="297"/>
    <s v="Y"/>
    <n v="6"/>
    <x v="1"/>
    <n v="1"/>
  </r>
  <r>
    <n v="298"/>
    <s v="Y"/>
    <n v="6"/>
    <x v="1"/>
    <n v="1"/>
  </r>
  <r>
    <n v="299"/>
    <s v="Y"/>
    <n v="6"/>
    <x v="1"/>
    <n v="1"/>
  </r>
  <r>
    <n v="300"/>
    <s v="Y"/>
    <n v="8"/>
    <x v="0"/>
    <n v="1"/>
  </r>
  <r>
    <n v="301"/>
    <s v="Y"/>
    <n v="6"/>
    <x v="1"/>
    <n v="1"/>
  </r>
  <r>
    <n v="302"/>
    <s v="Y"/>
    <n v="5"/>
    <x v="1"/>
    <n v="1"/>
  </r>
  <r>
    <n v="303"/>
    <s v="Y"/>
    <n v="1"/>
    <x v="0"/>
    <n v="1"/>
  </r>
  <r>
    <n v="304"/>
    <s v="Y"/>
    <n v="7"/>
    <x v="0"/>
    <n v="1"/>
  </r>
  <r>
    <n v="305"/>
    <s v="Y"/>
    <n v="5"/>
    <x v="1"/>
    <n v="1"/>
  </r>
  <r>
    <n v="306"/>
    <s v="Y"/>
    <n v="7"/>
    <x v="0"/>
    <n v="1"/>
  </r>
  <r>
    <n v="307"/>
    <s v="Y"/>
    <n v="6"/>
    <x v="1"/>
    <n v="1"/>
  </r>
  <r>
    <n v="308"/>
    <s v="Y"/>
    <n v="3"/>
    <x v="0"/>
    <n v="1"/>
  </r>
  <r>
    <n v="309"/>
    <s v="Y"/>
    <n v="3"/>
    <x v="0"/>
    <n v="1"/>
  </r>
  <r>
    <n v="310"/>
    <s v="Y"/>
    <n v="11"/>
    <x v="0"/>
    <n v="1"/>
  </r>
  <r>
    <n v="311"/>
    <s v="Y"/>
    <n v="5"/>
    <x v="1"/>
    <n v="1"/>
  </r>
  <r>
    <n v="312"/>
    <s v="Y"/>
    <n v="5"/>
    <x v="1"/>
    <n v="1"/>
  </r>
  <r>
    <n v="313"/>
    <s v="Y"/>
    <n v="5"/>
    <x v="1"/>
    <n v="1"/>
  </r>
  <r>
    <n v="314"/>
    <s v="Y"/>
    <n v="6"/>
    <x v="1"/>
    <n v="1"/>
  </r>
  <r>
    <n v="315"/>
    <s v="Y"/>
    <n v="8"/>
    <x v="0"/>
    <n v="1"/>
  </r>
  <r>
    <n v="316"/>
    <s v="Y"/>
    <n v="7"/>
    <x v="0"/>
    <n v="1"/>
  </r>
  <r>
    <n v="317"/>
    <s v="Y"/>
    <n v="8"/>
    <x v="0"/>
    <n v="1"/>
  </r>
  <r>
    <n v="318"/>
    <s v="Y"/>
    <n v="12"/>
    <x v="0"/>
    <n v="1"/>
  </r>
  <r>
    <n v="319"/>
    <s v="Y"/>
    <n v="4"/>
    <x v="1"/>
    <n v="1"/>
  </r>
  <r>
    <n v="320"/>
    <s v="Y"/>
    <n v="6"/>
    <x v="1"/>
    <n v="1"/>
  </r>
  <r>
    <n v="321"/>
    <s v="Y"/>
    <n v="9"/>
    <x v="0"/>
    <n v="1"/>
  </r>
  <r>
    <n v="322"/>
    <s v="Y"/>
    <n v="6"/>
    <x v="1"/>
    <n v="1"/>
  </r>
  <r>
    <n v="323"/>
    <s v="Y"/>
    <n v="8"/>
    <x v="0"/>
    <n v="1"/>
  </r>
  <r>
    <n v="324"/>
    <s v="Y"/>
    <n v="7"/>
    <x v="0"/>
    <n v="1"/>
  </r>
  <r>
    <n v="325"/>
    <s v="Y"/>
    <n v="6"/>
    <x v="1"/>
    <n v="1"/>
  </r>
  <r>
    <n v="326"/>
    <s v="N"/>
    <n v="12"/>
    <x v="0"/>
    <n v="0"/>
  </r>
  <r>
    <n v="327"/>
    <s v="Y"/>
    <n v="5"/>
    <x v="1"/>
    <n v="1"/>
  </r>
  <r>
    <n v="328"/>
    <s v="Y"/>
    <n v="4"/>
    <x v="1"/>
    <n v="1"/>
  </r>
  <r>
    <n v="329"/>
    <s v="N"/>
    <n v="7"/>
    <x v="0"/>
    <n v="0"/>
  </r>
  <r>
    <n v="330"/>
    <s v="N"/>
    <n v="7"/>
    <x v="0"/>
    <n v="0"/>
  </r>
  <r>
    <n v="331"/>
    <s v="Y"/>
    <n v="11"/>
    <x v="0"/>
    <n v="1"/>
  </r>
  <r>
    <n v="332"/>
    <s v="Y"/>
    <n v="8"/>
    <x v="0"/>
    <n v="1"/>
  </r>
  <r>
    <n v="333"/>
    <s v="Y"/>
    <n v="10"/>
    <x v="0"/>
    <n v="1"/>
  </r>
  <r>
    <n v="334"/>
    <s v="Y"/>
    <n v="7"/>
    <x v="0"/>
    <n v="1"/>
  </r>
  <r>
    <n v="335"/>
    <s v="Y"/>
    <n v="7"/>
    <x v="0"/>
    <n v="1"/>
  </r>
  <r>
    <n v="336"/>
    <s v="Y"/>
    <n v="8"/>
    <x v="0"/>
    <n v="1"/>
  </r>
  <r>
    <n v="337"/>
    <s v="Y"/>
    <n v="7"/>
    <x v="0"/>
    <n v="1"/>
  </r>
  <r>
    <n v="338"/>
    <s v="Y"/>
    <n v="12"/>
    <x v="0"/>
    <n v="1"/>
  </r>
  <r>
    <n v="339"/>
    <s v="Y"/>
    <n v="5"/>
    <x v="1"/>
    <n v="1"/>
  </r>
  <r>
    <n v="340"/>
    <s v="Y"/>
    <n v="6"/>
    <x v="1"/>
    <n v="1"/>
  </r>
  <r>
    <n v="341"/>
    <s v="Y"/>
    <n v="4"/>
    <x v="1"/>
    <n v="1"/>
  </r>
  <r>
    <n v="342"/>
    <s v="Y"/>
    <n v="9"/>
    <x v="0"/>
    <n v="1"/>
  </r>
  <r>
    <n v="343"/>
    <s v="N"/>
    <n v="5"/>
    <x v="1"/>
    <n v="0"/>
  </r>
  <r>
    <n v="344"/>
    <s v="Y"/>
    <n v="7"/>
    <x v="0"/>
    <n v="1"/>
  </r>
  <r>
    <n v="345"/>
    <s v="Y"/>
    <n v="4"/>
    <x v="1"/>
    <n v="1"/>
  </r>
  <r>
    <n v="346"/>
    <s v="Y"/>
    <n v="10"/>
    <x v="0"/>
    <n v="1"/>
  </r>
  <r>
    <n v="347"/>
    <s v="Y"/>
    <n v="4"/>
    <x v="1"/>
    <n v="1"/>
  </r>
  <r>
    <n v="348"/>
    <s v="Y"/>
    <n v="12"/>
    <x v="0"/>
    <n v="1"/>
  </r>
  <r>
    <n v="349"/>
    <s v="Y"/>
    <n v="10"/>
    <x v="0"/>
    <n v="1"/>
  </r>
  <r>
    <n v="350"/>
    <s v="Y"/>
    <n v="4"/>
    <x v="1"/>
    <n v="1"/>
  </r>
  <r>
    <n v="351"/>
    <s v="Y"/>
    <n v="12"/>
    <x v="0"/>
    <n v="1"/>
  </r>
  <r>
    <n v="352"/>
    <s v="Y"/>
    <n v="12"/>
    <x v="0"/>
    <n v="1"/>
  </r>
  <r>
    <n v="353"/>
    <s v="N"/>
    <n v="3"/>
    <x v="0"/>
    <n v="0"/>
  </r>
  <r>
    <n v="354"/>
    <s v="Y"/>
    <n v="5"/>
    <x v="1"/>
    <n v="1"/>
  </r>
  <r>
    <n v="355"/>
    <s v="Y"/>
    <n v="6"/>
    <x v="1"/>
    <n v="1"/>
  </r>
  <r>
    <n v="356"/>
    <s v="Y"/>
    <n v="8"/>
    <x v="0"/>
    <n v="1"/>
  </r>
  <r>
    <n v="357"/>
    <s v="Y"/>
    <n v="7"/>
    <x v="0"/>
    <n v="1"/>
  </r>
  <r>
    <n v="358"/>
    <s v="Y"/>
    <n v="8"/>
    <x v="0"/>
    <n v="1"/>
  </r>
  <r>
    <n v="359"/>
    <s v="Y"/>
    <n v="7"/>
    <x v="0"/>
    <n v="1"/>
  </r>
  <r>
    <n v="360"/>
    <s v="Y"/>
    <n v="6"/>
    <x v="1"/>
    <n v="1"/>
  </r>
  <r>
    <n v="361"/>
    <s v="Y"/>
    <n v="6"/>
    <x v="1"/>
    <n v="1"/>
  </r>
  <r>
    <n v="362"/>
    <s v="Y"/>
    <n v="7"/>
    <x v="0"/>
    <n v="1"/>
  </r>
  <r>
    <n v="363"/>
    <s v="Y"/>
    <n v="7"/>
    <x v="0"/>
    <n v="1"/>
  </r>
  <r>
    <n v="364"/>
    <s v="Y"/>
    <n v="5"/>
    <x v="1"/>
    <n v="1"/>
  </r>
  <r>
    <n v="365"/>
    <s v="Y"/>
    <n v="7"/>
    <x v="0"/>
    <n v="1"/>
  </r>
  <r>
    <n v="366"/>
    <s v="Y"/>
    <n v="7"/>
    <x v="0"/>
    <n v="1"/>
  </r>
  <r>
    <n v="367"/>
    <s v="Y"/>
    <n v="7"/>
    <x v="0"/>
    <n v="1"/>
  </r>
  <r>
    <n v="368"/>
    <s v="Y"/>
    <n v="12"/>
    <x v="0"/>
    <n v="1"/>
  </r>
  <r>
    <n v="369"/>
    <s v="Y"/>
    <n v="3"/>
    <x v="0"/>
    <n v="1"/>
  </r>
  <r>
    <n v="370"/>
    <s v="Y"/>
    <n v="3"/>
    <x v="0"/>
    <n v="1"/>
  </r>
  <r>
    <n v="371"/>
    <s v="Y"/>
    <n v="1"/>
    <x v="0"/>
    <n v="1"/>
  </r>
  <r>
    <n v="372"/>
    <s v="Y"/>
    <n v="7"/>
    <x v="0"/>
    <n v="1"/>
  </r>
  <r>
    <n v="373"/>
    <s v="Y"/>
    <n v="2"/>
    <x v="0"/>
    <n v="1"/>
  </r>
  <r>
    <n v="374"/>
    <s v="Y"/>
    <n v="11"/>
    <x v="0"/>
    <n v="1"/>
  </r>
  <r>
    <n v="375"/>
    <s v="Y"/>
    <n v="7"/>
    <x v="0"/>
    <n v="1"/>
  </r>
  <r>
    <n v="376"/>
    <s v="N"/>
    <n v="3"/>
    <x v="0"/>
    <n v="0"/>
  </r>
  <r>
    <n v="377"/>
    <s v="Y"/>
    <n v="7"/>
    <x v="0"/>
    <n v="1"/>
  </r>
  <r>
    <n v="378"/>
    <s v="Y"/>
    <n v="12"/>
    <x v="0"/>
    <n v="1"/>
  </r>
  <r>
    <n v="379"/>
    <s v="Y"/>
    <n v="6"/>
    <x v="1"/>
    <n v="1"/>
  </r>
  <r>
    <n v="380"/>
    <s v="Y"/>
    <n v="6"/>
    <x v="1"/>
    <n v="1"/>
  </r>
  <r>
    <n v="381"/>
    <s v="Y"/>
    <n v="5"/>
    <x v="1"/>
    <n v="1"/>
  </r>
  <r>
    <n v="382"/>
    <s v="Y"/>
    <n v="8"/>
    <x v="0"/>
    <n v="1"/>
  </r>
  <r>
    <n v="383"/>
    <s v="Y"/>
    <n v="4"/>
    <x v="1"/>
    <n v="1"/>
  </r>
  <r>
    <n v="384"/>
    <s v="N"/>
    <n v="10"/>
    <x v="0"/>
    <n v="0"/>
  </r>
  <r>
    <n v="385"/>
    <s v="Y"/>
    <n v="6"/>
    <x v="1"/>
    <n v="1"/>
  </r>
  <r>
    <n v="386"/>
    <s v="Y"/>
    <n v="4"/>
    <x v="1"/>
    <n v="1"/>
  </r>
  <r>
    <n v="387"/>
    <s v="Y"/>
    <n v="5"/>
    <x v="1"/>
    <n v="1"/>
  </r>
  <r>
    <n v="388"/>
    <s v="Y"/>
    <n v="10"/>
    <x v="0"/>
    <n v="1"/>
  </r>
  <r>
    <n v="389"/>
    <s v="Y"/>
    <n v="7"/>
    <x v="0"/>
    <n v="1"/>
  </r>
  <r>
    <n v="390"/>
    <s v="Y"/>
    <n v="8"/>
    <x v="0"/>
    <n v="1"/>
  </r>
  <r>
    <n v="391"/>
    <s v="Y"/>
    <n v="4"/>
    <x v="1"/>
    <n v="1"/>
  </r>
  <r>
    <n v="392"/>
    <s v="Y"/>
    <n v="6"/>
    <x v="1"/>
    <n v="1"/>
  </r>
  <r>
    <n v="393"/>
    <s v="Y"/>
    <n v="7"/>
    <x v="0"/>
    <n v="1"/>
  </r>
  <r>
    <n v="394"/>
    <s v="Y"/>
    <n v="4"/>
    <x v="1"/>
    <n v="1"/>
  </r>
  <r>
    <n v="395"/>
    <s v="Y"/>
    <n v="7"/>
    <x v="0"/>
    <n v="1"/>
  </r>
  <r>
    <n v="396"/>
    <s v="Y"/>
    <n v="6"/>
    <x v="1"/>
    <n v="1"/>
  </r>
  <r>
    <n v="397"/>
    <s v="Y"/>
    <n v="9"/>
    <x v="0"/>
    <n v="1"/>
  </r>
  <r>
    <n v="398"/>
    <s v="Y"/>
    <n v="7"/>
    <x v="0"/>
    <n v="1"/>
  </r>
  <r>
    <n v="399"/>
    <s v="Y"/>
    <n v="11"/>
    <x v="0"/>
    <n v="1"/>
  </r>
  <r>
    <n v="400"/>
    <s v="Y"/>
    <n v="10"/>
    <x v="0"/>
    <n v="1"/>
  </r>
  <r>
    <n v="401"/>
    <s v="Y"/>
    <n v="12"/>
    <x v="0"/>
    <n v="1"/>
  </r>
  <r>
    <n v="402"/>
    <s v="Y"/>
    <n v="7"/>
    <x v="0"/>
    <n v="1"/>
  </r>
  <r>
    <n v="403"/>
    <s v="Y"/>
    <n v="8"/>
    <x v="0"/>
    <n v="1"/>
  </r>
  <r>
    <n v="404"/>
    <s v="Y"/>
    <n v="7"/>
    <x v="0"/>
    <n v="1"/>
  </r>
  <r>
    <n v="405"/>
    <s v="Y"/>
    <n v="5"/>
    <x v="1"/>
    <n v="1"/>
  </r>
  <r>
    <n v="406"/>
    <s v="Y"/>
    <n v="6"/>
    <x v="1"/>
    <n v="1"/>
  </r>
  <r>
    <n v="407"/>
    <s v="Y"/>
    <n v="3"/>
    <x v="0"/>
    <n v="1"/>
  </r>
  <r>
    <n v="408"/>
    <s v="Y"/>
    <n v="3"/>
    <x v="0"/>
    <n v="1"/>
  </r>
  <r>
    <n v="409"/>
    <s v="Y"/>
    <n v="8"/>
    <x v="0"/>
    <n v="1"/>
  </r>
  <r>
    <n v="410"/>
    <s v="Y"/>
    <n v="4"/>
    <x v="1"/>
    <n v="1"/>
  </r>
  <r>
    <n v="411"/>
    <s v="Y"/>
    <n v="6"/>
    <x v="1"/>
    <n v="1"/>
  </r>
  <r>
    <n v="412"/>
    <s v="N"/>
    <n v="1"/>
    <x v="0"/>
    <n v="0"/>
  </r>
  <r>
    <n v="413"/>
    <s v="Y"/>
    <n v="6"/>
    <x v="1"/>
    <n v="1"/>
  </r>
  <r>
    <n v="414"/>
    <s v="Y"/>
    <n v="3"/>
    <x v="0"/>
    <n v="1"/>
  </r>
  <r>
    <n v="415"/>
    <s v="Y"/>
    <n v="12"/>
    <x v="0"/>
    <n v="1"/>
  </r>
  <r>
    <n v="416"/>
    <s v="Y"/>
    <n v="8"/>
    <x v="0"/>
    <n v="1"/>
  </r>
  <r>
    <n v="417"/>
    <s v="Y"/>
    <n v="3"/>
    <x v="0"/>
    <n v="1"/>
  </r>
  <r>
    <n v="418"/>
    <s v="N"/>
    <n v="11"/>
    <x v="0"/>
    <n v="0"/>
  </r>
  <r>
    <n v="419"/>
    <s v="N"/>
    <n v="4"/>
    <x v="1"/>
    <n v="0"/>
  </r>
  <r>
    <n v="420"/>
    <s v="Y"/>
    <n v="7"/>
    <x v="0"/>
    <n v="1"/>
  </r>
  <r>
    <n v="421"/>
    <s v="Y"/>
    <n v="11"/>
    <x v="0"/>
    <n v="1"/>
  </r>
  <r>
    <n v="422"/>
    <s v="Y"/>
    <n v="6"/>
    <x v="1"/>
    <n v="1"/>
  </r>
  <r>
    <n v="423"/>
    <s v="Y"/>
    <n v="2"/>
    <x v="0"/>
    <n v="1"/>
  </r>
  <r>
    <n v="424"/>
    <s v="Y"/>
    <n v="6"/>
    <x v="1"/>
    <n v="1"/>
  </r>
  <r>
    <n v="425"/>
    <s v="Y"/>
    <n v="5"/>
    <x v="1"/>
    <n v="1"/>
  </r>
  <r>
    <n v="426"/>
    <s v="Y"/>
    <n v="9"/>
    <x v="0"/>
    <n v="1"/>
  </r>
  <r>
    <n v="427"/>
    <s v="Y"/>
    <n v="8"/>
    <x v="0"/>
    <n v="1"/>
  </r>
  <r>
    <n v="428"/>
    <s v="Y"/>
    <n v="7"/>
    <x v="0"/>
    <n v="1"/>
  </r>
  <r>
    <n v="429"/>
    <s v="Y"/>
    <n v="9"/>
    <x v="0"/>
    <n v="1"/>
  </r>
  <r>
    <n v="430"/>
    <s v="Y"/>
    <n v="3"/>
    <x v="0"/>
    <n v="1"/>
  </r>
  <r>
    <n v="431"/>
    <s v="Y"/>
    <n v="7"/>
    <x v="0"/>
    <n v="1"/>
  </r>
  <r>
    <n v="432"/>
    <s v="Y"/>
    <n v="9"/>
    <x v="0"/>
    <n v="1"/>
  </r>
  <r>
    <n v="433"/>
    <s v="Y"/>
    <n v="8"/>
    <x v="0"/>
    <n v="1"/>
  </r>
  <r>
    <n v="434"/>
    <s v="Y"/>
    <n v="7"/>
    <x v="0"/>
    <n v="1"/>
  </r>
  <r>
    <n v="435"/>
    <s v="Y"/>
    <n v="6"/>
    <x v="1"/>
    <n v="1"/>
  </r>
  <r>
    <n v="436"/>
    <s v="Y"/>
    <n v="4"/>
    <x v="1"/>
    <n v="1"/>
  </r>
  <r>
    <n v="437"/>
    <s v="Y"/>
    <n v="10"/>
    <x v="0"/>
    <n v="1"/>
  </r>
  <r>
    <n v="438"/>
    <s v="Y"/>
    <n v="1"/>
    <x v="0"/>
    <n v="1"/>
  </r>
  <r>
    <n v="439"/>
    <s v="N"/>
    <n v="3"/>
    <x v="0"/>
    <n v="0"/>
  </r>
  <r>
    <n v="440"/>
    <s v="Y"/>
    <n v="8"/>
    <x v="0"/>
    <n v="1"/>
  </r>
  <r>
    <n v="441"/>
    <s v="Y"/>
    <n v="4"/>
    <x v="1"/>
    <n v="1"/>
  </r>
  <r>
    <n v="442"/>
    <s v="N"/>
    <n v="9"/>
    <x v="0"/>
    <n v="0"/>
  </r>
  <r>
    <n v="443"/>
    <s v="Y"/>
    <n v="6"/>
    <x v="1"/>
    <n v="1"/>
  </r>
  <r>
    <n v="444"/>
    <s v="Y"/>
    <n v="6"/>
    <x v="1"/>
    <n v="1"/>
  </r>
  <r>
    <n v="445"/>
    <s v="Y"/>
    <n v="7"/>
    <x v="0"/>
    <n v="1"/>
  </r>
  <r>
    <n v="446"/>
    <s v="Y"/>
    <n v="11"/>
    <x v="0"/>
    <n v="1"/>
  </r>
  <r>
    <n v="447"/>
    <s v="Y"/>
    <n v="6"/>
    <x v="1"/>
    <n v="1"/>
  </r>
  <r>
    <n v="448"/>
    <s v="Y"/>
    <n v="7"/>
    <x v="0"/>
    <n v="1"/>
  </r>
  <r>
    <n v="449"/>
    <s v="Y"/>
    <n v="6"/>
    <x v="1"/>
    <n v="1"/>
  </r>
  <r>
    <n v="450"/>
    <s v="Y"/>
    <n v="6"/>
    <x v="1"/>
    <n v="1"/>
  </r>
  <r>
    <n v="451"/>
    <s v="Y"/>
    <n v="6"/>
    <x v="1"/>
    <n v="1"/>
  </r>
  <r>
    <n v="452"/>
    <s v="Y"/>
    <n v="12"/>
    <x v="0"/>
    <n v="1"/>
  </r>
  <r>
    <n v="453"/>
    <s v="Y"/>
    <n v="7"/>
    <x v="0"/>
    <n v="1"/>
  </r>
  <r>
    <n v="454"/>
    <s v="Y"/>
    <n v="6"/>
    <x v="1"/>
    <n v="1"/>
  </r>
  <r>
    <n v="455"/>
    <s v="Y"/>
    <n v="7"/>
    <x v="0"/>
    <n v="1"/>
  </r>
  <r>
    <n v="456"/>
    <s v="Y"/>
    <n v="9"/>
    <x v="0"/>
    <n v="1"/>
  </r>
  <r>
    <n v="457"/>
    <s v="N"/>
    <n v="5"/>
    <x v="1"/>
    <n v="0"/>
  </r>
  <r>
    <n v="458"/>
    <s v="Y"/>
    <n v="3"/>
    <x v="0"/>
    <n v="1"/>
  </r>
  <r>
    <n v="459"/>
    <s v="Y"/>
    <n v="6"/>
    <x v="1"/>
    <n v="1"/>
  </r>
  <r>
    <n v="460"/>
    <s v="Y"/>
    <n v="7"/>
    <x v="0"/>
    <n v="1"/>
  </r>
  <r>
    <n v="461"/>
    <s v="Y"/>
    <n v="12"/>
    <x v="0"/>
    <n v="1"/>
  </r>
  <r>
    <n v="462"/>
    <s v="Y"/>
    <n v="4"/>
    <x v="1"/>
    <n v="1"/>
  </r>
  <r>
    <n v="463"/>
    <s v="Y"/>
    <n v="12"/>
    <x v="0"/>
    <n v="1"/>
  </r>
  <r>
    <n v="464"/>
    <s v="Y"/>
    <n v="8"/>
    <x v="0"/>
    <n v="1"/>
  </r>
  <r>
    <n v="465"/>
    <s v="Y"/>
    <n v="8"/>
    <x v="0"/>
    <n v="1"/>
  </r>
  <r>
    <n v="466"/>
    <s v="Y"/>
    <n v="5"/>
    <x v="1"/>
    <n v="1"/>
  </r>
  <r>
    <n v="467"/>
    <s v="Y"/>
    <n v="4"/>
    <x v="1"/>
    <n v="1"/>
  </r>
  <r>
    <n v="468"/>
    <s v="Y"/>
    <n v="6"/>
    <x v="1"/>
    <n v="1"/>
  </r>
  <r>
    <n v="469"/>
    <s v="Y"/>
    <n v="5"/>
    <x v="1"/>
    <n v="1"/>
  </r>
  <r>
    <n v="470"/>
    <s v="Y"/>
    <n v="6"/>
    <x v="1"/>
    <n v="1"/>
  </r>
  <r>
    <n v="471"/>
    <s v="Y"/>
    <n v="6"/>
    <x v="1"/>
    <n v="1"/>
  </r>
  <r>
    <n v="472"/>
    <s v="Y"/>
    <n v="11"/>
    <x v="0"/>
    <n v="1"/>
  </r>
  <r>
    <n v="473"/>
    <s v="Y"/>
    <n v="6"/>
    <x v="1"/>
    <n v="1"/>
  </r>
  <r>
    <n v="474"/>
    <s v="Y"/>
    <n v="7"/>
    <x v="0"/>
    <n v="1"/>
  </r>
  <r>
    <n v="475"/>
    <s v="Y"/>
    <n v="8"/>
    <x v="0"/>
    <n v="1"/>
  </r>
  <r>
    <n v="476"/>
    <s v="Y"/>
    <n v="7"/>
    <x v="0"/>
    <n v="1"/>
  </r>
  <r>
    <n v="477"/>
    <s v="Y"/>
    <n v="4"/>
    <x v="1"/>
    <n v="1"/>
  </r>
  <r>
    <n v="478"/>
    <s v="Y"/>
    <n v="3"/>
    <x v="0"/>
    <n v="1"/>
  </r>
  <r>
    <n v="479"/>
    <s v="Y"/>
    <n v="9"/>
    <x v="0"/>
    <n v="1"/>
  </r>
  <r>
    <n v="480"/>
    <s v="Y"/>
    <n v="3"/>
    <x v="0"/>
    <n v="1"/>
  </r>
  <r>
    <n v="481"/>
    <s v="Y"/>
    <n v="3"/>
    <x v="0"/>
    <n v="1"/>
  </r>
  <r>
    <n v="482"/>
    <s v="Y"/>
    <n v="8"/>
    <x v="0"/>
    <n v="1"/>
  </r>
  <r>
    <n v="483"/>
    <s v="Y"/>
    <n v="6"/>
    <x v="1"/>
    <n v="1"/>
  </r>
  <r>
    <n v="484"/>
    <s v="Y"/>
    <n v="5"/>
    <x v="1"/>
    <n v="1"/>
  </r>
  <r>
    <n v="485"/>
    <s v="Y"/>
    <n v="3"/>
    <x v="0"/>
    <n v="1"/>
  </r>
  <r>
    <n v="486"/>
    <s v="Y"/>
    <n v="7"/>
    <x v="0"/>
    <n v="1"/>
  </r>
  <r>
    <n v="487"/>
    <s v="Y"/>
    <n v="6"/>
    <x v="1"/>
    <n v="1"/>
  </r>
  <r>
    <n v="488"/>
    <s v="Y"/>
    <n v="2"/>
    <x v="0"/>
    <n v="1"/>
  </r>
  <r>
    <n v="489"/>
    <s v="N"/>
    <n v="5"/>
    <x v="1"/>
    <n v="0"/>
  </r>
  <r>
    <n v="490"/>
    <s v="Y"/>
    <n v="5"/>
    <x v="1"/>
    <n v="1"/>
  </r>
  <r>
    <n v="491"/>
    <s v="Y"/>
    <n v="6"/>
    <x v="1"/>
    <n v="1"/>
  </r>
  <r>
    <n v="492"/>
    <s v="Y"/>
    <n v="8"/>
    <x v="0"/>
    <n v="1"/>
  </r>
  <r>
    <n v="493"/>
    <s v="Y"/>
    <n v="5"/>
    <x v="1"/>
    <n v="1"/>
  </r>
  <r>
    <n v="494"/>
    <s v="Y"/>
    <n v="6"/>
    <x v="1"/>
    <n v="1"/>
  </r>
  <r>
    <n v="495"/>
    <s v="Y"/>
    <n v="12"/>
    <x v="0"/>
    <n v="1"/>
  </r>
  <r>
    <n v="496"/>
    <s v="N"/>
    <n v="11"/>
    <x v="0"/>
    <n v="0"/>
  </r>
  <r>
    <n v="497"/>
    <s v="Y"/>
    <n v="5"/>
    <x v="1"/>
    <n v="1"/>
  </r>
  <r>
    <n v="498"/>
    <s v="Y"/>
    <n v="6"/>
    <x v="1"/>
    <n v="1"/>
  </r>
  <r>
    <n v="499"/>
    <s v="Y"/>
    <n v="6"/>
    <x v="1"/>
    <n v="1"/>
  </r>
  <r>
    <n v="500"/>
    <s v="Y"/>
    <n v="6"/>
    <x v="1"/>
    <n v="1"/>
  </r>
  <r>
    <n v="501"/>
    <s v="Y"/>
    <n v="5"/>
    <x v="1"/>
    <n v="1"/>
  </r>
  <r>
    <n v="502"/>
    <s v="Y"/>
    <n v="2"/>
    <x v="0"/>
    <n v="1"/>
  </r>
  <r>
    <n v="503"/>
    <s v="Y"/>
    <n v="4"/>
    <x v="1"/>
    <n v="1"/>
  </r>
  <r>
    <n v="504"/>
    <s v="Y"/>
    <n v="3"/>
    <x v="0"/>
    <n v="1"/>
  </r>
  <r>
    <n v="505"/>
    <s v="Y"/>
    <n v="6"/>
    <x v="1"/>
    <n v="1"/>
  </r>
  <r>
    <n v="506"/>
    <s v="Y"/>
    <n v="7"/>
    <x v="0"/>
    <n v="1"/>
  </r>
  <r>
    <n v="507"/>
    <s v="Y"/>
    <n v="9"/>
    <x v="0"/>
    <n v="1"/>
  </r>
  <r>
    <n v="508"/>
    <s v="Y"/>
    <n v="9"/>
    <x v="0"/>
    <n v="1"/>
  </r>
  <r>
    <n v="509"/>
    <s v="Y"/>
    <n v="10"/>
    <x v="0"/>
    <n v="1"/>
  </r>
  <r>
    <n v="510"/>
    <s v="Y"/>
    <n v="7"/>
    <x v="0"/>
    <n v="1"/>
  </r>
  <r>
    <n v="511"/>
    <s v="Y"/>
    <n v="6"/>
    <x v="1"/>
    <n v="1"/>
  </r>
  <r>
    <n v="512"/>
    <s v="Y"/>
    <n v="3"/>
    <x v="0"/>
    <n v="1"/>
  </r>
  <r>
    <n v="513"/>
    <s v="Y"/>
    <n v="7"/>
    <x v="0"/>
    <n v="1"/>
  </r>
  <r>
    <n v="514"/>
    <s v="Y"/>
    <n v="6"/>
    <x v="1"/>
    <n v="1"/>
  </r>
  <r>
    <n v="515"/>
    <s v="N"/>
    <n v="6"/>
    <x v="1"/>
    <n v="0"/>
  </r>
  <r>
    <n v="516"/>
    <s v="Y"/>
    <n v="9"/>
    <x v="0"/>
    <n v="1"/>
  </r>
  <r>
    <n v="517"/>
    <s v="Y"/>
    <n v="8"/>
    <x v="0"/>
    <n v="1"/>
  </r>
  <r>
    <n v="518"/>
    <s v="Y"/>
    <n v="7"/>
    <x v="0"/>
    <n v="1"/>
  </r>
  <r>
    <n v="519"/>
    <s v="Y"/>
    <n v="5"/>
    <x v="1"/>
    <n v="1"/>
  </r>
  <r>
    <n v="520"/>
    <s v="Y"/>
    <n v="6"/>
    <x v="1"/>
    <n v="1"/>
  </r>
  <r>
    <n v="521"/>
    <s v="N"/>
    <n v="8"/>
    <x v="0"/>
    <n v="0"/>
  </r>
  <r>
    <n v="522"/>
    <s v="Y"/>
    <n v="5"/>
    <x v="1"/>
    <n v="1"/>
  </r>
  <r>
    <n v="523"/>
    <s v="Y"/>
    <n v="10"/>
    <x v="0"/>
    <n v="1"/>
  </r>
  <r>
    <n v="524"/>
    <s v="Y"/>
    <n v="10"/>
    <x v="0"/>
    <n v="1"/>
  </r>
  <r>
    <n v="525"/>
    <s v="Y"/>
    <n v="8"/>
    <x v="0"/>
    <n v="1"/>
  </r>
  <r>
    <n v="526"/>
    <s v="Y"/>
    <n v="4"/>
    <x v="1"/>
    <n v="1"/>
  </r>
  <r>
    <n v="527"/>
    <s v="Y"/>
    <n v="6"/>
    <x v="1"/>
    <n v="1"/>
  </r>
  <r>
    <n v="528"/>
    <s v="Y"/>
    <n v="11"/>
    <x v="0"/>
    <n v="1"/>
  </r>
  <r>
    <n v="529"/>
    <s v="Y"/>
    <n v="7"/>
    <x v="0"/>
    <n v="1"/>
  </r>
  <r>
    <n v="530"/>
    <s v="Y"/>
    <n v="3"/>
    <x v="0"/>
    <n v="1"/>
  </r>
  <r>
    <n v="531"/>
    <s v="Y"/>
    <n v="8"/>
    <x v="0"/>
    <n v="1"/>
  </r>
  <r>
    <n v="532"/>
    <s v="Y"/>
    <n v="6"/>
    <x v="1"/>
    <n v="1"/>
  </r>
  <r>
    <n v="533"/>
    <s v="Y"/>
    <n v="4"/>
    <x v="1"/>
    <n v="1"/>
  </r>
  <r>
    <n v="534"/>
    <s v="N"/>
    <n v="1"/>
    <x v="0"/>
    <n v="0"/>
  </r>
  <r>
    <n v="535"/>
    <s v="Y"/>
    <n v="10"/>
    <x v="0"/>
    <n v="1"/>
  </r>
  <r>
    <n v="536"/>
    <s v="Y"/>
    <n v="1"/>
    <x v="0"/>
    <n v="1"/>
  </r>
  <r>
    <n v="537"/>
    <s v="Y"/>
    <n v="7"/>
    <x v="0"/>
    <n v="1"/>
  </r>
  <r>
    <n v="538"/>
    <s v="Y"/>
    <n v="4"/>
    <x v="1"/>
    <n v="1"/>
  </r>
  <r>
    <n v="539"/>
    <s v="Y"/>
    <n v="7"/>
    <x v="0"/>
    <n v="1"/>
  </r>
  <r>
    <n v="540"/>
    <s v="Y"/>
    <n v="5"/>
    <x v="1"/>
    <n v="1"/>
  </r>
  <r>
    <n v="541"/>
    <s v="Y"/>
    <n v="3"/>
    <x v="0"/>
    <n v="1"/>
  </r>
  <r>
    <n v="542"/>
    <s v="Y"/>
    <n v="6"/>
    <x v="1"/>
    <n v="1"/>
  </r>
  <r>
    <n v="543"/>
    <s v="Y"/>
    <n v="6"/>
    <x v="1"/>
    <n v="1"/>
  </r>
  <r>
    <n v="544"/>
    <s v="Y"/>
    <n v="6"/>
    <x v="1"/>
    <n v="1"/>
  </r>
  <r>
    <n v="545"/>
    <s v="Y"/>
    <n v="9"/>
    <x v="0"/>
    <n v="1"/>
  </r>
  <r>
    <n v="546"/>
    <s v="Y"/>
    <n v="2"/>
    <x v="0"/>
    <n v="1"/>
  </r>
  <r>
    <n v="547"/>
    <s v="Y"/>
    <n v="5"/>
    <x v="1"/>
    <n v="1"/>
  </r>
  <r>
    <n v="548"/>
    <s v="Y"/>
    <n v="4"/>
    <x v="1"/>
    <n v="1"/>
  </r>
  <r>
    <n v="549"/>
    <s v="Y"/>
    <n v="6"/>
    <x v="1"/>
    <n v="1"/>
  </r>
  <r>
    <n v="550"/>
    <s v="Y"/>
    <n v="11"/>
    <x v="0"/>
    <n v="1"/>
  </r>
  <r>
    <n v="551"/>
    <s v="Y"/>
    <n v="10"/>
    <x v="0"/>
    <n v="1"/>
  </r>
  <r>
    <n v="552"/>
    <s v="Y"/>
    <n v="6"/>
    <x v="1"/>
    <n v="1"/>
  </r>
  <r>
    <n v="553"/>
    <s v="Y"/>
    <n v="7"/>
    <x v="0"/>
    <n v="1"/>
  </r>
  <r>
    <n v="554"/>
    <s v="Y"/>
    <n v="5"/>
    <x v="1"/>
    <n v="1"/>
  </r>
  <r>
    <n v="555"/>
    <s v="Y"/>
    <n v="8"/>
    <x v="0"/>
    <n v="1"/>
  </r>
  <r>
    <n v="556"/>
    <s v="Y"/>
    <n v="8"/>
    <x v="0"/>
    <n v="1"/>
  </r>
  <r>
    <n v="557"/>
    <s v="Y"/>
    <n v="5"/>
    <x v="1"/>
    <n v="1"/>
  </r>
  <r>
    <n v="558"/>
    <s v="Y"/>
    <n v="9"/>
    <x v="0"/>
    <n v="1"/>
  </r>
  <r>
    <n v="559"/>
    <s v="Y"/>
    <n v="8"/>
    <x v="0"/>
    <n v="1"/>
  </r>
  <r>
    <n v="560"/>
    <s v="Y"/>
    <n v="10"/>
    <x v="0"/>
    <n v="1"/>
  </r>
  <r>
    <n v="561"/>
    <s v="Y"/>
    <n v="5"/>
    <x v="1"/>
    <n v="1"/>
  </r>
  <r>
    <n v="562"/>
    <s v="Y"/>
    <n v="4"/>
    <x v="1"/>
    <n v="1"/>
  </r>
  <r>
    <n v="563"/>
    <s v="Y"/>
    <n v="7"/>
    <x v="0"/>
    <n v="1"/>
  </r>
  <r>
    <n v="564"/>
    <s v="Y"/>
    <n v="7"/>
    <x v="0"/>
    <n v="1"/>
  </r>
  <r>
    <n v="565"/>
    <s v="Y"/>
    <n v="7"/>
    <x v="0"/>
    <n v="1"/>
  </r>
  <r>
    <n v="566"/>
    <s v="N"/>
    <n v="5"/>
    <x v="1"/>
    <n v="0"/>
  </r>
  <r>
    <n v="567"/>
    <s v="Y"/>
    <n v="6"/>
    <x v="1"/>
    <n v="1"/>
  </r>
  <r>
    <n v="568"/>
    <s v="Y"/>
    <n v="3"/>
    <x v="0"/>
    <n v="1"/>
  </r>
  <r>
    <n v="569"/>
    <s v="Y"/>
    <n v="9"/>
    <x v="0"/>
    <n v="1"/>
  </r>
  <r>
    <n v="570"/>
    <s v="Y"/>
    <n v="12"/>
    <x v="0"/>
    <n v="1"/>
  </r>
  <r>
    <n v="571"/>
    <s v="Y"/>
    <n v="11"/>
    <x v="0"/>
    <n v="1"/>
  </r>
  <r>
    <n v="572"/>
    <s v="Y"/>
    <n v="10"/>
    <x v="0"/>
    <n v="1"/>
  </r>
  <r>
    <n v="573"/>
    <s v="Y"/>
    <n v="7"/>
    <x v="0"/>
    <n v="1"/>
  </r>
  <r>
    <n v="574"/>
    <s v="Y"/>
    <n v="12"/>
    <x v="0"/>
    <n v="1"/>
  </r>
  <r>
    <n v="575"/>
    <s v="Y"/>
    <n v="12"/>
    <x v="0"/>
    <n v="1"/>
  </r>
  <r>
    <n v="576"/>
    <s v="Y"/>
    <n v="10"/>
    <x v="0"/>
    <n v="1"/>
  </r>
  <r>
    <n v="577"/>
    <s v="Y"/>
    <n v="8"/>
    <x v="0"/>
    <n v="1"/>
  </r>
  <r>
    <n v="578"/>
    <s v="Y"/>
    <n v="5"/>
    <x v="1"/>
    <n v="1"/>
  </r>
  <r>
    <n v="579"/>
    <s v="Y"/>
    <n v="2"/>
    <x v="0"/>
    <n v="1"/>
  </r>
  <r>
    <n v="580"/>
    <s v="N"/>
    <n v="11"/>
    <x v="0"/>
    <n v="0"/>
  </r>
  <r>
    <n v="581"/>
    <s v="Y"/>
    <n v="6"/>
    <x v="1"/>
    <n v="1"/>
  </r>
  <r>
    <n v="582"/>
    <s v="Y"/>
    <n v="8"/>
    <x v="0"/>
    <n v="1"/>
  </r>
  <r>
    <n v="583"/>
    <s v="Y"/>
    <n v="5"/>
    <x v="1"/>
    <n v="1"/>
  </r>
  <r>
    <n v="584"/>
    <s v="Y"/>
    <n v="7"/>
    <x v="0"/>
    <n v="1"/>
  </r>
  <r>
    <n v="585"/>
    <s v="Y"/>
    <n v="7"/>
    <x v="0"/>
    <n v="1"/>
  </r>
  <r>
    <n v="586"/>
    <s v="Y"/>
    <n v="3"/>
    <x v="0"/>
    <n v="1"/>
  </r>
  <r>
    <n v="587"/>
    <s v="Y"/>
    <n v="5"/>
    <x v="1"/>
    <n v="1"/>
  </r>
  <r>
    <n v="588"/>
    <s v="Y"/>
    <n v="7"/>
    <x v="0"/>
    <n v="1"/>
  </r>
  <r>
    <n v="589"/>
    <s v="Y"/>
    <n v="6"/>
    <x v="1"/>
    <n v="1"/>
  </r>
  <r>
    <n v="590"/>
    <s v="Y"/>
    <n v="8"/>
    <x v="0"/>
    <n v="1"/>
  </r>
  <r>
    <n v="591"/>
    <s v="Y"/>
    <n v="9"/>
    <x v="0"/>
    <n v="1"/>
  </r>
  <r>
    <n v="592"/>
    <s v="Y"/>
    <n v="6"/>
    <x v="1"/>
    <n v="1"/>
  </r>
  <r>
    <n v="593"/>
    <s v="Y"/>
    <n v="6"/>
    <x v="1"/>
    <n v="1"/>
  </r>
  <r>
    <n v="594"/>
    <s v="Y"/>
    <n v="5"/>
    <x v="1"/>
    <n v="1"/>
  </r>
  <r>
    <n v="595"/>
    <s v="Y"/>
    <n v="4"/>
    <x v="1"/>
    <n v="1"/>
  </r>
  <r>
    <n v="596"/>
    <s v="Y"/>
    <n v="8"/>
    <x v="0"/>
    <n v="1"/>
  </r>
  <r>
    <n v="597"/>
    <s v="N"/>
    <n v="10"/>
    <x v="0"/>
    <n v="0"/>
  </r>
  <r>
    <n v="598"/>
    <s v="Y"/>
    <n v="2"/>
    <x v="0"/>
    <n v="1"/>
  </r>
  <r>
    <n v="599"/>
    <s v="Y"/>
    <n v="3"/>
    <x v="0"/>
    <n v="1"/>
  </r>
  <r>
    <n v="600"/>
    <s v="Y"/>
    <n v="7"/>
    <x v="0"/>
    <n v="1"/>
  </r>
  <r>
    <n v="601"/>
    <s v="Y"/>
    <n v="6"/>
    <x v="1"/>
    <n v="1"/>
  </r>
  <r>
    <n v="602"/>
    <s v="Y"/>
    <n v="12"/>
    <x v="0"/>
    <n v="1"/>
  </r>
  <r>
    <n v="603"/>
    <s v="Y"/>
    <n v="2"/>
    <x v="0"/>
    <n v="1"/>
  </r>
  <r>
    <n v="604"/>
    <s v="Y"/>
    <n v="6"/>
    <x v="1"/>
    <n v="1"/>
  </r>
  <r>
    <n v="605"/>
    <s v="Y"/>
    <n v="9"/>
    <x v="0"/>
    <n v="1"/>
  </r>
  <r>
    <n v="606"/>
    <s v="Y"/>
    <n v="10"/>
    <x v="0"/>
    <n v="1"/>
  </r>
  <r>
    <n v="607"/>
    <s v="Y"/>
    <n v="11"/>
    <x v="0"/>
    <n v="1"/>
  </r>
  <r>
    <n v="608"/>
    <s v="Y"/>
    <n v="8"/>
    <x v="0"/>
    <n v="1"/>
  </r>
  <r>
    <n v="609"/>
    <s v="Y"/>
    <n v="9"/>
    <x v="0"/>
    <n v="1"/>
  </r>
  <r>
    <n v="610"/>
    <s v="Y"/>
    <n v="4"/>
    <x v="1"/>
    <n v="1"/>
  </r>
  <r>
    <n v="611"/>
    <s v="Y"/>
    <n v="5"/>
    <x v="1"/>
    <n v="1"/>
  </r>
  <r>
    <n v="612"/>
    <s v="Y"/>
    <n v="7"/>
    <x v="0"/>
    <n v="1"/>
  </r>
  <r>
    <n v="613"/>
    <s v="Y"/>
    <n v="11"/>
    <x v="0"/>
    <n v="1"/>
  </r>
  <r>
    <n v="614"/>
    <s v="Y"/>
    <n v="12"/>
    <x v="0"/>
    <n v="1"/>
  </r>
  <r>
    <n v="615"/>
    <s v="Y"/>
    <n v="5"/>
    <x v="1"/>
    <n v="1"/>
  </r>
  <r>
    <n v="616"/>
    <s v="Y"/>
    <n v="5"/>
    <x v="1"/>
    <n v="1"/>
  </r>
  <r>
    <n v="617"/>
    <s v="Y"/>
    <n v="6"/>
    <x v="1"/>
    <n v="1"/>
  </r>
  <r>
    <n v="618"/>
    <s v="Y"/>
    <n v="6"/>
    <x v="1"/>
    <n v="1"/>
  </r>
  <r>
    <n v="619"/>
    <s v="Y"/>
    <n v="7"/>
    <x v="0"/>
    <n v="1"/>
  </r>
  <r>
    <n v="620"/>
    <s v="Y"/>
    <n v="8"/>
    <x v="0"/>
    <n v="1"/>
  </r>
  <r>
    <n v="621"/>
    <s v="N"/>
    <n v="9"/>
    <x v="0"/>
    <n v="0"/>
  </r>
  <r>
    <n v="622"/>
    <s v="Y"/>
    <n v="6"/>
    <x v="1"/>
    <n v="1"/>
  </r>
  <r>
    <n v="623"/>
    <s v="Y"/>
    <n v="7"/>
    <x v="0"/>
    <n v="1"/>
  </r>
  <r>
    <n v="624"/>
    <s v="Y"/>
    <n v="6"/>
    <x v="1"/>
    <n v="1"/>
  </r>
  <r>
    <n v="625"/>
    <s v="Y"/>
    <n v="11"/>
    <x v="0"/>
    <n v="1"/>
  </r>
  <r>
    <n v="626"/>
    <s v="Y"/>
    <n v="2"/>
    <x v="0"/>
    <n v="1"/>
  </r>
  <r>
    <n v="627"/>
    <s v="Y"/>
    <n v="8"/>
    <x v="0"/>
    <n v="1"/>
  </r>
  <r>
    <n v="628"/>
    <s v="Y"/>
    <n v="3"/>
    <x v="0"/>
    <n v="1"/>
  </r>
  <r>
    <n v="629"/>
    <s v="Y"/>
    <n v="9"/>
    <x v="0"/>
    <n v="1"/>
  </r>
  <r>
    <n v="630"/>
    <s v="Y"/>
    <n v="6"/>
    <x v="1"/>
    <n v="1"/>
  </r>
  <r>
    <n v="631"/>
    <s v="Y"/>
    <n v="6"/>
    <x v="1"/>
    <n v="1"/>
  </r>
  <r>
    <n v="632"/>
    <s v="Y"/>
    <n v="8"/>
    <x v="0"/>
    <n v="1"/>
  </r>
  <r>
    <n v="633"/>
    <s v="Y"/>
    <n v="4"/>
    <x v="1"/>
    <n v="1"/>
  </r>
  <r>
    <n v="634"/>
    <s v="Y"/>
    <n v="7"/>
    <x v="0"/>
    <n v="1"/>
  </r>
  <r>
    <n v="635"/>
    <s v="Y"/>
    <n v="6"/>
    <x v="1"/>
    <n v="1"/>
  </r>
  <r>
    <n v="636"/>
    <s v="Y"/>
    <n v="3"/>
    <x v="0"/>
    <n v="1"/>
  </r>
  <r>
    <n v="637"/>
    <s v="N"/>
    <n v="1"/>
    <x v="0"/>
    <n v="0"/>
  </r>
  <r>
    <n v="638"/>
    <s v="Y"/>
    <n v="11"/>
    <x v="0"/>
    <n v="1"/>
  </r>
  <r>
    <n v="639"/>
    <s v="Y"/>
    <n v="5"/>
    <x v="1"/>
    <n v="1"/>
  </r>
  <r>
    <n v="640"/>
    <s v="Y"/>
    <n v="10"/>
    <x v="0"/>
    <n v="1"/>
  </r>
  <r>
    <n v="641"/>
    <s v="Y"/>
    <n v="4"/>
    <x v="1"/>
    <n v="1"/>
  </r>
  <r>
    <n v="642"/>
    <s v="Y"/>
    <n v="5"/>
    <x v="1"/>
    <n v="1"/>
  </r>
  <r>
    <n v="643"/>
    <s v="Y"/>
    <n v="7"/>
    <x v="0"/>
    <n v="1"/>
  </r>
  <r>
    <n v="644"/>
    <s v="Y"/>
    <n v="4"/>
    <x v="1"/>
    <n v="1"/>
  </r>
  <r>
    <n v="645"/>
    <s v="Y"/>
    <n v="10"/>
    <x v="0"/>
    <n v="1"/>
  </r>
  <r>
    <n v="646"/>
    <s v="Y"/>
    <n v="3"/>
    <x v="0"/>
    <n v="1"/>
  </r>
  <r>
    <n v="647"/>
    <s v="Y"/>
    <n v="7"/>
    <x v="0"/>
    <n v="1"/>
  </r>
  <r>
    <n v="648"/>
    <s v="Y"/>
    <n v="6"/>
    <x v="1"/>
    <n v="1"/>
  </r>
  <r>
    <n v="649"/>
    <s v="Y"/>
    <n v="6"/>
    <x v="1"/>
    <n v="1"/>
  </r>
  <r>
    <n v="650"/>
    <s v="Y"/>
    <n v="12"/>
    <x v="0"/>
    <n v="1"/>
  </r>
  <r>
    <n v="651"/>
    <s v="Y"/>
    <n v="5"/>
    <x v="1"/>
    <n v="1"/>
  </r>
  <r>
    <n v="652"/>
    <s v="Y"/>
    <n v="10"/>
    <x v="0"/>
    <n v="1"/>
  </r>
  <r>
    <n v="653"/>
    <s v="Y"/>
    <n v="7"/>
    <x v="0"/>
    <n v="1"/>
  </r>
  <r>
    <n v="654"/>
    <s v="Y"/>
    <n v="6"/>
    <x v="1"/>
    <n v="1"/>
  </r>
  <r>
    <n v="655"/>
    <s v="Y"/>
    <n v="8"/>
    <x v="0"/>
    <n v="1"/>
  </r>
  <r>
    <n v="656"/>
    <s v="Y"/>
    <n v="3"/>
    <x v="0"/>
    <n v="1"/>
  </r>
  <r>
    <n v="657"/>
    <s v="Y"/>
    <n v="8"/>
    <x v="0"/>
    <n v="1"/>
  </r>
  <r>
    <n v="658"/>
    <s v="Y"/>
    <n v="2"/>
    <x v="0"/>
    <n v="1"/>
  </r>
  <r>
    <n v="659"/>
    <s v="Y"/>
    <n v="1"/>
    <x v="0"/>
    <n v="1"/>
  </r>
  <r>
    <n v="660"/>
    <s v="Y"/>
    <n v="3"/>
    <x v="0"/>
    <n v="1"/>
  </r>
  <r>
    <n v="661"/>
    <s v="Y"/>
    <n v="11"/>
    <x v="0"/>
    <n v="1"/>
  </r>
  <r>
    <n v="662"/>
    <s v="Y"/>
    <n v="7"/>
    <x v="0"/>
    <n v="1"/>
  </r>
  <r>
    <n v="663"/>
    <s v="Y"/>
    <n v="7"/>
    <x v="0"/>
    <n v="1"/>
  </r>
  <r>
    <n v="664"/>
    <s v="Y"/>
    <n v="4"/>
    <x v="1"/>
    <n v="1"/>
  </r>
  <r>
    <n v="665"/>
    <s v="Y"/>
    <n v="1"/>
    <x v="0"/>
    <n v="1"/>
  </r>
  <r>
    <n v="666"/>
    <s v="Y"/>
    <n v="11"/>
    <x v="0"/>
    <n v="1"/>
  </r>
  <r>
    <n v="667"/>
    <s v="Y"/>
    <n v="8"/>
    <x v="0"/>
    <n v="1"/>
  </r>
  <r>
    <n v="668"/>
    <s v="Y"/>
    <n v="10"/>
    <x v="0"/>
    <n v="1"/>
  </r>
  <r>
    <n v="669"/>
    <s v="Y"/>
    <n v="11"/>
    <x v="0"/>
    <n v="1"/>
  </r>
  <r>
    <n v="670"/>
    <s v="Y"/>
    <n v="7"/>
    <x v="0"/>
    <n v="1"/>
  </r>
  <r>
    <n v="671"/>
    <s v="Y"/>
    <n v="2"/>
    <x v="0"/>
    <n v="1"/>
  </r>
  <r>
    <n v="672"/>
    <s v="N"/>
    <n v="7"/>
    <x v="0"/>
    <n v="0"/>
  </r>
  <r>
    <n v="673"/>
    <s v="Y"/>
    <n v="6"/>
    <x v="1"/>
    <n v="1"/>
  </r>
  <r>
    <n v="674"/>
    <s v="Y"/>
    <n v="6"/>
    <x v="1"/>
    <n v="1"/>
  </r>
  <r>
    <n v="675"/>
    <s v="Y"/>
    <n v="7"/>
    <x v="0"/>
    <n v="1"/>
  </r>
  <r>
    <n v="676"/>
    <s v="Y"/>
    <n v="4"/>
    <x v="1"/>
    <n v="1"/>
  </r>
  <r>
    <n v="677"/>
    <s v="N"/>
    <n v="5"/>
    <x v="1"/>
    <n v="0"/>
  </r>
  <r>
    <n v="678"/>
    <s v="Y"/>
    <n v="5"/>
    <x v="1"/>
    <n v="1"/>
  </r>
  <r>
    <n v="679"/>
    <s v="Y"/>
    <n v="7"/>
    <x v="0"/>
    <n v="1"/>
  </r>
  <r>
    <n v="680"/>
    <s v="Y"/>
    <n v="10"/>
    <x v="0"/>
    <n v="1"/>
  </r>
  <r>
    <n v="681"/>
    <s v="Y"/>
    <n v="5"/>
    <x v="1"/>
    <n v="1"/>
  </r>
  <r>
    <n v="682"/>
    <s v="Y"/>
    <n v="7"/>
    <x v="0"/>
    <n v="1"/>
  </r>
  <r>
    <n v="683"/>
    <s v="Y"/>
    <n v="11"/>
    <x v="0"/>
    <n v="1"/>
  </r>
  <r>
    <n v="684"/>
    <s v="Y"/>
    <n v="7"/>
    <x v="0"/>
    <n v="1"/>
  </r>
  <r>
    <n v="685"/>
    <s v="Y"/>
    <n v="6"/>
    <x v="1"/>
    <n v="1"/>
  </r>
  <r>
    <n v="686"/>
    <s v="Y"/>
    <n v="9"/>
    <x v="0"/>
    <n v="1"/>
  </r>
  <r>
    <n v="687"/>
    <s v="Y"/>
    <n v="8"/>
    <x v="0"/>
    <n v="1"/>
  </r>
  <r>
    <n v="688"/>
    <s v="Y"/>
    <n v="3"/>
    <x v="0"/>
    <n v="1"/>
  </r>
  <r>
    <n v="689"/>
    <s v="Y"/>
    <n v="10"/>
    <x v="0"/>
    <n v="1"/>
  </r>
  <r>
    <n v="690"/>
    <s v="Y"/>
    <n v="6"/>
    <x v="1"/>
    <n v="1"/>
  </r>
  <r>
    <n v="691"/>
    <s v="Y"/>
    <n v="5"/>
    <x v="1"/>
    <n v="1"/>
  </r>
  <r>
    <n v="692"/>
    <s v="Y"/>
    <n v="1"/>
    <x v="0"/>
    <n v="1"/>
  </r>
  <r>
    <n v="693"/>
    <s v="Y"/>
    <n v="4"/>
    <x v="1"/>
    <n v="1"/>
  </r>
  <r>
    <n v="694"/>
    <s v="Y"/>
    <n v="12"/>
    <x v="0"/>
    <n v="1"/>
  </r>
  <r>
    <n v="695"/>
    <s v="Y"/>
    <n v="4"/>
    <x v="1"/>
    <n v="1"/>
  </r>
  <r>
    <n v="696"/>
    <s v="Y"/>
    <n v="7"/>
    <x v="0"/>
    <n v="1"/>
  </r>
  <r>
    <n v="697"/>
    <s v="Y"/>
    <n v="6"/>
    <x v="1"/>
    <n v="1"/>
  </r>
  <r>
    <n v="698"/>
    <s v="Y"/>
    <n v="9"/>
    <x v="0"/>
    <n v="1"/>
  </r>
  <r>
    <n v="699"/>
    <s v="Y"/>
    <n v="4"/>
    <x v="1"/>
    <n v="1"/>
  </r>
  <r>
    <n v="700"/>
    <s v="Y"/>
    <n v="7"/>
    <x v="0"/>
    <n v="1"/>
  </r>
  <r>
    <n v="701"/>
    <s v="Y"/>
    <n v="5"/>
    <x v="1"/>
    <n v="1"/>
  </r>
  <r>
    <n v="702"/>
    <s v="Y"/>
    <n v="7"/>
    <x v="0"/>
    <n v="1"/>
  </r>
  <r>
    <n v="703"/>
    <s v="Y"/>
    <n v="7"/>
    <x v="0"/>
    <n v="1"/>
  </r>
  <r>
    <n v="704"/>
    <s v="Y"/>
    <n v="5"/>
    <x v="1"/>
    <n v="1"/>
  </r>
  <r>
    <n v="705"/>
    <s v="Y"/>
    <n v="5"/>
    <x v="1"/>
    <n v="1"/>
  </r>
  <r>
    <n v="706"/>
    <s v="N"/>
    <n v="7"/>
    <x v="0"/>
    <n v="0"/>
  </r>
  <r>
    <n v="707"/>
    <s v="Y"/>
    <n v="6"/>
    <x v="1"/>
    <n v="1"/>
  </r>
  <r>
    <n v="708"/>
    <s v="Y"/>
    <n v="12"/>
    <x v="0"/>
    <n v="1"/>
  </r>
  <r>
    <n v="709"/>
    <s v="Y"/>
    <n v="7"/>
    <x v="0"/>
    <n v="1"/>
  </r>
  <r>
    <n v="710"/>
    <s v="Y"/>
    <n v="12"/>
    <x v="0"/>
    <n v="1"/>
  </r>
  <r>
    <n v="711"/>
    <s v="Y"/>
    <n v="7"/>
    <x v="0"/>
    <n v="1"/>
  </r>
  <r>
    <n v="712"/>
    <s v="Y"/>
    <n v="1"/>
    <x v="0"/>
    <n v="1"/>
  </r>
  <r>
    <n v="713"/>
    <s v="Y"/>
    <n v="10"/>
    <x v="0"/>
    <n v="1"/>
  </r>
  <r>
    <n v="714"/>
    <s v="N"/>
    <n v="5"/>
    <x v="1"/>
    <n v="0"/>
  </r>
  <r>
    <n v="715"/>
    <s v="Y"/>
    <n v="3"/>
    <x v="0"/>
    <n v="1"/>
  </r>
  <r>
    <n v="716"/>
    <s v="Y"/>
    <n v="8"/>
    <x v="0"/>
    <n v="1"/>
  </r>
  <r>
    <n v="717"/>
    <s v="Y"/>
    <n v="7"/>
    <x v="0"/>
    <n v="1"/>
  </r>
  <r>
    <n v="718"/>
    <s v="Y"/>
    <n v="11"/>
    <x v="0"/>
    <n v="1"/>
  </r>
  <r>
    <n v="719"/>
    <s v="Y"/>
    <n v="8"/>
    <x v="0"/>
    <n v="1"/>
  </r>
  <r>
    <n v="720"/>
    <s v="Y"/>
    <n v="5"/>
    <x v="1"/>
    <n v="1"/>
  </r>
  <r>
    <n v="721"/>
    <s v="Y"/>
    <n v="12"/>
    <x v="0"/>
    <n v="1"/>
  </r>
  <r>
    <n v="722"/>
    <s v="Y"/>
    <n v="5"/>
    <x v="1"/>
    <n v="1"/>
  </r>
  <r>
    <n v="723"/>
    <s v="Y"/>
    <n v="7"/>
    <x v="0"/>
    <n v="1"/>
  </r>
  <r>
    <n v="724"/>
    <s v="Y"/>
    <n v="5"/>
    <x v="1"/>
    <n v="1"/>
  </r>
  <r>
    <n v="725"/>
    <s v="Y"/>
    <n v="2"/>
    <x v="0"/>
    <n v="1"/>
  </r>
  <r>
    <n v="726"/>
    <s v="Y"/>
    <n v="11"/>
    <x v="0"/>
    <n v="1"/>
  </r>
  <r>
    <n v="727"/>
    <s v="Y"/>
    <n v="12"/>
    <x v="0"/>
    <n v="1"/>
  </r>
  <r>
    <n v="728"/>
    <s v="Y"/>
    <n v="2"/>
    <x v="0"/>
    <n v="1"/>
  </r>
  <r>
    <n v="729"/>
    <s v="Y"/>
    <n v="7"/>
    <x v="0"/>
    <n v="1"/>
  </r>
  <r>
    <n v="730"/>
    <s v="Y"/>
    <n v="1"/>
    <x v="0"/>
    <n v="1"/>
  </r>
  <r>
    <n v="731"/>
    <s v="Y"/>
    <n v="3"/>
    <x v="0"/>
    <n v="1"/>
  </r>
  <r>
    <n v="732"/>
    <s v="Y"/>
    <n v="5"/>
    <x v="1"/>
    <n v="1"/>
  </r>
  <r>
    <n v="733"/>
    <s v="Y"/>
    <n v="7"/>
    <x v="0"/>
    <n v="1"/>
  </r>
  <r>
    <n v="734"/>
    <s v="Y"/>
    <n v="3"/>
    <x v="0"/>
    <n v="1"/>
  </r>
  <r>
    <n v="735"/>
    <s v="Y"/>
    <n v="5"/>
    <x v="1"/>
    <n v="1"/>
  </r>
  <r>
    <n v="736"/>
    <s v="N"/>
    <n v="10"/>
    <x v="0"/>
    <n v="0"/>
  </r>
  <r>
    <n v="737"/>
    <s v="N"/>
    <n v="7"/>
    <x v="0"/>
    <n v="0"/>
  </r>
  <r>
    <n v="738"/>
    <s v="Y"/>
    <n v="6"/>
    <x v="1"/>
    <n v="1"/>
  </r>
  <r>
    <n v="739"/>
    <s v="Y"/>
    <n v="3"/>
    <x v="0"/>
    <n v="1"/>
  </r>
  <r>
    <n v="740"/>
    <s v="Y"/>
    <n v="4"/>
    <x v="1"/>
    <n v="1"/>
  </r>
  <r>
    <n v="741"/>
    <s v="Y"/>
    <n v="5"/>
    <x v="1"/>
    <n v="1"/>
  </r>
  <r>
    <n v="742"/>
    <s v="Y"/>
    <n v="5"/>
    <x v="1"/>
    <n v="1"/>
  </r>
  <r>
    <n v="743"/>
    <s v="Y"/>
    <n v="12"/>
    <x v="0"/>
    <n v="1"/>
  </r>
  <r>
    <n v="744"/>
    <s v="Y"/>
    <n v="10"/>
    <x v="0"/>
    <n v="1"/>
  </r>
  <r>
    <n v="745"/>
    <s v="Y"/>
    <n v="10"/>
    <x v="0"/>
    <n v="1"/>
  </r>
  <r>
    <n v="746"/>
    <s v="Y"/>
    <n v="7"/>
    <x v="0"/>
    <n v="1"/>
  </r>
  <r>
    <n v="747"/>
    <s v="Y"/>
    <n v="4"/>
    <x v="1"/>
    <n v="1"/>
  </r>
  <r>
    <n v="748"/>
    <s v="N"/>
    <n v="5"/>
    <x v="1"/>
    <n v="0"/>
  </r>
  <r>
    <n v="749"/>
    <s v="Y"/>
    <n v="3"/>
    <x v="0"/>
    <n v="1"/>
  </r>
  <r>
    <n v="750"/>
    <s v="N"/>
    <n v="4"/>
    <x v="1"/>
    <n v="0"/>
  </r>
  <r>
    <n v="751"/>
    <s v="Y"/>
    <n v="6"/>
    <x v="1"/>
    <n v="1"/>
  </r>
  <r>
    <n v="752"/>
    <s v="Y"/>
    <n v="8"/>
    <x v="0"/>
    <n v="1"/>
  </r>
  <r>
    <n v="753"/>
    <s v="Y"/>
    <n v="7"/>
    <x v="0"/>
    <n v="1"/>
  </r>
  <r>
    <n v="754"/>
    <s v="Y"/>
    <n v="3"/>
    <x v="0"/>
    <n v="1"/>
  </r>
  <r>
    <n v="755"/>
    <s v="Y"/>
    <n v="7"/>
    <x v="0"/>
    <n v="1"/>
  </r>
  <r>
    <n v="756"/>
    <s v="Y"/>
    <n v="3"/>
    <x v="0"/>
    <n v="1"/>
  </r>
  <r>
    <n v="757"/>
    <s v="Y"/>
    <n v="4"/>
    <x v="1"/>
    <n v="1"/>
  </r>
  <r>
    <n v="758"/>
    <s v="Y"/>
    <n v="4"/>
    <x v="1"/>
    <n v="1"/>
  </r>
  <r>
    <n v="759"/>
    <s v="Y"/>
    <n v="8"/>
    <x v="0"/>
    <n v="1"/>
  </r>
  <r>
    <n v="760"/>
    <s v="Y"/>
    <n v="11"/>
    <x v="0"/>
    <n v="1"/>
  </r>
  <r>
    <n v="761"/>
    <s v="Y"/>
    <n v="10"/>
    <x v="0"/>
    <n v="1"/>
  </r>
  <r>
    <n v="762"/>
    <s v="Y"/>
    <n v="10"/>
    <x v="0"/>
    <n v="1"/>
  </r>
  <r>
    <n v="763"/>
    <s v="Y"/>
    <n v="6"/>
    <x v="1"/>
    <n v="1"/>
  </r>
  <r>
    <n v="764"/>
    <s v="Y"/>
    <n v="7"/>
    <x v="0"/>
    <n v="1"/>
  </r>
  <r>
    <n v="765"/>
    <s v="Y"/>
    <n v="4"/>
    <x v="1"/>
    <n v="1"/>
  </r>
  <r>
    <n v="766"/>
    <s v="Y"/>
    <n v="8"/>
    <x v="0"/>
    <n v="1"/>
  </r>
  <r>
    <n v="767"/>
    <s v="Y"/>
    <n v="3"/>
    <x v="0"/>
    <n v="1"/>
  </r>
  <r>
    <n v="768"/>
    <s v="Y"/>
    <n v="7"/>
    <x v="0"/>
    <n v="1"/>
  </r>
  <r>
    <n v="769"/>
    <s v="Y"/>
    <n v="10"/>
    <x v="0"/>
    <n v="1"/>
  </r>
  <r>
    <n v="770"/>
    <s v="Y"/>
    <n v="6"/>
    <x v="1"/>
    <n v="1"/>
  </r>
  <r>
    <n v="771"/>
    <s v="Y"/>
    <n v="4"/>
    <x v="1"/>
    <n v="1"/>
  </r>
  <r>
    <n v="772"/>
    <s v="Y"/>
    <n v="4"/>
    <x v="1"/>
    <n v="1"/>
  </r>
  <r>
    <n v="773"/>
    <s v="Y"/>
    <n v="3"/>
    <x v="0"/>
    <n v="1"/>
  </r>
  <r>
    <n v="774"/>
    <s v="Y"/>
    <n v="7"/>
    <x v="0"/>
    <n v="1"/>
  </r>
  <r>
    <n v="775"/>
    <s v="Y"/>
    <n v="7"/>
    <x v="0"/>
    <n v="1"/>
  </r>
  <r>
    <n v="776"/>
    <s v="Y"/>
    <n v="6"/>
    <x v="1"/>
    <n v="1"/>
  </r>
  <r>
    <n v="777"/>
    <s v="Y"/>
    <n v="7"/>
    <x v="0"/>
    <n v="1"/>
  </r>
  <r>
    <n v="778"/>
    <s v="Y"/>
    <n v="6"/>
    <x v="1"/>
    <n v="1"/>
  </r>
  <r>
    <n v="779"/>
    <s v="Y"/>
    <n v="10"/>
    <x v="0"/>
    <n v="1"/>
  </r>
  <r>
    <n v="780"/>
    <s v="Y"/>
    <n v="5"/>
    <x v="1"/>
    <n v="1"/>
  </r>
  <r>
    <n v="781"/>
    <s v="Y"/>
    <n v="6"/>
    <x v="1"/>
    <n v="1"/>
  </r>
  <r>
    <n v="782"/>
    <s v="Y"/>
    <n v="7"/>
    <x v="0"/>
    <n v="1"/>
  </r>
  <r>
    <n v="783"/>
    <s v="Y"/>
    <n v="6"/>
    <x v="1"/>
    <n v="1"/>
  </r>
  <r>
    <n v="784"/>
    <s v="Y"/>
    <n v="7"/>
    <x v="0"/>
    <n v="1"/>
  </r>
  <r>
    <n v="785"/>
    <s v="Y"/>
    <n v="6"/>
    <x v="1"/>
    <n v="1"/>
  </r>
  <r>
    <n v="786"/>
    <s v="Y"/>
    <n v="9"/>
    <x v="0"/>
    <n v="1"/>
  </r>
  <r>
    <n v="787"/>
    <s v="Y"/>
    <n v="6"/>
    <x v="1"/>
    <n v="1"/>
  </r>
  <r>
    <n v="788"/>
    <s v="Y"/>
    <n v="1"/>
    <x v="0"/>
    <n v="1"/>
  </r>
  <r>
    <n v="789"/>
    <s v="Y"/>
    <n v="8"/>
    <x v="0"/>
    <n v="1"/>
  </r>
  <r>
    <n v="790"/>
    <s v="Y"/>
    <n v="7"/>
    <x v="0"/>
    <n v="1"/>
  </r>
  <r>
    <n v="791"/>
    <s v="Y"/>
    <n v="9"/>
    <x v="0"/>
    <n v="1"/>
  </r>
  <r>
    <n v="792"/>
    <s v="Y"/>
    <n v="5"/>
    <x v="1"/>
    <n v="1"/>
  </r>
  <r>
    <n v="793"/>
    <s v="Y"/>
    <n v="6"/>
    <x v="1"/>
    <n v="1"/>
  </r>
  <r>
    <n v="794"/>
    <s v="Y"/>
    <n v="6"/>
    <x v="1"/>
    <n v="1"/>
  </r>
  <r>
    <n v="795"/>
    <s v="Y"/>
    <n v="10"/>
    <x v="0"/>
    <n v="1"/>
  </r>
  <r>
    <n v="796"/>
    <s v="Y"/>
    <n v="4"/>
    <x v="1"/>
    <n v="1"/>
  </r>
  <r>
    <n v="797"/>
    <s v="Y"/>
    <n v="4"/>
    <x v="1"/>
    <n v="1"/>
  </r>
  <r>
    <n v="798"/>
    <s v="Y"/>
    <n v="4"/>
    <x v="1"/>
    <n v="1"/>
  </r>
  <r>
    <n v="799"/>
    <s v="Y"/>
    <n v="7"/>
    <x v="0"/>
    <n v="1"/>
  </r>
  <r>
    <n v="800"/>
    <s v="Y"/>
    <n v="6"/>
    <x v="1"/>
    <n v="1"/>
  </r>
  <r>
    <n v="801"/>
    <s v="Y"/>
    <n v="5"/>
    <x v="1"/>
    <n v="1"/>
  </r>
  <r>
    <n v="802"/>
    <s v="Y"/>
    <n v="7"/>
    <x v="0"/>
    <n v="1"/>
  </r>
  <r>
    <n v="803"/>
    <s v="Y"/>
    <n v="10"/>
    <x v="0"/>
    <n v="1"/>
  </r>
  <r>
    <n v="804"/>
    <s v="Y"/>
    <n v="1"/>
    <x v="0"/>
    <n v="1"/>
  </r>
  <r>
    <n v="805"/>
    <s v="Y"/>
    <n v="6"/>
    <x v="1"/>
    <n v="1"/>
  </r>
  <r>
    <n v="806"/>
    <s v="Y"/>
    <n v="7"/>
    <x v="0"/>
    <n v="1"/>
  </r>
  <r>
    <n v="807"/>
    <s v="Y"/>
    <n v="10"/>
    <x v="0"/>
    <n v="1"/>
  </r>
  <r>
    <n v="808"/>
    <s v="Y"/>
    <n v="5"/>
    <x v="1"/>
    <n v="1"/>
  </r>
  <r>
    <n v="809"/>
    <s v="Y"/>
    <n v="6"/>
    <x v="1"/>
    <n v="1"/>
  </r>
  <r>
    <n v="810"/>
    <s v="N"/>
    <n v="11"/>
    <x v="0"/>
    <n v="0"/>
  </r>
  <r>
    <n v="811"/>
    <s v="Y"/>
    <n v="1"/>
    <x v="0"/>
    <n v="1"/>
  </r>
  <r>
    <n v="812"/>
    <s v="Y"/>
    <n v="6"/>
    <x v="1"/>
    <n v="1"/>
  </r>
  <r>
    <n v="813"/>
    <s v="N"/>
    <n v="6"/>
    <x v="1"/>
    <n v="0"/>
  </r>
  <r>
    <n v="814"/>
    <s v="Y"/>
    <n v="4"/>
    <x v="1"/>
    <n v="1"/>
  </r>
  <r>
    <n v="815"/>
    <s v="Y"/>
    <n v="7"/>
    <x v="0"/>
    <n v="1"/>
  </r>
  <r>
    <n v="816"/>
    <s v="Y"/>
    <n v="5"/>
    <x v="1"/>
    <n v="1"/>
  </r>
  <r>
    <n v="817"/>
    <s v="Y"/>
    <n v="7"/>
    <x v="0"/>
    <n v="1"/>
  </r>
  <r>
    <n v="818"/>
    <s v="Y"/>
    <n v="7"/>
    <x v="0"/>
    <n v="1"/>
  </r>
  <r>
    <n v="819"/>
    <s v="Y"/>
    <n v="6"/>
    <x v="1"/>
    <n v="1"/>
  </r>
  <r>
    <n v="820"/>
    <s v="Y"/>
    <n v="6"/>
    <x v="1"/>
    <n v="1"/>
  </r>
  <r>
    <n v="821"/>
    <s v="Y"/>
    <n v="6"/>
    <x v="1"/>
    <n v="1"/>
  </r>
  <r>
    <n v="822"/>
    <s v="N"/>
    <n v="2"/>
    <x v="0"/>
    <n v="0"/>
  </r>
  <r>
    <n v="823"/>
    <s v="Y"/>
    <n v="10"/>
    <x v="0"/>
    <n v="1"/>
  </r>
  <r>
    <n v="824"/>
    <s v="Y"/>
    <n v="7"/>
    <x v="0"/>
    <n v="1"/>
  </r>
  <r>
    <n v="825"/>
    <s v="Y"/>
    <n v="6"/>
    <x v="1"/>
    <n v="1"/>
  </r>
  <r>
    <n v="826"/>
    <s v="Y"/>
    <n v="6"/>
    <x v="1"/>
    <n v="1"/>
  </r>
  <r>
    <n v="827"/>
    <s v="Y"/>
    <n v="5"/>
    <x v="1"/>
    <n v="1"/>
  </r>
  <r>
    <n v="828"/>
    <s v="Y"/>
    <n v="4"/>
    <x v="1"/>
    <n v="1"/>
  </r>
  <r>
    <n v="829"/>
    <s v="Y"/>
    <n v="6"/>
    <x v="1"/>
    <n v="1"/>
  </r>
  <r>
    <n v="830"/>
    <s v="Y"/>
    <n v="7"/>
    <x v="0"/>
    <n v="1"/>
  </r>
  <r>
    <n v="831"/>
    <s v="Y"/>
    <n v="6"/>
    <x v="1"/>
    <n v="1"/>
  </r>
  <r>
    <n v="832"/>
    <s v="Y"/>
    <n v="6"/>
    <x v="1"/>
    <n v="1"/>
  </r>
  <r>
    <n v="833"/>
    <s v="Y"/>
    <n v="1"/>
    <x v="0"/>
    <n v="1"/>
  </r>
  <r>
    <n v="834"/>
    <s v="Y"/>
    <n v="2"/>
    <x v="0"/>
    <n v="1"/>
  </r>
  <r>
    <n v="835"/>
    <s v="Y"/>
    <n v="9"/>
    <x v="0"/>
    <n v="1"/>
  </r>
  <r>
    <n v="836"/>
    <s v="Y"/>
    <n v="2"/>
    <x v="0"/>
    <n v="1"/>
  </r>
  <r>
    <n v="837"/>
    <s v="Y"/>
    <n v="6"/>
    <x v="1"/>
    <n v="1"/>
  </r>
  <r>
    <n v="838"/>
    <s v="Y"/>
    <n v="11"/>
    <x v="0"/>
    <n v="1"/>
  </r>
  <r>
    <n v="839"/>
    <s v="Y"/>
    <n v="6"/>
    <x v="1"/>
    <n v="1"/>
  </r>
  <r>
    <n v="840"/>
    <s v="Y"/>
    <n v="5"/>
    <x v="1"/>
    <n v="1"/>
  </r>
  <r>
    <n v="841"/>
    <s v="N"/>
    <n v="3"/>
    <x v="0"/>
    <n v="0"/>
  </r>
  <r>
    <n v="842"/>
    <s v="Y"/>
    <n v="6"/>
    <x v="1"/>
    <n v="1"/>
  </r>
  <r>
    <n v="843"/>
    <s v="Y"/>
    <n v="5"/>
    <x v="1"/>
    <n v="1"/>
  </r>
  <r>
    <n v="844"/>
    <s v="N"/>
    <n v="7"/>
    <x v="0"/>
    <n v="0"/>
  </r>
  <r>
    <n v="845"/>
    <s v="Y"/>
    <n v="6"/>
    <x v="1"/>
    <n v="1"/>
  </r>
  <r>
    <n v="846"/>
    <s v="Y"/>
    <n v="1"/>
    <x v="0"/>
    <n v="1"/>
  </r>
  <r>
    <n v="847"/>
    <s v="Y"/>
    <n v="7"/>
    <x v="0"/>
    <n v="1"/>
  </r>
  <r>
    <n v="848"/>
    <s v="Y"/>
    <n v="8"/>
    <x v="0"/>
    <n v="1"/>
  </r>
  <r>
    <n v="849"/>
    <s v="Y"/>
    <n v="9"/>
    <x v="0"/>
    <n v="1"/>
  </r>
  <r>
    <n v="850"/>
    <s v="Y"/>
    <n v="8"/>
    <x v="0"/>
    <n v="1"/>
  </r>
  <r>
    <n v="851"/>
    <s v="Y"/>
    <n v="11"/>
    <x v="0"/>
    <n v="1"/>
  </r>
  <r>
    <n v="852"/>
    <s v="Y"/>
    <n v="5"/>
    <x v="1"/>
    <n v="1"/>
  </r>
  <r>
    <n v="853"/>
    <s v="Y"/>
    <n v="8"/>
    <x v="0"/>
    <n v="1"/>
  </r>
  <r>
    <n v="854"/>
    <s v="Y"/>
    <n v="8"/>
    <x v="0"/>
    <n v="1"/>
  </r>
  <r>
    <n v="855"/>
    <s v="Y"/>
    <n v="7"/>
    <x v="0"/>
    <n v="1"/>
  </r>
  <r>
    <n v="856"/>
    <s v="Y"/>
    <n v="4"/>
    <x v="1"/>
    <n v="1"/>
  </r>
  <r>
    <n v="857"/>
    <s v="Y"/>
    <n v="10"/>
    <x v="0"/>
    <n v="1"/>
  </r>
  <r>
    <n v="858"/>
    <s v="Y"/>
    <n v="3"/>
    <x v="0"/>
    <n v="1"/>
  </r>
  <r>
    <n v="859"/>
    <s v="Y"/>
    <n v="6"/>
    <x v="1"/>
    <n v="1"/>
  </r>
  <r>
    <n v="860"/>
    <s v="Y"/>
    <n v="8"/>
    <x v="0"/>
    <n v="1"/>
  </r>
  <r>
    <n v="861"/>
    <s v="Y"/>
    <n v="6"/>
    <x v="1"/>
    <n v="1"/>
  </r>
  <r>
    <n v="862"/>
    <s v="Y"/>
    <n v="4"/>
    <x v="1"/>
    <n v="1"/>
  </r>
  <r>
    <n v="863"/>
    <s v="Y"/>
    <n v="5"/>
    <x v="1"/>
    <n v="1"/>
  </r>
  <r>
    <n v="864"/>
    <s v="Y"/>
    <n v="7"/>
    <x v="0"/>
    <n v="1"/>
  </r>
  <r>
    <n v="865"/>
    <s v="Y"/>
    <n v="5"/>
    <x v="1"/>
    <n v="1"/>
  </r>
  <r>
    <n v="866"/>
    <s v="Y"/>
    <n v="8"/>
    <x v="0"/>
    <n v="1"/>
  </r>
  <r>
    <n v="867"/>
    <s v="Y"/>
    <n v="11"/>
    <x v="0"/>
    <n v="1"/>
  </r>
  <r>
    <n v="868"/>
    <s v="Y"/>
    <n v="5"/>
    <x v="1"/>
    <n v="1"/>
  </r>
  <r>
    <n v="869"/>
    <s v="Y"/>
    <n v="5"/>
    <x v="1"/>
    <n v="1"/>
  </r>
  <r>
    <n v="870"/>
    <s v="Y"/>
    <n v="6"/>
    <x v="1"/>
    <n v="1"/>
  </r>
  <r>
    <n v="871"/>
    <s v="N"/>
    <n v="8"/>
    <x v="0"/>
    <n v="0"/>
  </r>
  <r>
    <n v="872"/>
    <s v="Y"/>
    <n v="6"/>
    <x v="1"/>
    <n v="1"/>
  </r>
  <r>
    <n v="873"/>
    <s v="Y"/>
    <n v="10"/>
    <x v="0"/>
    <n v="1"/>
  </r>
  <r>
    <n v="874"/>
    <s v="Y"/>
    <n v="9"/>
    <x v="0"/>
    <n v="1"/>
  </r>
  <r>
    <n v="875"/>
    <s v="Y"/>
    <n v="8"/>
    <x v="0"/>
    <n v="1"/>
  </r>
  <r>
    <n v="876"/>
    <s v="Y"/>
    <n v="8"/>
    <x v="0"/>
    <n v="1"/>
  </r>
  <r>
    <n v="877"/>
    <s v="Y"/>
    <n v="1"/>
    <x v="0"/>
    <n v="1"/>
  </r>
  <r>
    <n v="878"/>
    <s v="Y"/>
    <n v="6"/>
    <x v="1"/>
    <n v="1"/>
  </r>
  <r>
    <n v="879"/>
    <s v="Y"/>
    <n v="6"/>
    <x v="1"/>
    <n v="1"/>
  </r>
  <r>
    <n v="880"/>
    <s v="Y"/>
    <n v="7"/>
    <x v="0"/>
    <n v="1"/>
  </r>
  <r>
    <n v="881"/>
    <s v="Y"/>
    <n v="6"/>
    <x v="1"/>
    <n v="1"/>
  </r>
  <r>
    <n v="882"/>
    <s v="Y"/>
    <n v="4"/>
    <x v="1"/>
    <n v="1"/>
  </r>
  <r>
    <n v="883"/>
    <s v="Y"/>
    <n v="12"/>
    <x v="0"/>
    <n v="1"/>
  </r>
  <r>
    <n v="884"/>
    <s v="N"/>
    <n v="3"/>
    <x v="0"/>
    <n v="0"/>
  </r>
  <r>
    <n v="885"/>
    <s v="Y"/>
    <n v="7"/>
    <x v="0"/>
    <n v="1"/>
  </r>
  <r>
    <n v="886"/>
    <s v="Y"/>
    <n v="1"/>
    <x v="0"/>
    <n v="1"/>
  </r>
  <r>
    <n v="887"/>
    <s v="Y"/>
    <n v="6"/>
    <x v="1"/>
    <n v="1"/>
  </r>
  <r>
    <n v="888"/>
    <s v="Y"/>
    <n v="4"/>
    <x v="1"/>
    <n v="1"/>
  </r>
  <r>
    <n v="889"/>
    <s v="Y"/>
    <n v="10"/>
    <x v="0"/>
    <n v="1"/>
  </r>
  <r>
    <n v="890"/>
    <s v="Y"/>
    <n v="2"/>
    <x v="0"/>
    <n v="1"/>
  </r>
  <r>
    <n v="891"/>
    <s v="Y"/>
    <n v="7"/>
    <x v="0"/>
    <n v="1"/>
  </r>
  <r>
    <n v="892"/>
    <s v="Y"/>
    <n v="7"/>
    <x v="0"/>
    <n v="1"/>
  </r>
  <r>
    <n v="893"/>
    <s v="Y"/>
    <n v="2"/>
    <x v="0"/>
    <n v="1"/>
  </r>
  <r>
    <n v="894"/>
    <s v="Y"/>
    <n v="6"/>
    <x v="1"/>
    <n v="1"/>
  </r>
  <r>
    <n v="895"/>
    <s v="Y"/>
    <n v="6"/>
    <x v="1"/>
    <n v="1"/>
  </r>
  <r>
    <n v="896"/>
    <s v="Y"/>
    <n v="10"/>
    <x v="0"/>
    <n v="1"/>
  </r>
  <r>
    <n v="897"/>
    <s v="N"/>
    <n v="4"/>
    <x v="1"/>
    <n v="0"/>
  </r>
  <r>
    <n v="898"/>
    <s v="Y"/>
    <n v="6"/>
    <x v="1"/>
    <n v="1"/>
  </r>
  <r>
    <n v="899"/>
    <s v="Y"/>
    <n v="3"/>
    <x v="0"/>
    <n v="1"/>
  </r>
  <r>
    <n v="900"/>
    <s v="Y"/>
    <n v="6"/>
    <x v="1"/>
    <n v="1"/>
  </r>
  <r>
    <n v="901"/>
    <s v="Y"/>
    <n v="6"/>
    <x v="1"/>
    <n v="1"/>
  </r>
  <r>
    <n v="902"/>
    <s v="Y"/>
    <n v="5"/>
    <x v="1"/>
    <n v="1"/>
  </r>
  <r>
    <n v="903"/>
    <s v="Y"/>
    <n v="7"/>
    <x v="0"/>
    <n v="1"/>
  </r>
  <r>
    <n v="904"/>
    <s v="Y"/>
    <n v="8"/>
    <x v="0"/>
    <n v="1"/>
  </r>
  <r>
    <n v="905"/>
    <s v="Y"/>
    <n v="8"/>
    <x v="0"/>
    <n v="1"/>
  </r>
  <r>
    <n v="906"/>
    <s v="Y"/>
    <n v="2"/>
    <x v="0"/>
    <n v="1"/>
  </r>
  <r>
    <n v="907"/>
    <s v="Y"/>
    <n v="6"/>
    <x v="1"/>
    <n v="1"/>
  </r>
  <r>
    <n v="908"/>
    <s v="Y"/>
    <n v="6"/>
    <x v="1"/>
    <n v="1"/>
  </r>
  <r>
    <n v="909"/>
    <s v="Y"/>
    <n v="6"/>
    <x v="1"/>
    <n v="1"/>
  </r>
  <r>
    <n v="910"/>
    <s v="Y"/>
    <n v="6"/>
    <x v="1"/>
    <n v="1"/>
  </r>
  <r>
    <n v="911"/>
    <s v="Y"/>
    <n v="1"/>
    <x v="0"/>
    <n v="1"/>
  </r>
  <r>
    <n v="912"/>
    <s v="Y"/>
    <n v="10"/>
    <x v="0"/>
    <n v="1"/>
  </r>
  <r>
    <n v="913"/>
    <s v="N"/>
    <n v="7"/>
    <x v="0"/>
    <n v="0"/>
  </r>
  <r>
    <n v="914"/>
    <s v="N"/>
    <n v="8"/>
    <x v="0"/>
    <n v="0"/>
  </r>
  <r>
    <n v="915"/>
    <s v="Y"/>
    <n v="6"/>
    <x v="1"/>
    <n v="1"/>
  </r>
  <r>
    <n v="916"/>
    <s v="Y"/>
    <n v="1"/>
    <x v="0"/>
    <n v="1"/>
  </r>
  <r>
    <n v="917"/>
    <s v="N"/>
    <n v="10"/>
    <x v="0"/>
    <n v="0"/>
  </r>
  <r>
    <n v="918"/>
    <s v="Y"/>
    <n v="4"/>
    <x v="1"/>
    <n v="1"/>
  </r>
  <r>
    <n v="919"/>
    <s v="Y"/>
    <n v="11"/>
    <x v="0"/>
    <n v="1"/>
  </r>
  <r>
    <n v="920"/>
    <s v="Y"/>
    <n v="5"/>
    <x v="1"/>
    <n v="1"/>
  </r>
  <r>
    <n v="921"/>
    <s v="Y"/>
    <n v="7"/>
    <x v="0"/>
    <n v="1"/>
  </r>
  <r>
    <n v="922"/>
    <s v="Y"/>
    <n v="9"/>
    <x v="0"/>
    <n v="1"/>
  </r>
  <r>
    <n v="923"/>
    <s v="Y"/>
    <n v="10"/>
    <x v="0"/>
    <n v="1"/>
  </r>
  <r>
    <n v="924"/>
    <s v="Y"/>
    <n v="7"/>
    <x v="0"/>
    <n v="1"/>
  </r>
  <r>
    <n v="925"/>
    <s v="Y"/>
    <n v="5"/>
    <x v="1"/>
    <n v="1"/>
  </r>
  <r>
    <n v="926"/>
    <s v="Y"/>
    <n v="3"/>
    <x v="0"/>
    <n v="1"/>
  </r>
  <r>
    <n v="927"/>
    <s v="Y"/>
    <n v="5"/>
    <x v="1"/>
    <n v="1"/>
  </r>
  <r>
    <n v="928"/>
    <s v="Y"/>
    <n v="4"/>
    <x v="1"/>
    <n v="1"/>
  </r>
  <r>
    <n v="929"/>
    <s v="Y"/>
    <n v="6"/>
    <x v="1"/>
    <n v="1"/>
  </r>
  <r>
    <n v="930"/>
    <s v="Y"/>
    <n v="11"/>
    <x v="0"/>
    <n v="1"/>
  </r>
  <r>
    <n v="931"/>
    <s v="Y"/>
    <n v="7"/>
    <x v="0"/>
    <n v="1"/>
  </r>
  <r>
    <n v="932"/>
    <s v="Y"/>
    <n v="7"/>
    <x v="0"/>
    <n v="1"/>
  </r>
  <r>
    <n v="933"/>
    <s v="Y"/>
    <n v="3"/>
    <x v="0"/>
    <n v="1"/>
  </r>
  <r>
    <n v="934"/>
    <s v="Y"/>
    <n v="8"/>
    <x v="0"/>
    <n v="1"/>
  </r>
  <r>
    <n v="935"/>
    <s v="Y"/>
    <n v="11"/>
    <x v="0"/>
    <n v="1"/>
  </r>
  <r>
    <n v="936"/>
    <s v="Y"/>
    <n v="6"/>
    <x v="1"/>
    <n v="1"/>
  </r>
  <r>
    <n v="937"/>
    <s v="Y"/>
    <n v="8"/>
    <x v="0"/>
    <n v="1"/>
  </r>
  <r>
    <n v="938"/>
    <s v="Y"/>
    <n v="2"/>
    <x v="0"/>
    <n v="1"/>
  </r>
  <r>
    <n v="939"/>
    <s v="Y"/>
    <n v="8"/>
    <x v="0"/>
    <n v="1"/>
  </r>
  <r>
    <n v="940"/>
    <s v="Y"/>
    <n v="6"/>
    <x v="1"/>
    <n v="1"/>
  </r>
  <r>
    <n v="941"/>
    <s v="Y"/>
    <n v="7"/>
    <x v="0"/>
    <n v="1"/>
  </r>
  <r>
    <n v="942"/>
    <s v="Y"/>
    <n v="6"/>
    <x v="1"/>
    <n v="1"/>
  </r>
  <r>
    <n v="943"/>
    <s v="Y"/>
    <n v="8"/>
    <x v="0"/>
    <n v="1"/>
  </r>
  <r>
    <n v="944"/>
    <s v="Y"/>
    <n v="6"/>
    <x v="1"/>
    <n v="1"/>
  </r>
  <r>
    <n v="945"/>
    <s v="Y"/>
    <n v="1"/>
    <x v="0"/>
    <n v="1"/>
  </r>
  <r>
    <n v="946"/>
    <s v="Y"/>
    <n v="9"/>
    <x v="0"/>
    <n v="1"/>
  </r>
  <r>
    <n v="947"/>
    <s v="Y"/>
    <n v="3"/>
    <x v="0"/>
    <n v="1"/>
  </r>
  <r>
    <n v="948"/>
    <s v="Y"/>
    <n v="11"/>
    <x v="0"/>
    <n v="1"/>
  </r>
  <r>
    <n v="949"/>
    <s v="Y"/>
    <n v="2"/>
    <x v="0"/>
    <n v="1"/>
  </r>
  <r>
    <n v="950"/>
    <s v="Y"/>
    <n v="3"/>
    <x v="0"/>
    <n v="1"/>
  </r>
  <r>
    <n v="951"/>
    <s v="Y"/>
    <n v="7"/>
    <x v="0"/>
    <n v="1"/>
  </r>
  <r>
    <n v="952"/>
    <s v="Y"/>
    <n v="7"/>
    <x v="0"/>
    <n v="1"/>
  </r>
  <r>
    <n v="953"/>
    <s v="Y"/>
    <n v="4"/>
    <x v="1"/>
    <n v="1"/>
  </r>
  <r>
    <n v="954"/>
    <s v="Y"/>
    <n v="9"/>
    <x v="0"/>
    <n v="1"/>
  </r>
  <r>
    <n v="955"/>
    <s v="Y"/>
    <n v="10"/>
    <x v="0"/>
    <n v="1"/>
  </r>
  <r>
    <n v="956"/>
    <s v="N"/>
    <n v="8"/>
    <x v="0"/>
    <n v="0"/>
  </r>
  <r>
    <n v="957"/>
    <s v="Y"/>
    <n v="5"/>
    <x v="1"/>
    <n v="1"/>
  </r>
  <r>
    <n v="958"/>
    <s v="Y"/>
    <n v="4"/>
    <x v="1"/>
    <n v="1"/>
  </r>
  <r>
    <n v="959"/>
    <s v="Y"/>
    <n v="10"/>
    <x v="0"/>
    <n v="1"/>
  </r>
  <r>
    <n v="960"/>
    <s v="Y"/>
    <n v="5"/>
    <x v="1"/>
    <n v="1"/>
  </r>
  <r>
    <n v="961"/>
    <s v="Y"/>
    <n v="2"/>
    <x v="0"/>
    <n v="1"/>
  </r>
  <r>
    <n v="962"/>
    <s v="Y"/>
    <n v="7"/>
    <x v="0"/>
    <n v="1"/>
  </r>
  <r>
    <n v="963"/>
    <s v="Y"/>
    <n v="7"/>
    <x v="0"/>
    <n v="1"/>
  </r>
  <r>
    <n v="964"/>
    <s v="Y"/>
    <n v="5"/>
    <x v="1"/>
    <n v="1"/>
  </r>
  <r>
    <n v="965"/>
    <s v="Y"/>
    <n v="2"/>
    <x v="0"/>
    <n v="1"/>
  </r>
  <r>
    <n v="966"/>
    <s v="Y"/>
    <n v="7"/>
    <x v="0"/>
    <n v="1"/>
  </r>
  <r>
    <n v="967"/>
    <s v="Y"/>
    <n v="6"/>
    <x v="1"/>
    <n v="1"/>
  </r>
  <r>
    <n v="968"/>
    <s v="Y"/>
    <n v="7"/>
    <x v="0"/>
    <n v="1"/>
  </r>
  <r>
    <n v="969"/>
    <s v="N"/>
    <n v="5"/>
    <x v="1"/>
    <n v="0"/>
  </r>
  <r>
    <n v="970"/>
    <s v="Y"/>
    <n v="3"/>
    <x v="0"/>
    <n v="1"/>
  </r>
  <r>
    <n v="971"/>
    <s v="N"/>
    <n v="12"/>
    <x v="0"/>
    <n v="0"/>
  </r>
  <r>
    <n v="972"/>
    <s v="Y"/>
    <n v="7"/>
    <x v="0"/>
    <n v="1"/>
  </r>
  <r>
    <n v="973"/>
    <s v="Y"/>
    <n v="4"/>
    <x v="1"/>
    <n v="1"/>
  </r>
  <r>
    <n v="974"/>
    <s v="Y"/>
    <n v="12"/>
    <x v="0"/>
    <n v="1"/>
  </r>
  <r>
    <n v="975"/>
    <s v="N"/>
    <n v="10"/>
    <x v="0"/>
    <n v="0"/>
  </r>
  <r>
    <n v="976"/>
    <s v="Y"/>
    <n v="4"/>
    <x v="1"/>
    <n v="1"/>
  </r>
  <r>
    <n v="977"/>
    <s v="Y"/>
    <n v="8"/>
    <x v="0"/>
    <n v="1"/>
  </r>
  <r>
    <n v="978"/>
    <s v="Y"/>
    <n v="11"/>
    <x v="0"/>
    <n v="1"/>
  </r>
  <r>
    <n v="979"/>
    <s v="Y"/>
    <n v="5"/>
    <x v="1"/>
    <n v="1"/>
  </r>
  <r>
    <n v="980"/>
    <s v="Y"/>
    <n v="6"/>
    <x v="1"/>
    <n v="1"/>
  </r>
  <r>
    <n v="981"/>
    <s v="Y"/>
    <n v="7"/>
    <x v="0"/>
    <n v="1"/>
  </r>
  <r>
    <n v="982"/>
    <s v="Y"/>
    <n v="7"/>
    <x v="0"/>
    <n v="1"/>
  </r>
  <r>
    <n v="983"/>
    <s v="Y"/>
    <n v="3"/>
    <x v="0"/>
    <n v="1"/>
  </r>
  <r>
    <n v="984"/>
    <s v="Y"/>
    <n v="5"/>
    <x v="1"/>
    <n v="1"/>
  </r>
  <r>
    <n v="985"/>
    <s v="Y"/>
    <n v="8"/>
    <x v="0"/>
    <n v="1"/>
  </r>
  <r>
    <n v="986"/>
    <s v="N"/>
    <n v="8"/>
    <x v="0"/>
    <n v="0"/>
  </r>
  <r>
    <n v="987"/>
    <s v="Y"/>
    <n v="6"/>
    <x v="1"/>
    <n v="1"/>
  </r>
  <r>
    <n v="988"/>
    <s v="Y"/>
    <n v="4"/>
    <x v="1"/>
    <n v="1"/>
  </r>
  <r>
    <n v="989"/>
    <s v="Y"/>
    <n v="6"/>
    <x v="1"/>
    <n v="1"/>
  </r>
  <r>
    <n v="990"/>
    <s v="Y"/>
    <n v="8"/>
    <x v="0"/>
    <n v="1"/>
  </r>
  <r>
    <n v="991"/>
    <s v="Y"/>
    <n v="6"/>
    <x v="1"/>
    <n v="1"/>
  </r>
  <r>
    <n v="992"/>
    <s v="Y"/>
    <n v="11"/>
    <x v="0"/>
    <n v="1"/>
  </r>
  <r>
    <n v="993"/>
    <s v="Y"/>
    <n v="7"/>
    <x v="0"/>
    <n v="1"/>
  </r>
  <r>
    <n v="994"/>
    <s v="Y"/>
    <n v="8"/>
    <x v="0"/>
    <n v="1"/>
  </r>
  <r>
    <n v="995"/>
    <s v="Y"/>
    <n v="7"/>
    <x v="0"/>
    <n v="1"/>
  </r>
  <r>
    <n v="996"/>
    <s v="Y"/>
    <n v="8"/>
    <x v="0"/>
    <n v="1"/>
  </r>
  <r>
    <n v="997"/>
    <s v="Y"/>
    <n v="1"/>
    <x v="0"/>
    <n v="1"/>
  </r>
  <r>
    <n v="998"/>
    <s v="Y"/>
    <n v="2"/>
    <x v="0"/>
    <n v="1"/>
  </r>
  <r>
    <n v="999"/>
    <s v="N"/>
    <n v="5"/>
    <x v="1"/>
    <n v="0"/>
  </r>
  <r>
    <n v="1000"/>
    <s v="Y"/>
    <n v="2"/>
    <x v="0"/>
    <n v="1"/>
  </r>
  <r>
    <n v="1001"/>
    <s v="N"/>
    <n v="7"/>
    <x v="0"/>
    <n v="0"/>
  </r>
  <r>
    <n v="1002"/>
    <s v="Y"/>
    <n v="1"/>
    <x v="0"/>
    <n v="1"/>
  </r>
  <r>
    <n v="1003"/>
    <s v="Y"/>
    <n v="7"/>
    <x v="0"/>
    <n v="1"/>
  </r>
  <r>
    <n v="1004"/>
    <s v="Y"/>
    <n v="6"/>
    <x v="1"/>
    <n v="1"/>
  </r>
  <r>
    <n v="1005"/>
    <s v="Y"/>
    <n v="5"/>
    <x v="1"/>
    <n v="1"/>
  </r>
  <r>
    <n v="1006"/>
    <s v="Y"/>
    <n v="11"/>
    <x v="0"/>
    <n v="1"/>
  </r>
  <r>
    <n v="1007"/>
    <s v="Y"/>
    <n v="3"/>
    <x v="0"/>
    <n v="1"/>
  </r>
  <r>
    <n v="1008"/>
    <s v="Y"/>
    <n v="8"/>
    <x v="0"/>
    <n v="1"/>
  </r>
  <r>
    <n v="1009"/>
    <s v="Y"/>
    <n v="4"/>
    <x v="1"/>
    <n v="1"/>
  </r>
  <r>
    <n v="1010"/>
    <s v="Y"/>
    <n v="6"/>
    <x v="1"/>
    <n v="1"/>
  </r>
  <r>
    <n v="1011"/>
    <s v="Y"/>
    <n v="8"/>
    <x v="0"/>
    <n v="1"/>
  </r>
  <r>
    <n v="1012"/>
    <s v="N"/>
    <n v="5"/>
    <x v="1"/>
    <n v="0"/>
  </r>
  <r>
    <n v="1013"/>
    <s v="Y"/>
    <n v="8"/>
    <x v="0"/>
    <n v="1"/>
  </r>
  <r>
    <n v="1014"/>
    <s v="N"/>
    <n v="6"/>
    <x v="1"/>
    <n v="0"/>
  </r>
  <r>
    <n v="1015"/>
    <s v="Y"/>
    <n v="11"/>
    <x v="0"/>
    <n v="1"/>
  </r>
  <r>
    <n v="1016"/>
    <s v="Y"/>
    <n v="11"/>
    <x v="0"/>
    <n v="1"/>
  </r>
  <r>
    <n v="1017"/>
    <s v="Y"/>
    <n v="6"/>
    <x v="1"/>
    <n v="1"/>
  </r>
  <r>
    <n v="1018"/>
    <s v="Y"/>
    <n v="8"/>
    <x v="0"/>
    <n v="1"/>
  </r>
  <r>
    <n v="1019"/>
    <s v="Y"/>
    <n v="5"/>
    <x v="1"/>
    <n v="1"/>
  </r>
  <r>
    <n v="1020"/>
    <s v="Y"/>
    <n v="4"/>
    <x v="1"/>
    <n v="1"/>
  </r>
  <r>
    <n v="1021"/>
    <s v="Y"/>
    <n v="6"/>
    <x v="1"/>
    <n v="1"/>
  </r>
  <r>
    <n v="1022"/>
    <s v="Y"/>
    <n v="7"/>
    <x v="0"/>
    <n v="1"/>
  </r>
  <r>
    <n v="1023"/>
    <s v="Y"/>
    <n v="3"/>
    <x v="0"/>
    <n v="1"/>
  </r>
  <r>
    <n v="1024"/>
    <s v="Y"/>
    <n v="5"/>
    <x v="1"/>
    <n v="1"/>
  </r>
  <r>
    <n v="1025"/>
    <s v="Y"/>
    <n v="5"/>
    <x v="1"/>
    <n v="1"/>
  </r>
  <r>
    <n v="1026"/>
    <s v="Y"/>
    <n v="3"/>
    <x v="0"/>
    <n v="1"/>
  </r>
  <r>
    <n v="1027"/>
    <s v="Y"/>
    <n v="4"/>
    <x v="1"/>
    <n v="1"/>
  </r>
  <r>
    <n v="1028"/>
    <s v="Y"/>
    <n v="4"/>
    <x v="1"/>
    <n v="1"/>
  </r>
  <r>
    <n v="1029"/>
    <s v="Y"/>
    <n v="4"/>
    <x v="1"/>
    <n v="1"/>
  </r>
  <r>
    <n v="1030"/>
    <s v="Y"/>
    <n v="5"/>
    <x v="1"/>
    <n v="1"/>
  </r>
  <r>
    <n v="1031"/>
    <s v="Y"/>
    <n v="7"/>
    <x v="0"/>
    <n v="1"/>
  </r>
  <r>
    <n v="1032"/>
    <s v="Y"/>
    <n v="8"/>
    <x v="0"/>
    <n v="1"/>
  </r>
  <r>
    <n v="1033"/>
    <s v="Y"/>
    <n v="11"/>
    <x v="0"/>
    <n v="1"/>
  </r>
  <r>
    <n v="1034"/>
    <s v="Y"/>
    <n v="2"/>
    <x v="0"/>
    <n v="1"/>
  </r>
  <r>
    <n v="1035"/>
    <s v="Y"/>
    <n v="6"/>
    <x v="1"/>
    <n v="1"/>
  </r>
  <r>
    <n v="1036"/>
    <s v="N"/>
    <n v="1"/>
    <x v="0"/>
    <n v="0"/>
  </r>
  <r>
    <n v="1037"/>
    <s v="Y"/>
    <n v="9"/>
    <x v="0"/>
    <n v="1"/>
  </r>
  <r>
    <n v="1038"/>
    <s v="Y"/>
    <n v="9"/>
    <x v="0"/>
    <n v="1"/>
  </r>
  <r>
    <n v="1039"/>
    <s v="Y"/>
    <n v="5"/>
    <x v="1"/>
    <n v="1"/>
  </r>
  <r>
    <n v="1040"/>
    <s v="Y"/>
    <n v="4"/>
    <x v="1"/>
    <n v="1"/>
  </r>
  <r>
    <n v="1041"/>
    <s v="Y"/>
    <n v="1"/>
    <x v="0"/>
    <n v="1"/>
  </r>
  <r>
    <n v="1042"/>
    <s v="Y"/>
    <n v="7"/>
    <x v="0"/>
    <n v="1"/>
  </r>
  <r>
    <n v="1043"/>
    <s v="Y"/>
    <n v="8"/>
    <x v="0"/>
    <n v="1"/>
  </r>
  <r>
    <n v="1044"/>
    <s v="Y"/>
    <n v="5"/>
    <x v="1"/>
    <n v="1"/>
  </r>
  <r>
    <n v="1045"/>
    <s v="Y"/>
    <n v="7"/>
    <x v="0"/>
    <n v="1"/>
  </r>
  <r>
    <n v="1046"/>
    <s v="Y"/>
    <n v="6"/>
    <x v="1"/>
    <n v="1"/>
  </r>
  <r>
    <n v="1047"/>
    <s v="Y"/>
    <n v="7"/>
    <x v="0"/>
    <n v="1"/>
  </r>
  <r>
    <n v="1048"/>
    <s v="Y"/>
    <n v="2"/>
    <x v="0"/>
    <n v="1"/>
  </r>
  <r>
    <n v="1049"/>
    <s v="Y"/>
    <n v="11"/>
    <x v="0"/>
    <n v="1"/>
  </r>
  <r>
    <n v="1050"/>
    <s v="Y"/>
    <n v="4"/>
    <x v="1"/>
    <n v="1"/>
  </r>
  <r>
    <n v="1051"/>
    <s v="Y"/>
    <n v="8"/>
    <x v="0"/>
    <n v="1"/>
  </r>
  <r>
    <n v="1052"/>
    <s v="Y"/>
    <n v="10"/>
    <x v="0"/>
    <n v="1"/>
  </r>
  <r>
    <n v="1053"/>
    <s v="Y"/>
    <n v="6"/>
    <x v="1"/>
    <n v="1"/>
  </r>
  <r>
    <n v="1054"/>
    <s v="Y"/>
    <n v="5"/>
    <x v="1"/>
    <n v="1"/>
  </r>
  <r>
    <n v="1055"/>
    <s v="Y"/>
    <n v="11"/>
    <x v="0"/>
    <n v="1"/>
  </r>
  <r>
    <n v="1056"/>
    <s v="Y"/>
    <n v="5"/>
    <x v="1"/>
    <n v="1"/>
  </r>
  <r>
    <n v="1057"/>
    <s v="Y"/>
    <n v="6"/>
    <x v="1"/>
    <n v="1"/>
  </r>
  <r>
    <n v="1058"/>
    <s v="Y"/>
    <n v="1"/>
    <x v="0"/>
    <n v="1"/>
  </r>
  <r>
    <n v="1059"/>
    <s v="Y"/>
    <n v="7"/>
    <x v="0"/>
    <n v="1"/>
  </r>
  <r>
    <n v="1060"/>
    <s v="Y"/>
    <n v="3"/>
    <x v="0"/>
    <n v="1"/>
  </r>
  <r>
    <n v="1061"/>
    <s v="Y"/>
    <n v="4"/>
    <x v="1"/>
    <n v="1"/>
  </r>
  <r>
    <n v="1062"/>
    <s v="Y"/>
    <n v="8"/>
    <x v="0"/>
    <n v="1"/>
  </r>
  <r>
    <n v="1063"/>
    <s v="N"/>
    <n v="9"/>
    <x v="0"/>
    <n v="0"/>
  </r>
  <r>
    <n v="1064"/>
    <s v="Y"/>
    <n v="7"/>
    <x v="0"/>
    <n v="1"/>
  </r>
  <r>
    <n v="1065"/>
    <s v="Y"/>
    <n v="11"/>
    <x v="0"/>
    <n v="1"/>
  </r>
  <r>
    <n v="1066"/>
    <s v="Y"/>
    <n v="4"/>
    <x v="1"/>
    <n v="1"/>
  </r>
  <r>
    <n v="1067"/>
    <s v="Y"/>
    <n v="5"/>
    <x v="1"/>
    <n v="1"/>
  </r>
  <r>
    <n v="1068"/>
    <s v="Y"/>
    <n v="6"/>
    <x v="1"/>
    <n v="1"/>
  </r>
  <r>
    <n v="1069"/>
    <s v="Y"/>
    <n v="6"/>
    <x v="1"/>
    <n v="1"/>
  </r>
  <r>
    <n v="1070"/>
    <s v="Y"/>
    <n v="5"/>
    <x v="1"/>
    <n v="1"/>
  </r>
  <r>
    <n v="1071"/>
    <s v="Y"/>
    <n v="6"/>
    <x v="1"/>
    <n v="1"/>
  </r>
  <r>
    <n v="1072"/>
    <s v="Y"/>
    <n v="5"/>
    <x v="1"/>
    <n v="1"/>
  </r>
  <r>
    <n v="1073"/>
    <s v="Y"/>
    <n v="8"/>
    <x v="0"/>
    <n v="1"/>
  </r>
  <r>
    <n v="1074"/>
    <s v="Y"/>
    <n v="7"/>
    <x v="0"/>
    <n v="1"/>
  </r>
  <r>
    <n v="1075"/>
    <s v="Y"/>
    <n v="5"/>
    <x v="1"/>
    <n v="1"/>
  </r>
  <r>
    <n v="1076"/>
    <s v="Y"/>
    <n v="7"/>
    <x v="0"/>
    <n v="1"/>
  </r>
  <r>
    <n v="1077"/>
    <s v="Y"/>
    <n v="4"/>
    <x v="1"/>
    <n v="1"/>
  </r>
  <r>
    <n v="1078"/>
    <s v="Y"/>
    <n v="3"/>
    <x v="0"/>
    <n v="1"/>
  </r>
  <r>
    <n v="1079"/>
    <s v="Y"/>
    <n v="5"/>
    <x v="1"/>
    <n v="1"/>
  </r>
  <r>
    <n v="1080"/>
    <s v="Y"/>
    <n v="4"/>
    <x v="1"/>
    <n v="1"/>
  </r>
  <r>
    <n v="1081"/>
    <s v="Y"/>
    <n v="10"/>
    <x v="0"/>
    <n v="1"/>
  </r>
  <r>
    <n v="1082"/>
    <s v="Y"/>
    <n v="6"/>
    <x v="1"/>
    <n v="1"/>
  </r>
  <r>
    <n v="1083"/>
    <s v="Y"/>
    <n v="9"/>
    <x v="0"/>
    <n v="1"/>
  </r>
  <r>
    <n v="1084"/>
    <s v="Y"/>
    <n v="3"/>
    <x v="0"/>
    <n v="1"/>
  </r>
  <r>
    <n v="1085"/>
    <s v="Y"/>
    <n v="7"/>
    <x v="0"/>
    <n v="1"/>
  </r>
  <r>
    <n v="1086"/>
    <s v="Y"/>
    <n v="4"/>
    <x v="1"/>
    <n v="1"/>
  </r>
  <r>
    <n v="1087"/>
    <s v="Y"/>
    <n v="5"/>
    <x v="1"/>
    <n v="1"/>
  </r>
  <r>
    <n v="1088"/>
    <s v="Y"/>
    <n v="5"/>
    <x v="1"/>
    <n v="1"/>
  </r>
  <r>
    <n v="1089"/>
    <s v="Y"/>
    <n v="4"/>
    <x v="1"/>
    <n v="1"/>
  </r>
  <r>
    <n v="1090"/>
    <s v="Y"/>
    <n v="4"/>
    <x v="1"/>
    <n v="1"/>
  </r>
  <r>
    <n v="1091"/>
    <s v="N"/>
    <n v="6"/>
    <x v="1"/>
    <n v="0"/>
  </r>
  <r>
    <n v="1092"/>
    <s v="Y"/>
    <n v="3"/>
    <x v="0"/>
    <n v="1"/>
  </r>
  <r>
    <n v="1093"/>
    <s v="Y"/>
    <n v="6"/>
    <x v="1"/>
    <n v="1"/>
  </r>
  <r>
    <n v="1094"/>
    <s v="Y"/>
    <n v="10"/>
    <x v="0"/>
    <n v="1"/>
  </r>
  <r>
    <n v="1095"/>
    <s v="Y"/>
    <n v="5"/>
    <x v="1"/>
    <n v="1"/>
  </r>
  <r>
    <n v="1096"/>
    <s v="Y"/>
    <n v="3"/>
    <x v="0"/>
    <n v="1"/>
  </r>
  <r>
    <n v="1097"/>
    <s v="Y"/>
    <n v="3"/>
    <x v="0"/>
    <n v="1"/>
  </r>
  <r>
    <n v="1098"/>
    <s v="Y"/>
    <n v="10"/>
    <x v="0"/>
    <n v="1"/>
  </r>
  <r>
    <n v="1099"/>
    <s v="Y"/>
    <n v="7"/>
    <x v="0"/>
    <n v="1"/>
  </r>
  <r>
    <n v="1100"/>
    <s v="Y"/>
    <n v="4"/>
    <x v="1"/>
    <n v="1"/>
  </r>
  <r>
    <n v="1101"/>
    <s v="N"/>
    <n v="1"/>
    <x v="0"/>
    <n v="0"/>
  </r>
  <r>
    <n v="1102"/>
    <s v="Y"/>
    <n v="7"/>
    <x v="0"/>
    <n v="1"/>
  </r>
  <r>
    <n v="1103"/>
    <s v="Y"/>
    <n v="4"/>
    <x v="1"/>
    <n v="1"/>
  </r>
  <r>
    <n v="1104"/>
    <s v="Y"/>
    <n v="7"/>
    <x v="0"/>
    <n v="1"/>
  </r>
  <r>
    <n v="1105"/>
    <s v="Y"/>
    <n v="4"/>
    <x v="1"/>
    <n v="1"/>
  </r>
  <r>
    <n v="1106"/>
    <s v="Y"/>
    <n v="4"/>
    <x v="1"/>
    <n v="1"/>
  </r>
  <r>
    <n v="1107"/>
    <s v="Y"/>
    <n v="5"/>
    <x v="1"/>
    <n v="1"/>
  </r>
  <r>
    <n v="1108"/>
    <s v="Y"/>
    <n v="9"/>
    <x v="0"/>
    <n v="1"/>
  </r>
  <r>
    <n v="1109"/>
    <s v="Y"/>
    <n v="11"/>
    <x v="0"/>
    <n v="1"/>
  </r>
  <r>
    <n v="1110"/>
    <s v="Y"/>
    <n v="3"/>
    <x v="0"/>
    <n v="1"/>
  </r>
  <r>
    <n v="1111"/>
    <s v="Y"/>
    <n v="6"/>
    <x v="1"/>
    <n v="1"/>
  </r>
  <r>
    <n v="1112"/>
    <s v="Y"/>
    <n v="9"/>
    <x v="0"/>
    <n v="1"/>
  </r>
  <r>
    <n v="1113"/>
    <s v="Y"/>
    <n v="7"/>
    <x v="0"/>
    <n v="1"/>
  </r>
  <r>
    <n v="1114"/>
    <s v="Y"/>
    <n v="5"/>
    <x v="1"/>
    <n v="1"/>
  </r>
  <r>
    <n v="1115"/>
    <s v="Y"/>
    <n v="8"/>
    <x v="0"/>
    <n v="1"/>
  </r>
  <r>
    <n v="1116"/>
    <s v="Y"/>
    <n v="11"/>
    <x v="0"/>
    <n v="1"/>
  </r>
  <r>
    <n v="1117"/>
    <s v="Y"/>
    <n v="3"/>
    <x v="0"/>
    <n v="1"/>
  </r>
  <r>
    <n v="1118"/>
    <s v="Y"/>
    <n v="5"/>
    <x v="1"/>
    <n v="1"/>
  </r>
  <r>
    <n v="1119"/>
    <s v="Y"/>
    <n v="12"/>
    <x v="0"/>
    <n v="1"/>
  </r>
  <r>
    <n v="1120"/>
    <s v="Y"/>
    <n v="7"/>
    <x v="0"/>
    <n v="1"/>
  </r>
  <r>
    <n v="1121"/>
    <s v="Y"/>
    <n v="5"/>
    <x v="1"/>
    <n v="1"/>
  </r>
  <r>
    <n v="1122"/>
    <s v="Y"/>
    <n v="7"/>
    <x v="0"/>
    <n v="1"/>
  </r>
  <r>
    <n v="1123"/>
    <s v="Y"/>
    <n v="10"/>
    <x v="0"/>
    <n v="1"/>
  </r>
  <r>
    <n v="1124"/>
    <s v="Y"/>
    <n v="6"/>
    <x v="1"/>
    <n v="1"/>
  </r>
  <r>
    <n v="1125"/>
    <s v="Y"/>
    <n v="7"/>
    <x v="0"/>
    <n v="1"/>
  </r>
  <r>
    <n v="1126"/>
    <s v="Y"/>
    <n v="11"/>
    <x v="0"/>
    <n v="1"/>
  </r>
  <r>
    <n v="1127"/>
    <s v="Y"/>
    <n v="6"/>
    <x v="1"/>
    <n v="1"/>
  </r>
  <r>
    <n v="1128"/>
    <s v="Y"/>
    <n v="11"/>
    <x v="0"/>
    <n v="1"/>
  </r>
  <r>
    <n v="1129"/>
    <s v="Y"/>
    <n v="7"/>
    <x v="0"/>
    <n v="1"/>
  </r>
  <r>
    <n v="1130"/>
    <s v="Y"/>
    <n v="8"/>
    <x v="0"/>
    <n v="1"/>
  </r>
  <r>
    <n v="1131"/>
    <s v="Y"/>
    <n v="12"/>
    <x v="0"/>
    <n v="1"/>
  </r>
  <r>
    <n v="1132"/>
    <s v="Y"/>
    <n v="9"/>
    <x v="0"/>
    <n v="1"/>
  </r>
  <r>
    <n v="1133"/>
    <s v="Y"/>
    <n v="5"/>
    <x v="1"/>
    <n v="1"/>
  </r>
  <r>
    <n v="1134"/>
    <s v="Y"/>
    <n v="6"/>
    <x v="1"/>
    <n v="1"/>
  </r>
  <r>
    <n v="1135"/>
    <s v="Y"/>
    <n v="8"/>
    <x v="0"/>
    <n v="1"/>
  </r>
  <r>
    <n v="1136"/>
    <s v="N"/>
    <n v="5"/>
    <x v="1"/>
    <n v="0"/>
  </r>
  <r>
    <n v="1137"/>
    <s v="Y"/>
    <n v="4"/>
    <x v="1"/>
    <n v="1"/>
  </r>
  <r>
    <n v="1138"/>
    <s v="N"/>
    <n v="5"/>
    <x v="1"/>
    <n v="0"/>
  </r>
  <r>
    <n v="1139"/>
    <s v="Y"/>
    <n v="5"/>
    <x v="1"/>
    <n v="1"/>
  </r>
  <r>
    <n v="1140"/>
    <s v="Y"/>
    <n v="5"/>
    <x v="1"/>
    <n v="1"/>
  </r>
  <r>
    <n v="1141"/>
    <s v="Y"/>
    <n v="6"/>
    <x v="1"/>
    <n v="1"/>
  </r>
  <r>
    <n v="1142"/>
    <s v="Y"/>
    <n v="10"/>
    <x v="0"/>
    <n v="1"/>
  </r>
  <r>
    <n v="1143"/>
    <s v="Y"/>
    <n v="4"/>
    <x v="1"/>
    <n v="1"/>
  </r>
  <r>
    <n v="1144"/>
    <s v="Y"/>
    <n v="7"/>
    <x v="0"/>
    <n v="1"/>
  </r>
  <r>
    <n v="1145"/>
    <s v="N"/>
    <n v="7"/>
    <x v="0"/>
    <n v="0"/>
  </r>
  <r>
    <n v="1146"/>
    <s v="Y"/>
    <n v="8"/>
    <x v="0"/>
    <n v="1"/>
  </r>
  <r>
    <n v="1147"/>
    <s v="Y"/>
    <n v="5"/>
    <x v="1"/>
    <n v="1"/>
  </r>
  <r>
    <n v="1148"/>
    <s v="Y"/>
    <n v="7"/>
    <x v="0"/>
    <n v="1"/>
  </r>
  <r>
    <n v="1149"/>
    <s v="Y"/>
    <n v="8"/>
    <x v="0"/>
    <n v="1"/>
  </r>
  <r>
    <n v="1150"/>
    <s v="Y"/>
    <n v="7"/>
    <x v="0"/>
    <n v="1"/>
  </r>
  <r>
    <n v="1151"/>
    <s v="Y"/>
    <n v="11"/>
    <x v="0"/>
    <n v="1"/>
  </r>
  <r>
    <n v="1152"/>
    <s v="Y"/>
    <n v="11"/>
    <x v="0"/>
    <n v="1"/>
  </r>
  <r>
    <n v="1153"/>
    <s v="Y"/>
    <n v="7"/>
    <x v="0"/>
    <n v="1"/>
  </r>
  <r>
    <n v="1154"/>
    <s v="Y"/>
    <n v="6"/>
    <x v="1"/>
    <n v="1"/>
  </r>
  <r>
    <n v="1155"/>
    <s v="Y"/>
    <n v="5"/>
    <x v="1"/>
    <n v="1"/>
  </r>
  <r>
    <n v="1156"/>
    <s v="Y"/>
    <n v="7"/>
    <x v="0"/>
    <n v="1"/>
  </r>
  <r>
    <n v="1157"/>
    <s v="Y"/>
    <n v="10"/>
    <x v="0"/>
    <n v="1"/>
  </r>
  <r>
    <n v="1158"/>
    <s v="Y"/>
    <n v="7"/>
    <x v="0"/>
    <n v="1"/>
  </r>
  <r>
    <n v="1159"/>
    <s v="Y"/>
    <n v="6"/>
    <x v="1"/>
    <n v="1"/>
  </r>
  <r>
    <n v="1160"/>
    <s v="Y"/>
    <n v="7"/>
    <x v="0"/>
    <n v="1"/>
  </r>
  <r>
    <n v="1161"/>
    <s v="Y"/>
    <n v="7"/>
    <x v="0"/>
    <n v="1"/>
  </r>
  <r>
    <n v="1162"/>
    <s v="Y"/>
    <n v="11"/>
    <x v="0"/>
    <n v="1"/>
  </r>
  <r>
    <n v="1163"/>
    <s v="Y"/>
    <n v="5"/>
    <x v="1"/>
    <n v="1"/>
  </r>
  <r>
    <n v="1164"/>
    <s v="Y"/>
    <n v="1"/>
    <x v="0"/>
    <n v="1"/>
  </r>
  <r>
    <n v="1165"/>
    <s v="Y"/>
    <n v="6"/>
    <x v="1"/>
    <n v="1"/>
  </r>
  <r>
    <n v="1166"/>
    <s v="Y"/>
    <n v="9"/>
    <x v="0"/>
    <n v="1"/>
  </r>
  <r>
    <n v="1167"/>
    <s v="Y"/>
    <n v="2"/>
    <x v="0"/>
    <n v="1"/>
  </r>
  <r>
    <n v="1168"/>
    <s v="Y"/>
    <n v="2"/>
    <x v="0"/>
    <n v="1"/>
  </r>
  <r>
    <n v="1169"/>
    <s v="Y"/>
    <n v="7"/>
    <x v="0"/>
    <n v="1"/>
  </r>
  <r>
    <n v="1170"/>
    <s v="Y"/>
    <n v="7"/>
    <x v="0"/>
    <n v="1"/>
  </r>
  <r>
    <n v="1171"/>
    <s v="Y"/>
    <n v="7"/>
    <x v="0"/>
    <n v="1"/>
  </r>
  <r>
    <n v="1172"/>
    <s v="Y"/>
    <n v="11"/>
    <x v="0"/>
    <n v="1"/>
  </r>
  <r>
    <n v="1173"/>
    <s v="Y"/>
    <n v="3"/>
    <x v="0"/>
    <n v="1"/>
  </r>
  <r>
    <n v="1174"/>
    <s v="Y"/>
    <n v="3"/>
    <x v="0"/>
    <n v="1"/>
  </r>
  <r>
    <n v="1175"/>
    <s v="Y"/>
    <n v="7"/>
    <x v="0"/>
    <n v="1"/>
  </r>
  <r>
    <n v="1176"/>
    <s v="Y"/>
    <n v="4"/>
    <x v="1"/>
    <n v="1"/>
  </r>
  <r>
    <n v="1177"/>
    <s v="Y"/>
    <n v="10"/>
    <x v="0"/>
    <n v="1"/>
  </r>
  <r>
    <n v="1178"/>
    <s v="Y"/>
    <n v="12"/>
    <x v="0"/>
    <n v="1"/>
  </r>
  <r>
    <n v="1179"/>
    <s v="Y"/>
    <n v="7"/>
    <x v="0"/>
    <n v="1"/>
  </r>
  <r>
    <n v="1180"/>
    <s v="Y"/>
    <n v="4"/>
    <x v="1"/>
    <n v="1"/>
  </r>
  <r>
    <n v="1181"/>
    <s v="Y"/>
    <n v="4"/>
    <x v="1"/>
    <n v="1"/>
  </r>
  <r>
    <n v="1182"/>
    <s v="Y"/>
    <n v="11"/>
    <x v="0"/>
    <n v="1"/>
  </r>
  <r>
    <n v="1183"/>
    <s v="Y"/>
    <n v="7"/>
    <x v="0"/>
    <n v="1"/>
  </r>
  <r>
    <n v="1184"/>
    <s v="Y"/>
    <n v="6"/>
    <x v="1"/>
    <n v="1"/>
  </r>
  <r>
    <n v="1185"/>
    <s v="Y"/>
    <n v="5"/>
    <x v="1"/>
    <n v="1"/>
  </r>
  <r>
    <n v="1186"/>
    <s v="Y"/>
    <n v="3"/>
    <x v="0"/>
    <n v="1"/>
  </r>
  <r>
    <n v="1187"/>
    <s v="Y"/>
    <n v="8"/>
    <x v="0"/>
    <n v="1"/>
  </r>
  <r>
    <n v="1188"/>
    <s v="Y"/>
    <n v="7"/>
    <x v="0"/>
    <n v="1"/>
  </r>
  <r>
    <n v="1189"/>
    <s v="Y"/>
    <n v="7"/>
    <x v="0"/>
    <n v="1"/>
  </r>
  <r>
    <n v="1190"/>
    <s v="Y"/>
    <n v="6"/>
    <x v="1"/>
    <n v="1"/>
  </r>
  <r>
    <n v="1191"/>
    <s v="Y"/>
    <n v="3"/>
    <x v="0"/>
    <n v="1"/>
  </r>
  <r>
    <n v="1192"/>
    <s v="Y"/>
    <n v="11"/>
    <x v="0"/>
    <n v="1"/>
  </r>
  <r>
    <n v="1193"/>
    <s v="Y"/>
    <n v="7"/>
    <x v="0"/>
    <n v="1"/>
  </r>
  <r>
    <n v="1194"/>
    <s v="Y"/>
    <n v="6"/>
    <x v="1"/>
    <n v="1"/>
  </r>
  <r>
    <n v="1195"/>
    <s v="Y"/>
    <n v="3"/>
    <x v="0"/>
    <n v="1"/>
  </r>
  <r>
    <n v="1196"/>
    <s v="Y"/>
    <n v="7"/>
    <x v="0"/>
    <n v="1"/>
  </r>
  <r>
    <n v="1197"/>
    <s v="Y"/>
    <n v="11"/>
    <x v="0"/>
    <n v="1"/>
  </r>
  <r>
    <n v="1198"/>
    <s v="Y"/>
    <n v="7"/>
    <x v="0"/>
    <n v="1"/>
  </r>
  <r>
    <n v="1199"/>
    <s v="Y"/>
    <n v="6"/>
    <x v="1"/>
    <n v="1"/>
  </r>
  <r>
    <n v="1200"/>
    <s v="Y"/>
    <n v="10"/>
    <x v="0"/>
    <n v="1"/>
  </r>
  <r>
    <n v="1201"/>
    <s v="Y"/>
    <n v="7"/>
    <x v="0"/>
    <n v="1"/>
  </r>
  <r>
    <n v="1202"/>
    <s v="Y"/>
    <n v="3"/>
    <x v="0"/>
    <n v="1"/>
  </r>
  <r>
    <n v="1203"/>
    <s v="Y"/>
    <n v="5"/>
    <x v="1"/>
    <n v="1"/>
  </r>
  <r>
    <n v="1204"/>
    <s v="Y"/>
    <n v="10"/>
    <x v="0"/>
    <n v="1"/>
  </r>
  <r>
    <n v="1205"/>
    <s v="Y"/>
    <n v="7"/>
    <x v="0"/>
    <n v="1"/>
  </r>
  <r>
    <n v="1206"/>
    <s v="Y"/>
    <n v="6"/>
    <x v="1"/>
    <n v="1"/>
  </r>
  <r>
    <n v="1207"/>
    <s v="Y"/>
    <n v="11"/>
    <x v="0"/>
    <n v="1"/>
  </r>
  <r>
    <n v="1208"/>
    <s v="Y"/>
    <n v="5"/>
    <x v="1"/>
    <n v="1"/>
  </r>
  <r>
    <n v="1209"/>
    <s v="Y"/>
    <n v="10"/>
    <x v="0"/>
    <n v="1"/>
  </r>
  <r>
    <n v="1210"/>
    <s v="Y"/>
    <n v="5"/>
    <x v="1"/>
    <n v="1"/>
  </r>
  <r>
    <n v="1211"/>
    <s v="Y"/>
    <n v="5"/>
    <x v="1"/>
    <n v="1"/>
  </r>
  <r>
    <n v="1212"/>
    <s v="Y"/>
    <n v="6"/>
    <x v="1"/>
    <n v="1"/>
  </r>
  <r>
    <n v="1213"/>
    <s v="Y"/>
    <n v="8"/>
    <x v="0"/>
    <n v="1"/>
  </r>
  <r>
    <n v="1214"/>
    <s v="Y"/>
    <n v="5"/>
    <x v="1"/>
    <n v="1"/>
  </r>
  <r>
    <n v="1215"/>
    <s v="Y"/>
    <n v="5"/>
    <x v="1"/>
    <n v="1"/>
  </r>
  <r>
    <n v="1216"/>
    <s v="Y"/>
    <n v="5"/>
    <x v="1"/>
    <n v="1"/>
  </r>
  <r>
    <n v="1217"/>
    <s v="Y"/>
    <n v="4"/>
    <x v="1"/>
    <n v="1"/>
  </r>
  <r>
    <n v="1218"/>
    <s v="Y"/>
    <n v="9"/>
    <x v="0"/>
    <n v="1"/>
  </r>
  <r>
    <n v="1219"/>
    <s v="N"/>
    <n v="7"/>
    <x v="0"/>
    <n v="0"/>
  </r>
  <r>
    <n v="1220"/>
    <s v="Y"/>
    <n v="4"/>
    <x v="1"/>
    <n v="1"/>
  </r>
  <r>
    <n v="1221"/>
    <s v="Y"/>
    <n v="11"/>
    <x v="0"/>
    <n v="1"/>
  </r>
  <r>
    <n v="1222"/>
    <s v="Y"/>
    <n v="8"/>
    <x v="0"/>
    <n v="1"/>
  </r>
  <r>
    <n v="1223"/>
    <s v="Y"/>
    <n v="1"/>
    <x v="0"/>
    <n v="1"/>
  </r>
  <r>
    <n v="1224"/>
    <s v="N"/>
    <n v="10"/>
    <x v="0"/>
    <n v="0"/>
  </r>
  <r>
    <n v="1225"/>
    <s v="Y"/>
    <n v="2"/>
    <x v="0"/>
    <n v="1"/>
  </r>
  <r>
    <n v="1226"/>
    <s v="Y"/>
    <n v="6"/>
    <x v="1"/>
    <n v="1"/>
  </r>
  <r>
    <n v="1227"/>
    <s v="Y"/>
    <n v="1"/>
    <x v="0"/>
    <n v="1"/>
  </r>
  <r>
    <n v="1228"/>
    <s v="Y"/>
    <n v="12"/>
    <x v="0"/>
    <n v="1"/>
  </r>
  <r>
    <n v="1229"/>
    <s v="Y"/>
    <n v="10"/>
    <x v="0"/>
    <n v="1"/>
  </r>
  <r>
    <n v="1230"/>
    <s v="Y"/>
    <n v="8"/>
    <x v="0"/>
    <n v="1"/>
  </r>
  <r>
    <n v="1231"/>
    <s v="Y"/>
    <n v="8"/>
    <x v="0"/>
    <n v="1"/>
  </r>
  <r>
    <n v="1232"/>
    <s v="Y"/>
    <n v="5"/>
    <x v="1"/>
    <n v="1"/>
  </r>
  <r>
    <n v="1233"/>
    <s v="Y"/>
    <n v="3"/>
    <x v="0"/>
    <n v="1"/>
  </r>
  <r>
    <n v="1234"/>
    <s v="Y"/>
    <n v="5"/>
    <x v="1"/>
    <n v="1"/>
  </r>
  <r>
    <n v="1235"/>
    <s v="N"/>
    <n v="11"/>
    <x v="0"/>
    <n v="0"/>
  </r>
  <r>
    <n v="1236"/>
    <s v="Y"/>
    <n v="7"/>
    <x v="0"/>
    <n v="1"/>
  </r>
  <r>
    <n v="1237"/>
    <s v="Y"/>
    <n v="6"/>
    <x v="1"/>
    <n v="1"/>
  </r>
  <r>
    <n v="1238"/>
    <s v="Y"/>
    <n v="9"/>
    <x v="0"/>
    <n v="1"/>
  </r>
  <r>
    <n v="1239"/>
    <s v="Y"/>
    <n v="3"/>
    <x v="0"/>
    <n v="1"/>
  </r>
  <r>
    <n v="1240"/>
    <s v="Y"/>
    <n v="12"/>
    <x v="0"/>
    <n v="1"/>
  </r>
  <r>
    <n v="1241"/>
    <s v="Y"/>
    <n v="7"/>
    <x v="0"/>
    <n v="1"/>
  </r>
  <r>
    <n v="1242"/>
    <s v="Y"/>
    <n v="6"/>
    <x v="1"/>
    <n v="1"/>
  </r>
  <r>
    <n v="1243"/>
    <s v="Y"/>
    <n v="1"/>
    <x v="0"/>
    <n v="1"/>
  </r>
  <r>
    <n v="1244"/>
    <s v="Y"/>
    <n v="9"/>
    <x v="0"/>
    <n v="1"/>
  </r>
  <r>
    <n v="1245"/>
    <s v="Y"/>
    <n v="6"/>
    <x v="1"/>
    <n v="1"/>
  </r>
  <r>
    <n v="1246"/>
    <s v="Y"/>
    <n v="1"/>
    <x v="0"/>
    <n v="1"/>
  </r>
  <r>
    <n v="1247"/>
    <s v="Y"/>
    <n v="3"/>
    <x v="0"/>
    <n v="1"/>
  </r>
  <r>
    <n v="1248"/>
    <s v="Y"/>
    <n v="5"/>
    <x v="1"/>
    <n v="1"/>
  </r>
  <r>
    <n v="1249"/>
    <s v="N"/>
    <n v="4"/>
    <x v="1"/>
    <n v="0"/>
  </r>
  <r>
    <n v="1250"/>
    <s v="Y"/>
    <n v="5"/>
    <x v="1"/>
    <n v="1"/>
  </r>
  <r>
    <n v="1251"/>
    <s v="Y"/>
    <n v="4"/>
    <x v="1"/>
    <n v="1"/>
  </r>
  <r>
    <n v="1252"/>
    <s v="Y"/>
    <n v="3"/>
    <x v="0"/>
    <n v="1"/>
  </r>
  <r>
    <n v="1253"/>
    <s v="Y"/>
    <n v="11"/>
    <x v="0"/>
    <n v="1"/>
  </r>
  <r>
    <n v="1254"/>
    <s v="Y"/>
    <n v="7"/>
    <x v="0"/>
    <n v="1"/>
  </r>
  <r>
    <n v="1255"/>
    <s v="Y"/>
    <n v="7"/>
    <x v="0"/>
    <n v="1"/>
  </r>
  <r>
    <n v="1256"/>
    <s v="Y"/>
    <n v="11"/>
    <x v="0"/>
    <n v="1"/>
  </r>
  <r>
    <n v="1257"/>
    <s v="Y"/>
    <n v="8"/>
    <x v="0"/>
    <n v="1"/>
  </r>
  <r>
    <n v="1258"/>
    <s v="Y"/>
    <n v="7"/>
    <x v="0"/>
    <n v="1"/>
  </r>
  <r>
    <n v="1259"/>
    <s v="Y"/>
    <n v="7"/>
    <x v="0"/>
    <n v="1"/>
  </r>
  <r>
    <n v="1260"/>
    <s v="Y"/>
    <n v="7"/>
    <x v="0"/>
    <n v="1"/>
  </r>
  <r>
    <n v="1261"/>
    <s v="Y"/>
    <n v="6"/>
    <x v="1"/>
    <n v="1"/>
  </r>
  <r>
    <n v="1262"/>
    <s v="Y"/>
    <n v="6"/>
    <x v="1"/>
    <n v="1"/>
  </r>
  <r>
    <n v="1263"/>
    <s v="Y"/>
    <n v="11"/>
    <x v="0"/>
    <n v="1"/>
  </r>
  <r>
    <n v="1264"/>
    <s v="Y"/>
    <n v="7"/>
    <x v="0"/>
    <n v="1"/>
  </r>
  <r>
    <n v="1265"/>
    <s v="Y"/>
    <n v="8"/>
    <x v="0"/>
    <n v="1"/>
  </r>
  <r>
    <n v="1266"/>
    <s v="Y"/>
    <n v="3"/>
    <x v="0"/>
    <n v="1"/>
  </r>
  <r>
    <n v="1267"/>
    <s v="N"/>
    <n v="1"/>
    <x v="0"/>
    <n v="0"/>
  </r>
  <r>
    <n v="1268"/>
    <s v="Y"/>
    <n v="5"/>
    <x v="1"/>
    <n v="1"/>
  </r>
  <r>
    <n v="1269"/>
    <s v="Y"/>
    <n v="5"/>
    <x v="1"/>
    <n v="1"/>
  </r>
  <r>
    <n v="1270"/>
    <s v="Y"/>
    <n v="7"/>
    <x v="0"/>
    <n v="1"/>
  </r>
  <r>
    <n v="1271"/>
    <s v="Y"/>
    <n v="4"/>
    <x v="1"/>
    <n v="1"/>
  </r>
  <r>
    <n v="1272"/>
    <s v="Y"/>
    <n v="8"/>
    <x v="0"/>
    <n v="1"/>
  </r>
  <r>
    <n v="1273"/>
    <s v="Y"/>
    <n v="11"/>
    <x v="0"/>
    <n v="1"/>
  </r>
  <r>
    <n v="1274"/>
    <s v="Y"/>
    <n v="5"/>
    <x v="1"/>
    <n v="1"/>
  </r>
  <r>
    <n v="1275"/>
    <s v="Y"/>
    <n v="11"/>
    <x v="0"/>
    <n v="1"/>
  </r>
  <r>
    <n v="1276"/>
    <s v="Y"/>
    <n v="7"/>
    <x v="0"/>
    <n v="1"/>
  </r>
  <r>
    <n v="1277"/>
    <s v="Y"/>
    <n v="12"/>
    <x v="0"/>
    <n v="1"/>
  </r>
  <r>
    <n v="1278"/>
    <s v="Y"/>
    <n v="6"/>
    <x v="1"/>
    <n v="1"/>
  </r>
  <r>
    <n v="1279"/>
    <s v="Y"/>
    <n v="3"/>
    <x v="0"/>
    <n v="1"/>
  </r>
  <r>
    <n v="1280"/>
    <s v="Y"/>
    <n v="4"/>
    <x v="1"/>
    <n v="1"/>
  </r>
  <r>
    <n v="1281"/>
    <s v="Y"/>
    <n v="3"/>
    <x v="0"/>
    <n v="1"/>
  </r>
  <r>
    <n v="1282"/>
    <s v="Y"/>
    <n v="7"/>
    <x v="0"/>
    <n v="1"/>
  </r>
  <r>
    <n v="1283"/>
    <s v="Y"/>
    <n v="9"/>
    <x v="0"/>
    <n v="1"/>
  </r>
  <r>
    <n v="1284"/>
    <s v="Y"/>
    <n v="4"/>
    <x v="1"/>
    <n v="1"/>
  </r>
  <r>
    <n v="1285"/>
    <s v="Y"/>
    <n v="3"/>
    <x v="0"/>
    <n v="1"/>
  </r>
  <r>
    <n v="1286"/>
    <s v="Y"/>
    <n v="5"/>
    <x v="1"/>
    <n v="1"/>
  </r>
  <r>
    <n v="1287"/>
    <s v="Y"/>
    <n v="6"/>
    <x v="1"/>
    <n v="1"/>
  </r>
  <r>
    <n v="1288"/>
    <s v="Y"/>
    <n v="6"/>
    <x v="1"/>
    <n v="1"/>
  </r>
  <r>
    <n v="1289"/>
    <s v="Y"/>
    <n v="10"/>
    <x v="0"/>
    <n v="1"/>
  </r>
  <r>
    <n v="1290"/>
    <s v="Y"/>
    <n v="10"/>
    <x v="0"/>
    <n v="1"/>
  </r>
  <r>
    <n v="1291"/>
    <s v="Y"/>
    <n v="4"/>
    <x v="1"/>
    <n v="1"/>
  </r>
  <r>
    <n v="1292"/>
    <s v="Y"/>
    <n v="2"/>
    <x v="0"/>
    <n v="1"/>
  </r>
  <r>
    <n v="1293"/>
    <s v="N"/>
    <n v="12"/>
    <x v="0"/>
    <n v="0"/>
  </r>
  <r>
    <n v="1294"/>
    <s v="Y"/>
    <n v="3"/>
    <x v="0"/>
    <n v="1"/>
  </r>
  <r>
    <n v="1295"/>
    <s v="Y"/>
    <n v="4"/>
    <x v="1"/>
    <n v="1"/>
  </r>
  <r>
    <n v="1296"/>
    <s v="Y"/>
    <n v="11"/>
    <x v="0"/>
    <n v="1"/>
  </r>
  <r>
    <n v="1297"/>
    <s v="Y"/>
    <n v="12"/>
    <x v="0"/>
    <n v="1"/>
  </r>
  <r>
    <n v="1298"/>
    <s v="Y"/>
    <n v="6"/>
    <x v="1"/>
    <n v="1"/>
  </r>
  <r>
    <n v="1299"/>
    <s v="Y"/>
    <n v="1"/>
    <x v="0"/>
    <n v="1"/>
  </r>
  <r>
    <n v="1300"/>
    <s v="Y"/>
    <n v="5"/>
    <x v="1"/>
    <n v="1"/>
  </r>
  <r>
    <n v="1301"/>
    <s v="Y"/>
    <n v="5"/>
    <x v="1"/>
    <n v="1"/>
  </r>
  <r>
    <n v="1302"/>
    <s v="Y"/>
    <n v="11"/>
    <x v="0"/>
    <n v="1"/>
  </r>
  <r>
    <n v="1303"/>
    <s v="Y"/>
    <n v="12"/>
    <x v="0"/>
    <n v="1"/>
  </r>
  <r>
    <n v="1304"/>
    <s v="Y"/>
    <n v="4"/>
    <x v="1"/>
    <n v="1"/>
  </r>
  <r>
    <n v="1305"/>
    <s v="Y"/>
    <n v="4"/>
    <x v="1"/>
    <n v="1"/>
  </r>
  <r>
    <n v="1306"/>
    <s v="Y"/>
    <n v="11"/>
    <x v="0"/>
    <n v="1"/>
  </r>
  <r>
    <n v="1307"/>
    <s v="Y"/>
    <n v="9"/>
    <x v="0"/>
    <n v="1"/>
  </r>
  <r>
    <n v="1308"/>
    <s v="Y"/>
    <n v="5"/>
    <x v="1"/>
    <n v="1"/>
  </r>
  <r>
    <n v="1309"/>
    <s v="Y"/>
    <n v="5"/>
    <x v="1"/>
    <n v="1"/>
  </r>
  <r>
    <n v="1310"/>
    <s v="Y"/>
    <n v="6"/>
    <x v="1"/>
    <n v="1"/>
  </r>
  <r>
    <n v="1311"/>
    <s v="Y"/>
    <n v="5"/>
    <x v="1"/>
    <n v="1"/>
  </r>
  <r>
    <n v="1312"/>
    <s v="Y"/>
    <n v="1"/>
    <x v="0"/>
    <n v="1"/>
  </r>
  <r>
    <n v="1313"/>
    <s v="Y"/>
    <n v="6"/>
    <x v="1"/>
    <n v="1"/>
  </r>
  <r>
    <n v="1314"/>
    <s v="Y"/>
    <n v="5"/>
    <x v="1"/>
    <n v="1"/>
  </r>
  <r>
    <n v="1315"/>
    <s v="Y"/>
    <n v="10"/>
    <x v="0"/>
    <n v="1"/>
  </r>
  <r>
    <n v="1316"/>
    <s v="Y"/>
    <n v="6"/>
    <x v="1"/>
    <n v="1"/>
  </r>
  <r>
    <n v="1317"/>
    <s v="Y"/>
    <n v="1"/>
    <x v="0"/>
    <n v="1"/>
  </r>
  <r>
    <n v="1318"/>
    <s v="Y"/>
    <n v="4"/>
    <x v="1"/>
    <n v="1"/>
  </r>
  <r>
    <n v="1319"/>
    <s v="Y"/>
    <n v="8"/>
    <x v="0"/>
    <n v="1"/>
  </r>
  <r>
    <n v="1320"/>
    <s v="Y"/>
    <n v="2"/>
    <x v="0"/>
    <n v="1"/>
  </r>
  <r>
    <n v="1321"/>
    <s v="Y"/>
    <n v="6"/>
    <x v="1"/>
    <n v="1"/>
  </r>
  <r>
    <n v="1322"/>
    <s v="N"/>
    <n v="7"/>
    <x v="0"/>
    <n v="0"/>
  </r>
  <r>
    <n v="1323"/>
    <s v="Y"/>
    <n v="6"/>
    <x v="1"/>
    <n v="1"/>
  </r>
  <r>
    <n v="1324"/>
    <s v="Y"/>
    <n v="12"/>
    <x v="0"/>
    <n v="1"/>
  </r>
  <r>
    <n v="1325"/>
    <s v="Y"/>
    <n v="2"/>
    <x v="0"/>
    <n v="1"/>
  </r>
  <r>
    <n v="1326"/>
    <s v="N"/>
    <n v="1"/>
    <x v="0"/>
    <n v="0"/>
  </r>
  <r>
    <n v="1327"/>
    <s v="Y"/>
    <n v="5"/>
    <x v="1"/>
    <n v="1"/>
  </r>
  <r>
    <n v="1328"/>
    <s v="Y"/>
    <n v="10"/>
    <x v="0"/>
    <n v="1"/>
  </r>
  <r>
    <n v="1329"/>
    <s v="Y"/>
    <n v="6"/>
    <x v="1"/>
    <n v="1"/>
  </r>
  <r>
    <n v="1330"/>
    <s v="Y"/>
    <n v="6"/>
    <x v="1"/>
    <n v="1"/>
  </r>
  <r>
    <n v="1331"/>
    <s v="Y"/>
    <n v="12"/>
    <x v="0"/>
    <n v="1"/>
  </r>
  <r>
    <n v="1332"/>
    <s v="Y"/>
    <n v="7"/>
    <x v="0"/>
    <n v="1"/>
  </r>
  <r>
    <n v="1333"/>
    <s v="Y"/>
    <n v="5"/>
    <x v="1"/>
    <n v="1"/>
  </r>
  <r>
    <n v="1334"/>
    <s v="Y"/>
    <n v="7"/>
    <x v="0"/>
    <n v="1"/>
  </r>
  <r>
    <n v="1335"/>
    <s v="Y"/>
    <n v="5"/>
    <x v="1"/>
    <n v="1"/>
  </r>
  <r>
    <n v="1336"/>
    <s v="Y"/>
    <n v="4"/>
    <x v="1"/>
    <n v="1"/>
  </r>
  <r>
    <n v="1337"/>
    <s v="Y"/>
    <n v="11"/>
    <x v="0"/>
    <n v="1"/>
  </r>
  <r>
    <n v="1338"/>
    <s v="N"/>
    <n v="3"/>
    <x v="0"/>
    <n v="0"/>
  </r>
  <r>
    <n v="1339"/>
    <s v="Y"/>
    <n v="6"/>
    <x v="1"/>
    <n v="1"/>
  </r>
  <r>
    <n v="1340"/>
    <s v="Y"/>
    <n v="6"/>
    <x v="1"/>
    <n v="1"/>
  </r>
  <r>
    <n v="1341"/>
    <s v="Y"/>
    <n v="6"/>
    <x v="1"/>
    <n v="1"/>
  </r>
  <r>
    <n v="1342"/>
    <s v="Y"/>
    <n v="7"/>
    <x v="0"/>
    <n v="1"/>
  </r>
  <r>
    <n v="1343"/>
    <s v="Y"/>
    <n v="8"/>
    <x v="0"/>
    <n v="1"/>
  </r>
  <r>
    <n v="1344"/>
    <s v="Y"/>
    <n v="3"/>
    <x v="0"/>
    <n v="1"/>
  </r>
  <r>
    <n v="1345"/>
    <s v="Y"/>
    <n v="7"/>
    <x v="0"/>
    <n v="1"/>
  </r>
  <r>
    <n v="1346"/>
    <s v="Y"/>
    <n v="7"/>
    <x v="0"/>
    <n v="1"/>
  </r>
  <r>
    <n v="1347"/>
    <s v="Y"/>
    <n v="6"/>
    <x v="1"/>
    <n v="1"/>
  </r>
  <r>
    <n v="1348"/>
    <s v="Y"/>
    <n v="5"/>
    <x v="1"/>
    <n v="1"/>
  </r>
  <r>
    <n v="1349"/>
    <s v="Y"/>
    <n v="8"/>
    <x v="0"/>
    <n v="1"/>
  </r>
  <r>
    <n v="1350"/>
    <s v="N"/>
    <n v="12"/>
    <x v="0"/>
    <n v="0"/>
  </r>
  <r>
    <n v="1351"/>
    <s v="Y"/>
    <n v="8"/>
    <x v="0"/>
    <n v="1"/>
  </r>
  <r>
    <n v="1352"/>
    <s v="Y"/>
    <n v="3"/>
    <x v="0"/>
    <n v="1"/>
  </r>
  <r>
    <n v="1353"/>
    <s v="Y"/>
    <n v="7"/>
    <x v="0"/>
    <n v="1"/>
  </r>
  <r>
    <n v="1354"/>
    <s v="Y"/>
    <n v="3"/>
    <x v="0"/>
    <n v="1"/>
  </r>
  <r>
    <n v="1355"/>
    <s v="Y"/>
    <n v="6"/>
    <x v="1"/>
    <n v="1"/>
  </r>
  <r>
    <n v="1356"/>
    <s v="Y"/>
    <n v="9"/>
    <x v="0"/>
    <n v="1"/>
  </r>
  <r>
    <n v="1357"/>
    <s v="Y"/>
    <n v="10"/>
    <x v="0"/>
    <n v="1"/>
  </r>
  <r>
    <n v="1358"/>
    <s v="Y"/>
    <n v="4"/>
    <x v="1"/>
    <n v="1"/>
  </r>
  <r>
    <n v="1359"/>
    <s v="Y"/>
    <n v="6"/>
    <x v="1"/>
    <n v="1"/>
  </r>
  <r>
    <n v="1360"/>
    <s v="Y"/>
    <n v="9"/>
    <x v="0"/>
    <n v="1"/>
  </r>
  <r>
    <n v="1361"/>
    <s v="Y"/>
    <n v="5"/>
    <x v="1"/>
    <n v="1"/>
  </r>
  <r>
    <n v="1362"/>
    <s v="Y"/>
    <n v="6"/>
    <x v="1"/>
    <n v="1"/>
  </r>
  <r>
    <n v="1363"/>
    <s v="Y"/>
    <n v="6"/>
    <x v="1"/>
    <n v="1"/>
  </r>
  <r>
    <n v="1364"/>
    <s v="Y"/>
    <n v="3"/>
    <x v="0"/>
    <n v="1"/>
  </r>
  <r>
    <n v="1365"/>
    <s v="Y"/>
    <n v="4"/>
    <x v="1"/>
    <n v="1"/>
  </r>
  <r>
    <n v="1366"/>
    <s v="Y"/>
    <n v="1"/>
    <x v="0"/>
    <n v="1"/>
  </r>
  <r>
    <n v="1367"/>
    <s v="Y"/>
    <n v="6"/>
    <x v="1"/>
    <n v="1"/>
  </r>
  <r>
    <n v="1368"/>
    <s v="Y"/>
    <n v="7"/>
    <x v="0"/>
    <n v="1"/>
  </r>
  <r>
    <n v="1369"/>
    <s v="Y"/>
    <n v="6"/>
    <x v="1"/>
    <n v="1"/>
  </r>
  <r>
    <n v="1370"/>
    <s v="Y"/>
    <n v="5"/>
    <x v="1"/>
    <n v="1"/>
  </r>
  <r>
    <n v="1371"/>
    <s v="Y"/>
    <n v="10"/>
    <x v="0"/>
    <n v="1"/>
  </r>
  <r>
    <n v="1372"/>
    <s v="Y"/>
    <n v="10"/>
    <x v="0"/>
    <n v="1"/>
  </r>
  <r>
    <n v="1373"/>
    <s v="Y"/>
    <n v="6"/>
    <x v="1"/>
    <n v="1"/>
  </r>
  <r>
    <n v="1374"/>
    <s v="Y"/>
    <n v="3"/>
    <x v="0"/>
    <n v="1"/>
  </r>
  <r>
    <n v="1375"/>
    <s v="Y"/>
    <n v="7"/>
    <x v="0"/>
    <n v="1"/>
  </r>
  <r>
    <n v="1376"/>
    <s v="Y"/>
    <n v="12"/>
    <x v="0"/>
    <n v="1"/>
  </r>
  <r>
    <n v="1377"/>
    <s v="N"/>
    <n v="4"/>
    <x v="1"/>
    <n v="0"/>
  </r>
  <r>
    <n v="1378"/>
    <s v="Y"/>
    <n v="7"/>
    <x v="0"/>
    <n v="1"/>
  </r>
  <r>
    <n v="1379"/>
    <s v="Y"/>
    <n v="6"/>
    <x v="1"/>
    <n v="1"/>
  </r>
  <r>
    <n v="1380"/>
    <s v="Y"/>
    <n v="5"/>
    <x v="1"/>
    <n v="1"/>
  </r>
  <r>
    <n v="1381"/>
    <s v="N"/>
    <n v="6"/>
    <x v="1"/>
    <n v="0"/>
  </r>
  <r>
    <n v="1382"/>
    <s v="Y"/>
    <n v="5"/>
    <x v="1"/>
    <n v="1"/>
  </r>
  <r>
    <n v="1383"/>
    <s v="Y"/>
    <n v="10"/>
    <x v="0"/>
    <n v="1"/>
  </r>
  <r>
    <n v="1384"/>
    <s v="Y"/>
    <n v="8"/>
    <x v="0"/>
    <n v="1"/>
  </r>
  <r>
    <n v="1385"/>
    <s v="Y"/>
    <n v="10"/>
    <x v="0"/>
    <n v="1"/>
  </r>
  <r>
    <n v="1386"/>
    <s v="Y"/>
    <n v="5"/>
    <x v="1"/>
    <n v="1"/>
  </r>
  <r>
    <n v="1387"/>
    <s v="Y"/>
    <n v="7"/>
    <x v="0"/>
    <n v="1"/>
  </r>
  <r>
    <n v="1388"/>
    <s v="N"/>
    <n v="8"/>
    <x v="0"/>
    <n v="0"/>
  </r>
  <r>
    <n v="1389"/>
    <s v="Y"/>
    <n v="10"/>
    <x v="0"/>
    <n v="1"/>
  </r>
  <r>
    <n v="1390"/>
    <s v="Y"/>
    <n v="3"/>
    <x v="0"/>
    <n v="1"/>
  </r>
  <r>
    <n v="1391"/>
    <s v="Y"/>
    <n v="9"/>
    <x v="0"/>
    <n v="1"/>
  </r>
  <r>
    <n v="1392"/>
    <s v="Y"/>
    <n v="4"/>
    <x v="1"/>
    <n v="1"/>
  </r>
  <r>
    <n v="1393"/>
    <s v="Y"/>
    <n v="12"/>
    <x v="0"/>
    <n v="1"/>
  </r>
  <r>
    <n v="1394"/>
    <s v="N"/>
    <n v="4"/>
    <x v="1"/>
    <n v="0"/>
  </r>
  <r>
    <n v="1395"/>
    <s v="Y"/>
    <n v="10"/>
    <x v="0"/>
    <n v="1"/>
  </r>
  <r>
    <n v="1396"/>
    <s v="Y"/>
    <n v="2"/>
    <x v="0"/>
    <n v="1"/>
  </r>
  <r>
    <n v="1397"/>
    <s v="Y"/>
    <n v="6"/>
    <x v="1"/>
    <n v="1"/>
  </r>
  <r>
    <n v="1398"/>
    <s v="Y"/>
    <n v="5"/>
    <x v="1"/>
    <n v="1"/>
  </r>
  <r>
    <n v="1399"/>
    <s v="Y"/>
    <n v="5"/>
    <x v="1"/>
    <n v="1"/>
  </r>
  <r>
    <n v="1400"/>
    <s v="Y"/>
    <n v="10"/>
    <x v="0"/>
    <n v="1"/>
  </r>
  <r>
    <n v="1401"/>
    <s v="Y"/>
    <n v="7"/>
    <x v="0"/>
    <n v="1"/>
  </r>
  <r>
    <n v="1402"/>
    <s v="Y"/>
    <n v="4"/>
    <x v="1"/>
    <n v="1"/>
  </r>
  <r>
    <n v="1403"/>
    <s v="Y"/>
    <n v="7"/>
    <x v="0"/>
    <n v="1"/>
  </r>
  <r>
    <n v="1404"/>
    <s v="Y"/>
    <n v="8"/>
    <x v="0"/>
    <n v="1"/>
  </r>
  <r>
    <n v="1405"/>
    <s v="Y"/>
    <n v="1"/>
    <x v="0"/>
    <n v="1"/>
  </r>
  <r>
    <n v="1406"/>
    <s v="Y"/>
    <n v="1"/>
    <x v="0"/>
    <n v="1"/>
  </r>
  <r>
    <n v="1407"/>
    <s v="Y"/>
    <n v="3"/>
    <x v="0"/>
    <n v="1"/>
  </r>
  <r>
    <n v="1408"/>
    <s v="Y"/>
    <n v="3"/>
    <x v="0"/>
    <n v="1"/>
  </r>
  <r>
    <n v="1409"/>
    <s v="Y"/>
    <n v="6"/>
    <x v="1"/>
    <n v="1"/>
  </r>
  <r>
    <n v="1410"/>
    <s v="Y"/>
    <n v="11"/>
    <x v="0"/>
    <n v="1"/>
  </r>
  <r>
    <n v="1411"/>
    <s v="Y"/>
    <n v="6"/>
    <x v="1"/>
    <n v="1"/>
  </r>
  <r>
    <n v="1412"/>
    <s v="Y"/>
    <n v="9"/>
    <x v="0"/>
    <n v="1"/>
  </r>
  <r>
    <n v="1413"/>
    <s v="N"/>
    <n v="6"/>
    <x v="1"/>
    <n v="0"/>
  </r>
  <r>
    <n v="1414"/>
    <s v="Y"/>
    <n v="9"/>
    <x v="0"/>
    <n v="1"/>
  </r>
  <r>
    <n v="1415"/>
    <s v="Y"/>
    <n v="6"/>
    <x v="1"/>
    <n v="1"/>
  </r>
  <r>
    <n v="1416"/>
    <s v="Y"/>
    <n v="5"/>
    <x v="1"/>
    <n v="1"/>
  </r>
  <r>
    <n v="1417"/>
    <s v="Y"/>
    <n v="4"/>
    <x v="1"/>
    <n v="1"/>
  </r>
  <r>
    <n v="1418"/>
    <s v="Y"/>
    <n v="5"/>
    <x v="1"/>
    <n v="1"/>
  </r>
  <r>
    <n v="1419"/>
    <s v="Y"/>
    <n v="8"/>
    <x v="0"/>
    <n v="1"/>
  </r>
  <r>
    <n v="1420"/>
    <s v="Y"/>
    <n v="12"/>
    <x v="0"/>
    <n v="1"/>
  </r>
  <r>
    <n v="1421"/>
    <s v="Y"/>
    <n v="5"/>
    <x v="1"/>
    <n v="1"/>
  </r>
  <r>
    <n v="1422"/>
    <s v="Y"/>
    <n v="7"/>
    <x v="0"/>
    <n v="1"/>
  </r>
  <r>
    <n v="1423"/>
    <s v="Y"/>
    <n v="3"/>
    <x v="0"/>
    <n v="1"/>
  </r>
  <r>
    <n v="1424"/>
    <s v="Y"/>
    <n v="8"/>
    <x v="0"/>
    <n v="1"/>
  </r>
  <r>
    <n v="1425"/>
    <s v="Y"/>
    <n v="6"/>
    <x v="1"/>
    <n v="1"/>
  </r>
  <r>
    <n v="1426"/>
    <s v="Y"/>
    <n v="10"/>
    <x v="0"/>
    <n v="1"/>
  </r>
  <r>
    <n v="1427"/>
    <s v="Y"/>
    <n v="8"/>
    <x v="0"/>
    <n v="1"/>
  </r>
  <r>
    <n v="1428"/>
    <s v="Y"/>
    <n v="4"/>
    <x v="1"/>
    <n v="1"/>
  </r>
  <r>
    <n v="1429"/>
    <s v="Y"/>
    <n v="2"/>
    <x v="0"/>
    <n v="1"/>
  </r>
  <r>
    <n v="1430"/>
    <s v="Y"/>
    <n v="4"/>
    <x v="1"/>
    <n v="1"/>
  </r>
  <r>
    <n v="1431"/>
    <s v="Y"/>
    <n v="7"/>
    <x v="0"/>
    <n v="1"/>
  </r>
  <r>
    <n v="1432"/>
    <s v="Y"/>
    <n v="10"/>
    <x v="0"/>
    <n v="1"/>
  </r>
  <r>
    <n v="1433"/>
    <s v="Y"/>
    <n v="8"/>
    <x v="0"/>
    <n v="1"/>
  </r>
  <r>
    <n v="1434"/>
    <s v="Y"/>
    <n v="5"/>
    <x v="1"/>
    <n v="1"/>
  </r>
  <r>
    <n v="1435"/>
    <s v="Y"/>
    <n v="5"/>
    <x v="1"/>
    <n v="1"/>
  </r>
  <r>
    <n v="1436"/>
    <s v="Y"/>
    <n v="7"/>
    <x v="0"/>
    <n v="1"/>
  </r>
  <r>
    <n v="1437"/>
    <s v="Y"/>
    <n v="5"/>
    <x v="1"/>
    <n v="1"/>
  </r>
  <r>
    <n v="1438"/>
    <s v="Y"/>
    <n v="11"/>
    <x v="0"/>
    <n v="1"/>
  </r>
  <r>
    <n v="1439"/>
    <s v="Y"/>
    <n v="4"/>
    <x v="1"/>
    <n v="1"/>
  </r>
  <r>
    <n v="1440"/>
    <s v="Y"/>
    <n v="11"/>
    <x v="0"/>
    <n v="1"/>
  </r>
  <r>
    <n v="1441"/>
    <s v="Y"/>
    <n v="9"/>
    <x v="0"/>
    <n v="1"/>
  </r>
  <r>
    <n v="1442"/>
    <s v="Y"/>
    <n v="5"/>
    <x v="1"/>
    <n v="1"/>
  </r>
  <r>
    <n v="1443"/>
    <s v="Y"/>
    <n v="4"/>
    <x v="1"/>
    <n v="1"/>
  </r>
  <r>
    <n v="1444"/>
    <s v="N"/>
    <n v="5"/>
    <x v="1"/>
    <n v="0"/>
  </r>
  <r>
    <n v="1445"/>
    <s v="Y"/>
    <n v="11"/>
    <x v="0"/>
    <n v="1"/>
  </r>
  <r>
    <n v="1446"/>
    <s v="Y"/>
    <n v="5"/>
    <x v="1"/>
    <n v="1"/>
  </r>
  <r>
    <n v="1447"/>
    <s v="Y"/>
    <n v="4"/>
    <x v="1"/>
    <n v="1"/>
  </r>
  <r>
    <n v="1448"/>
    <s v="Y"/>
    <n v="12"/>
    <x v="0"/>
    <n v="1"/>
  </r>
  <r>
    <n v="1449"/>
    <s v="N"/>
    <n v="5"/>
    <x v="1"/>
    <n v="0"/>
  </r>
  <r>
    <n v="1450"/>
    <s v="Y"/>
    <n v="8"/>
    <x v="0"/>
    <n v="1"/>
  </r>
  <r>
    <n v="1451"/>
    <s v="Y"/>
    <n v="9"/>
    <x v="0"/>
    <n v="1"/>
  </r>
  <r>
    <n v="1452"/>
    <s v="Y"/>
    <n v="5"/>
    <x v="1"/>
    <n v="1"/>
  </r>
  <r>
    <n v="1453"/>
    <s v="Y"/>
    <n v="5"/>
    <x v="1"/>
    <n v="1"/>
  </r>
  <r>
    <n v="1454"/>
    <s v="Y"/>
    <n v="7"/>
    <x v="0"/>
    <n v="1"/>
  </r>
  <r>
    <n v="1455"/>
    <s v="Y"/>
    <n v="10"/>
    <x v="0"/>
    <n v="1"/>
  </r>
  <r>
    <n v="1456"/>
    <s v="Y"/>
    <n v="8"/>
    <x v="0"/>
    <n v="1"/>
  </r>
  <r>
    <n v="1457"/>
    <s v="Y"/>
    <n v="2"/>
    <x v="0"/>
    <n v="1"/>
  </r>
  <r>
    <n v="1458"/>
    <s v="Y"/>
    <n v="5"/>
    <x v="1"/>
    <n v="1"/>
  </r>
  <r>
    <n v="1459"/>
    <s v="Y"/>
    <n v="4"/>
    <x v="1"/>
    <n v="1"/>
  </r>
  <r>
    <n v="1460"/>
    <s v="Y"/>
    <n v="6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ACF93-52A4-4DED-A345-4F8D22DAE286}" name="PivotTable9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C9" firstHeaderRow="0" firstDataRow="1" firstDataCol="1"/>
  <pivotFields count="8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items count="10">
        <item x="3"/>
        <item x="1"/>
        <item x="0"/>
        <item x="7"/>
        <item x="2"/>
        <item x="4"/>
        <item x="6"/>
        <item x="8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4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76" baseItem="0" numFmtId="42"/>
    <dataField name="Count of Id" fld="0" subtotal="count" baseField="4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04880-B80B-488B-B86B-83E3778BD9E9}" name="PivotTable8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6:G16" firstHeaderRow="0" firstDataRow="1" firstDataCol="1"/>
  <pivotFields count="8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3"/>
        <item x="1"/>
        <item x="0"/>
        <item x="7"/>
        <item x="2"/>
        <item x="4"/>
        <item x="6"/>
        <item x="8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3"/>
  </rowFields>
  <rowItems count="10">
    <i>
      <x/>
    </i>
    <i>
      <x v="5"/>
    </i>
    <i>
      <x v="1"/>
    </i>
    <i>
      <x v="6"/>
    </i>
    <i>
      <x v="2"/>
    </i>
    <i>
      <x v="7"/>
    </i>
    <i>
      <x v="8"/>
    </i>
    <i>
      <x v="4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76" baseItem="0" numFmtId="42"/>
    <dataField name="Count of Id" fld="0" subtotal="count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757FD-EA5F-4AF0-A4AF-64D124344D8A}" name="PivotTable7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6:K19" firstHeaderRow="0" firstDataRow="1" firstDataCol="1"/>
  <pivotFields count="8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76"/>
  </rowFields>
  <rowItems count="13">
    <i>
      <x v="3"/>
    </i>
    <i>
      <x v="4"/>
    </i>
    <i>
      <x v="5"/>
    </i>
    <i>
      <x v="1"/>
    </i>
    <i>
      <x v="9"/>
    </i>
    <i>
      <x v="2"/>
    </i>
    <i>
      <x/>
    </i>
    <i>
      <x v="7"/>
    </i>
    <i>
      <x v="6"/>
    </i>
    <i>
      <x v="11"/>
    </i>
    <i>
      <x v="10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76" baseItem="0" numFmtId="42"/>
    <dataField name="Count of Id" fld="0" subtotal="count" baseField="76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J3:K672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numFmtId="164" showAll="0"/>
    <pivotField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669">
    <i>
      <x/>
    </i>
    <i>
      <x v="5"/>
    </i>
    <i>
      <x v="10"/>
    </i>
    <i>
      <x v="11"/>
    </i>
    <i>
      <x v="16"/>
    </i>
    <i>
      <x v="18"/>
    </i>
    <i>
      <x v="22"/>
    </i>
    <i>
      <x v="26"/>
    </i>
    <i>
      <x v="28"/>
    </i>
    <i>
      <x v="33"/>
    </i>
    <i>
      <x v="34"/>
    </i>
    <i>
      <x v="35"/>
    </i>
    <i>
      <x v="36"/>
    </i>
    <i>
      <x v="38"/>
    </i>
    <i>
      <x v="41"/>
    </i>
    <i>
      <x v="42"/>
    </i>
    <i>
      <x v="43"/>
    </i>
    <i>
      <x v="45"/>
    </i>
    <i>
      <x v="50"/>
    </i>
    <i>
      <x v="53"/>
    </i>
    <i>
      <x v="54"/>
    </i>
    <i>
      <x v="55"/>
    </i>
    <i>
      <x v="56"/>
    </i>
    <i>
      <x v="62"/>
    </i>
    <i>
      <x v="63"/>
    </i>
    <i>
      <x v="64"/>
    </i>
    <i>
      <x v="65"/>
    </i>
    <i>
      <x v="68"/>
    </i>
    <i>
      <x v="71"/>
    </i>
    <i>
      <x v="75"/>
    </i>
    <i>
      <x v="76"/>
    </i>
    <i>
      <x v="79"/>
    </i>
    <i>
      <x v="80"/>
    </i>
    <i>
      <x v="82"/>
    </i>
    <i>
      <x v="83"/>
    </i>
    <i>
      <x v="84"/>
    </i>
    <i>
      <x v="85"/>
    </i>
    <i>
      <x v="95"/>
    </i>
    <i>
      <x v="99"/>
    </i>
    <i>
      <x v="100"/>
    </i>
    <i>
      <x v="102"/>
    </i>
    <i>
      <x v="103"/>
    </i>
    <i>
      <x v="107"/>
    </i>
    <i>
      <x v="109"/>
    </i>
    <i>
      <x v="111"/>
    </i>
    <i>
      <x v="112"/>
    </i>
    <i>
      <x v="113"/>
    </i>
    <i>
      <x v="116"/>
    </i>
    <i>
      <x v="119"/>
    </i>
    <i>
      <x v="120"/>
    </i>
    <i>
      <x v="121"/>
    </i>
    <i>
      <x v="122"/>
    </i>
    <i>
      <x v="124"/>
    </i>
    <i>
      <x v="126"/>
    </i>
    <i>
      <x v="127"/>
    </i>
    <i>
      <x v="128"/>
    </i>
    <i>
      <x v="133"/>
    </i>
    <i>
      <x v="137"/>
    </i>
    <i>
      <x v="139"/>
    </i>
    <i>
      <x v="142"/>
    </i>
    <i>
      <x v="144"/>
    </i>
    <i>
      <x v="147"/>
    </i>
    <i>
      <x v="148"/>
    </i>
    <i>
      <x v="151"/>
    </i>
    <i>
      <x v="152"/>
    </i>
    <i>
      <x v="156"/>
    </i>
    <i>
      <x v="158"/>
    </i>
    <i>
      <x v="159"/>
    </i>
    <i>
      <x v="160"/>
    </i>
    <i>
      <x v="164"/>
    </i>
    <i>
      <x v="170"/>
    </i>
    <i>
      <x v="172"/>
    </i>
    <i>
      <x v="173"/>
    </i>
    <i>
      <x v="174"/>
    </i>
    <i>
      <x v="178"/>
    </i>
    <i>
      <x v="179"/>
    </i>
    <i>
      <x v="182"/>
    </i>
    <i>
      <x v="184"/>
    </i>
    <i>
      <x v="187"/>
    </i>
    <i>
      <x v="195"/>
    </i>
    <i>
      <x v="196"/>
    </i>
    <i>
      <x v="197"/>
    </i>
    <i>
      <x v="204"/>
    </i>
    <i>
      <x v="205"/>
    </i>
    <i>
      <x v="206"/>
    </i>
    <i>
      <x v="208"/>
    </i>
    <i>
      <x v="209"/>
    </i>
    <i>
      <x v="211"/>
    </i>
    <i>
      <x v="213"/>
    </i>
    <i>
      <x v="214"/>
    </i>
    <i>
      <x v="216"/>
    </i>
    <i>
      <x v="221"/>
    </i>
    <i>
      <x v="222"/>
    </i>
    <i>
      <x v="224"/>
    </i>
    <i>
      <x v="225"/>
    </i>
    <i>
      <x v="226"/>
    </i>
    <i>
      <x v="228"/>
    </i>
    <i>
      <x v="230"/>
    </i>
    <i>
      <x v="232"/>
    </i>
    <i>
      <x v="233"/>
    </i>
    <i>
      <x v="234"/>
    </i>
    <i>
      <x v="235"/>
    </i>
    <i>
      <x v="238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6"/>
    </i>
    <i>
      <x v="257"/>
    </i>
    <i>
      <x v="258"/>
    </i>
    <i>
      <x v="259"/>
    </i>
    <i>
      <x v="262"/>
    </i>
    <i>
      <x v="266"/>
    </i>
    <i>
      <x v="270"/>
    </i>
    <i>
      <x v="271"/>
    </i>
    <i>
      <x v="274"/>
    </i>
    <i>
      <x v="277"/>
    </i>
    <i>
      <x v="278"/>
    </i>
    <i>
      <x v="280"/>
    </i>
    <i>
      <x v="282"/>
    </i>
    <i>
      <x v="283"/>
    </i>
    <i>
      <x v="286"/>
    </i>
    <i>
      <x v="287"/>
    </i>
    <i>
      <x v="289"/>
    </i>
    <i>
      <x v="292"/>
    </i>
    <i>
      <x v="293"/>
    </i>
    <i>
      <x v="295"/>
    </i>
    <i>
      <x v="296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12"/>
    </i>
    <i>
      <x v="313"/>
    </i>
    <i>
      <x v="320"/>
    </i>
    <i>
      <x v="321"/>
    </i>
    <i>
      <x v="323"/>
    </i>
    <i>
      <x v="332"/>
    </i>
    <i>
      <x v="333"/>
    </i>
    <i>
      <x v="343"/>
    </i>
    <i>
      <x v="344"/>
    </i>
    <i>
      <x v="349"/>
    </i>
    <i>
      <x v="350"/>
    </i>
    <i>
      <x v="351"/>
    </i>
    <i>
      <x v="354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8"/>
    </i>
    <i>
      <x v="369"/>
    </i>
    <i>
      <x v="371"/>
    </i>
    <i>
      <x v="372"/>
    </i>
    <i>
      <x v="374"/>
    </i>
    <i>
      <x v="376"/>
    </i>
    <i>
      <x v="380"/>
    </i>
    <i>
      <x v="381"/>
    </i>
    <i>
      <x v="385"/>
    </i>
    <i>
      <x v="388"/>
    </i>
    <i>
      <x v="390"/>
    </i>
    <i>
      <x v="393"/>
    </i>
    <i>
      <x v="394"/>
    </i>
    <i>
      <x v="395"/>
    </i>
    <i>
      <x v="397"/>
    </i>
    <i>
      <x v="398"/>
    </i>
    <i>
      <x v="403"/>
    </i>
    <i>
      <x v="405"/>
    </i>
    <i>
      <x v="409"/>
    </i>
    <i>
      <x v="412"/>
    </i>
    <i>
      <x v="413"/>
    </i>
    <i>
      <x v="415"/>
    </i>
    <i>
      <x v="416"/>
    </i>
    <i>
      <x v="420"/>
    </i>
    <i>
      <x v="423"/>
    </i>
    <i>
      <x v="424"/>
    </i>
    <i>
      <x v="427"/>
    </i>
    <i>
      <x v="428"/>
    </i>
    <i>
      <x v="430"/>
    </i>
    <i>
      <x v="432"/>
    </i>
    <i>
      <x v="434"/>
    </i>
    <i>
      <x v="435"/>
    </i>
    <i>
      <x v="437"/>
    </i>
    <i>
      <x v="440"/>
    </i>
    <i>
      <x v="442"/>
    </i>
    <i>
      <x v="444"/>
    </i>
    <i>
      <x v="448"/>
    </i>
    <i>
      <x v="451"/>
    </i>
    <i>
      <x v="453"/>
    </i>
    <i>
      <x v="454"/>
    </i>
    <i>
      <x v="455"/>
    </i>
    <i>
      <x v="457"/>
    </i>
    <i>
      <x v="458"/>
    </i>
    <i>
      <x v="459"/>
    </i>
    <i>
      <x v="464"/>
    </i>
    <i>
      <x v="467"/>
    </i>
    <i>
      <x v="469"/>
    </i>
    <i>
      <x v="472"/>
    </i>
    <i>
      <x v="473"/>
    </i>
    <i>
      <x v="475"/>
    </i>
    <i>
      <x v="476"/>
    </i>
    <i>
      <x v="477"/>
    </i>
    <i>
      <x v="478"/>
    </i>
    <i>
      <x v="479"/>
    </i>
    <i>
      <x v="481"/>
    </i>
    <i>
      <x v="482"/>
    </i>
    <i>
      <x v="484"/>
    </i>
    <i>
      <x v="485"/>
    </i>
    <i>
      <x v="486"/>
    </i>
    <i>
      <x v="489"/>
    </i>
    <i>
      <x v="490"/>
    </i>
    <i>
      <x v="491"/>
    </i>
    <i>
      <x v="493"/>
    </i>
    <i>
      <x v="496"/>
    </i>
    <i>
      <x v="498"/>
    </i>
    <i>
      <x v="499"/>
    </i>
    <i>
      <x v="500"/>
    </i>
    <i>
      <x v="501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5"/>
    </i>
    <i>
      <x v="516"/>
    </i>
    <i>
      <x v="518"/>
    </i>
    <i>
      <x v="519"/>
    </i>
    <i>
      <x v="521"/>
    </i>
    <i>
      <x v="522"/>
    </i>
    <i>
      <x v="524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5"/>
    </i>
    <i>
      <x v="537"/>
    </i>
    <i>
      <x v="538"/>
    </i>
    <i>
      <x v="542"/>
    </i>
    <i>
      <x v="543"/>
    </i>
    <i>
      <x v="544"/>
    </i>
    <i>
      <x v="547"/>
    </i>
    <i>
      <x v="550"/>
    </i>
    <i>
      <x v="551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2"/>
    </i>
    <i>
      <x v="563"/>
    </i>
    <i>
      <x v="564"/>
    </i>
    <i>
      <x v="566"/>
    </i>
    <i>
      <x v="567"/>
    </i>
    <i>
      <x v="569"/>
    </i>
    <i>
      <x v="570"/>
    </i>
    <i>
      <x v="571"/>
    </i>
    <i>
      <x v="574"/>
    </i>
    <i>
      <x v="575"/>
    </i>
    <i>
      <x v="577"/>
    </i>
    <i>
      <x v="581"/>
    </i>
    <i>
      <x v="582"/>
    </i>
    <i>
      <x v="583"/>
    </i>
    <i>
      <x v="590"/>
    </i>
    <i>
      <x v="591"/>
    </i>
    <i>
      <x v="594"/>
    </i>
    <i>
      <x v="595"/>
    </i>
    <i>
      <x v="597"/>
    </i>
    <i>
      <x v="600"/>
    </i>
    <i>
      <x v="602"/>
    </i>
    <i>
      <x v="603"/>
    </i>
    <i>
      <x v="604"/>
    </i>
    <i>
      <x v="605"/>
    </i>
    <i>
      <x v="606"/>
    </i>
    <i>
      <x v="609"/>
    </i>
    <i>
      <x v="612"/>
    </i>
    <i>
      <x v="613"/>
    </i>
    <i>
      <x v="615"/>
    </i>
    <i>
      <x v="616"/>
    </i>
    <i>
      <x v="617"/>
    </i>
    <i>
      <x v="618"/>
    </i>
    <i>
      <x v="627"/>
    </i>
    <i>
      <x v="628"/>
    </i>
    <i>
      <x v="629"/>
    </i>
    <i>
      <x v="631"/>
    </i>
    <i>
      <x v="632"/>
    </i>
    <i>
      <x v="633"/>
    </i>
    <i>
      <x v="635"/>
    </i>
    <i>
      <x v="638"/>
    </i>
    <i>
      <x v="639"/>
    </i>
    <i>
      <x v="641"/>
    </i>
    <i>
      <x v="642"/>
    </i>
    <i>
      <x v="643"/>
    </i>
    <i>
      <x v="651"/>
    </i>
    <i>
      <x v="652"/>
    </i>
    <i>
      <x v="654"/>
    </i>
    <i>
      <x v="656"/>
    </i>
    <i>
      <x v="659"/>
    </i>
    <i>
      <x v="660"/>
    </i>
    <i>
      <x v="662"/>
    </i>
    <i>
      <x v="665"/>
    </i>
    <i>
      <x v="668"/>
    </i>
    <i>
      <x v="669"/>
    </i>
    <i>
      <x v="673"/>
    </i>
    <i>
      <x v="675"/>
    </i>
    <i>
      <x v="678"/>
    </i>
    <i>
      <x v="682"/>
    </i>
    <i>
      <x v="684"/>
    </i>
    <i>
      <x v="686"/>
    </i>
    <i>
      <x v="688"/>
    </i>
    <i>
      <x v="689"/>
    </i>
    <i>
      <x v="692"/>
    </i>
    <i>
      <x v="694"/>
    </i>
    <i>
      <x v="695"/>
    </i>
    <i>
      <x v="696"/>
    </i>
    <i>
      <x v="698"/>
    </i>
    <i>
      <x v="700"/>
    </i>
    <i>
      <x v="701"/>
    </i>
    <i>
      <x v="703"/>
    </i>
    <i>
      <x v="706"/>
    </i>
    <i>
      <x v="707"/>
    </i>
    <i>
      <x v="711"/>
    </i>
    <i>
      <x v="714"/>
    </i>
    <i>
      <x v="716"/>
    </i>
    <i>
      <x v="721"/>
    </i>
    <i>
      <x v="724"/>
    </i>
    <i>
      <x v="727"/>
    </i>
    <i>
      <x v="731"/>
    </i>
    <i>
      <x v="737"/>
    </i>
    <i>
      <x v="738"/>
    </i>
    <i>
      <x v="740"/>
    </i>
    <i>
      <x v="741"/>
    </i>
    <i>
      <x v="746"/>
    </i>
    <i>
      <x v="753"/>
    </i>
    <i>
      <x v="755"/>
    </i>
    <i>
      <x v="756"/>
    </i>
    <i>
      <x v="757"/>
    </i>
    <i>
      <x v="760"/>
    </i>
    <i>
      <x v="763"/>
    </i>
    <i>
      <x v="765"/>
    </i>
    <i>
      <x v="767"/>
    </i>
    <i>
      <x v="769"/>
    </i>
    <i>
      <x v="770"/>
    </i>
    <i>
      <x v="771"/>
    </i>
    <i>
      <x v="772"/>
    </i>
    <i>
      <x v="777"/>
    </i>
    <i>
      <x v="780"/>
    </i>
    <i>
      <x v="783"/>
    </i>
    <i>
      <x v="784"/>
    </i>
    <i>
      <x v="786"/>
    </i>
    <i>
      <x v="790"/>
    </i>
    <i>
      <x v="794"/>
    </i>
    <i>
      <x v="795"/>
    </i>
    <i>
      <x v="797"/>
    </i>
    <i>
      <x v="799"/>
    </i>
    <i>
      <x v="800"/>
    </i>
    <i>
      <x v="802"/>
    </i>
    <i>
      <x v="803"/>
    </i>
    <i>
      <x v="807"/>
    </i>
    <i>
      <x v="808"/>
    </i>
    <i>
      <x v="813"/>
    </i>
    <i>
      <x v="814"/>
    </i>
    <i>
      <x v="815"/>
    </i>
    <i>
      <x v="817"/>
    </i>
    <i>
      <x v="819"/>
    </i>
    <i>
      <x v="824"/>
    </i>
    <i>
      <x v="828"/>
    </i>
    <i>
      <x v="829"/>
    </i>
    <i>
      <x v="832"/>
    </i>
    <i>
      <x v="834"/>
    </i>
    <i>
      <x v="835"/>
    </i>
    <i>
      <x v="837"/>
    </i>
    <i>
      <x v="838"/>
    </i>
    <i>
      <x v="839"/>
    </i>
    <i>
      <x v="841"/>
    </i>
    <i>
      <x v="846"/>
    </i>
    <i>
      <x v="848"/>
    </i>
    <i>
      <x v="850"/>
    </i>
    <i>
      <x v="856"/>
    </i>
    <i>
      <x v="857"/>
    </i>
    <i>
      <x v="858"/>
    </i>
    <i>
      <x v="859"/>
    </i>
    <i>
      <x v="860"/>
    </i>
    <i>
      <x v="862"/>
    </i>
    <i>
      <x v="863"/>
    </i>
    <i>
      <x v="866"/>
    </i>
    <i>
      <x v="868"/>
    </i>
    <i>
      <x v="876"/>
    </i>
    <i>
      <x v="881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4"/>
    </i>
    <i>
      <x v="895"/>
    </i>
    <i>
      <x v="898"/>
    </i>
    <i>
      <x v="900"/>
    </i>
    <i>
      <x v="901"/>
    </i>
    <i>
      <x v="902"/>
    </i>
    <i>
      <x v="904"/>
    </i>
    <i>
      <x v="906"/>
    </i>
    <i>
      <x v="909"/>
    </i>
    <i>
      <x v="915"/>
    </i>
    <i>
      <x v="919"/>
    </i>
    <i>
      <x v="920"/>
    </i>
    <i>
      <x v="923"/>
    </i>
    <i>
      <x v="924"/>
    </i>
    <i>
      <x v="928"/>
    </i>
    <i>
      <x v="929"/>
    </i>
    <i>
      <x v="931"/>
    </i>
    <i>
      <x v="934"/>
    </i>
    <i>
      <x v="935"/>
    </i>
    <i>
      <x v="938"/>
    </i>
    <i>
      <x v="941"/>
    </i>
    <i>
      <x v="944"/>
    </i>
    <i>
      <x v="945"/>
    </i>
    <i>
      <x v="946"/>
    </i>
    <i>
      <x v="948"/>
    </i>
    <i>
      <x v="949"/>
    </i>
    <i>
      <x v="951"/>
    </i>
    <i>
      <x v="954"/>
    </i>
    <i>
      <x v="957"/>
    </i>
    <i>
      <x v="958"/>
    </i>
    <i>
      <x v="961"/>
    </i>
    <i>
      <x v="962"/>
    </i>
    <i>
      <x v="966"/>
    </i>
    <i>
      <x v="971"/>
    </i>
    <i>
      <x v="972"/>
    </i>
    <i>
      <x v="973"/>
    </i>
    <i>
      <x v="975"/>
    </i>
    <i>
      <x v="976"/>
    </i>
    <i>
      <x v="978"/>
    </i>
    <i>
      <x v="979"/>
    </i>
    <i>
      <x v="981"/>
    </i>
    <i>
      <x v="987"/>
    </i>
    <i>
      <x v="989"/>
    </i>
    <i>
      <x v="991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8"/>
    </i>
    <i>
      <x v="1015"/>
    </i>
    <i>
      <x v="1016"/>
    </i>
    <i>
      <x v="1018"/>
    </i>
    <i>
      <x v="1022"/>
    </i>
    <i>
      <x v="1023"/>
    </i>
    <i>
      <x v="1024"/>
    </i>
    <i>
      <x v="1027"/>
    </i>
    <i>
      <x v="1029"/>
    </i>
    <i>
      <x v="1030"/>
    </i>
    <i>
      <x v="1032"/>
    </i>
    <i>
      <x v="1034"/>
    </i>
    <i>
      <x v="1039"/>
    </i>
    <i>
      <x v="1043"/>
    </i>
    <i>
      <x v="1045"/>
    </i>
    <i>
      <x v="1050"/>
    </i>
    <i>
      <x v="1051"/>
    </i>
    <i>
      <x v="1052"/>
    </i>
    <i>
      <x v="1054"/>
    </i>
    <i>
      <x v="1060"/>
    </i>
    <i>
      <x v="1066"/>
    </i>
    <i>
      <x v="1068"/>
    </i>
    <i>
      <x v="1070"/>
    </i>
    <i>
      <x v="1072"/>
    </i>
    <i>
      <x v="1073"/>
    </i>
    <i>
      <x v="1075"/>
    </i>
    <i>
      <x v="1078"/>
    </i>
    <i>
      <x v="1080"/>
    </i>
    <i>
      <x v="1081"/>
    </i>
    <i>
      <x v="1082"/>
    </i>
    <i>
      <x v="1083"/>
    </i>
    <i>
      <x v="1086"/>
    </i>
    <i>
      <x v="1088"/>
    </i>
    <i>
      <x v="1089"/>
    </i>
    <i>
      <x v="1091"/>
    </i>
    <i>
      <x v="1092"/>
    </i>
    <i>
      <x v="1093"/>
    </i>
    <i>
      <x v="1095"/>
    </i>
    <i>
      <x v="1096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7"/>
    </i>
    <i>
      <x v="1108"/>
    </i>
    <i>
      <x v="1111"/>
    </i>
    <i>
      <x v="1112"/>
    </i>
    <i>
      <x v="1120"/>
    </i>
    <i>
      <x v="1121"/>
    </i>
    <i>
      <x v="1125"/>
    </i>
    <i>
      <x v="1128"/>
    </i>
    <i>
      <x v="1131"/>
    </i>
    <i>
      <x v="1132"/>
    </i>
    <i>
      <x v="1138"/>
    </i>
    <i>
      <x v="1139"/>
    </i>
    <i>
      <x v="1141"/>
    </i>
    <i>
      <x v="1143"/>
    </i>
    <i>
      <x v="1145"/>
    </i>
    <i>
      <x v="1147"/>
    </i>
    <i>
      <x v="1148"/>
    </i>
    <i>
      <x v="1149"/>
    </i>
    <i>
      <x v="1151"/>
    </i>
    <i>
      <x v="1152"/>
    </i>
    <i>
      <x v="1154"/>
    </i>
    <i>
      <x v="1155"/>
    </i>
    <i>
      <x v="1158"/>
    </i>
    <i>
      <x v="1165"/>
    </i>
    <i>
      <x v="1169"/>
    </i>
    <i>
      <x v="1170"/>
    </i>
    <i>
      <x v="1171"/>
    </i>
    <i>
      <x v="1172"/>
    </i>
    <i>
      <x v="1174"/>
    </i>
    <i>
      <x v="1177"/>
    </i>
    <i>
      <x v="1179"/>
    </i>
    <i>
      <x v="1180"/>
    </i>
    <i>
      <x v="1182"/>
    </i>
    <i>
      <x v="1183"/>
    </i>
    <i>
      <x v="1185"/>
    </i>
    <i>
      <x v="1188"/>
    </i>
    <i>
      <x v="1189"/>
    </i>
    <i>
      <x v="1193"/>
    </i>
    <i>
      <x v="1194"/>
    </i>
    <i>
      <x v="1195"/>
    </i>
    <i>
      <x v="1198"/>
    </i>
    <i>
      <x v="1199"/>
    </i>
    <i>
      <x v="1202"/>
    </i>
    <i>
      <x v="1203"/>
    </i>
    <i>
      <x v="1205"/>
    </i>
    <i>
      <x v="1207"/>
    </i>
    <i>
      <x v="1208"/>
    </i>
    <i>
      <x v="1209"/>
    </i>
    <i>
      <x v="1210"/>
    </i>
    <i>
      <x v="1212"/>
    </i>
    <i>
      <x v="1215"/>
    </i>
    <i>
      <x v="1217"/>
    </i>
    <i>
      <x v="1222"/>
    </i>
    <i>
      <x v="1225"/>
    </i>
    <i>
      <x v="1228"/>
    </i>
    <i>
      <x v="1229"/>
    </i>
    <i>
      <x v="1230"/>
    </i>
    <i>
      <x v="1232"/>
    </i>
    <i>
      <x v="1233"/>
    </i>
    <i>
      <x v="1235"/>
    </i>
    <i>
      <x v="1236"/>
    </i>
    <i>
      <x v="1238"/>
    </i>
    <i>
      <x v="1239"/>
    </i>
    <i>
      <x v="1245"/>
    </i>
    <i>
      <x v="1246"/>
    </i>
    <i>
      <x v="1254"/>
    </i>
    <i>
      <x v="1255"/>
    </i>
    <i>
      <x v="1257"/>
    </i>
    <i>
      <x v="1258"/>
    </i>
    <i>
      <x v="1259"/>
    </i>
    <i>
      <x v="1260"/>
    </i>
    <i>
      <x v="1262"/>
    </i>
    <i>
      <x v="1263"/>
    </i>
    <i>
      <x v="1268"/>
    </i>
    <i>
      <x v="1269"/>
    </i>
    <i>
      <x v="1271"/>
    </i>
    <i>
      <x v="1273"/>
    </i>
    <i>
      <x v="1276"/>
    </i>
    <i>
      <x v="1278"/>
    </i>
    <i>
      <x v="1279"/>
    </i>
    <i>
      <x v="1285"/>
    </i>
    <i>
      <x v="1286"/>
    </i>
    <i>
      <x v="1287"/>
    </i>
    <i>
      <x v="1289"/>
    </i>
    <i>
      <x v="1290"/>
    </i>
    <i>
      <x v="1291"/>
    </i>
    <i>
      <x v="1294"/>
    </i>
    <i>
      <x v="1296"/>
    </i>
    <i>
      <x v="1297"/>
    </i>
    <i>
      <x v="1303"/>
    </i>
    <i>
      <x v="1304"/>
    </i>
    <i>
      <x v="1305"/>
    </i>
    <i>
      <x v="1308"/>
    </i>
    <i>
      <x v="1312"/>
    </i>
    <i>
      <x v="1313"/>
    </i>
    <i>
      <x v="1316"/>
    </i>
    <i>
      <x v="1317"/>
    </i>
    <i>
      <x v="1318"/>
    </i>
    <i>
      <x v="1319"/>
    </i>
    <i>
      <x v="1326"/>
    </i>
    <i>
      <x v="1328"/>
    </i>
    <i>
      <x v="1331"/>
    </i>
    <i>
      <x v="1333"/>
    </i>
    <i>
      <x v="1334"/>
    </i>
    <i>
      <x v="1335"/>
    </i>
    <i>
      <x v="1338"/>
    </i>
    <i>
      <x v="1340"/>
    </i>
    <i>
      <x v="1344"/>
    </i>
    <i>
      <x v="1348"/>
    </i>
    <i>
      <x v="1356"/>
    </i>
    <i>
      <x v="1357"/>
    </i>
    <i>
      <x v="1361"/>
    </i>
    <i>
      <x v="1363"/>
    </i>
    <i>
      <x v="1366"/>
    </i>
    <i>
      <x v="1367"/>
    </i>
    <i>
      <x v="1371"/>
    </i>
    <i>
      <x v="1372"/>
    </i>
    <i>
      <x v="1373"/>
    </i>
    <i>
      <x v="1375"/>
    </i>
    <i>
      <x v="1377"/>
    </i>
    <i>
      <x v="1385"/>
    </i>
    <i>
      <x v="1386"/>
    </i>
    <i>
      <x v="1391"/>
    </i>
    <i>
      <x v="1392"/>
    </i>
    <i>
      <x v="1395"/>
    </i>
    <i>
      <x v="1399"/>
    </i>
    <i>
      <x v="1402"/>
    </i>
    <i>
      <x v="1404"/>
    </i>
    <i>
      <x v="1406"/>
    </i>
    <i>
      <x v="1407"/>
    </i>
    <i>
      <x v="1408"/>
    </i>
    <i>
      <x v="1409"/>
    </i>
    <i>
      <x v="1411"/>
    </i>
    <i>
      <x v="1414"/>
    </i>
    <i>
      <x v="1418"/>
    </i>
    <i>
      <x v="1421"/>
    </i>
    <i>
      <x v="1422"/>
    </i>
    <i>
      <x v="1425"/>
    </i>
    <i>
      <x v="1426"/>
    </i>
    <i>
      <x v="1427"/>
    </i>
    <i>
      <x v="1429"/>
    </i>
    <i>
      <x v="1430"/>
    </i>
    <i>
      <x v="1432"/>
    </i>
    <i>
      <x v="1435"/>
    </i>
    <i>
      <x v="1437"/>
    </i>
    <i>
      <x v="1438"/>
    </i>
    <i>
      <x v="1439"/>
    </i>
    <i>
      <x v="1441"/>
    </i>
    <i>
      <x v="1446"/>
    </i>
    <i>
      <x v="1451"/>
    </i>
    <i>
      <x v="1455"/>
    </i>
    <i>
      <x v="1458"/>
    </i>
  </rowItems>
  <colItems count="1">
    <i/>
  </colItems>
  <pageFields count="1">
    <pageField fld="4" item="1" hier="-1"/>
  </pageFields>
  <dataFields count="1">
    <dataField name="Sum of SalePrice" fld="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G3:H699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numFmtId="164" showAll="0"/>
    <pivotField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696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2"/>
    </i>
    <i>
      <x v="13"/>
    </i>
    <i>
      <x v="14"/>
    </i>
    <i>
      <x v="15"/>
    </i>
    <i>
      <x v="17"/>
    </i>
    <i>
      <x v="19"/>
    </i>
    <i>
      <x v="20"/>
    </i>
    <i>
      <x v="21"/>
    </i>
    <i>
      <x v="23"/>
    </i>
    <i>
      <x v="24"/>
    </i>
    <i>
      <x v="25"/>
    </i>
    <i>
      <x v="27"/>
    </i>
    <i>
      <x v="31"/>
    </i>
    <i>
      <x v="32"/>
    </i>
    <i>
      <x v="37"/>
    </i>
    <i>
      <x v="40"/>
    </i>
    <i>
      <x v="44"/>
    </i>
    <i>
      <x v="46"/>
    </i>
    <i>
      <x v="47"/>
    </i>
    <i>
      <x v="48"/>
    </i>
    <i>
      <x v="49"/>
    </i>
    <i>
      <x v="51"/>
    </i>
    <i>
      <x v="57"/>
    </i>
    <i>
      <x v="58"/>
    </i>
    <i>
      <x v="59"/>
    </i>
    <i>
      <x v="60"/>
    </i>
    <i>
      <x v="66"/>
    </i>
    <i>
      <x v="67"/>
    </i>
    <i>
      <x v="69"/>
    </i>
    <i>
      <x v="70"/>
    </i>
    <i>
      <x v="72"/>
    </i>
    <i>
      <x v="73"/>
    </i>
    <i>
      <x v="77"/>
    </i>
    <i>
      <x v="81"/>
    </i>
    <i>
      <x v="86"/>
    </i>
    <i>
      <x v="87"/>
    </i>
    <i>
      <x v="89"/>
    </i>
    <i>
      <x v="90"/>
    </i>
    <i>
      <x v="91"/>
    </i>
    <i>
      <x v="92"/>
    </i>
    <i>
      <x v="94"/>
    </i>
    <i>
      <x v="96"/>
    </i>
    <i>
      <x v="97"/>
    </i>
    <i>
      <x v="101"/>
    </i>
    <i>
      <x v="104"/>
    </i>
    <i>
      <x v="105"/>
    </i>
    <i>
      <x v="106"/>
    </i>
    <i>
      <x v="110"/>
    </i>
    <i>
      <x v="114"/>
    </i>
    <i>
      <x v="115"/>
    </i>
    <i>
      <x v="117"/>
    </i>
    <i>
      <x v="118"/>
    </i>
    <i>
      <x v="123"/>
    </i>
    <i>
      <x v="129"/>
    </i>
    <i>
      <x v="130"/>
    </i>
    <i>
      <x v="131"/>
    </i>
    <i>
      <x v="132"/>
    </i>
    <i>
      <x v="134"/>
    </i>
    <i>
      <x v="135"/>
    </i>
    <i>
      <x v="136"/>
    </i>
    <i>
      <x v="138"/>
    </i>
    <i>
      <x v="140"/>
    </i>
    <i>
      <x v="141"/>
    </i>
    <i>
      <x v="143"/>
    </i>
    <i>
      <x v="145"/>
    </i>
    <i>
      <x v="146"/>
    </i>
    <i>
      <x v="149"/>
    </i>
    <i>
      <x v="150"/>
    </i>
    <i>
      <x v="153"/>
    </i>
    <i>
      <x v="154"/>
    </i>
    <i>
      <x v="157"/>
    </i>
    <i>
      <x v="161"/>
    </i>
    <i>
      <x v="162"/>
    </i>
    <i>
      <x v="163"/>
    </i>
    <i>
      <x v="165"/>
    </i>
    <i>
      <x v="166"/>
    </i>
    <i>
      <x v="167"/>
    </i>
    <i>
      <x v="168"/>
    </i>
    <i>
      <x v="169"/>
    </i>
    <i>
      <x v="171"/>
    </i>
    <i>
      <x v="175"/>
    </i>
    <i>
      <x v="176"/>
    </i>
    <i>
      <x v="177"/>
    </i>
    <i>
      <x v="180"/>
    </i>
    <i>
      <x v="181"/>
    </i>
    <i>
      <x v="183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8"/>
    </i>
    <i>
      <x v="199"/>
    </i>
    <i>
      <x v="200"/>
    </i>
    <i>
      <x v="201"/>
    </i>
    <i>
      <x v="202"/>
    </i>
    <i>
      <x v="203"/>
    </i>
    <i>
      <x v="207"/>
    </i>
    <i>
      <x v="212"/>
    </i>
    <i>
      <x v="215"/>
    </i>
    <i>
      <x v="218"/>
    </i>
    <i>
      <x v="219"/>
    </i>
    <i>
      <x v="220"/>
    </i>
    <i>
      <x v="223"/>
    </i>
    <i>
      <x v="227"/>
    </i>
    <i>
      <x v="229"/>
    </i>
    <i>
      <x v="231"/>
    </i>
    <i>
      <x v="236"/>
    </i>
    <i>
      <x v="237"/>
    </i>
    <i>
      <x v="239"/>
    </i>
    <i>
      <x v="251"/>
    </i>
    <i>
      <x v="254"/>
    </i>
    <i>
      <x v="255"/>
    </i>
    <i>
      <x v="260"/>
    </i>
    <i>
      <x v="261"/>
    </i>
    <i>
      <x v="263"/>
    </i>
    <i>
      <x v="265"/>
    </i>
    <i>
      <x v="267"/>
    </i>
    <i>
      <x v="268"/>
    </i>
    <i>
      <x v="269"/>
    </i>
    <i>
      <x v="272"/>
    </i>
    <i>
      <x v="273"/>
    </i>
    <i>
      <x v="276"/>
    </i>
    <i>
      <x v="279"/>
    </i>
    <i>
      <x v="281"/>
    </i>
    <i>
      <x v="284"/>
    </i>
    <i>
      <x v="285"/>
    </i>
    <i>
      <x v="288"/>
    </i>
    <i>
      <x v="290"/>
    </i>
    <i>
      <x v="294"/>
    </i>
    <i>
      <x v="297"/>
    </i>
    <i>
      <x v="298"/>
    </i>
    <i>
      <x v="303"/>
    </i>
    <i>
      <x v="308"/>
    </i>
    <i>
      <x v="309"/>
    </i>
    <i>
      <x v="310"/>
    </i>
    <i>
      <x v="311"/>
    </i>
    <i>
      <x v="314"/>
    </i>
    <i>
      <x v="315"/>
    </i>
    <i>
      <x v="316"/>
    </i>
    <i>
      <x v="317"/>
    </i>
    <i>
      <x v="318"/>
    </i>
    <i>
      <x v="319"/>
    </i>
    <i>
      <x v="322"/>
    </i>
    <i>
      <x v="324"/>
    </i>
    <i>
      <x v="326"/>
    </i>
    <i>
      <x v="327"/>
    </i>
    <i>
      <x v="330"/>
    </i>
    <i>
      <x v="331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5"/>
    </i>
    <i>
      <x v="346"/>
    </i>
    <i>
      <x v="347"/>
    </i>
    <i>
      <x v="348"/>
    </i>
    <i>
      <x v="353"/>
    </i>
    <i>
      <x v="355"/>
    </i>
    <i>
      <x v="356"/>
    </i>
    <i>
      <x v="358"/>
    </i>
    <i>
      <x v="365"/>
    </i>
    <i>
      <x v="366"/>
    </i>
    <i>
      <x v="367"/>
    </i>
    <i>
      <x v="370"/>
    </i>
    <i>
      <x v="373"/>
    </i>
    <i>
      <x v="377"/>
    </i>
    <i>
      <x v="378"/>
    </i>
    <i>
      <x v="379"/>
    </i>
    <i>
      <x v="382"/>
    </i>
    <i>
      <x v="384"/>
    </i>
    <i>
      <x v="386"/>
    </i>
    <i>
      <x v="387"/>
    </i>
    <i>
      <x v="389"/>
    </i>
    <i>
      <x v="391"/>
    </i>
    <i>
      <x v="392"/>
    </i>
    <i>
      <x v="396"/>
    </i>
    <i>
      <x v="399"/>
    </i>
    <i>
      <x v="400"/>
    </i>
    <i>
      <x v="401"/>
    </i>
    <i>
      <x v="402"/>
    </i>
    <i>
      <x v="404"/>
    </i>
    <i>
      <x v="406"/>
    </i>
    <i>
      <x v="407"/>
    </i>
    <i>
      <x v="408"/>
    </i>
    <i>
      <x v="410"/>
    </i>
    <i>
      <x v="414"/>
    </i>
    <i>
      <x v="419"/>
    </i>
    <i>
      <x v="421"/>
    </i>
    <i>
      <x v="422"/>
    </i>
    <i>
      <x v="425"/>
    </i>
    <i>
      <x v="426"/>
    </i>
    <i>
      <x v="429"/>
    </i>
    <i>
      <x v="431"/>
    </i>
    <i>
      <x v="433"/>
    </i>
    <i>
      <x v="436"/>
    </i>
    <i>
      <x v="439"/>
    </i>
    <i>
      <x v="443"/>
    </i>
    <i>
      <x v="445"/>
    </i>
    <i>
      <x v="446"/>
    </i>
    <i>
      <x v="447"/>
    </i>
    <i>
      <x v="449"/>
    </i>
    <i>
      <x v="450"/>
    </i>
    <i>
      <x v="452"/>
    </i>
    <i>
      <x v="460"/>
    </i>
    <i>
      <x v="461"/>
    </i>
    <i>
      <x v="462"/>
    </i>
    <i>
      <x v="463"/>
    </i>
    <i>
      <x v="465"/>
    </i>
    <i>
      <x v="466"/>
    </i>
    <i>
      <x v="468"/>
    </i>
    <i>
      <x v="470"/>
    </i>
    <i>
      <x v="471"/>
    </i>
    <i>
      <x v="474"/>
    </i>
    <i>
      <x v="480"/>
    </i>
    <i>
      <x v="483"/>
    </i>
    <i>
      <x v="487"/>
    </i>
    <i>
      <x v="492"/>
    </i>
    <i>
      <x v="494"/>
    </i>
    <i>
      <x v="497"/>
    </i>
    <i>
      <x v="502"/>
    </i>
    <i>
      <x v="510"/>
    </i>
    <i>
      <x v="517"/>
    </i>
    <i>
      <x v="523"/>
    </i>
    <i>
      <x v="527"/>
    </i>
    <i>
      <x v="534"/>
    </i>
    <i>
      <x v="536"/>
    </i>
    <i>
      <x v="539"/>
    </i>
    <i>
      <x v="540"/>
    </i>
    <i>
      <x v="541"/>
    </i>
    <i>
      <x v="545"/>
    </i>
    <i>
      <x v="546"/>
    </i>
    <i>
      <x v="548"/>
    </i>
    <i>
      <x v="549"/>
    </i>
    <i>
      <x v="552"/>
    </i>
    <i>
      <x v="553"/>
    </i>
    <i>
      <x v="561"/>
    </i>
    <i>
      <x v="568"/>
    </i>
    <i>
      <x v="572"/>
    </i>
    <i>
      <x v="573"/>
    </i>
    <i>
      <x v="576"/>
    </i>
    <i>
      <x v="578"/>
    </i>
    <i>
      <x v="580"/>
    </i>
    <i>
      <x v="584"/>
    </i>
    <i>
      <x v="585"/>
    </i>
    <i>
      <x v="586"/>
    </i>
    <i>
      <x v="587"/>
    </i>
    <i>
      <x v="588"/>
    </i>
    <i>
      <x v="589"/>
    </i>
    <i>
      <x v="592"/>
    </i>
    <i>
      <x v="593"/>
    </i>
    <i>
      <x v="598"/>
    </i>
    <i>
      <x v="599"/>
    </i>
    <i>
      <x v="601"/>
    </i>
    <i>
      <x v="607"/>
    </i>
    <i>
      <x v="608"/>
    </i>
    <i>
      <x v="610"/>
    </i>
    <i>
      <x v="611"/>
    </i>
    <i>
      <x v="614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30"/>
    </i>
    <i>
      <x v="634"/>
    </i>
    <i>
      <x v="637"/>
    </i>
    <i>
      <x v="640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3"/>
    </i>
    <i>
      <x v="655"/>
    </i>
    <i>
      <x v="657"/>
    </i>
    <i>
      <x v="658"/>
    </i>
    <i>
      <x v="661"/>
    </i>
    <i>
      <x v="663"/>
    </i>
    <i>
      <x v="664"/>
    </i>
    <i>
      <x v="666"/>
    </i>
    <i>
      <x v="667"/>
    </i>
    <i>
      <x v="670"/>
    </i>
    <i>
      <x v="672"/>
    </i>
    <i>
      <x v="674"/>
    </i>
    <i>
      <x v="677"/>
    </i>
    <i>
      <x v="679"/>
    </i>
    <i>
      <x v="680"/>
    </i>
    <i>
      <x v="681"/>
    </i>
    <i>
      <x v="683"/>
    </i>
    <i>
      <x v="685"/>
    </i>
    <i>
      <x v="687"/>
    </i>
    <i>
      <x v="690"/>
    </i>
    <i>
      <x v="691"/>
    </i>
    <i>
      <x v="693"/>
    </i>
    <i>
      <x v="697"/>
    </i>
    <i>
      <x v="699"/>
    </i>
    <i>
      <x v="702"/>
    </i>
    <i>
      <x v="704"/>
    </i>
    <i>
      <x v="708"/>
    </i>
    <i>
      <x v="709"/>
    </i>
    <i>
      <x v="710"/>
    </i>
    <i>
      <x v="712"/>
    </i>
    <i>
      <x v="715"/>
    </i>
    <i>
      <x v="717"/>
    </i>
    <i>
      <x v="718"/>
    </i>
    <i>
      <x v="719"/>
    </i>
    <i>
      <x v="720"/>
    </i>
    <i>
      <x v="722"/>
    </i>
    <i>
      <x v="723"/>
    </i>
    <i>
      <x v="725"/>
    </i>
    <i>
      <x v="726"/>
    </i>
    <i>
      <x v="728"/>
    </i>
    <i>
      <x v="729"/>
    </i>
    <i>
      <x v="730"/>
    </i>
    <i>
      <x v="732"/>
    </i>
    <i>
      <x v="733"/>
    </i>
    <i>
      <x v="734"/>
    </i>
    <i>
      <x v="739"/>
    </i>
    <i>
      <x v="742"/>
    </i>
    <i>
      <x v="743"/>
    </i>
    <i>
      <x v="744"/>
    </i>
    <i>
      <x v="745"/>
    </i>
    <i>
      <x v="748"/>
    </i>
    <i>
      <x v="750"/>
    </i>
    <i>
      <x v="751"/>
    </i>
    <i>
      <x v="752"/>
    </i>
    <i>
      <x v="754"/>
    </i>
    <i>
      <x v="758"/>
    </i>
    <i>
      <x v="759"/>
    </i>
    <i>
      <x v="761"/>
    </i>
    <i>
      <x v="762"/>
    </i>
    <i>
      <x v="764"/>
    </i>
    <i>
      <x v="766"/>
    </i>
    <i>
      <x v="768"/>
    </i>
    <i>
      <x v="773"/>
    </i>
    <i>
      <x v="774"/>
    </i>
    <i>
      <x v="775"/>
    </i>
    <i>
      <x v="776"/>
    </i>
    <i>
      <x v="778"/>
    </i>
    <i>
      <x v="779"/>
    </i>
    <i>
      <x v="781"/>
    </i>
    <i>
      <x v="782"/>
    </i>
    <i>
      <x v="785"/>
    </i>
    <i>
      <x v="787"/>
    </i>
    <i>
      <x v="788"/>
    </i>
    <i>
      <x v="789"/>
    </i>
    <i>
      <x v="791"/>
    </i>
    <i>
      <x v="792"/>
    </i>
    <i>
      <x v="793"/>
    </i>
    <i>
      <x v="796"/>
    </i>
    <i>
      <x v="798"/>
    </i>
    <i>
      <x v="801"/>
    </i>
    <i>
      <x v="804"/>
    </i>
    <i>
      <x v="805"/>
    </i>
    <i>
      <x v="806"/>
    </i>
    <i>
      <x v="810"/>
    </i>
    <i>
      <x v="811"/>
    </i>
    <i>
      <x v="816"/>
    </i>
    <i>
      <x v="818"/>
    </i>
    <i>
      <x v="820"/>
    </i>
    <i>
      <x v="822"/>
    </i>
    <i>
      <x v="823"/>
    </i>
    <i>
      <x v="825"/>
    </i>
    <i>
      <x v="826"/>
    </i>
    <i>
      <x v="827"/>
    </i>
    <i>
      <x v="830"/>
    </i>
    <i>
      <x v="831"/>
    </i>
    <i>
      <x v="833"/>
    </i>
    <i>
      <x v="836"/>
    </i>
    <i>
      <x v="842"/>
    </i>
    <i>
      <x v="844"/>
    </i>
    <i>
      <x v="845"/>
    </i>
    <i>
      <x v="847"/>
    </i>
    <i>
      <x v="849"/>
    </i>
    <i>
      <x v="851"/>
    </i>
    <i>
      <x v="852"/>
    </i>
    <i>
      <x v="853"/>
    </i>
    <i>
      <x v="854"/>
    </i>
    <i>
      <x v="855"/>
    </i>
    <i>
      <x v="861"/>
    </i>
    <i>
      <x v="864"/>
    </i>
    <i>
      <x v="865"/>
    </i>
    <i>
      <x v="867"/>
    </i>
    <i>
      <x v="869"/>
    </i>
    <i>
      <x v="871"/>
    </i>
    <i>
      <x v="872"/>
    </i>
    <i>
      <x v="873"/>
    </i>
    <i>
      <x v="874"/>
    </i>
    <i>
      <x v="875"/>
    </i>
    <i>
      <x v="877"/>
    </i>
    <i>
      <x v="878"/>
    </i>
    <i>
      <x v="879"/>
    </i>
    <i>
      <x v="880"/>
    </i>
    <i>
      <x v="882"/>
    </i>
    <i>
      <x v="891"/>
    </i>
    <i>
      <x v="892"/>
    </i>
    <i>
      <x v="893"/>
    </i>
    <i>
      <x v="897"/>
    </i>
    <i>
      <x v="899"/>
    </i>
    <i>
      <x v="903"/>
    </i>
    <i>
      <x v="905"/>
    </i>
    <i>
      <x v="907"/>
    </i>
    <i>
      <x v="908"/>
    </i>
    <i>
      <x v="910"/>
    </i>
    <i>
      <x v="911"/>
    </i>
    <i>
      <x v="914"/>
    </i>
    <i>
      <x v="917"/>
    </i>
    <i>
      <x v="918"/>
    </i>
    <i>
      <x v="921"/>
    </i>
    <i>
      <x v="922"/>
    </i>
    <i>
      <x v="925"/>
    </i>
    <i>
      <x v="926"/>
    </i>
    <i>
      <x v="927"/>
    </i>
    <i>
      <x v="930"/>
    </i>
    <i>
      <x v="932"/>
    </i>
    <i>
      <x v="933"/>
    </i>
    <i>
      <x v="936"/>
    </i>
    <i>
      <x v="937"/>
    </i>
    <i>
      <x v="939"/>
    </i>
    <i>
      <x v="940"/>
    </i>
    <i>
      <x v="942"/>
    </i>
    <i>
      <x v="943"/>
    </i>
    <i>
      <x v="947"/>
    </i>
    <i>
      <x v="950"/>
    </i>
    <i>
      <x v="952"/>
    </i>
    <i>
      <x v="953"/>
    </i>
    <i>
      <x v="956"/>
    </i>
    <i>
      <x v="959"/>
    </i>
    <i>
      <x v="960"/>
    </i>
    <i>
      <x v="963"/>
    </i>
    <i>
      <x v="964"/>
    </i>
    <i>
      <x v="965"/>
    </i>
    <i>
      <x v="967"/>
    </i>
    <i>
      <x v="969"/>
    </i>
    <i>
      <x v="977"/>
    </i>
    <i>
      <x v="980"/>
    </i>
    <i>
      <x v="982"/>
    </i>
    <i>
      <x v="983"/>
    </i>
    <i>
      <x v="984"/>
    </i>
    <i>
      <x v="986"/>
    </i>
    <i>
      <x v="988"/>
    </i>
    <i>
      <x v="990"/>
    </i>
    <i>
      <x v="992"/>
    </i>
    <i>
      <x v="993"/>
    </i>
    <i>
      <x v="994"/>
    </i>
    <i>
      <x v="1006"/>
    </i>
    <i>
      <x v="1007"/>
    </i>
    <i>
      <x v="1009"/>
    </i>
    <i>
      <x v="1010"/>
    </i>
    <i>
      <x v="1012"/>
    </i>
    <i>
      <x v="1014"/>
    </i>
    <i>
      <x v="1017"/>
    </i>
    <i>
      <x v="1019"/>
    </i>
    <i>
      <x v="1020"/>
    </i>
    <i>
      <x v="1021"/>
    </i>
    <i>
      <x v="1025"/>
    </i>
    <i>
      <x v="1026"/>
    </i>
    <i>
      <x v="1028"/>
    </i>
    <i>
      <x v="1031"/>
    </i>
    <i>
      <x v="1033"/>
    </i>
    <i>
      <x v="1036"/>
    </i>
    <i>
      <x v="1037"/>
    </i>
    <i>
      <x v="1038"/>
    </i>
    <i>
      <x v="1040"/>
    </i>
    <i>
      <x v="1041"/>
    </i>
    <i>
      <x v="1042"/>
    </i>
    <i>
      <x v="1044"/>
    </i>
    <i>
      <x v="1046"/>
    </i>
    <i>
      <x v="1047"/>
    </i>
    <i>
      <x v="1048"/>
    </i>
    <i>
      <x v="1049"/>
    </i>
    <i>
      <x v="1053"/>
    </i>
    <i>
      <x v="1055"/>
    </i>
    <i>
      <x v="1056"/>
    </i>
    <i>
      <x v="1057"/>
    </i>
    <i>
      <x v="1058"/>
    </i>
    <i>
      <x v="1059"/>
    </i>
    <i>
      <x v="1061"/>
    </i>
    <i>
      <x v="1063"/>
    </i>
    <i>
      <x v="1064"/>
    </i>
    <i>
      <x v="1065"/>
    </i>
    <i>
      <x v="1067"/>
    </i>
    <i>
      <x v="1069"/>
    </i>
    <i>
      <x v="1071"/>
    </i>
    <i>
      <x v="1074"/>
    </i>
    <i>
      <x v="1076"/>
    </i>
    <i>
      <x v="1077"/>
    </i>
    <i>
      <x v="1079"/>
    </i>
    <i>
      <x v="1084"/>
    </i>
    <i>
      <x v="1085"/>
    </i>
    <i>
      <x v="1087"/>
    </i>
    <i>
      <x v="1094"/>
    </i>
    <i>
      <x v="1097"/>
    </i>
    <i>
      <x v="1106"/>
    </i>
    <i>
      <x v="1109"/>
    </i>
    <i>
      <x v="1110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2"/>
    </i>
    <i>
      <x v="1123"/>
    </i>
    <i>
      <x v="1124"/>
    </i>
    <i>
      <x v="1126"/>
    </i>
    <i>
      <x v="1127"/>
    </i>
    <i>
      <x v="1129"/>
    </i>
    <i>
      <x v="1130"/>
    </i>
    <i>
      <x v="1133"/>
    </i>
    <i>
      <x v="1134"/>
    </i>
    <i>
      <x v="1136"/>
    </i>
    <i>
      <x v="1140"/>
    </i>
    <i>
      <x v="1142"/>
    </i>
    <i>
      <x v="1146"/>
    </i>
    <i>
      <x v="1150"/>
    </i>
    <i>
      <x v="1153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6"/>
    </i>
    <i>
      <x v="1167"/>
    </i>
    <i>
      <x v="1168"/>
    </i>
    <i>
      <x v="1173"/>
    </i>
    <i>
      <x v="1175"/>
    </i>
    <i>
      <x v="1176"/>
    </i>
    <i>
      <x v="1178"/>
    </i>
    <i>
      <x v="1181"/>
    </i>
    <i>
      <x v="1184"/>
    </i>
    <i>
      <x v="1186"/>
    </i>
    <i>
      <x v="1187"/>
    </i>
    <i>
      <x v="1190"/>
    </i>
    <i>
      <x v="1191"/>
    </i>
    <i>
      <x v="1192"/>
    </i>
    <i>
      <x v="1196"/>
    </i>
    <i>
      <x v="1197"/>
    </i>
    <i>
      <x v="1200"/>
    </i>
    <i>
      <x v="1201"/>
    </i>
    <i>
      <x v="1204"/>
    </i>
    <i>
      <x v="1206"/>
    </i>
    <i>
      <x v="1211"/>
    </i>
    <i>
      <x v="1213"/>
    </i>
    <i>
      <x v="1214"/>
    </i>
    <i>
      <x v="1216"/>
    </i>
    <i>
      <x v="1219"/>
    </i>
    <i>
      <x v="1220"/>
    </i>
    <i>
      <x v="1221"/>
    </i>
    <i>
      <x v="1224"/>
    </i>
    <i>
      <x v="1226"/>
    </i>
    <i>
      <x v="1227"/>
    </i>
    <i>
      <x v="1231"/>
    </i>
    <i>
      <x v="1237"/>
    </i>
    <i>
      <x v="1240"/>
    </i>
    <i>
      <x v="1241"/>
    </i>
    <i>
      <x v="1242"/>
    </i>
    <i>
      <x v="1243"/>
    </i>
    <i>
      <x v="1244"/>
    </i>
    <i>
      <x v="1247"/>
    </i>
    <i>
      <x v="1249"/>
    </i>
    <i>
      <x v="1250"/>
    </i>
    <i>
      <x v="1251"/>
    </i>
    <i>
      <x v="1252"/>
    </i>
    <i>
      <x v="1253"/>
    </i>
    <i>
      <x v="1256"/>
    </i>
    <i>
      <x v="1261"/>
    </i>
    <i>
      <x v="1264"/>
    </i>
    <i>
      <x v="1265"/>
    </i>
    <i>
      <x v="1267"/>
    </i>
    <i>
      <x v="1270"/>
    </i>
    <i>
      <x v="1272"/>
    </i>
    <i>
      <x v="1274"/>
    </i>
    <i>
      <x v="1275"/>
    </i>
    <i>
      <x v="1277"/>
    </i>
    <i>
      <x v="1280"/>
    </i>
    <i>
      <x v="1281"/>
    </i>
    <i>
      <x v="1282"/>
    </i>
    <i>
      <x v="1283"/>
    </i>
    <i>
      <x v="1284"/>
    </i>
    <i>
      <x v="1288"/>
    </i>
    <i>
      <x v="1293"/>
    </i>
    <i>
      <x v="1295"/>
    </i>
    <i>
      <x v="1298"/>
    </i>
    <i>
      <x v="1299"/>
    </i>
    <i>
      <x v="1300"/>
    </i>
    <i>
      <x v="1301"/>
    </i>
    <i>
      <x v="1302"/>
    </i>
    <i>
      <x v="1306"/>
    </i>
    <i>
      <x v="1307"/>
    </i>
    <i>
      <x v="1309"/>
    </i>
    <i>
      <x v="1310"/>
    </i>
    <i>
      <x v="1311"/>
    </i>
    <i>
      <x v="1314"/>
    </i>
    <i>
      <x v="1315"/>
    </i>
    <i>
      <x v="1320"/>
    </i>
    <i>
      <x v="1322"/>
    </i>
    <i>
      <x v="1323"/>
    </i>
    <i>
      <x v="1324"/>
    </i>
    <i>
      <x v="1327"/>
    </i>
    <i>
      <x v="1329"/>
    </i>
    <i>
      <x v="1330"/>
    </i>
    <i>
      <x v="1332"/>
    </i>
    <i>
      <x v="1336"/>
    </i>
    <i>
      <x v="1339"/>
    </i>
    <i>
      <x v="1341"/>
    </i>
    <i>
      <x v="1342"/>
    </i>
    <i>
      <x v="1343"/>
    </i>
    <i>
      <x v="1345"/>
    </i>
    <i>
      <x v="1346"/>
    </i>
    <i>
      <x v="1347"/>
    </i>
    <i>
      <x v="1350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0"/>
    </i>
    <i>
      <x v="1362"/>
    </i>
    <i>
      <x v="1364"/>
    </i>
    <i>
      <x v="1365"/>
    </i>
    <i>
      <x v="1368"/>
    </i>
    <i>
      <x v="1369"/>
    </i>
    <i>
      <x v="1370"/>
    </i>
    <i>
      <x v="1374"/>
    </i>
    <i>
      <x v="1378"/>
    </i>
    <i>
      <x v="1379"/>
    </i>
    <i>
      <x v="1381"/>
    </i>
    <i>
      <x v="1382"/>
    </i>
    <i>
      <x v="1383"/>
    </i>
    <i>
      <x v="1384"/>
    </i>
    <i>
      <x v="1388"/>
    </i>
    <i>
      <x v="1389"/>
    </i>
    <i>
      <x v="1390"/>
    </i>
    <i>
      <x v="1394"/>
    </i>
    <i>
      <x v="1396"/>
    </i>
    <i>
      <x v="1397"/>
    </i>
    <i>
      <x v="1398"/>
    </i>
    <i>
      <x v="1400"/>
    </i>
    <i>
      <x v="1401"/>
    </i>
    <i>
      <x v="1403"/>
    </i>
    <i>
      <x v="1405"/>
    </i>
    <i>
      <x v="1410"/>
    </i>
    <i>
      <x v="1413"/>
    </i>
    <i>
      <x v="1415"/>
    </i>
    <i>
      <x v="1416"/>
    </i>
    <i>
      <x v="1417"/>
    </i>
    <i>
      <x v="1419"/>
    </i>
    <i>
      <x v="1420"/>
    </i>
    <i>
      <x v="1423"/>
    </i>
    <i>
      <x v="1424"/>
    </i>
    <i>
      <x v="1428"/>
    </i>
    <i>
      <x v="1431"/>
    </i>
    <i>
      <x v="1433"/>
    </i>
    <i>
      <x v="1434"/>
    </i>
    <i>
      <x v="1436"/>
    </i>
    <i>
      <x v="1440"/>
    </i>
    <i>
      <x v="1442"/>
    </i>
    <i>
      <x v="1444"/>
    </i>
    <i>
      <x v="1445"/>
    </i>
    <i>
      <x v="1447"/>
    </i>
    <i>
      <x v="1449"/>
    </i>
    <i>
      <x v="1450"/>
    </i>
    <i>
      <x v="1452"/>
    </i>
    <i>
      <x v="1453"/>
    </i>
    <i>
      <x v="1454"/>
    </i>
    <i>
      <x v="1456"/>
    </i>
    <i>
      <x v="1457"/>
    </i>
    <i>
      <x v="1459"/>
    </i>
  </rowItems>
  <colItems count="1">
    <i/>
  </colItems>
  <pageFields count="1">
    <pageField fld="4" item="0" hier="-1"/>
  </pageFields>
  <dataFields count="1">
    <dataField name="Sum of SalePrice" fld="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3:F1368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dataField="1" numFmtId="164" showAll="0"/>
  </pivotFields>
  <rowFields count="1">
    <field x="0"/>
  </rowFields>
  <rowItems count="13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item="1" hier="-1"/>
  </pageFields>
  <dataFields count="1">
    <dataField name="Sum of SalePrice" fld="2" baseField="0" baseItem="3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I98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dataField="1" numFmtId="164" showAll="0"/>
  </pivotFields>
  <rowFields count="1">
    <field x="0"/>
  </rowFields>
  <rowItems count="95">
    <i>
      <x v="29"/>
    </i>
    <i>
      <x v="30"/>
    </i>
    <i>
      <x v="39"/>
    </i>
    <i>
      <x v="52"/>
    </i>
    <i>
      <x v="61"/>
    </i>
    <i>
      <x v="74"/>
    </i>
    <i>
      <x v="78"/>
    </i>
    <i>
      <x v="88"/>
    </i>
    <i>
      <x v="93"/>
    </i>
    <i>
      <x v="98"/>
    </i>
    <i>
      <x v="108"/>
    </i>
    <i>
      <x v="125"/>
    </i>
    <i>
      <x v="155"/>
    </i>
    <i>
      <x v="210"/>
    </i>
    <i>
      <x v="217"/>
    </i>
    <i>
      <x v="242"/>
    </i>
    <i>
      <x v="246"/>
    </i>
    <i>
      <x v="264"/>
    </i>
    <i>
      <x v="275"/>
    </i>
    <i>
      <x v="291"/>
    </i>
    <i>
      <x v="325"/>
    </i>
    <i>
      <x v="328"/>
    </i>
    <i>
      <x v="329"/>
    </i>
    <i>
      <x v="342"/>
    </i>
    <i>
      <x v="352"/>
    </i>
    <i>
      <x v="375"/>
    </i>
    <i>
      <x v="383"/>
    </i>
    <i>
      <x v="411"/>
    </i>
    <i>
      <x v="417"/>
    </i>
    <i>
      <x v="418"/>
    </i>
    <i>
      <x v="438"/>
    </i>
    <i>
      <x v="441"/>
    </i>
    <i>
      <x v="456"/>
    </i>
    <i>
      <x v="488"/>
    </i>
    <i>
      <x v="495"/>
    </i>
    <i>
      <x v="514"/>
    </i>
    <i>
      <x v="520"/>
    </i>
    <i>
      <x v="533"/>
    </i>
    <i>
      <x v="565"/>
    </i>
    <i>
      <x v="579"/>
    </i>
    <i>
      <x v="596"/>
    </i>
    <i>
      <x v="620"/>
    </i>
    <i>
      <x v="636"/>
    </i>
    <i>
      <x v="671"/>
    </i>
    <i>
      <x v="676"/>
    </i>
    <i>
      <x v="705"/>
    </i>
    <i>
      <x v="713"/>
    </i>
    <i>
      <x v="735"/>
    </i>
    <i>
      <x v="736"/>
    </i>
    <i>
      <x v="747"/>
    </i>
    <i>
      <x v="749"/>
    </i>
    <i>
      <x v="809"/>
    </i>
    <i>
      <x v="812"/>
    </i>
    <i>
      <x v="821"/>
    </i>
    <i>
      <x v="840"/>
    </i>
    <i>
      <x v="843"/>
    </i>
    <i>
      <x v="870"/>
    </i>
    <i>
      <x v="883"/>
    </i>
    <i>
      <x v="896"/>
    </i>
    <i>
      <x v="912"/>
    </i>
    <i>
      <x v="913"/>
    </i>
    <i>
      <x v="916"/>
    </i>
    <i>
      <x v="955"/>
    </i>
    <i>
      <x v="968"/>
    </i>
    <i>
      <x v="970"/>
    </i>
    <i>
      <x v="974"/>
    </i>
    <i>
      <x v="985"/>
    </i>
    <i>
      <x v="998"/>
    </i>
    <i>
      <x v="1000"/>
    </i>
    <i>
      <x v="1011"/>
    </i>
    <i>
      <x v="1013"/>
    </i>
    <i>
      <x v="1035"/>
    </i>
    <i>
      <x v="1062"/>
    </i>
    <i>
      <x v="1090"/>
    </i>
    <i>
      <x v="1100"/>
    </i>
    <i>
      <x v="1135"/>
    </i>
    <i>
      <x v="1137"/>
    </i>
    <i>
      <x v="1144"/>
    </i>
    <i>
      <x v="1218"/>
    </i>
    <i>
      <x v="1223"/>
    </i>
    <i>
      <x v="1234"/>
    </i>
    <i>
      <x v="1248"/>
    </i>
    <i>
      <x v="1266"/>
    </i>
    <i>
      <x v="1292"/>
    </i>
    <i>
      <x v="1321"/>
    </i>
    <i>
      <x v="1325"/>
    </i>
    <i>
      <x v="1337"/>
    </i>
    <i>
      <x v="1349"/>
    </i>
    <i>
      <x v="1376"/>
    </i>
    <i>
      <x v="1380"/>
    </i>
    <i>
      <x v="1387"/>
    </i>
    <i>
      <x v="1393"/>
    </i>
    <i>
      <x v="1412"/>
    </i>
    <i>
      <x v="1443"/>
    </i>
    <i>
      <x v="1448"/>
    </i>
  </rowItems>
  <colItems count="1">
    <i/>
  </colItems>
  <pageFields count="1">
    <pageField fld="1" item="0" hier="-1"/>
  </pageFields>
  <dataFields count="1">
    <dataField name="Sum of SalePrice" fld="2" baseField="0" baseItem="29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AC77C-0127-41AA-96FF-0353BED9A68D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3:M23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numFmtId="164" showAll="0"/>
    <pivotField showAll="0"/>
    <pivotField showAll="0"/>
    <pivotField axis="axisPage" showAll="0">
      <items count="4">
        <item x="2"/>
        <item x="1"/>
        <item x="0"/>
        <item t="default"/>
      </items>
    </pivotField>
  </pivotFields>
  <rowFields count="1">
    <field x="0"/>
  </rowFields>
  <rowItems count="20">
    <i>
      <x v="18"/>
    </i>
    <i>
      <x v="63"/>
    </i>
    <i>
      <x v="184"/>
    </i>
    <i>
      <x v="206"/>
    </i>
    <i>
      <x v="222"/>
    </i>
    <i>
      <x v="237"/>
    </i>
    <i>
      <x v="289"/>
    </i>
    <i>
      <x v="469"/>
    </i>
    <i>
      <x v="542"/>
    </i>
    <i>
      <x v="643"/>
    </i>
    <i>
      <x v="698"/>
    </i>
    <i>
      <x v="751"/>
    </i>
    <i>
      <x v="922"/>
    </i>
    <i>
      <x v="965"/>
    </i>
    <i>
      <x v="974"/>
    </i>
    <i>
      <x v="1071"/>
    </i>
    <i>
      <x v="1216"/>
    </i>
    <i>
      <x v="1260"/>
    </i>
    <i>
      <x v="1430"/>
    </i>
    <i t="grand">
      <x/>
    </i>
  </rowItems>
  <colItems count="1">
    <i/>
  </colItems>
  <pageFields count="1">
    <pageField fld="6" item="1" hier="-1"/>
  </pageFields>
  <dataFields count="1">
    <dataField name="Sum of SalePrice" fld="3" baseField="0" baseItem="60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416F1-0C03-46C5-A634-FE7C2DBA9537}" name="PivotTable1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26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numFmtId="164" showAll="0"/>
    <pivotField showAll="0"/>
    <pivotField showAll="0"/>
    <pivotField axis="axisPage" showAll="0">
      <items count="4">
        <item x="2"/>
        <item x="1"/>
        <item x="0"/>
        <item t="default"/>
      </items>
    </pivotField>
  </pivotFields>
  <rowFields count="1">
    <field x="0"/>
  </rowFields>
  <rowItems count="23">
    <i>
      <x v="60"/>
    </i>
    <i>
      <x v="144"/>
    </i>
    <i>
      <x v="325"/>
    </i>
    <i>
      <x v="345"/>
    </i>
    <i>
      <x v="379"/>
    </i>
    <i>
      <x v="460"/>
    </i>
    <i>
      <x v="586"/>
    </i>
    <i>
      <x v="589"/>
    </i>
    <i>
      <x v="664"/>
    </i>
    <i>
      <x v="713"/>
    </i>
    <i>
      <x v="714"/>
    </i>
    <i>
      <x v="845"/>
    </i>
    <i>
      <x v="1002"/>
    </i>
    <i>
      <x v="1003"/>
    </i>
    <i>
      <x v="1099"/>
    </i>
    <i>
      <x v="1167"/>
    </i>
    <i>
      <x v="1224"/>
    </i>
    <i>
      <x v="1230"/>
    </i>
    <i>
      <x v="1238"/>
    </i>
    <i>
      <x v="1341"/>
    </i>
    <i>
      <x v="1386"/>
    </i>
    <i>
      <x v="1403"/>
    </i>
    <i t="grand">
      <x/>
    </i>
  </rowItems>
  <colItems count="1">
    <i/>
  </colItems>
  <pageFields count="1">
    <pageField fld="6" item="0" hier="-1"/>
  </pageFields>
  <dataFields count="1">
    <dataField name="Sum of SalePrice" fld="3" baseField="0" baseItem="60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8B686-F97F-4481-8679-88044B757C8C}" name="PivotTable4" cacheId="3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J3:K44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numFmtId="164"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41">
    <i>
      <x v="18"/>
    </i>
    <i>
      <x v="60"/>
    </i>
    <i>
      <x v="63"/>
    </i>
    <i>
      <x v="144"/>
    </i>
    <i>
      <x v="184"/>
    </i>
    <i>
      <x v="206"/>
    </i>
    <i>
      <x v="222"/>
    </i>
    <i>
      <x v="237"/>
    </i>
    <i>
      <x v="289"/>
    </i>
    <i>
      <x v="325"/>
    </i>
    <i>
      <x v="345"/>
    </i>
    <i>
      <x v="379"/>
    </i>
    <i>
      <x v="460"/>
    </i>
    <i>
      <x v="469"/>
    </i>
    <i>
      <x v="542"/>
    </i>
    <i>
      <x v="586"/>
    </i>
    <i>
      <x v="589"/>
    </i>
    <i>
      <x v="643"/>
    </i>
    <i>
      <x v="664"/>
    </i>
    <i>
      <x v="698"/>
    </i>
    <i>
      <x v="713"/>
    </i>
    <i>
      <x v="714"/>
    </i>
    <i>
      <x v="751"/>
    </i>
    <i>
      <x v="845"/>
    </i>
    <i>
      <x v="922"/>
    </i>
    <i>
      <x v="965"/>
    </i>
    <i>
      <x v="974"/>
    </i>
    <i>
      <x v="1002"/>
    </i>
    <i>
      <x v="1003"/>
    </i>
    <i>
      <x v="1071"/>
    </i>
    <i>
      <x v="1099"/>
    </i>
    <i>
      <x v="1167"/>
    </i>
    <i>
      <x v="1216"/>
    </i>
    <i>
      <x v="1224"/>
    </i>
    <i>
      <x v="1230"/>
    </i>
    <i>
      <x v="1238"/>
    </i>
    <i>
      <x v="1260"/>
    </i>
    <i>
      <x v="1341"/>
    </i>
    <i>
      <x v="1386"/>
    </i>
    <i>
      <x v="1403"/>
    </i>
    <i>
      <x v="1430"/>
    </i>
  </rowItems>
  <colItems count="1">
    <i/>
  </colItems>
  <pageFields count="1">
    <pageField fld="4" item="1" hier="-1"/>
  </pageFields>
  <dataFields count="1">
    <dataField name="Sum of SalePrice" fld="3" baseField="0" baseItem="289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CFCF0-830A-4566-A741-EA4161BF92AF}" name="PivotTable3" cacheId="3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G3:H1422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numFmtId="164"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14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7"/>
    </i>
    <i>
      <x v="588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6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4" item="0" hier="-1"/>
  </pageFields>
  <dataFields count="1">
    <dataField name="Sum of SalePrice" fld="3" baseField="0" baseItem="3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CD955-E27D-4A57-A39A-1C71716B3F4E}" name="PivotTable11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7:I10" firstHeaderRow="0" firstDataRow="1" firstDataCol="1"/>
  <pivotFields count="5">
    <pivotField dataField="1" showAll="0"/>
    <pivotField showAll="0"/>
    <pivotField showAll="0"/>
    <pivotField axis="axisRow" showAll="0">
      <items count="3">
        <item x="0"/>
        <item x="1"/>
        <item t="default"/>
      </items>
    </pivotField>
    <pivotField dataField="1" showAll="0"/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3" baseItem="0"/>
    <dataField name="Sum of Central Air 0/1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raw_data" displayName="raw_data" ref="A1:CC1461" totalsRowShown="0">
  <autoFilter ref="A1:CC1461" xr:uid="{00000000-0009-0000-0100-000001000000}"/>
  <tableColumns count="81">
    <tableColumn id="1" xr3:uid="{00000000-0010-0000-0000-000001000000}" name="Id"/>
    <tableColumn id="2" xr3:uid="{00000000-0010-0000-0000-000002000000}" name="MSSubClass"/>
    <tableColumn id="3" xr3:uid="{00000000-0010-0000-0000-000003000000}" name="MSZoning"/>
    <tableColumn id="4" xr3:uid="{00000000-0010-0000-0000-000004000000}" name="LotFrontage"/>
    <tableColumn id="5" xr3:uid="{00000000-0010-0000-0000-000005000000}" name="LotArea"/>
    <tableColumn id="6" xr3:uid="{00000000-0010-0000-0000-000006000000}" name="Street"/>
    <tableColumn id="7" xr3:uid="{00000000-0010-0000-0000-000007000000}" name="Alley"/>
    <tableColumn id="8" xr3:uid="{00000000-0010-0000-0000-000008000000}" name="LotShape"/>
    <tableColumn id="9" xr3:uid="{00000000-0010-0000-0000-000009000000}" name="LandContour"/>
    <tableColumn id="10" xr3:uid="{00000000-0010-0000-0000-00000A000000}" name="Utilities"/>
    <tableColumn id="11" xr3:uid="{00000000-0010-0000-0000-00000B000000}" name="LotConfig"/>
    <tableColumn id="12" xr3:uid="{00000000-0010-0000-0000-00000C000000}" name="LandSlope"/>
    <tableColumn id="13" xr3:uid="{00000000-0010-0000-0000-00000D000000}" name="Neighborhood"/>
    <tableColumn id="14" xr3:uid="{00000000-0010-0000-0000-00000E000000}" name="Condition1"/>
    <tableColumn id="15" xr3:uid="{00000000-0010-0000-0000-00000F000000}" name="Condition2"/>
    <tableColumn id="16" xr3:uid="{00000000-0010-0000-0000-000010000000}" name="BldgType"/>
    <tableColumn id="17" xr3:uid="{00000000-0010-0000-0000-000011000000}" name="HouseStyle"/>
    <tableColumn id="18" xr3:uid="{00000000-0010-0000-0000-000012000000}" name="OverallQual"/>
    <tableColumn id="19" xr3:uid="{00000000-0010-0000-0000-000013000000}" name="OverallCond"/>
    <tableColumn id="20" xr3:uid="{00000000-0010-0000-0000-000014000000}" name="YearBuilt"/>
    <tableColumn id="21" xr3:uid="{00000000-0010-0000-0000-000015000000}" name="YearRemodAdd"/>
    <tableColumn id="22" xr3:uid="{00000000-0010-0000-0000-000016000000}" name="RoofStyle"/>
    <tableColumn id="23" xr3:uid="{00000000-0010-0000-0000-000017000000}" name="RoofMatl"/>
    <tableColumn id="24" xr3:uid="{00000000-0010-0000-0000-000018000000}" name="Exterior1st"/>
    <tableColumn id="25" xr3:uid="{00000000-0010-0000-0000-000019000000}" name="Exterior2nd"/>
    <tableColumn id="26" xr3:uid="{00000000-0010-0000-0000-00001A000000}" name="MasVnrType"/>
    <tableColumn id="27" xr3:uid="{00000000-0010-0000-0000-00001B000000}" name="MasVnrArea"/>
    <tableColumn id="28" xr3:uid="{00000000-0010-0000-0000-00001C000000}" name="ExterQual"/>
    <tableColumn id="29" xr3:uid="{00000000-0010-0000-0000-00001D000000}" name="ExterCond"/>
    <tableColumn id="30" xr3:uid="{00000000-0010-0000-0000-00001E000000}" name="Foundation"/>
    <tableColumn id="31" xr3:uid="{00000000-0010-0000-0000-00001F000000}" name="BsmtQual"/>
    <tableColumn id="32" xr3:uid="{00000000-0010-0000-0000-000020000000}" name="BsmtCond"/>
    <tableColumn id="33" xr3:uid="{00000000-0010-0000-0000-000021000000}" name="BsmtExposure"/>
    <tableColumn id="34" xr3:uid="{00000000-0010-0000-0000-000022000000}" name="BsmtFinType1"/>
    <tableColumn id="35" xr3:uid="{00000000-0010-0000-0000-000023000000}" name="BsmtFinSF1"/>
    <tableColumn id="36" xr3:uid="{00000000-0010-0000-0000-000024000000}" name="BsmtFinType2"/>
    <tableColumn id="37" xr3:uid="{00000000-0010-0000-0000-000025000000}" name="BsmtFinSF2"/>
    <tableColumn id="38" xr3:uid="{00000000-0010-0000-0000-000026000000}" name="BsmtUnfSF"/>
    <tableColumn id="39" xr3:uid="{00000000-0010-0000-0000-000027000000}" name="TotalBsmtSF"/>
    <tableColumn id="40" xr3:uid="{00000000-0010-0000-0000-000028000000}" name="Heating"/>
    <tableColumn id="41" xr3:uid="{00000000-0010-0000-0000-000029000000}" name="HeatingQC"/>
    <tableColumn id="42" xr3:uid="{00000000-0010-0000-0000-00002A000000}" name="CentralAir"/>
    <tableColumn id="43" xr3:uid="{00000000-0010-0000-0000-00002B000000}" name="Electrical"/>
    <tableColumn id="44" xr3:uid="{00000000-0010-0000-0000-00002C000000}" name="1stFlrSF"/>
    <tableColumn id="45" xr3:uid="{00000000-0010-0000-0000-00002D000000}" name="2ndFlrSF"/>
    <tableColumn id="46" xr3:uid="{00000000-0010-0000-0000-00002E000000}" name="LowQualFinSF"/>
    <tableColumn id="47" xr3:uid="{00000000-0010-0000-0000-00002F000000}" name="GrLivArea"/>
    <tableColumn id="48" xr3:uid="{00000000-0010-0000-0000-000030000000}" name="BsmtFullBath"/>
    <tableColumn id="49" xr3:uid="{00000000-0010-0000-0000-000031000000}" name="BsmtHalfBath"/>
    <tableColumn id="50" xr3:uid="{00000000-0010-0000-0000-000032000000}" name="FullBath"/>
    <tableColumn id="51" xr3:uid="{00000000-0010-0000-0000-000033000000}" name="HalfBath"/>
    <tableColumn id="52" xr3:uid="{00000000-0010-0000-0000-000034000000}" name="BedroomAbvGr"/>
    <tableColumn id="53" xr3:uid="{00000000-0010-0000-0000-000035000000}" name="KitchenAbvGr"/>
    <tableColumn id="54" xr3:uid="{00000000-0010-0000-0000-000036000000}" name="KitchenQual"/>
    <tableColumn id="55" xr3:uid="{00000000-0010-0000-0000-000037000000}" name="TotRmsAbvGrd"/>
    <tableColumn id="56" xr3:uid="{00000000-0010-0000-0000-000038000000}" name="Functional"/>
    <tableColumn id="57" xr3:uid="{00000000-0010-0000-0000-000039000000}" name="Fireplaces"/>
    <tableColumn id="58" xr3:uid="{00000000-0010-0000-0000-00003A000000}" name="FireplaceQu"/>
    <tableColumn id="59" xr3:uid="{00000000-0010-0000-0000-00003B000000}" name="GarageType"/>
    <tableColumn id="60" xr3:uid="{00000000-0010-0000-0000-00003C000000}" name="GarageYrBlt"/>
    <tableColumn id="61" xr3:uid="{00000000-0010-0000-0000-00003D000000}" name="GarageFinish"/>
    <tableColumn id="62" xr3:uid="{00000000-0010-0000-0000-00003E000000}" name="GarageCars"/>
    <tableColumn id="63" xr3:uid="{00000000-0010-0000-0000-00003F000000}" name="GarageArea"/>
    <tableColumn id="64" xr3:uid="{00000000-0010-0000-0000-000040000000}" name="GarageQual"/>
    <tableColumn id="65" xr3:uid="{00000000-0010-0000-0000-000041000000}" name="GarageCond"/>
    <tableColumn id="66" xr3:uid="{00000000-0010-0000-0000-000042000000}" name="PavedDrive"/>
    <tableColumn id="67" xr3:uid="{00000000-0010-0000-0000-000043000000}" name="WoodDeckSF"/>
    <tableColumn id="68" xr3:uid="{00000000-0010-0000-0000-000044000000}" name="OpenPorchSF"/>
    <tableColumn id="69" xr3:uid="{00000000-0010-0000-0000-000045000000}" name="EnclosedPorch"/>
    <tableColumn id="70" xr3:uid="{00000000-0010-0000-0000-000046000000}" name="3SsnPorch"/>
    <tableColumn id="71" xr3:uid="{00000000-0010-0000-0000-000047000000}" name="ScreenPorch"/>
    <tableColumn id="72" xr3:uid="{00000000-0010-0000-0000-000048000000}" name="PoolArea"/>
    <tableColumn id="73" xr3:uid="{00000000-0010-0000-0000-000049000000}" name="PoolQC"/>
    <tableColumn id="74" xr3:uid="{00000000-0010-0000-0000-00004A000000}" name="Fence"/>
    <tableColumn id="75" xr3:uid="{00000000-0010-0000-0000-00004B000000}" name="MiscFeature"/>
    <tableColumn id="76" xr3:uid="{00000000-0010-0000-0000-00004C000000}" name="MiscVal"/>
    <tableColumn id="77" xr3:uid="{00000000-0010-0000-0000-00004D000000}" name="MoSold"/>
    <tableColumn id="78" xr3:uid="{00000000-0010-0000-0000-00004E000000}" name="YrSold"/>
    <tableColumn id="79" xr3:uid="{00000000-0010-0000-0000-00004F000000}" name="SaleType"/>
    <tableColumn id="80" xr3:uid="{00000000-0010-0000-0000-000050000000}" name="SaleCondition"/>
    <tableColumn id="81" xr3:uid="{00000000-0010-0000-0000-000051000000}" name="Sale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topLeftCell="BN1" workbookViewId="0">
      <selection activeCell="BY1" sqref="BY1:BY1048576"/>
    </sheetView>
  </sheetViews>
  <sheetFormatPr defaultRowHeight="15" x14ac:dyDescent="0.25"/>
  <cols>
    <col min="2" max="2" width="13.7109375" customWidth="1"/>
    <col min="3" max="3" width="12" customWidth="1"/>
    <col min="4" max="4" width="13.7109375" customWidth="1"/>
    <col min="5" max="5" width="10" customWidth="1"/>
    <col min="8" max="8" width="11.28515625" customWidth="1"/>
    <col min="9" max="9" width="14.42578125" customWidth="1"/>
    <col min="10" max="10" width="10.28515625" customWidth="1"/>
    <col min="11" max="11" width="11.5703125" customWidth="1"/>
    <col min="12" max="12" width="12.28515625" customWidth="1"/>
    <col min="13" max="13" width="16" customWidth="1"/>
    <col min="14" max="15" width="12.85546875" customWidth="1"/>
    <col min="16" max="16" width="11.28515625" customWidth="1"/>
    <col min="17" max="17" width="13.140625" customWidth="1"/>
    <col min="18" max="18" width="13.7109375" customWidth="1"/>
    <col min="19" max="19" width="14.140625" customWidth="1"/>
    <col min="20" max="20" width="11.28515625" customWidth="1"/>
    <col min="21" max="21" width="17" customWidth="1"/>
    <col min="22" max="22" width="11.7109375" customWidth="1"/>
    <col min="23" max="23" width="11.42578125" customWidth="1"/>
    <col min="24" max="24" width="12.7109375" customWidth="1"/>
    <col min="25" max="25" width="13.42578125" customWidth="1"/>
    <col min="26" max="26" width="14.28515625" customWidth="1"/>
    <col min="27" max="27" width="14.140625" customWidth="1"/>
    <col min="28" max="28" width="11.85546875" customWidth="1"/>
    <col min="29" max="29" width="12.28515625" customWidth="1"/>
    <col min="30" max="30" width="13.28515625" customWidth="1"/>
    <col min="31" max="31" width="11.7109375" customWidth="1"/>
    <col min="32" max="32" width="12.140625" customWidth="1"/>
    <col min="33" max="33" width="15.7109375" customWidth="1"/>
    <col min="34" max="34" width="15.5703125" customWidth="1"/>
    <col min="35" max="35" width="13.28515625" customWidth="1"/>
    <col min="36" max="36" width="15.5703125" customWidth="1"/>
    <col min="37" max="37" width="13.28515625" customWidth="1"/>
    <col min="38" max="38" width="12.85546875" customWidth="1"/>
    <col min="39" max="39" width="14" customWidth="1"/>
    <col min="40" max="40" width="10" customWidth="1"/>
    <col min="41" max="41" width="12.5703125" customWidth="1"/>
    <col min="42" max="42" width="12.140625" customWidth="1"/>
    <col min="43" max="43" width="11.140625" customWidth="1"/>
    <col min="44" max="44" width="10" customWidth="1"/>
    <col min="45" max="45" width="10.7109375" customWidth="1"/>
    <col min="46" max="46" width="15.5703125" customWidth="1"/>
    <col min="47" max="47" width="11.85546875" customWidth="1"/>
    <col min="48" max="48" width="14.85546875" customWidth="1"/>
    <col min="49" max="49" width="15.140625" customWidth="1"/>
    <col min="50" max="50" width="10.42578125" customWidth="1"/>
    <col min="51" max="51" width="10.7109375" customWidth="1"/>
    <col min="52" max="52" width="16.85546875" customWidth="1"/>
    <col min="53" max="53" width="15.42578125" customWidth="1"/>
    <col min="54" max="54" width="14" customWidth="1"/>
    <col min="55" max="55" width="16.42578125" customWidth="1"/>
    <col min="56" max="56" width="12.42578125" customWidth="1"/>
    <col min="57" max="57" width="12.140625" customWidth="1"/>
    <col min="58" max="58" width="13.85546875" customWidth="1"/>
    <col min="59" max="60" width="13.7109375" customWidth="1"/>
    <col min="61" max="61" width="14.7109375" customWidth="1"/>
    <col min="62" max="62" width="13.140625" customWidth="1"/>
    <col min="63" max="64" width="13.5703125" customWidth="1"/>
    <col min="65" max="65" width="14" customWidth="1"/>
    <col min="66" max="66" width="13.28515625" customWidth="1"/>
    <col min="67" max="67" width="14.85546875" customWidth="1"/>
    <col min="68" max="68" width="15" customWidth="1"/>
    <col min="69" max="69" width="16" customWidth="1"/>
    <col min="70" max="70" width="12.140625" customWidth="1"/>
    <col min="71" max="71" width="14.140625" customWidth="1"/>
    <col min="72" max="72" width="11.28515625" customWidth="1"/>
    <col min="73" max="73" width="9.7109375" customWidth="1"/>
    <col min="75" max="75" width="14.140625" customWidth="1"/>
    <col min="76" max="76" width="10.140625" customWidth="1"/>
    <col min="77" max="77" width="10" customWidth="1"/>
    <col min="79" max="79" width="11.140625" customWidth="1"/>
    <col min="80" max="80" width="15.5703125" customWidth="1"/>
    <col min="81" max="81" width="11.2851562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9"/>
  <sheetViews>
    <sheetView workbookViewId="0">
      <selection activeCell="F22" sqref="F22"/>
    </sheetView>
  </sheetViews>
  <sheetFormatPr defaultRowHeight="15" x14ac:dyDescent="0.25"/>
  <cols>
    <col min="1" max="1" width="13.140625" bestFit="1" customWidth="1"/>
    <col min="2" max="2" width="19.42578125" bestFit="1" customWidth="1"/>
    <col min="3" max="3" width="10.7109375" bestFit="1" customWidth="1"/>
    <col min="4" max="4" width="13.140625" bestFit="1" customWidth="1"/>
    <col min="5" max="6" width="19.42578125" bestFit="1" customWidth="1"/>
    <col min="7" max="8" width="13.140625" bestFit="1" customWidth="1"/>
    <col min="9" max="10" width="19.42578125" bestFit="1" customWidth="1"/>
    <col min="11" max="11" width="10.7109375" bestFit="1" customWidth="1"/>
  </cols>
  <sheetData>
    <row r="1" spans="1:11" x14ac:dyDescent="0.25">
      <c r="A1" t="s">
        <v>256</v>
      </c>
    </row>
    <row r="2" spans="1:11" x14ac:dyDescent="0.25">
      <c r="A2" t="s">
        <v>257</v>
      </c>
      <c r="E2" t="s">
        <v>339</v>
      </c>
    </row>
    <row r="3" spans="1:11" x14ac:dyDescent="0.25">
      <c r="A3" t="s">
        <v>312</v>
      </c>
      <c r="H3" t="s">
        <v>311</v>
      </c>
    </row>
    <row r="5" spans="1:11" x14ac:dyDescent="0.25">
      <c r="A5" s="17" t="s">
        <v>314</v>
      </c>
      <c r="B5" s="17"/>
      <c r="C5" s="17"/>
      <c r="E5" s="17" t="s">
        <v>315</v>
      </c>
      <c r="F5" s="17"/>
      <c r="G5" s="17"/>
      <c r="I5" s="17" t="s">
        <v>340</v>
      </c>
      <c r="J5" s="17"/>
      <c r="K5" s="17"/>
    </row>
    <row r="6" spans="1:11" x14ac:dyDescent="0.25">
      <c r="A6" s="2" t="s">
        <v>260</v>
      </c>
      <c r="B6" t="s">
        <v>310</v>
      </c>
      <c r="C6" t="s">
        <v>313</v>
      </c>
      <c r="E6" s="2" t="s">
        <v>260</v>
      </c>
      <c r="F6" t="s">
        <v>310</v>
      </c>
      <c r="G6" t="s">
        <v>313</v>
      </c>
      <c r="I6" s="2" t="s">
        <v>260</v>
      </c>
      <c r="J6" t="s">
        <v>310</v>
      </c>
      <c r="K6" t="s">
        <v>313</v>
      </c>
    </row>
    <row r="7" spans="1:11" x14ac:dyDescent="0.25">
      <c r="A7" s="3" t="s">
        <v>177</v>
      </c>
      <c r="B7" s="15">
        <v>105264.07368421053</v>
      </c>
      <c r="C7" s="16">
        <v>95</v>
      </c>
      <c r="E7" s="3" t="s">
        <v>144</v>
      </c>
      <c r="F7" s="15">
        <v>135091.66666666666</v>
      </c>
      <c r="G7" s="16">
        <v>48</v>
      </c>
      <c r="I7" s="3">
        <v>4</v>
      </c>
      <c r="J7" s="15">
        <v>171503.26241134753</v>
      </c>
      <c r="K7" s="16">
        <v>141</v>
      </c>
    </row>
    <row r="8" spans="1:11" x14ac:dyDescent="0.25">
      <c r="A8" s="3" t="s">
        <v>105</v>
      </c>
      <c r="B8" s="15">
        <v>186186.70989010989</v>
      </c>
      <c r="C8" s="16">
        <v>1365</v>
      </c>
      <c r="E8" s="3" t="s">
        <v>171</v>
      </c>
      <c r="F8" s="15">
        <v>138400</v>
      </c>
      <c r="G8" s="16">
        <v>11</v>
      </c>
      <c r="I8" s="3">
        <v>5</v>
      </c>
      <c r="J8" s="15">
        <v>172307.26960784313</v>
      </c>
      <c r="K8" s="16">
        <v>204</v>
      </c>
    </row>
    <row r="9" spans="1:11" x14ac:dyDescent="0.25">
      <c r="A9" s="3" t="s">
        <v>304</v>
      </c>
      <c r="B9" s="15">
        <v>180921.19589041095</v>
      </c>
      <c r="C9" s="16">
        <v>1460</v>
      </c>
      <c r="E9" s="3" t="s">
        <v>114</v>
      </c>
      <c r="F9" s="15">
        <v>142475.48148148149</v>
      </c>
      <c r="G9" s="16">
        <v>81</v>
      </c>
      <c r="I9" s="3">
        <v>6</v>
      </c>
      <c r="J9" s="15">
        <v>177395.7351778656</v>
      </c>
      <c r="K9" s="16">
        <v>253</v>
      </c>
    </row>
    <row r="10" spans="1:11" x14ac:dyDescent="0.25">
      <c r="E10" s="3" t="s">
        <v>202</v>
      </c>
      <c r="F10" s="15">
        <v>184396.61538461538</v>
      </c>
      <c r="G10" s="16">
        <v>26</v>
      </c>
      <c r="I10" s="3">
        <v>2</v>
      </c>
      <c r="J10" s="15">
        <v>177882</v>
      </c>
      <c r="K10" s="16">
        <v>52</v>
      </c>
    </row>
    <row r="11" spans="1:11" x14ac:dyDescent="0.25">
      <c r="E11" s="3" t="s">
        <v>90</v>
      </c>
      <c r="F11" s="15">
        <v>184495.49206349207</v>
      </c>
      <c r="G11" s="16">
        <v>1260</v>
      </c>
      <c r="I11" s="3">
        <v>10</v>
      </c>
      <c r="J11" s="15">
        <v>179563.97752808989</v>
      </c>
      <c r="K11" s="16">
        <v>89</v>
      </c>
    </row>
    <row r="12" spans="1:11" x14ac:dyDescent="0.25">
      <c r="E12" s="3" t="s">
        <v>229</v>
      </c>
      <c r="F12" s="15">
        <v>190750</v>
      </c>
      <c r="G12" s="16">
        <v>2</v>
      </c>
      <c r="I12" s="3">
        <v>3</v>
      </c>
      <c r="J12" s="15">
        <v>183253.9245283019</v>
      </c>
      <c r="K12" s="16">
        <v>106</v>
      </c>
    </row>
    <row r="13" spans="1:11" x14ac:dyDescent="0.25">
      <c r="E13" s="3" t="s">
        <v>182</v>
      </c>
      <c r="F13" s="15">
        <v>212400</v>
      </c>
      <c r="G13" s="16">
        <v>5</v>
      </c>
      <c r="I13" s="3">
        <v>1</v>
      </c>
      <c r="J13" s="15">
        <v>183256.25862068965</v>
      </c>
      <c r="K13" s="16">
        <v>58</v>
      </c>
    </row>
    <row r="14" spans="1:11" x14ac:dyDescent="0.25">
      <c r="E14" s="3" t="s">
        <v>139</v>
      </c>
      <c r="F14" s="15">
        <v>215184.21052631579</v>
      </c>
      <c r="G14" s="16">
        <v>19</v>
      </c>
      <c r="I14" s="3">
        <v>8</v>
      </c>
      <c r="J14" s="15">
        <v>184651.82786885247</v>
      </c>
      <c r="K14" s="16">
        <v>122</v>
      </c>
    </row>
    <row r="15" spans="1:11" x14ac:dyDescent="0.25">
      <c r="E15" s="3" t="s">
        <v>204</v>
      </c>
      <c r="F15" s="15">
        <v>225875</v>
      </c>
      <c r="G15" s="16">
        <v>8</v>
      </c>
      <c r="I15" s="3">
        <v>7</v>
      </c>
      <c r="J15" s="15">
        <v>186331.19230769231</v>
      </c>
      <c r="K15" s="16">
        <v>234</v>
      </c>
    </row>
    <row r="16" spans="1:11" x14ac:dyDescent="0.25">
      <c r="E16" s="3" t="s">
        <v>304</v>
      </c>
      <c r="F16" s="15">
        <v>180921.19589041095</v>
      </c>
      <c r="G16" s="16">
        <v>1460</v>
      </c>
      <c r="I16" s="3">
        <v>12</v>
      </c>
      <c r="J16" s="15">
        <v>186518.96610169491</v>
      </c>
      <c r="K16" s="16">
        <v>59</v>
      </c>
    </row>
    <row r="17" spans="9:11" x14ac:dyDescent="0.25">
      <c r="I17" s="3">
        <v>11</v>
      </c>
      <c r="J17" s="15">
        <v>192210.91139240508</v>
      </c>
      <c r="K17" s="16">
        <v>79</v>
      </c>
    </row>
    <row r="18" spans="9:11" x14ac:dyDescent="0.25">
      <c r="I18" s="3">
        <v>9</v>
      </c>
      <c r="J18" s="15">
        <v>195683.20634920636</v>
      </c>
      <c r="K18" s="16">
        <v>63</v>
      </c>
    </row>
    <row r="19" spans="9:11" x14ac:dyDescent="0.25">
      <c r="I19" s="3" t="s">
        <v>304</v>
      </c>
      <c r="J19" s="15">
        <v>180921.19589041095</v>
      </c>
      <c r="K19" s="16">
        <v>1460</v>
      </c>
    </row>
  </sheetData>
  <mergeCells count="3">
    <mergeCell ref="A5:C5"/>
    <mergeCell ref="E5:G5"/>
    <mergeCell ref="I5: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461"/>
  <sheetViews>
    <sheetView workbookViewId="0">
      <selection activeCell="M18" sqref="M18:M19"/>
    </sheetView>
  </sheetViews>
  <sheetFormatPr defaultRowHeight="15" x14ac:dyDescent="0.25"/>
  <cols>
    <col min="2" max="2" width="10" bestFit="1" customWidth="1"/>
    <col min="3" max="3" width="12.5703125" style="1" bestFit="1" customWidth="1"/>
    <col min="5" max="5" width="12" bestFit="1" customWidth="1"/>
    <col min="7" max="7" width="13.140625" bestFit="1" customWidth="1"/>
    <col min="8" max="8" width="15.85546875" bestFit="1" customWidth="1"/>
    <col min="10" max="10" width="13.140625" bestFit="1" customWidth="1"/>
    <col min="11" max="11" width="15.85546875" bestFit="1" customWidth="1"/>
    <col min="13" max="13" width="45.140625" bestFit="1" customWidth="1"/>
    <col min="14" max="15" width="12" bestFit="1" customWidth="1"/>
  </cols>
  <sheetData>
    <row r="1" spans="1:15" ht="30" x14ac:dyDescent="0.25">
      <c r="A1" s="8" t="s">
        <v>0</v>
      </c>
      <c r="B1" s="8" t="s">
        <v>41</v>
      </c>
      <c r="C1" s="9" t="s">
        <v>80</v>
      </c>
      <c r="D1" s="8" t="s">
        <v>258</v>
      </c>
      <c r="E1" s="8" t="s">
        <v>259</v>
      </c>
      <c r="G1" s="2" t="s">
        <v>259</v>
      </c>
      <c r="H1" t="s">
        <v>262</v>
      </c>
      <c r="J1" s="2" t="s">
        <v>259</v>
      </c>
      <c r="K1" t="s">
        <v>263</v>
      </c>
      <c r="M1" s="5" t="s">
        <v>264</v>
      </c>
    </row>
    <row r="2" spans="1:15" x14ac:dyDescent="0.25">
      <c r="A2" s="6">
        <v>1</v>
      </c>
      <c r="B2" s="6" t="s">
        <v>105</v>
      </c>
      <c r="C2" s="7">
        <v>208500</v>
      </c>
      <c r="D2" s="6">
        <v>0.80138975463421758</v>
      </c>
      <c r="E2" s="6" t="str">
        <f>IF(AND(B2="Y", D2&lt;0.5), "A1", IF(AND(B2="Y", D2&gt;0.5), "A2", "treatment"))</f>
        <v>A2</v>
      </c>
    </row>
    <row r="3" spans="1:15" x14ac:dyDescent="0.25">
      <c r="A3" s="6">
        <v>2</v>
      </c>
      <c r="B3" s="6" t="s">
        <v>105</v>
      </c>
      <c r="C3" s="7">
        <v>181500</v>
      </c>
      <c r="D3" s="6">
        <v>0.4435531186913606</v>
      </c>
      <c r="E3" s="6" t="str">
        <f t="shared" ref="E3:E66" si="0">IF(AND(B3="Y", D3&lt;0.5), "A1", IF(AND(B3="Y", D3&gt;0.5), "A2", "treatment"))</f>
        <v>A1</v>
      </c>
      <c r="G3" s="2" t="s">
        <v>260</v>
      </c>
      <c r="H3" t="s">
        <v>261</v>
      </c>
      <c r="J3" s="2" t="s">
        <v>260</v>
      </c>
      <c r="K3" t="s">
        <v>261</v>
      </c>
    </row>
    <row r="4" spans="1:15" x14ac:dyDescent="0.25">
      <c r="A4" s="6">
        <v>3</v>
      </c>
      <c r="B4" s="6" t="s">
        <v>105</v>
      </c>
      <c r="C4" s="7">
        <v>223500</v>
      </c>
      <c r="D4" s="6">
        <v>0.25065629652506283</v>
      </c>
      <c r="E4" s="6" t="str">
        <f t="shared" si="0"/>
        <v>A1</v>
      </c>
      <c r="G4" s="3">
        <v>2</v>
      </c>
      <c r="H4" s="4">
        <v>181500</v>
      </c>
      <c r="J4" s="3">
        <v>1</v>
      </c>
      <c r="K4" s="4">
        <v>208500</v>
      </c>
      <c r="M4" t="s">
        <v>265</v>
      </c>
    </row>
    <row r="5" spans="1:15" ht="15.75" thickBot="1" x14ac:dyDescent="0.3">
      <c r="A5" s="6">
        <v>4</v>
      </c>
      <c r="B5" s="6" t="s">
        <v>105</v>
      </c>
      <c r="C5" s="7">
        <v>140000</v>
      </c>
      <c r="D5" s="6">
        <v>0.11675783375561077</v>
      </c>
      <c r="E5" s="6" t="str">
        <f t="shared" si="0"/>
        <v>A1</v>
      </c>
      <c r="G5" s="3">
        <v>3</v>
      </c>
      <c r="H5" s="4">
        <v>223500</v>
      </c>
      <c r="J5" s="3">
        <v>6</v>
      </c>
      <c r="K5" s="4">
        <v>143000</v>
      </c>
    </row>
    <row r="6" spans="1:15" x14ac:dyDescent="0.25">
      <c r="A6" s="6">
        <v>5</v>
      </c>
      <c r="B6" s="6" t="s">
        <v>105</v>
      </c>
      <c r="C6" s="7">
        <v>250000</v>
      </c>
      <c r="D6" s="6">
        <v>0.49794715457643446</v>
      </c>
      <c r="E6" s="6" t="str">
        <f t="shared" si="0"/>
        <v>A1</v>
      </c>
      <c r="G6" s="3">
        <v>4</v>
      </c>
      <c r="H6" s="4">
        <v>140000</v>
      </c>
      <c r="J6" s="3">
        <v>11</v>
      </c>
      <c r="K6" s="4">
        <v>129500</v>
      </c>
      <c r="M6" s="12"/>
      <c r="N6" s="12" t="s">
        <v>262</v>
      </c>
      <c r="O6" s="12" t="s">
        <v>263</v>
      </c>
    </row>
    <row r="7" spans="1:15" x14ac:dyDescent="0.25">
      <c r="A7" s="6">
        <v>6</v>
      </c>
      <c r="B7" s="6" t="s">
        <v>105</v>
      </c>
      <c r="C7" s="7">
        <v>143000</v>
      </c>
      <c r="D7" s="6">
        <v>0.91005602720397416</v>
      </c>
      <c r="E7" s="6" t="str">
        <f t="shared" si="0"/>
        <v>A2</v>
      </c>
      <c r="G7" s="3">
        <v>5</v>
      </c>
      <c r="H7" s="4">
        <v>250000</v>
      </c>
      <c r="J7" s="3">
        <v>12</v>
      </c>
      <c r="K7" s="4">
        <v>345000</v>
      </c>
      <c r="M7" s="10" t="s">
        <v>266</v>
      </c>
      <c r="N7" s="10">
        <v>186368.8735632184</v>
      </c>
      <c r="O7" s="10">
        <v>185997.19431988042</v>
      </c>
    </row>
    <row r="8" spans="1:15" x14ac:dyDescent="0.25">
      <c r="A8" s="6">
        <v>7</v>
      </c>
      <c r="B8" s="6" t="s">
        <v>105</v>
      </c>
      <c r="C8" s="7">
        <v>307000</v>
      </c>
      <c r="D8" s="6">
        <v>0.13695723864333786</v>
      </c>
      <c r="E8" s="6" t="str">
        <f t="shared" si="0"/>
        <v>A1</v>
      </c>
      <c r="G8" s="3">
        <v>7</v>
      </c>
      <c r="H8" s="4">
        <v>307000</v>
      </c>
      <c r="J8" s="3">
        <v>17</v>
      </c>
      <c r="K8" s="4">
        <v>149000</v>
      </c>
      <c r="M8" s="10" t="s">
        <v>267</v>
      </c>
      <c r="N8" s="10">
        <v>5682820530.8645687</v>
      </c>
      <c r="O8" s="10">
        <v>6768245652.3514042</v>
      </c>
    </row>
    <row r="9" spans="1:15" x14ac:dyDescent="0.25">
      <c r="A9" s="6">
        <v>8</v>
      </c>
      <c r="B9" s="6" t="s">
        <v>105</v>
      </c>
      <c r="C9" s="7">
        <v>200000</v>
      </c>
      <c r="D9" s="6">
        <v>0.1063709985361595</v>
      </c>
      <c r="E9" s="6" t="str">
        <f t="shared" si="0"/>
        <v>A1</v>
      </c>
      <c r="G9" s="3">
        <v>8</v>
      </c>
      <c r="H9" s="4">
        <v>200000</v>
      </c>
      <c r="J9" s="3">
        <v>19</v>
      </c>
      <c r="K9" s="4">
        <v>159000</v>
      </c>
      <c r="M9" s="10" t="s">
        <v>268</v>
      </c>
      <c r="N9" s="10">
        <v>696</v>
      </c>
      <c r="O9" s="10">
        <v>669</v>
      </c>
    </row>
    <row r="10" spans="1:15" x14ac:dyDescent="0.25">
      <c r="A10" s="6">
        <v>9</v>
      </c>
      <c r="B10" s="6" t="s">
        <v>105</v>
      </c>
      <c r="C10" s="7">
        <v>129900</v>
      </c>
      <c r="D10" s="6">
        <v>0.25967987200025455</v>
      </c>
      <c r="E10" s="6" t="str">
        <f t="shared" si="0"/>
        <v>A1</v>
      </c>
      <c r="G10" s="3">
        <v>9</v>
      </c>
      <c r="H10" s="4">
        <v>129900</v>
      </c>
      <c r="J10" s="3">
        <v>23</v>
      </c>
      <c r="K10" s="4">
        <v>230000</v>
      </c>
      <c r="M10" s="10" t="s">
        <v>269</v>
      </c>
      <c r="N10" s="10">
        <v>0</v>
      </c>
      <c r="O10" s="10"/>
    </row>
    <row r="11" spans="1:15" x14ac:dyDescent="0.25">
      <c r="A11" s="6">
        <v>10</v>
      </c>
      <c r="B11" s="6" t="s">
        <v>105</v>
      </c>
      <c r="C11" s="7">
        <v>118000</v>
      </c>
      <c r="D11" s="6">
        <v>0.17977175055205064</v>
      </c>
      <c r="E11" s="6" t="str">
        <f t="shared" si="0"/>
        <v>A1</v>
      </c>
      <c r="G11" s="3">
        <v>10</v>
      </c>
      <c r="H11" s="4">
        <v>118000</v>
      </c>
      <c r="J11" s="3">
        <v>27</v>
      </c>
      <c r="K11" s="4">
        <v>134800</v>
      </c>
      <c r="M11" s="10" t="s">
        <v>270</v>
      </c>
      <c r="N11" s="10">
        <v>1341</v>
      </c>
      <c r="O11" s="10"/>
    </row>
    <row r="12" spans="1:15" x14ac:dyDescent="0.25">
      <c r="A12" s="6">
        <v>11</v>
      </c>
      <c r="B12" s="6" t="s">
        <v>105</v>
      </c>
      <c r="C12" s="7">
        <v>129500</v>
      </c>
      <c r="D12" s="6">
        <v>0.54076674406632685</v>
      </c>
      <c r="E12" s="6" t="str">
        <f t="shared" si="0"/>
        <v>A2</v>
      </c>
      <c r="G12" s="3">
        <v>13</v>
      </c>
      <c r="H12" s="4">
        <v>144000</v>
      </c>
      <c r="J12" s="3">
        <v>29</v>
      </c>
      <c r="K12" s="4">
        <v>207500</v>
      </c>
      <c r="M12" s="10" t="s">
        <v>271</v>
      </c>
      <c r="N12" s="10">
        <v>8.6927516842022295E-2</v>
      </c>
      <c r="O12" s="10"/>
    </row>
    <row r="13" spans="1:15" x14ac:dyDescent="0.25">
      <c r="A13" s="6">
        <v>12</v>
      </c>
      <c r="B13" s="6" t="s">
        <v>105</v>
      </c>
      <c r="C13" s="7">
        <v>345000</v>
      </c>
      <c r="D13" s="6">
        <v>0.52939451110877389</v>
      </c>
      <c r="E13" s="6" t="str">
        <f t="shared" si="0"/>
        <v>A2</v>
      </c>
      <c r="G13" s="3">
        <v>14</v>
      </c>
      <c r="H13" s="4">
        <v>279500</v>
      </c>
      <c r="J13" s="3">
        <v>34</v>
      </c>
      <c r="K13" s="4">
        <v>165500</v>
      </c>
      <c r="M13" s="10" t="s">
        <v>272</v>
      </c>
      <c r="N13" s="10">
        <v>0.465371052342753</v>
      </c>
      <c r="O13" s="10"/>
    </row>
    <row r="14" spans="1:15" x14ac:dyDescent="0.25">
      <c r="A14" s="6">
        <v>13</v>
      </c>
      <c r="B14" s="6" t="s">
        <v>105</v>
      </c>
      <c r="C14" s="7">
        <v>144000</v>
      </c>
      <c r="D14" s="6">
        <v>0.29981115277762294</v>
      </c>
      <c r="E14" s="6" t="str">
        <f t="shared" si="0"/>
        <v>A1</v>
      </c>
      <c r="G14" s="3">
        <v>15</v>
      </c>
      <c r="H14" s="4">
        <v>157000</v>
      </c>
      <c r="J14" s="3">
        <v>35</v>
      </c>
      <c r="K14" s="4">
        <v>277500</v>
      </c>
      <c r="M14" s="10" t="s">
        <v>273</v>
      </c>
      <c r="N14" s="10">
        <v>1.6459907102899274</v>
      </c>
      <c r="O14" s="10"/>
    </row>
    <row r="15" spans="1:15" x14ac:dyDescent="0.25">
      <c r="A15" s="6">
        <v>14</v>
      </c>
      <c r="B15" s="6" t="s">
        <v>105</v>
      </c>
      <c r="C15" s="7">
        <v>279500</v>
      </c>
      <c r="D15" s="6">
        <v>0.39791372997942331</v>
      </c>
      <c r="E15" s="6" t="str">
        <f t="shared" si="0"/>
        <v>A1</v>
      </c>
      <c r="G15" s="3">
        <v>16</v>
      </c>
      <c r="H15" s="4">
        <v>132000</v>
      </c>
      <c r="J15" s="3">
        <v>36</v>
      </c>
      <c r="K15" s="4">
        <v>309000</v>
      </c>
      <c r="M15" s="10" t="s">
        <v>274</v>
      </c>
      <c r="N15" s="10">
        <v>0.930742104685506</v>
      </c>
      <c r="O15" s="10"/>
    </row>
    <row r="16" spans="1:15" ht="15.75" thickBot="1" x14ac:dyDescent="0.3">
      <c r="A16" s="6">
        <v>15</v>
      </c>
      <c r="B16" s="6" t="s">
        <v>105</v>
      </c>
      <c r="C16" s="7">
        <v>157000</v>
      </c>
      <c r="D16" s="6">
        <v>0.28743654084743731</v>
      </c>
      <c r="E16" s="6" t="str">
        <f t="shared" si="0"/>
        <v>A1</v>
      </c>
      <c r="G16" s="3">
        <v>18</v>
      </c>
      <c r="H16" s="4">
        <v>90000</v>
      </c>
      <c r="J16" s="3">
        <v>37</v>
      </c>
      <c r="K16" s="4">
        <v>145000</v>
      </c>
      <c r="M16" s="11" t="s">
        <v>275</v>
      </c>
      <c r="N16" s="11">
        <v>1.9617345866457232</v>
      </c>
      <c r="O16" s="11"/>
    </row>
    <row r="17" spans="1:15" x14ac:dyDescent="0.25">
      <c r="A17" s="6">
        <v>16</v>
      </c>
      <c r="B17" s="6" t="s">
        <v>105</v>
      </c>
      <c r="C17" s="7">
        <v>132000</v>
      </c>
      <c r="D17" s="6">
        <v>5.3798251213699411E-2</v>
      </c>
      <c r="E17" s="6" t="str">
        <f t="shared" si="0"/>
        <v>A1</v>
      </c>
      <c r="G17" s="3">
        <v>20</v>
      </c>
      <c r="H17" s="4">
        <v>139000</v>
      </c>
      <c r="J17" s="3">
        <v>39</v>
      </c>
      <c r="K17" s="4">
        <v>109000</v>
      </c>
    </row>
    <row r="18" spans="1:15" x14ac:dyDescent="0.25">
      <c r="A18" s="6">
        <v>17</v>
      </c>
      <c r="B18" s="6" t="s">
        <v>105</v>
      </c>
      <c r="C18" s="7">
        <v>149000</v>
      </c>
      <c r="D18" s="6">
        <v>0.92834356383332128</v>
      </c>
      <c r="E18" s="6" t="str">
        <f t="shared" si="0"/>
        <v>A2</v>
      </c>
      <c r="G18" s="3">
        <v>21</v>
      </c>
      <c r="H18" s="4">
        <v>325300</v>
      </c>
      <c r="J18" s="3">
        <v>42</v>
      </c>
      <c r="K18" s="4">
        <v>170000</v>
      </c>
      <c r="M18" s="13" t="s">
        <v>276</v>
      </c>
      <c r="N18" s="13"/>
      <c r="O18" s="13"/>
    </row>
    <row r="19" spans="1:15" x14ac:dyDescent="0.25">
      <c r="A19" s="6">
        <v>18</v>
      </c>
      <c r="B19" s="6" t="s">
        <v>105</v>
      </c>
      <c r="C19" s="7">
        <v>90000</v>
      </c>
      <c r="D19" s="6">
        <v>9.0745800271240462E-2</v>
      </c>
      <c r="E19" s="6" t="str">
        <f t="shared" si="0"/>
        <v>A1</v>
      </c>
      <c r="G19" s="3">
        <v>22</v>
      </c>
      <c r="H19" s="4">
        <v>139400</v>
      </c>
      <c r="J19" s="3">
        <v>43</v>
      </c>
      <c r="K19" s="4">
        <v>144000</v>
      </c>
      <c r="M19" s="13" t="s">
        <v>277</v>
      </c>
      <c r="N19" s="13"/>
      <c r="O19" s="13"/>
    </row>
    <row r="20" spans="1:15" x14ac:dyDescent="0.25">
      <c r="A20" s="6">
        <v>19</v>
      </c>
      <c r="B20" s="6" t="s">
        <v>105</v>
      </c>
      <c r="C20" s="7">
        <v>159000</v>
      </c>
      <c r="D20" s="6">
        <v>0.6726380323298905</v>
      </c>
      <c r="E20" s="6" t="str">
        <f t="shared" si="0"/>
        <v>A2</v>
      </c>
      <c r="G20" s="3">
        <v>24</v>
      </c>
      <c r="H20" s="4">
        <v>129900</v>
      </c>
      <c r="J20" s="3">
        <v>44</v>
      </c>
      <c r="K20" s="4">
        <v>130250</v>
      </c>
    </row>
    <row r="21" spans="1:15" x14ac:dyDescent="0.25">
      <c r="A21" s="6">
        <v>20</v>
      </c>
      <c r="B21" s="6" t="s">
        <v>105</v>
      </c>
      <c r="C21" s="7">
        <v>139000</v>
      </c>
      <c r="D21" s="6">
        <v>0.27147974071812675</v>
      </c>
      <c r="E21" s="6" t="str">
        <f t="shared" si="0"/>
        <v>A1</v>
      </c>
      <c r="G21" s="3">
        <v>25</v>
      </c>
      <c r="H21" s="4">
        <v>154000</v>
      </c>
      <c r="J21" s="3">
        <v>46</v>
      </c>
      <c r="K21" s="4">
        <v>319900</v>
      </c>
    </row>
    <row r="22" spans="1:15" ht="15.75" thickBot="1" x14ac:dyDescent="0.3">
      <c r="A22" s="6">
        <v>21</v>
      </c>
      <c r="B22" s="6" t="s">
        <v>105</v>
      </c>
      <c r="C22" s="7">
        <v>325300</v>
      </c>
      <c r="D22" s="6">
        <v>0.46813923375766564</v>
      </c>
      <c r="E22" s="6" t="str">
        <f t="shared" si="0"/>
        <v>A1</v>
      </c>
      <c r="G22" s="3">
        <v>26</v>
      </c>
      <c r="H22" s="4">
        <v>256300</v>
      </c>
      <c r="J22" s="3">
        <v>51</v>
      </c>
      <c r="K22" s="4">
        <v>177000</v>
      </c>
    </row>
    <row r="23" spans="1:15" x14ac:dyDescent="0.25">
      <c r="A23" s="6">
        <v>22</v>
      </c>
      <c r="B23" s="6" t="s">
        <v>105</v>
      </c>
      <c r="C23" s="7">
        <v>139400</v>
      </c>
      <c r="D23" s="6">
        <v>0.35249357169611284</v>
      </c>
      <c r="E23" s="6" t="str">
        <f t="shared" si="0"/>
        <v>A1</v>
      </c>
      <c r="G23" s="3">
        <v>28</v>
      </c>
      <c r="H23" s="4">
        <v>306000</v>
      </c>
      <c r="J23" s="3">
        <v>54</v>
      </c>
      <c r="K23" s="4">
        <v>385000</v>
      </c>
      <c r="M23" s="14" t="s">
        <v>80</v>
      </c>
      <c r="N23" s="14"/>
    </row>
    <row r="24" spans="1:15" x14ac:dyDescent="0.25">
      <c r="A24" s="6">
        <v>23</v>
      </c>
      <c r="B24" s="6" t="s">
        <v>105</v>
      </c>
      <c r="C24" s="7">
        <v>230000</v>
      </c>
      <c r="D24" s="6">
        <v>0.79027553996432987</v>
      </c>
      <c r="E24" s="6" t="str">
        <f t="shared" si="0"/>
        <v>A2</v>
      </c>
      <c r="G24" s="3">
        <v>32</v>
      </c>
      <c r="H24" s="4">
        <v>149350</v>
      </c>
      <c r="J24" s="3">
        <v>55</v>
      </c>
      <c r="K24" s="4">
        <v>130000</v>
      </c>
      <c r="M24" s="10"/>
      <c r="N24" s="10"/>
    </row>
    <row r="25" spans="1:15" x14ac:dyDescent="0.25">
      <c r="A25" s="6">
        <v>24</v>
      </c>
      <c r="B25" s="6" t="s">
        <v>105</v>
      </c>
      <c r="C25" s="7">
        <v>129900</v>
      </c>
      <c r="D25" s="6">
        <v>4.991856102431913E-3</v>
      </c>
      <c r="E25" s="6" t="str">
        <f t="shared" si="0"/>
        <v>A1</v>
      </c>
      <c r="G25" s="3">
        <v>33</v>
      </c>
      <c r="H25" s="4">
        <v>179900</v>
      </c>
      <c r="J25" s="3">
        <v>56</v>
      </c>
      <c r="K25" s="4">
        <v>180500</v>
      </c>
      <c r="M25" s="10" t="s">
        <v>266</v>
      </c>
      <c r="N25" s="10">
        <v>180921.19589041095</v>
      </c>
    </row>
    <row r="26" spans="1:15" x14ac:dyDescent="0.25">
      <c r="A26" s="6">
        <v>25</v>
      </c>
      <c r="B26" s="6" t="s">
        <v>105</v>
      </c>
      <c r="C26" s="7">
        <v>154000</v>
      </c>
      <c r="D26" s="6">
        <v>0.21217854323976104</v>
      </c>
      <c r="E26" s="6" t="str">
        <f t="shared" si="0"/>
        <v>A1</v>
      </c>
      <c r="G26" s="3">
        <v>38</v>
      </c>
      <c r="H26" s="4">
        <v>153000</v>
      </c>
      <c r="J26" s="3">
        <v>57</v>
      </c>
      <c r="K26" s="4">
        <v>172500</v>
      </c>
      <c r="M26" s="10" t="s">
        <v>278</v>
      </c>
      <c r="N26" s="10">
        <v>2079.1053239672437</v>
      </c>
    </row>
    <row r="27" spans="1:15" x14ac:dyDescent="0.25">
      <c r="A27" s="6">
        <v>26</v>
      </c>
      <c r="B27" s="6" t="s">
        <v>105</v>
      </c>
      <c r="C27" s="7">
        <v>256300</v>
      </c>
      <c r="D27" s="6">
        <v>0.12702982415206288</v>
      </c>
      <c r="E27" s="6" t="str">
        <f t="shared" si="0"/>
        <v>A1</v>
      </c>
      <c r="G27" s="3">
        <v>41</v>
      </c>
      <c r="H27" s="4">
        <v>160000</v>
      </c>
      <c r="J27" s="3">
        <v>63</v>
      </c>
      <c r="K27" s="4">
        <v>202500</v>
      </c>
      <c r="M27" s="10" t="s">
        <v>279</v>
      </c>
      <c r="N27" s="10">
        <v>163000</v>
      </c>
    </row>
    <row r="28" spans="1:15" x14ac:dyDescent="0.25">
      <c r="A28" s="6">
        <v>27</v>
      </c>
      <c r="B28" s="6" t="s">
        <v>105</v>
      </c>
      <c r="C28" s="7">
        <v>134800</v>
      </c>
      <c r="D28" s="6">
        <v>0.53878593137882802</v>
      </c>
      <c r="E28" s="6" t="str">
        <f t="shared" si="0"/>
        <v>A2</v>
      </c>
      <c r="G28" s="3">
        <v>45</v>
      </c>
      <c r="H28" s="4">
        <v>141000</v>
      </c>
      <c r="J28" s="3">
        <v>64</v>
      </c>
      <c r="K28" s="4">
        <v>140000</v>
      </c>
      <c r="M28" s="10" t="s">
        <v>280</v>
      </c>
      <c r="N28" s="10">
        <v>140000</v>
      </c>
    </row>
    <row r="29" spans="1:15" x14ac:dyDescent="0.25">
      <c r="A29" s="6">
        <v>28</v>
      </c>
      <c r="B29" s="6" t="s">
        <v>105</v>
      </c>
      <c r="C29" s="7">
        <v>306000</v>
      </c>
      <c r="D29" s="6">
        <v>0.15127720796748678</v>
      </c>
      <c r="E29" s="6" t="str">
        <f t="shared" si="0"/>
        <v>A1</v>
      </c>
      <c r="G29" s="3">
        <v>47</v>
      </c>
      <c r="H29" s="4">
        <v>239686</v>
      </c>
      <c r="J29" s="3">
        <v>65</v>
      </c>
      <c r="K29" s="4">
        <v>219500</v>
      </c>
      <c r="M29" s="10" t="s">
        <v>281</v>
      </c>
      <c r="N29" s="10">
        <v>79442.50288288662</v>
      </c>
    </row>
    <row r="30" spans="1:15" x14ac:dyDescent="0.25">
      <c r="A30" s="6">
        <v>29</v>
      </c>
      <c r="B30" s="6" t="s">
        <v>105</v>
      </c>
      <c r="C30" s="7">
        <v>207500</v>
      </c>
      <c r="D30" s="6">
        <v>0.57968193130107659</v>
      </c>
      <c r="E30" s="6" t="str">
        <f t="shared" si="0"/>
        <v>A2</v>
      </c>
      <c r="G30" s="3">
        <v>48</v>
      </c>
      <c r="H30" s="4">
        <v>249700</v>
      </c>
      <c r="J30" s="3">
        <v>66</v>
      </c>
      <c r="K30" s="4">
        <v>317000</v>
      </c>
      <c r="M30" s="10" t="s">
        <v>282</v>
      </c>
      <c r="N30" s="10">
        <v>6311111264.2974482</v>
      </c>
    </row>
    <row r="31" spans="1:15" x14ac:dyDescent="0.25">
      <c r="A31" s="6">
        <v>30</v>
      </c>
      <c r="B31" s="6" t="s">
        <v>177</v>
      </c>
      <c r="C31" s="7">
        <v>68500</v>
      </c>
      <c r="D31" s="6">
        <v>0.2354392943603224</v>
      </c>
      <c r="E31" s="6" t="str">
        <f t="shared" si="0"/>
        <v>treatment</v>
      </c>
      <c r="G31" s="3">
        <v>49</v>
      </c>
      <c r="H31" s="4">
        <v>113000</v>
      </c>
      <c r="J31" s="3">
        <v>69</v>
      </c>
      <c r="K31" s="4">
        <v>80000</v>
      </c>
      <c r="M31" s="10" t="s">
        <v>283</v>
      </c>
      <c r="N31" s="10">
        <v>6.5362818600645234</v>
      </c>
    </row>
    <row r="32" spans="1:15" x14ac:dyDescent="0.25">
      <c r="A32" s="6">
        <v>31</v>
      </c>
      <c r="B32" s="6" t="s">
        <v>177</v>
      </c>
      <c r="C32" s="7">
        <v>40000</v>
      </c>
      <c r="D32" s="6">
        <v>0.11765343493423874</v>
      </c>
      <c r="E32" s="6" t="str">
        <f t="shared" si="0"/>
        <v>treatment</v>
      </c>
      <c r="G32" s="3">
        <v>50</v>
      </c>
      <c r="H32" s="4">
        <v>127000</v>
      </c>
      <c r="J32" s="3">
        <v>72</v>
      </c>
      <c r="K32" s="4">
        <v>129500</v>
      </c>
      <c r="M32" s="10" t="s">
        <v>284</v>
      </c>
      <c r="N32" s="10">
        <v>1.8828757597682115</v>
      </c>
    </row>
    <row r="33" spans="1:14" x14ac:dyDescent="0.25">
      <c r="A33" s="6">
        <v>32</v>
      </c>
      <c r="B33" s="6" t="s">
        <v>105</v>
      </c>
      <c r="C33" s="7">
        <v>149350</v>
      </c>
      <c r="D33" s="6">
        <v>0.38813571842405514</v>
      </c>
      <c r="E33" s="6" t="str">
        <f t="shared" si="0"/>
        <v>A1</v>
      </c>
      <c r="G33" s="3">
        <v>52</v>
      </c>
      <c r="H33" s="4">
        <v>114500</v>
      </c>
      <c r="J33" s="3">
        <v>76</v>
      </c>
      <c r="K33" s="4">
        <v>91000</v>
      </c>
      <c r="M33" s="10" t="s">
        <v>285</v>
      </c>
      <c r="N33" s="10">
        <v>720100</v>
      </c>
    </row>
    <row r="34" spans="1:14" x14ac:dyDescent="0.25">
      <c r="A34" s="6">
        <v>33</v>
      </c>
      <c r="B34" s="6" t="s">
        <v>105</v>
      </c>
      <c r="C34" s="7">
        <v>179900</v>
      </c>
      <c r="D34" s="6">
        <v>0.18548161915490968</v>
      </c>
      <c r="E34" s="6" t="str">
        <f t="shared" si="0"/>
        <v>A1</v>
      </c>
      <c r="G34" s="3">
        <v>58</v>
      </c>
      <c r="H34" s="4">
        <v>196500</v>
      </c>
      <c r="J34" s="3">
        <v>77</v>
      </c>
      <c r="K34" s="4">
        <v>135750</v>
      </c>
      <c r="M34" s="10" t="s">
        <v>286</v>
      </c>
      <c r="N34" s="10">
        <v>34900</v>
      </c>
    </row>
    <row r="35" spans="1:14" x14ac:dyDescent="0.25">
      <c r="A35" s="6">
        <v>34</v>
      </c>
      <c r="B35" s="6" t="s">
        <v>105</v>
      </c>
      <c r="C35" s="7">
        <v>165500</v>
      </c>
      <c r="D35" s="6">
        <v>0.91306978228542601</v>
      </c>
      <c r="E35" s="6" t="str">
        <f t="shared" si="0"/>
        <v>A2</v>
      </c>
      <c r="G35" s="3">
        <v>59</v>
      </c>
      <c r="H35" s="4">
        <v>438780</v>
      </c>
      <c r="J35" s="3">
        <v>80</v>
      </c>
      <c r="K35" s="4">
        <v>110000</v>
      </c>
      <c r="M35" s="10" t="s">
        <v>287</v>
      </c>
      <c r="N35" s="10">
        <v>755000</v>
      </c>
    </row>
    <row r="36" spans="1:14" x14ac:dyDescent="0.25">
      <c r="A36" s="6">
        <v>35</v>
      </c>
      <c r="B36" s="6" t="s">
        <v>105</v>
      </c>
      <c r="C36" s="7">
        <v>277500</v>
      </c>
      <c r="D36" s="6">
        <v>0.51808457123667118</v>
      </c>
      <c r="E36" s="6" t="str">
        <f t="shared" si="0"/>
        <v>A2</v>
      </c>
      <c r="G36" s="3">
        <v>60</v>
      </c>
      <c r="H36" s="4">
        <v>124900</v>
      </c>
      <c r="J36" s="3">
        <v>81</v>
      </c>
      <c r="K36" s="4">
        <v>193500</v>
      </c>
      <c r="M36" s="10" t="s">
        <v>288</v>
      </c>
      <c r="N36" s="10">
        <v>264144946</v>
      </c>
    </row>
    <row r="37" spans="1:14" ht="15.75" thickBot="1" x14ac:dyDescent="0.3">
      <c r="A37" s="6">
        <v>36</v>
      </c>
      <c r="B37" s="6" t="s">
        <v>105</v>
      </c>
      <c r="C37" s="7">
        <v>309000</v>
      </c>
      <c r="D37" s="6">
        <v>0.66364006783307217</v>
      </c>
      <c r="E37" s="6" t="str">
        <f t="shared" si="0"/>
        <v>A2</v>
      </c>
      <c r="G37" s="3">
        <v>61</v>
      </c>
      <c r="H37" s="4">
        <v>158000</v>
      </c>
      <c r="J37" s="3">
        <v>83</v>
      </c>
      <c r="K37" s="4">
        <v>245000</v>
      </c>
      <c r="M37" s="11" t="s">
        <v>289</v>
      </c>
      <c r="N37" s="11">
        <v>1460</v>
      </c>
    </row>
    <row r="38" spans="1:14" x14ac:dyDescent="0.25">
      <c r="A38" s="6">
        <v>37</v>
      </c>
      <c r="B38" s="6" t="s">
        <v>105</v>
      </c>
      <c r="C38" s="7">
        <v>145000</v>
      </c>
      <c r="D38" s="6">
        <v>0.62921122983056466</v>
      </c>
      <c r="E38" s="6" t="str">
        <f t="shared" si="0"/>
        <v>A2</v>
      </c>
      <c r="G38" s="3">
        <v>67</v>
      </c>
      <c r="H38" s="4">
        <v>180000</v>
      </c>
      <c r="J38" s="3">
        <v>84</v>
      </c>
      <c r="K38" s="4">
        <v>126500</v>
      </c>
    </row>
    <row r="39" spans="1:14" x14ac:dyDescent="0.25">
      <c r="A39" s="6">
        <v>38</v>
      </c>
      <c r="B39" s="6" t="s">
        <v>105</v>
      </c>
      <c r="C39" s="7">
        <v>153000</v>
      </c>
      <c r="D39" s="6">
        <v>0.23595079336814662</v>
      </c>
      <c r="E39" s="6" t="str">
        <f t="shared" si="0"/>
        <v>A1</v>
      </c>
      <c r="G39" s="3">
        <v>68</v>
      </c>
      <c r="H39" s="4">
        <v>226000</v>
      </c>
      <c r="J39" s="3">
        <v>85</v>
      </c>
      <c r="K39" s="4">
        <v>168500</v>
      </c>
    </row>
    <row r="40" spans="1:14" x14ac:dyDescent="0.25">
      <c r="A40" s="6">
        <v>39</v>
      </c>
      <c r="B40" s="6" t="s">
        <v>105</v>
      </c>
      <c r="C40" s="7">
        <v>109000</v>
      </c>
      <c r="D40" s="6">
        <v>0.53385298102296641</v>
      </c>
      <c r="E40" s="6" t="str">
        <f t="shared" si="0"/>
        <v>A2</v>
      </c>
      <c r="G40" s="3">
        <v>70</v>
      </c>
      <c r="H40" s="4">
        <v>225000</v>
      </c>
      <c r="J40" s="3">
        <v>86</v>
      </c>
      <c r="K40" s="4">
        <v>260000</v>
      </c>
    </row>
    <row r="41" spans="1:14" x14ac:dyDescent="0.25">
      <c r="A41" s="6">
        <v>40</v>
      </c>
      <c r="B41" s="6" t="s">
        <v>177</v>
      </c>
      <c r="C41" s="7">
        <v>82000</v>
      </c>
      <c r="D41" s="6">
        <v>0.13741293137880095</v>
      </c>
      <c r="E41" s="6" t="str">
        <f t="shared" si="0"/>
        <v>treatment</v>
      </c>
      <c r="G41" s="3">
        <v>71</v>
      </c>
      <c r="H41" s="4">
        <v>244000</v>
      </c>
      <c r="J41" s="3">
        <v>96</v>
      </c>
      <c r="K41" s="4">
        <v>185000</v>
      </c>
    </row>
    <row r="42" spans="1:14" x14ac:dyDescent="0.25">
      <c r="A42" s="6">
        <v>41</v>
      </c>
      <c r="B42" s="6" t="s">
        <v>105</v>
      </c>
      <c r="C42" s="7">
        <v>160000</v>
      </c>
      <c r="D42" s="6">
        <v>0.13609903658859812</v>
      </c>
      <c r="E42" s="6" t="str">
        <f t="shared" si="0"/>
        <v>A1</v>
      </c>
      <c r="G42" s="3">
        <v>73</v>
      </c>
      <c r="H42" s="4">
        <v>185000</v>
      </c>
      <c r="J42" s="3">
        <v>100</v>
      </c>
      <c r="K42" s="4">
        <v>128950</v>
      </c>
    </row>
    <row r="43" spans="1:14" x14ac:dyDescent="0.25">
      <c r="A43" s="6">
        <v>42</v>
      </c>
      <c r="B43" s="6" t="s">
        <v>105</v>
      </c>
      <c r="C43" s="7">
        <v>170000</v>
      </c>
      <c r="D43" s="6">
        <v>0.57019075775319117</v>
      </c>
      <c r="E43" s="6" t="str">
        <f t="shared" si="0"/>
        <v>A2</v>
      </c>
      <c r="G43" s="3">
        <v>74</v>
      </c>
      <c r="H43" s="4">
        <v>144900</v>
      </c>
      <c r="J43" s="3">
        <v>101</v>
      </c>
      <c r="K43" s="4">
        <v>205000</v>
      </c>
    </row>
    <row r="44" spans="1:14" x14ac:dyDescent="0.25">
      <c r="A44" s="6">
        <v>43</v>
      </c>
      <c r="B44" s="6" t="s">
        <v>105</v>
      </c>
      <c r="C44" s="7">
        <v>144000</v>
      </c>
      <c r="D44" s="6">
        <v>0.85455254346019227</v>
      </c>
      <c r="E44" s="6" t="str">
        <f t="shared" si="0"/>
        <v>A2</v>
      </c>
      <c r="G44" s="3">
        <v>78</v>
      </c>
      <c r="H44" s="4">
        <v>127000</v>
      </c>
      <c r="J44" s="3">
        <v>103</v>
      </c>
      <c r="K44" s="4">
        <v>118964</v>
      </c>
    </row>
    <row r="45" spans="1:14" x14ac:dyDescent="0.25">
      <c r="A45" s="6">
        <v>44</v>
      </c>
      <c r="B45" s="6" t="s">
        <v>105</v>
      </c>
      <c r="C45" s="7">
        <v>130250</v>
      </c>
      <c r="D45" s="6">
        <v>0.58519331452878409</v>
      </c>
      <c r="E45" s="6" t="str">
        <f t="shared" si="0"/>
        <v>A2</v>
      </c>
      <c r="G45" s="3">
        <v>82</v>
      </c>
      <c r="H45" s="4">
        <v>153500</v>
      </c>
      <c r="J45" s="3">
        <v>104</v>
      </c>
      <c r="K45" s="4">
        <v>198900</v>
      </c>
    </row>
    <row r="46" spans="1:14" x14ac:dyDescent="0.25">
      <c r="A46" s="6">
        <v>45</v>
      </c>
      <c r="B46" s="6" t="s">
        <v>105</v>
      </c>
      <c r="C46" s="7">
        <v>141000</v>
      </c>
      <c r="D46" s="6">
        <v>0.2368052129394731</v>
      </c>
      <c r="E46" s="6" t="str">
        <f t="shared" si="0"/>
        <v>A1</v>
      </c>
      <c r="G46" s="3">
        <v>87</v>
      </c>
      <c r="H46" s="4">
        <v>174000</v>
      </c>
      <c r="J46" s="3">
        <v>108</v>
      </c>
      <c r="K46" s="4">
        <v>115000</v>
      </c>
    </row>
    <row r="47" spans="1:14" x14ac:dyDescent="0.25">
      <c r="A47" s="6">
        <v>46</v>
      </c>
      <c r="B47" s="6" t="s">
        <v>105</v>
      </c>
      <c r="C47" s="7">
        <v>319900</v>
      </c>
      <c r="D47" s="6">
        <v>0.77872318594761503</v>
      </c>
      <c r="E47" s="6" t="str">
        <f t="shared" si="0"/>
        <v>A2</v>
      </c>
      <c r="G47" s="3">
        <v>88</v>
      </c>
      <c r="H47" s="4">
        <v>164500</v>
      </c>
      <c r="J47" s="3">
        <v>110</v>
      </c>
      <c r="K47" s="4">
        <v>190000</v>
      </c>
    </row>
    <row r="48" spans="1:14" x14ac:dyDescent="0.25">
      <c r="A48" s="6">
        <v>47</v>
      </c>
      <c r="B48" s="6" t="s">
        <v>105</v>
      </c>
      <c r="C48" s="7">
        <v>239686</v>
      </c>
      <c r="D48" s="6">
        <v>0.10788648902074771</v>
      </c>
      <c r="E48" s="6" t="str">
        <f t="shared" si="0"/>
        <v>A1</v>
      </c>
      <c r="G48" s="3">
        <v>90</v>
      </c>
      <c r="H48" s="4">
        <v>123600</v>
      </c>
      <c r="J48" s="3">
        <v>112</v>
      </c>
      <c r="K48" s="4">
        <v>180000</v>
      </c>
    </row>
    <row r="49" spans="1:11" x14ac:dyDescent="0.25">
      <c r="A49" s="6">
        <v>48</v>
      </c>
      <c r="B49" s="6" t="s">
        <v>105</v>
      </c>
      <c r="C49" s="7">
        <v>249700</v>
      </c>
      <c r="D49" s="6">
        <v>0.46528011322815122</v>
      </c>
      <c r="E49" s="6" t="str">
        <f t="shared" si="0"/>
        <v>A1</v>
      </c>
      <c r="G49" s="3">
        <v>91</v>
      </c>
      <c r="H49" s="4">
        <v>109900</v>
      </c>
      <c r="J49" s="3">
        <v>113</v>
      </c>
      <c r="K49" s="4">
        <v>383970</v>
      </c>
    </row>
    <row r="50" spans="1:11" x14ac:dyDescent="0.25">
      <c r="A50" s="6">
        <v>49</v>
      </c>
      <c r="B50" s="6" t="s">
        <v>105</v>
      </c>
      <c r="C50" s="7">
        <v>113000</v>
      </c>
      <c r="D50" s="6">
        <v>0.43559899892424558</v>
      </c>
      <c r="E50" s="6" t="str">
        <f t="shared" si="0"/>
        <v>A1</v>
      </c>
      <c r="G50" s="3">
        <v>92</v>
      </c>
      <c r="H50" s="4">
        <v>98600</v>
      </c>
      <c r="J50" s="3">
        <v>114</v>
      </c>
      <c r="K50" s="4">
        <v>217000</v>
      </c>
    </row>
    <row r="51" spans="1:11" x14ac:dyDescent="0.25">
      <c r="A51" s="6">
        <v>50</v>
      </c>
      <c r="B51" s="6" t="s">
        <v>105</v>
      </c>
      <c r="C51" s="7">
        <v>127000</v>
      </c>
      <c r="D51" s="6">
        <v>0.11382026377285592</v>
      </c>
      <c r="E51" s="6" t="str">
        <f t="shared" si="0"/>
        <v>A1</v>
      </c>
      <c r="G51" s="3">
        <v>93</v>
      </c>
      <c r="H51" s="4">
        <v>163500</v>
      </c>
      <c r="J51" s="3">
        <v>117</v>
      </c>
      <c r="K51" s="4">
        <v>139000</v>
      </c>
    </row>
    <row r="52" spans="1:11" x14ac:dyDescent="0.25">
      <c r="A52" s="6">
        <v>51</v>
      </c>
      <c r="B52" s="6" t="s">
        <v>105</v>
      </c>
      <c r="C52" s="7">
        <v>177000</v>
      </c>
      <c r="D52" s="6">
        <v>0.89492367771303438</v>
      </c>
      <c r="E52" s="6" t="str">
        <f t="shared" si="0"/>
        <v>A2</v>
      </c>
      <c r="G52" s="3">
        <v>95</v>
      </c>
      <c r="H52" s="4">
        <v>204750</v>
      </c>
      <c r="J52" s="3">
        <v>120</v>
      </c>
      <c r="K52" s="4">
        <v>163990</v>
      </c>
    </row>
    <row r="53" spans="1:11" x14ac:dyDescent="0.25">
      <c r="A53" s="6">
        <v>52</v>
      </c>
      <c r="B53" s="6" t="s">
        <v>105</v>
      </c>
      <c r="C53" s="7">
        <v>114500</v>
      </c>
      <c r="D53" s="6">
        <v>0.35783438048506366</v>
      </c>
      <c r="E53" s="6" t="str">
        <f t="shared" si="0"/>
        <v>A1</v>
      </c>
      <c r="G53" s="3">
        <v>97</v>
      </c>
      <c r="H53" s="4">
        <v>214000</v>
      </c>
      <c r="J53" s="3">
        <v>121</v>
      </c>
      <c r="K53" s="4">
        <v>180000</v>
      </c>
    </row>
    <row r="54" spans="1:11" x14ac:dyDescent="0.25">
      <c r="A54" s="6">
        <v>53</v>
      </c>
      <c r="B54" s="6" t="s">
        <v>177</v>
      </c>
      <c r="C54" s="7">
        <v>110000</v>
      </c>
      <c r="D54" s="6">
        <v>0.29329121281364923</v>
      </c>
      <c r="E54" s="6" t="str">
        <f t="shared" si="0"/>
        <v>treatment</v>
      </c>
      <c r="G54" s="3">
        <v>98</v>
      </c>
      <c r="H54" s="4">
        <v>94750</v>
      </c>
      <c r="J54" s="3">
        <v>122</v>
      </c>
      <c r="K54" s="4">
        <v>100000</v>
      </c>
    </row>
    <row r="55" spans="1:11" x14ac:dyDescent="0.25">
      <c r="A55" s="6">
        <v>54</v>
      </c>
      <c r="B55" s="6" t="s">
        <v>105</v>
      </c>
      <c r="C55" s="7">
        <v>385000</v>
      </c>
      <c r="D55" s="6">
        <v>0.66741072632537113</v>
      </c>
      <c r="E55" s="6" t="str">
        <f t="shared" si="0"/>
        <v>A2</v>
      </c>
      <c r="G55" s="3">
        <v>102</v>
      </c>
      <c r="H55" s="4">
        <v>178000</v>
      </c>
      <c r="J55" s="3">
        <v>123</v>
      </c>
      <c r="K55" s="4">
        <v>136000</v>
      </c>
    </row>
    <row r="56" spans="1:11" x14ac:dyDescent="0.25">
      <c r="A56" s="6">
        <v>55</v>
      </c>
      <c r="B56" s="6" t="s">
        <v>105</v>
      </c>
      <c r="C56" s="7">
        <v>130000</v>
      </c>
      <c r="D56" s="6">
        <v>0.89038917760177938</v>
      </c>
      <c r="E56" s="6" t="str">
        <f t="shared" si="0"/>
        <v>A2</v>
      </c>
      <c r="G56" s="3">
        <v>105</v>
      </c>
      <c r="H56" s="4">
        <v>169500</v>
      </c>
      <c r="J56" s="3">
        <v>125</v>
      </c>
      <c r="K56" s="4">
        <v>181000</v>
      </c>
    </row>
    <row r="57" spans="1:11" x14ac:dyDescent="0.25">
      <c r="A57" s="6">
        <v>56</v>
      </c>
      <c r="B57" s="6" t="s">
        <v>105</v>
      </c>
      <c r="C57" s="7">
        <v>180500</v>
      </c>
      <c r="D57" s="6">
        <v>0.85994163004527768</v>
      </c>
      <c r="E57" s="6" t="str">
        <f t="shared" si="0"/>
        <v>A2</v>
      </c>
      <c r="G57" s="3">
        <v>106</v>
      </c>
      <c r="H57" s="4">
        <v>250000</v>
      </c>
      <c r="J57" s="3">
        <v>127</v>
      </c>
      <c r="K57" s="4">
        <v>128000</v>
      </c>
    </row>
    <row r="58" spans="1:11" x14ac:dyDescent="0.25">
      <c r="A58" s="6">
        <v>57</v>
      </c>
      <c r="B58" s="6" t="s">
        <v>105</v>
      </c>
      <c r="C58" s="7">
        <v>172500</v>
      </c>
      <c r="D58" s="6">
        <v>0.70007192739597335</v>
      </c>
      <c r="E58" s="6" t="str">
        <f t="shared" si="0"/>
        <v>A2</v>
      </c>
      <c r="G58" s="3">
        <v>107</v>
      </c>
      <c r="H58" s="4">
        <v>100000</v>
      </c>
      <c r="J58" s="3">
        <v>128</v>
      </c>
      <c r="K58" s="4">
        <v>87000</v>
      </c>
    </row>
    <row r="59" spans="1:11" x14ac:dyDescent="0.25">
      <c r="A59" s="6">
        <v>58</v>
      </c>
      <c r="B59" s="6" t="s">
        <v>105</v>
      </c>
      <c r="C59" s="7">
        <v>196500</v>
      </c>
      <c r="D59" s="6">
        <v>0.15738903332380927</v>
      </c>
      <c r="E59" s="6" t="str">
        <f t="shared" si="0"/>
        <v>A1</v>
      </c>
      <c r="G59" s="3">
        <v>111</v>
      </c>
      <c r="H59" s="4">
        <v>136900</v>
      </c>
      <c r="J59" s="3">
        <v>129</v>
      </c>
      <c r="K59" s="4">
        <v>155000</v>
      </c>
    </row>
    <row r="60" spans="1:11" x14ac:dyDescent="0.25">
      <c r="A60" s="6">
        <v>59</v>
      </c>
      <c r="B60" s="6" t="s">
        <v>105</v>
      </c>
      <c r="C60" s="7">
        <v>438780</v>
      </c>
      <c r="D60" s="6">
        <v>0.46002252320528469</v>
      </c>
      <c r="E60" s="6" t="str">
        <f t="shared" si="0"/>
        <v>A1</v>
      </c>
      <c r="G60" s="3">
        <v>115</v>
      </c>
      <c r="H60" s="4">
        <v>259500</v>
      </c>
      <c r="J60" s="3">
        <v>134</v>
      </c>
      <c r="K60" s="4">
        <v>220000</v>
      </c>
    </row>
    <row r="61" spans="1:11" x14ac:dyDescent="0.25">
      <c r="A61" s="6">
        <v>60</v>
      </c>
      <c r="B61" s="6" t="s">
        <v>105</v>
      </c>
      <c r="C61" s="7">
        <v>124900</v>
      </c>
      <c r="D61" s="6">
        <v>0.17562870400790043</v>
      </c>
      <c r="E61" s="6" t="str">
        <f t="shared" si="0"/>
        <v>A1</v>
      </c>
      <c r="G61" s="3">
        <v>116</v>
      </c>
      <c r="H61" s="4">
        <v>176000</v>
      </c>
      <c r="J61" s="3">
        <v>138</v>
      </c>
      <c r="K61" s="4">
        <v>171000</v>
      </c>
    </row>
    <row r="62" spans="1:11" x14ac:dyDescent="0.25">
      <c r="A62" s="6">
        <v>61</v>
      </c>
      <c r="B62" s="6" t="s">
        <v>105</v>
      </c>
      <c r="C62" s="7">
        <v>158000</v>
      </c>
      <c r="D62" s="6">
        <v>0.27318337875484311</v>
      </c>
      <c r="E62" s="6" t="str">
        <f t="shared" si="0"/>
        <v>A1</v>
      </c>
      <c r="G62" s="3">
        <v>118</v>
      </c>
      <c r="H62" s="4">
        <v>155000</v>
      </c>
      <c r="J62" s="3">
        <v>140</v>
      </c>
      <c r="K62" s="4">
        <v>231500</v>
      </c>
    </row>
    <row r="63" spans="1:11" x14ac:dyDescent="0.25">
      <c r="A63" s="6">
        <v>62</v>
      </c>
      <c r="B63" s="6" t="s">
        <v>177</v>
      </c>
      <c r="C63" s="7">
        <v>101000</v>
      </c>
      <c r="D63" s="6">
        <v>0.72083100675833056</v>
      </c>
      <c r="E63" s="6" t="str">
        <f t="shared" si="0"/>
        <v>treatment</v>
      </c>
      <c r="G63" s="3">
        <v>119</v>
      </c>
      <c r="H63" s="4">
        <v>320000</v>
      </c>
      <c r="J63" s="3">
        <v>143</v>
      </c>
      <c r="K63" s="4">
        <v>166000</v>
      </c>
    </row>
    <row r="64" spans="1:11" x14ac:dyDescent="0.25">
      <c r="A64" s="6">
        <v>63</v>
      </c>
      <c r="B64" s="6" t="s">
        <v>105</v>
      </c>
      <c r="C64" s="7">
        <v>202500</v>
      </c>
      <c r="D64" s="6">
        <v>0.71419204505676537</v>
      </c>
      <c r="E64" s="6" t="str">
        <f t="shared" si="0"/>
        <v>A2</v>
      </c>
      <c r="G64" s="3">
        <v>124</v>
      </c>
      <c r="H64" s="4">
        <v>153900</v>
      </c>
      <c r="J64" s="3">
        <v>145</v>
      </c>
      <c r="K64" s="4">
        <v>125000</v>
      </c>
    </row>
    <row r="65" spans="1:11" x14ac:dyDescent="0.25">
      <c r="A65" s="6">
        <v>64</v>
      </c>
      <c r="B65" s="6" t="s">
        <v>105</v>
      </c>
      <c r="C65" s="7">
        <v>140000</v>
      </c>
      <c r="D65" s="6">
        <v>0.71443770371471327</v>
      </c>
      <c r="E65" s="6" t="str">
        <f t="shared" si="0"/>
        <v>A2</v>
      </c>
      <c r="G65" s="3">
        <v>130</v>
      </c>
      <c r="H65" s="4">
        <v>150000</v>
      </c>
      <c r="J65" s="3">
        <v>148</v>
      </c>
      <c r="K65" s="4">
        <v>222500</v>
      </c>
    </row>
    <row r="66" spans="1:11" x14ac:dyDescent="0.25">
      <c r="A66" s="6">
        <v>65</v>
      </c>
      <c r="B66" s="6" t="s">
        <v>105</v>
      </c>
      <c r="C66" s="7">
        <v>219500</v>
      </c>
      <c r="D66" s="6">
        <v>0.69946797540941463</v>
      </c>
      <c r="E66" s="6" t="str">
        <f t="shared" si="0"/>
        <v>A2</v>
      </c>
      <c r="G66" s="3">
        <v>131</v>
      </c>
      <c r="H66" s="4">
        <v>226000</v>
      </c>
      <c r="J66" s="3">
        <v>149</v>
      </c>
      <c r="K66" s="4">
        <v>141000</v>
      </c>
    </row>
    <row r="67" spans="1:11" x14ac:dyDescent="0.25">
      <c r="A67" s="6">
        <v>66</v>
      </c>
      <c r="B67" s="6" t="s">
        <v>105</v>
      </c>
      <c r="C67" s="7">
        <v>317000</v>
      </c>
      <c r="D67" s="6">
        <v>0.66001979578924674</v>
      </c>
      <c r="E67" s="6" t="str">
        <f t="shared" ref="E67:E130" si="1">IF(AND(B67="Y", D67&lt;0.5), "A1", IF(AND(B67="Y", D67&gt;0.5), "A2", "treatment"))</f>
        <v>A2</v>
      </c>
      <c r="G67" s="3">
        <v>132</v>
      </c>
      <c r="H67" s="4">
        <v>244000</v>
      </c>
      <c r="J67" s="3">
        <v>152</v>
      </c>
      <c r="K67" s="4">
        <v>372402</v>
      </c>
    </row>
    <row r="68" spans="1:11" x14ac:dyDescent="0.25">
      <c r="A68" s="6">
        <v>67</v>
      </c>
      <c r="B68" s="6" t="s">
        <v>105</v>
      </c>
      <c r="C68" s="7">
        <v>180000</v>
      </c>
      <c r="D68" s="6">
        <v>5.9822913996161464E-3</v>
      </c>
      <c r="E68" s="6" t="str">
        <f t="shared" si="1"/>
        <v>A1</v>
      </c>
      <c r="G68" s="3">
        <v>133</v>
      </c>
      <c r="H68" s="4">
        <v>150750</v>
      </c>
      <c r="J68" s="3">
        <v>153</v>
      </c>
      <c r="K68" s="4">
        <v>190000</v>
      </c>
    </row>
    <row r="69" spans="1:11" x14ac:dyDescent="0.25">
      <c r="A69" s="6">
        <v>68</v>
      </c>
      <c r="B69" s="6" t="s">
        <v>105</v>
      </c>
      <c r="C69" s="7">
        <v>226000</v>
      </c>
      <c r="D69" s="6">
        <v>0.38256287048196247</v>
      </c>
      <c r="E69" s="6" t="str">
        <f t="shared" si="1"/>
        <v>A1</v>
      </c>
      <c r="G69" s="3">
        <v>135</v>
      </c>
      <c r="H69" s="4">
        <v>180000</v>
      </c>
      <c r="J69" s="3">
        <v>157</v>
      </c>
      <c r="K69" s="4">
        <v>109500</v>
      </c>
    </row>
    <row r="70" spans="1:11" x14ac:dyDescent="0.25">
      <c r="A70" s="6">
        <v>69</v>
      </c>
      <c r="B70" s="6" t="s">
        <v>105</v>
      </c>
      <c r="C70" s="7">
        <v>80000</v>
      </c>
      <c r="D70" s="6">
        <v>0.75363241348609633</v>
      </c>
      <c r="E70" s="6" t="str">
        <f t="shared" si="1"/>
        <v>A2</v>
      </c>
      <c r="G70" s="3">
        <v>136</v>
      </c>
      <c r="H70" s="4">
        <v>174000</v>
      </c>
      <c r="J70" s="3">
        <v>159</v>
      </c>
      <c r="K70" s="4">
        <v>254900</v>
      </c>
    </row>
    <row r="71" spans="1:11" x14ac:dyDescent="0.25">
      <c r="A71" s="6">
        <v>70</v>
      </c>
      <c r="B71" s="6" t="s">
        <v>105</v>
      </c>
      <c r="C71" s="7">
        <v>225000</v>
      </c>
      <c r="D71" s="6">
        <v>5.0667988687320809E-2</v>
      </c>
      <c r="E71" s="6" t="str">
        <f t="shared" si="1"/>
        <v>A1</v>
      </c>
      <c r="G71" s="3">
        <v>137</v>
      </c>
      <c r="H71" s="4">
        <v>143000</v>
      </c>
      <c r="J71" s="3">
        <v>160</v>
      </c>
      <c r="K71" s="4">
        <v>320000</v>
      </c>
    </row>
    <row r="72" spans="1:11" x14ac:dyDescent="0.25">
      <c r="A72" s="6">
        <v>71</v>
      </c>
      <c r="B72" s="6" t="s">
        <v>105</v>
      </c>
      <c r="C72" s="7">
        <v>244000</v>
      </c>
      <c r="D72" s="6">
        <v>0.21654924638418926</v>
      </c>
      <c r="E72" s="6" t="str">
        <f t="shared" si="1"/>
        <v>A1</v>
      </c>
      <c r="G72" s="3">
        <v>139</v>
      </c>
      <c r="H72" s="4">
        <v>230000</v>
      </c>
      <c r="J72" s="3">
        <v>161</v>
      </c>
      <c r="K72" s="4">
        <v>162500</v>
      </c>
    </row>
    <row r="73" spans="1:11" x14ac:dyDescent="0.25">
      <c r="A73" s="6">
        <v>72</v>
      </c>
      <c r="B73" s="6" t="s">
        <v>105</v>
      </c>
      <c r="C73" s="7">
        <v>129500</v>
      </c>
      <c r="D73" s="6">
        <v>0.59722636151349806</v>
      </c>
      <c r="E73" s="6" t="str">
        <f t="shared" si="1"/>
        <v>A2</v>
      </c>
      <c r="G73" s="3">
        <v>141</v>
      </c>
      <c r="H73" s="4">
        <v>115000</v>
      </c>
      <c r="J73" s="3">
        <v>165</v>
      </c>
      <c r="K73" s="4">
        <v>152000</v>
      </c>
    </row>
    <row r="74" spans="1:11" x14ac:dyDescent="0.25">
      <c r="A74" s="6">
        <v>73</v>
      </c>
      <c r="B74" s="6" t="s">
        <v>105</v>
      </c>
      <c r="C74" s="7">
        <v>185000</v>
      </c>
      <c r="D74" s="6">
        <v>0.23647764572468011</v>
      </c>
      <c r="E74" s="6" t="str">
        <f t="shared" si="1"/>
        <v>A1</v>
      </c>
      <c r="G74" s="3">
        <v>142</v>
      </c>
      <c r="H74" s="4">
        <v>260000</v>
      </c>
      <c r="J74" s="3">
        <v>171</v>
      </c>
      <c r="K74" s="4">
        <v>128500</v>
      </c>
    </row>
    <row r="75" spans="1:11" x14ac:dyDescent="0.25">
      <c r="A75" s="6">
        <v>74</v>
      </c>
      <c r="B75" s="6" t="s">
        <v>105</v>
      </c>
      <c r="C75" s="7">
        <v>144900</v>
      </c>
      <c r="D75" s="6">
        <v>0.24402561132041733</v>
      </c>
      <c r="E75" s="6" t="str">
        <f t="shared" si="1"/>
        <v>A1</v>
      </c>
      <c r="G75" s="3">
        <v>144</v>
      </c>
      <c r="H75" s="4">
        <v>204000</v>
      </c>
      <c r="J75" s="3">
        <v>173</v>
      </c>
      <c r="K75" s="4">
        <v>239000</v>
      </c>
    </row>
    <row r="76" spans="1:11" x14ac:dyDescent="0.25">
      <c r="A76" s="6">
        <v>75</v>
      </c>
      <c r="B76" s="6" t="s">
        <v>177</v>
      </c>
      <c r="C76" s="7">
        <v>107400</v>
      </c>
      <c r="D76" s="6">
        <v>5.1890147820898513E-2</v>
      </c>
      <c r="E76" s="6" t="str">
        <f t="shared" si="1"/>
        <v>treatment</v>
      </c>
      <c r="G76" s="3">
        <v>146</v>
      </c>
      <c r="H76" s="4">
        <v>130000</v>
      </c>
      <c r="J76" s="3">
        <v>174</v>
      </c>
      <c r="K76" s="4">
        <v>163000</v>
      </c>
    </row>
    <row r="77" spans="1:11" x14ac:dyDescent="0.25">
      <c r="A77" s="6">
        <v>76</v>
      </c>
      <c r="B77" s="6" t="s">
        <v>105</v>
      </c>
      <c r="C77" s="7">
        <v>91000</v>
      </c>
      <c r="D77" s="6">
        <v>0.8637009928975542</v>
      </c>
      <c r="E77" s="6" t="str">
        <f t="shared" si="1"/>
        <v>A2</v>
      </c>
      <c r="G77" s="3">
        <v>147</v>
      </c>
      <c r="H77" s="4">
        <v>105000</v>
      </c>
      <c r="J77" s="3">
        <v>175</v>
      </c>
      <c r="K77" s="4">
        <v>184000</v>
      </c>
    </row>
    <row r="78" spans="1:11" x14ac:dyDescent="0.25">
      <c r="A78" s="6">
        <v>77</v>
      </c>
      <c r="B78" s="6" t="s">
        <v>105</v>
      </c>
      <c r="C78" s="7">
        <v>135750</v>
      </c>
      <c r="D78" s="6">
        <v>0.54460975024456582</v>
      </c>
      <c r="E78" s="6" t="str">
        <f t="shared" si="1"/>
        <v>A2</v>
      </c>
      <c r="G78" s="3">
        <v>150</v>
      </c>
      <c r="H78" s="4">
        <v>115000</v>
      </c>
      <c r="J78" s="3">
        <v>179</v>
      </c>
      <c r="K78" s="4">
        <v>501837</v>
      </c>
    </row>
    <row r="79" spans="1:11" x14ac:dyDescent="0.25">
      <c r="A79" s="6">
        <v>78</v>
      </c>
      <c r="B79" s="6" t="s">
        <v>105</v>
      </c>
      <c r="C79" s="7">
        <v>127000</v>
      </c>
      <c r="D79" s="6">
        <v>8.4756128696494626E-2</v>
      </c>
      <c r="E79" s="6" t="str">
        <f t="shared" si="1"/>
        <v>A1</v>
      </c>
      <c r="G79" s="3">
        <v>151</v>
      </c>
      <c r="H79" s="4">
        <v>122000</v>
      </c>
      <c r="J79" s="3">
        <v>180</v>
      </c>
      <c r="K79" s="4">
        <v>100000</v>
      </c>
    </row>
    <row r="80" spans="1:11" x14ac:dyDescent="0.25">
      <c r="A80" s="6">
        <v>79</v>
      </c>
      <c r="B80" s="6" t="s">
        <v>177</v>
      </c>
      <c r="C80" s="7">
        <v>136500</v>
      </c>
      <c r="D80" s="6">
        <v>0.86917234257032183</v>
      </c>
      <c r="E80" s="6" t="str">
        <f t="shared" si="1"/>
        <v>treatment</v>
      </c>
      <c r="G80" s="3">
        <v>154</v>
      </c>
      <c r="H80" s="4">
        <v>235000</v>
      </c>
      <c r="J80" s="3">
        <v>183</v>
      </c>
      <c r="K80" s="4">
        <v>120000</v>
      </c>
    </row>
    <row r="81" spans="1:11" x14ac:dyDescent="0.25">
      <c r="A81" s="6">
        <v>80</v>
      </c>
      <c r="B81" s="6" t="s">
        <v>105</v>
      </c>
      <c r="C81" s="7">
        <v>110000</v>
      </c>
      <c r="D81" s="6">
        <v>0.98945241006014273</v>
      </c>
      <c r="E81" s="6" t="str">
        <f t="shared" si="1"/>
        <v>A2</v>
      </c>
      <c r="G81" s="3">
        <v>155</v>
      </c>
      <c r="H81" s="4">
        <v>125000</v>
      </c>
      <c r="J81" s="3">
        <v>185</v>
      </c>
      <c r="K81" s="4">
        <v>127000</v>
      </c>
    </row>
    <row r="82" spans="1:11" x14ac:dyDescent="0.25">
      <c r="A82" s="6">
        <v>81</v>
      </c>
      <c r="B82" s="6" t="s">
        <v>105</v>
      </c>
      <c r="C82" s="7">
        <v>193500</v>
      </c>
      <c r="D82" s="6">
        <v>0.8768605688817549</v>
      </c>
      <c r="E82" s="6" t="str">
        <f t="shared" si="1"/>
        <v>A2</v>
      </c>
      <c r="G82" s="3">
        <v>158</v>
      </c>
      <c r="H82" s="4">
        <v>269500</v>
      </c>
      <c r="J82" s="3">
        <v>188</v>
      </c>
      <c r="K82" s="4">
        <v>135000</v>
      </c>
    </row>
    <row r="83" spans="1:11" x14ac:dyDescent="0.25">
      <c r="A83" s="6">
        <v>82</v>
      </c>
      <c r="B83" s="6" t="s">
        <v>105</v>
      </c>
      <c r="C83" s="7">
        <v>153500</v>
      </c>
      <c r="D83" s="6">
        <v>0.42651316239158321</v>
      </c>
      <c r="E83" s="6" t="str">
        <f t="shared" si="1"/>
        <v>A1</v>
      </c>
      <c r="G83" s="3">
        <v>162</v>
      </c>
      <c r="H83" s="4">
        <v>412500</v>
      </c>
      <c r="J83" s="3">
        <v>196</v>
      </c>
      <c r="K83" s="4">
        <v>148500</v>
      </c>
    </row>
    <row r="84" spans="1:11" x14ac:dyDescent="0.25">
      <c r="A84" s="6">
        <v>83</v>
      </c>
      <c r="B84" s="6" t="s">
        <v>105</v>
      </c>
      <c r="C84" s="7">
        <v>245000</v>
      </c>
      <c r="D84" s="6">
        <v>0.68728016177623119</v>
      </c>
      <c r="E84" s="6" t="str">
        <f t="shared" si="1"/>
        <v>A2</v>
      </c>
      <c r="G84" s="3">
        <v>163</v>
      </c>
      <c r="H84" s="4">
        <v>220000</v>
      </c>
      <c r="J84" s="3">
        <v>197</v>
      </c>
      <c r="K84" s="4">
        <v>311872</v>
      </c>
    </row>
    <row r="85" spans="1:11" x14ac:dyDescent="0.25">
      <c r="A85" s="6">
        <v>84</v>
      </c>
      <c r="B85" s="6" t="s">
        <v>105</v>
      </c>
      <c r="C85" s="7">
        <v>126500</v>
      </c>
      <c r="D85" s="6">
        <v>0.75942647010548592</v>
      </c>
      <c r="E85" s="6" t="str">
        <f t="shared" si="1"/>
        <v>A2</v>
      </c>
      <c r="G85" s="3">
        <v>164</v>
      </c>
      <c r="H85" s="4">
        <v>103200</v>
      </c>
      <c r="J85" s="3">
        <v>198</v>
      </c>
      <c r="K85" s="4">
        <v>235000</v>
      </c>
    </row>
    <row r="86" spans="1:11" x14ac:dyDescent="0.25">
      <c r="A86" s="6">
        <v>85</v>
      </c>
      <c r="B86" s="6" t="s">
        <v>105</v>
      </c>
      <c r="C86" s="7">
        <v>168500</v>
      </c>
      <c r="D86" s="6">
        <v>0.80274826245479081</v>
      </c>
      <c r="E86" s="6" t="str">
        <f t="shared" si="1"/>
        <v>A2</v>
      </c>
      <c r="G86" s="3">
        <v>166</v>
      </c>
      <c r="H86" s="4">
        <v>127500</v>
      </c>
      <c r="J86" s="3">
        <v>205</v>
      </c>
      <c r="K86" s="4">
        <v>110000</v>
      </c>
    </row>
    <row r="87" spans="1:11" x14ac:dyDescent="0.25">
      <c r="A87" s="6">
        <v>86</v>
      </c>
      <c r="B87" s="6" t="s">
        <v>105</v>
      </c>
      <c r="C87" s="7">
        <v>260000</v>
      </c>
      <c r="D87" s="6">
        <v>0.52857172944485686</v>
      </c>
      <c r="E87" s="6" t="str">
        <f t="shared" si="1"/>
        <v>A2</v>
      </c>
      <c r="G87" s="3">
        <v>167</v>
      </c>
      <c r="H87" s="4">
        <v>190000</v>
      </c>
      <c r="J87" s="3">
        <v>206</v>
      </c>
      <c r="K87" s="4">
        <v>180500</v>
      </c>
    </row>
    <row r="88" spans="1:11" x14ac:dyDescent="0.25">
      <c r="A88" s="6">
        <v>87</v>
      </c>
      <c r="B88" s="6" t="s">
        <v>105</v>
      </c>
      <c r="C88" s="7">
        <v>174000</v>
      </c>
      <c r="D88" s="6">
        <v>3.0384963291267608E-2</v>
      </c>
      <c r="E88" s="6" t="str">
        <f t="shared" si="1"/>
        <v>A1</v>
      </c>
      <c r="G88" s="3">
        <v>168</v>
      </c>
      <c r="H88" s="4">
        <v>325624</v>
      </c>
      <c r="J88" s="3">
        <v>207</v>
      </c>
      <c r="K88" s="4">
        <v>143900</v>
      </c>
    </row>
    <row r="89" spans="1:11" x14ac:dyDescent="0.25">
      <c r="A89" s="6">
        <v>88</v>
      </c>
      <c r="B89" s="6" t="s">
        <v>105</v>
      </c>
      <c r="C89" s="7">
        <v>164500</v>
      </c>
      <c r="D89" s="6">
        <v>5.5788703479974222E-3</v>
      </c>
      <c r="E89" s="6" t="str">
        <f t="shared" si="1"/>
        <v>A1</v>
      </c>
      <c r="G89" s="3">
        <v>169</v>
      </c>
      <c r="H89" s="4">
        <v>183500</v>
      </c>
      <c r="J89" s="3">
        <v>209</v>
      </c>
      <c r="K89" s="4">
        <v>277000</v>
      </c>
    </row>
    <row r="90" spans="1:11" x14ac:dyDescent="0.25">
      <c r="A90" s="6">
        <v>89</v>
      </c>
      <c r="B90" s="6" t="s">
        <v>177</v>
      </c>
      <c r="C90" s="7">
        <v>85000</v>
      </c>
      <c r="D90" s="6">
        <v>0.77630954868325408</v>
      </c>
      <c r="E90" s="6" t="str">
        <f t="shared" si="1"/>
        <v>treatment</v>
      </c>
      <c r="G90" s="3">
        <v>170</v>
      </c>
      <c r="H90" s="4">
        <v>228000</v>
      </c>
      <c r="J90" s="3">
        <v>210</v>
      </c>
      <c r="K90" s="4">
        <v>145000</v>
      </c>
    </row>
    <row r="91" spans="1:11" x14ac:dyDescent="0.25">
      <c r="A91" s="6">
        <v>90</v>
      </c>
      <c r="B91" s="6" t="s">
        <v>105</v>
      </c>
      <c r="C91" s="7">
        <v>123600</v>
      </c>
      <c r="D91" s="6">
        <v>0.14188467339192901</v>
      </c>
      <c r="E91" s="6" t="str">
        <f t="shared" si="1"/>
        <v>A1</v>
      </c>
      <c r="G91" s="3">
        <v>172</v>
      </c>
      <c r="H91" s="4">
        <v>215000</v>
      </c>
      <c r="J91" s="3">
        <v>212</v>
      </c>
      <c r="K91" s="4">
        <v>186000</v>
      </c>
    </row>
    <row r="92" spans="1:11" x14ac:dyDescent="0.25">
      <c r="A92" s="6">
        <v>91</v>
      </c>
      <c r="B92" s="6" t="s">
        <v>105</v>
      </c>
      <c r="C92" s="7">
        <v>109900</v>
      </c>
      <c r="D92" s="6">
        <v>0.48833709692403715</v>
      </c>
      <c r="E92" s="6" t="str">
        <f t="shared" si="1"/>
        <v>A1</v>
      </c>
      <c r="G92" s="3">
        <v>176</v>
      </c>
      <c r="H92" s="4">
        <v>243000</v>
      </c>
      <c r="J92" s="3">
        <v>214</v>
      </c>
      <c r="K92" s="4">
        <v>156000</v>
      </c>
    </row>
    <row r="93" spans="1:11" x14ac:dyDescent="0.25">
      <c r="A93" s="6">
        <v>92</v>
      </c>
      <c r="B93" s="6" t="s">
        <v>105</v>
      </c>
      <c r="C93" s="7">
        <v>98600</v>
      </c>
      <c r="D93" s="6">
        <v>0.37171619912671716</v>
      </c>
      <c r="E93" s="6" t="str">
        <f t="shared" si="1"/>
        <v>A1</v>
      </c>
      <c r="G93" s="3">
        <v>177</v>
      </c>
      <c r="H93" s="4">
        <v>211000</v>
      </c>
      <c r="J93" s="3">
        <v>215</v>
      </c>
      <c r="K93" s="4">
        <v>161750</v>
      </c>
    </row>
    <row r="94" spans="1:11" x14ac:dyDescent="0.25">
      <c r="A94" s="6">
        <v>93</v>
      </c>
      <c r="B94" s="6" t="s">
        <v>105</v>
      </c>
      <c r="C94" s="7">
        <v>163500</v>
      </c>
      <c r="D94" s="6">
        <v>0.12317871350673115</v>
      </c>
      <c r="E94" s="6" t="str">
        <f t="shared" si="1"/>
        <v>A1</v>
      </c>
      <c r="G94" s="3">
        <v>178</v>
      </c>
      <c r="H94" s="4">
        <v>172500</v>
      </c>
      <c r="J94" s="3">
        <v>217</v>
      </c>
      <c r="K94" s="4">
        <v>210000</v>
      </c>
    </row>
    <row r="95" spans="1:11" x14ac:dyDescent="0.25">
      <c r="A95" s="6">
        <v>94</v>
      </c>
      <c r="B95" s="6" t="s">
        <v>177</v>
      </c>
      <c r="C95" s="7">
        <v>133900</v>
      </c>
      <c r="D95" s="6">
        <v>7.7014832288069934E-2</v>
      </c>
      <c r="E95" s="6" t="str">
        <f t="shared" si="1"/>
        <v>treatment</v>
      </c>
      <c r="G95" s="3">
        <v>181</v>
      </c>
      <c r="H95" s="4">
        <v>177000</v>
      </c>
      <c r="J95" s="3">
        <v>222</v>
      </c>
      <c r="K95" s="4">
        <v>200000</v>
      </c>
    </row>
    <row r="96" spans="1:11" x14ac:dyDescent="0.25">
      <c r="A96" s="6">
        <v>95</v>
      </c>
      <c r="B96" s="6" t="s">
        <v>105</v>
      </c>
      <c r="C96" s="7">
        <v>204750</v>
      </c>
      <c r="D96" s="6">
        <v>0.31288146384033166</v>
      </c>
      <c r="E96" s="6" t="str">
        <f t="shared" si="1"/>
        <v>A1</v>
      </c>
      <c r="G96" s="3">
        <v>182</v>
      </c>
      <c r="H96" s="4">
        <v>200100</v>
      </c>
      <c r="J96" s="3">
        <v>223</v>
      </c>
      <c r="K96" s="4">
        <v>179900</v>
      </c>
    </row>
    <row r="97" spans="1:11" x14ac:dyDescent="0.25">
      <c r="A97" s="6">
        <v>96</v>
      </c>
      <c r="B97" s="6" t="s">
        <v>105</v>
      </c>
      <c r="C97" s="7">
        <v>185000</v>
      </c>
      <c r="D97" s="6">
        <v>0.98287044801361068</v>
      </c>
      <c r="E97" s="6" t="str">
        <f t="shared" si="1"/>
        <v>A2</v>
      </c>
      <c r="G97" s="3">
        <v>184</v>
      </c>
      <c r="H97" s="4">
        <v>200000</v>
      </c>
      <c r="J97" s="3">
        <v>225</v>
      </c>
      <c r="K97" s="4">
        <v>386250</v>
      </c>
    </row>
    <row r="98" spans="1:11" x14ac:dyDescent="0.25">
      <c r="A98" s="6">
        <v>97</v>
      </c>
      <c r="B98" s="6" t="s">
        <v>105</v>
      </c>
      <c r="C98" s="7">
        <v>214000</v>
      </c>
      <c r="D98" s="6">
        <v>0.34077922350702627</v>
      </c>
      <c r="E98" s="6" t="str">
        <f t="shared" si="1"/>
        <v>A1</v>
      </c>
      <c r="G98" s="3">
        <v>186</v>
      </c>
      <c r="H98" s="4">
        <v>475000</v>
      </c>
      <c r="J98" s="3">
        <v>226</v>
      </c>
      <c r="K98" s="4">
        <v>112000</v>
      </c>
    </row>
    <row r="99" spans="1:11" x14ac:dyDescent="0.25">
      <c r="A99" s="6">
        <v>98</v>
      </c>
      <c r="B99" s="6" t="s">
        <v>105</v>
      </c>
      <c r="C99" s="7">
        <v>94750</v>
      </c>
      <c r="D99" s="6">
        <v>0.16523941392768704</v>
      </c>
      <c r="E99" s="6" t="str">
        <f t="shared" si="1"/>
        <v>A1</v>
      </c>
      <c r="G99" s="3">
        <v>187</v>
      </c>
      <c r="H99" s="4">
        <v>173000</v>
      </c>
      <c r="J99" s="3">
        <v>227</v>
      </c>
      <c r="K99" s="4">
        <v>290000</v>
      </c>
    </row>
    <row r="100" spans="1:11" x14ac:dyDescent="0.25">
      <c r="A100" s="6">
        <v>99</v>
      </c>
      <c r="B100" s="6" t="s">
        <v>177</v>
      </c>
      <c r="C100" s="7">
        <v>83000</v>
      </c>
      <c r="D100" s="6">
        <v>6.6557663698061376E-2</v>
      </c>
      <c r="E100" s="6" t="str">
        <f t="shared" si="1"/>
        <v>treatment</v>
      </c>
      <c r="G100" s="3">
        <v>189</v>
      </c>
      <c r="H100" s="4">
        <v>153337</v>
      </c>
      <c r="J100" s="3">
        <v>229</v>
      </c>
      <c r="K100" s="4">
        <v>125000</v>
      </c>
    </row>
    <row r="101" spans="1:11" x14ac:dyDescent="0.25">
      <c r="A101" s="6">
        <v>100</v>
      </c>
      <c r="B101" s="6" t="s">
        <v>105</v>
      </c>
      <c r="C101" s="7">
        <v>128950</v>
      </c>
      <c r="D101" s="6">
        <v>0.92549895287881678</v>
      </c>
      <c r="E101" s="6" t="str">
        <f t="shared" si="1"/>
        <v>A2</v>
      </c>
      <c r="G101" s="3">
        <v>190</v>
      </c>
      <c r="H101" s="4">
        <v>286000</v>
      </c>
      <c r="J101" s="3">
        <v>231</v>
      </c>
      <c r="K101" s="4">
        <v>148000</v>
      </c>
    </row>
    <row r="102" spans="1:11" x14ac:dyDescent="0.25">
      <c r="A102" s="6">
        <v>101</v>
      </c>
      <c r="B102" s="6" t="s">
        <v>105</v>
      </c>
      <c r="C102" s="7">
        <v>205000</v>
      </c>
      <c r="D102" s="6">
        <v>0.59575427612506848</v>
      </c>
      <c r="E102" s="6" t="str">
        <f t="shared" si="1"/>
        <v>A2</v>
      </c>
      <c r="G102" s="3">
        <v>191</v>
      </c>
      <c r="H102" s="4">
        <v>315000</v>
      </c>
      <c r="J102" s="3">
        <v>233</v>
      </c>
      <c r="K102" s="4">
        <v>94500</v>
      </c>
    </row>
    <row r="103" spans="1:11" x14ac:dyDescent="0.25">
      <c r="A103" s="6">
        <v>102</v>
      </c>
      <c r="B103" s="6" t="s">
        <v>105</v>
      </c>
      <c r="C103" s="7">
        <v>178000</v>
      </c>
      <c r="D103" s="6">
        <v>0.15611034343603925</v>
      </c>
      <c r="E103" s="6" t="str">
        <f t="shared" si="1"/>
        <v>A1</v>
      </c>
      <c r="G103" s="3">
        <v>192</v>
      </c>
      <c r="H103" s="4">
        <v>184000</v>
      </c>
      <c r="J103" s="3">
        <v>234</v>
      </c>
      <c r="K103" s="4">
        <v>128200</v>
      </c>
    </row>
    <row r="104" spans="1:11" x14ac:dyDescent="0.25">
      <c r="A104" s="6">
        <v>103</v>
      </c>
      <c r="B104" s="6" t="s">
        <v>105</v>
      </c>
      <c r="C104" s="7">
        <v>118964</v>
      </c>
      <c r="D104" s="6">
        <v>0.58459966614713055</v>
      </c>
      <c r="E104" s="6" t="str">
        <f t="shared" si="1"/>
        <v>A2</v>
      </c>
      <c r="G104" s="3">
        <v>193</v>
      </c>
      <c r="H104" s="4">
        <v>192000</v>
      </c>
      <c r="J104" s="3">
        <v>235</v>
      </c>
      <c r="K104" s="4">
        <v>216500</v>
      </c>
    </row>
    <row r="105" spans="1:11" x14ac:dyDescent="0.25">
      <c r="A105" s="6">
        <v>104</v>
      </c>
      <c r="B105" s="6" t="s">
        <v>105</v>
      </c>
      <c r="C105" s="7">
        <v>198900</v>
      </c>
      <c r="D105" s="6">
        <v>0.92999434345972598</v>
      </c>
      <c r="E105" s="6" t="str">
        <f t="shared" si="1"/>
        <v>A2</v>
      </c>
      <c r="G105" s="3">
        <v>194</v>
      </c>
      <c r="H105" s="4">
        <v>130000</v>
      </c>
      <c r="J105" s="3">
        <v>236</v>
      </c>
      <c r="K105" s="4">
        <v>89500</v>
      </c>
    </row>
    <row r="106" spans="1:11" x14ac:dyDescent="0.25">
      <c r="A106" s="6">
        <v>105</v>
      </c>
      <c r="B106" s="6" t="s">
        <v>105</v>
      </c>
      <c r="C106" s="7">
        <v>169500</v>
      </c>
      <c r="D106" s="6">
        <v>0.39419494165744628</v>
      </c>
      <c r="E106" s="6" t="str">
        <f t="shared" si="1"/>
        <v>A1</v>
      </c>
      <c r="G106" s="3">
        <v>195</v>
      </c>
      <c r="H106" s="4">
        <v>127000</v>
      </c>
      <c r="J106" s="3">
        <v>239</v>
      </c>
      <c r="K106" s="4">
        <v>318000</v>
      </c>
    </row>
    <row r="107" spans="1:11" x14ac:dyDescent="0.25">
      <c r="A107" s="6">
        <v>106</v>
      </c>
      <c r="B107" s="6" t="s">
        <v>105</v>
      </c>
      <c r="C107" s="7">
        <v>250000</v>
      </c>
      <c r="D107" s="6">
        <v>6.8923785579753649E-2</v>
      </c>
      <c r="E107" s="6" t="str">
        <f t="shared" si="1"/>
        <v>A1</v>
      </c>
      <c r="G107" s="3">
        <v>199</v>
      </c>
      <c r="H107" s="4">
        <v>104000</v>
      </c>
      <c r="J107" s="3">
        <v>241</v>
      </c>
      <c r="K107" s="4">
        <v>262500</v>
      </c>
    </row>
    <row r="108" spans="1:11" x14ac:dyDescent="0.25">
      <c r="A108" s="6">
        <v>107</v>
      </c>
      <c r="B108" s="6" t="s">
        <v>105</v>
      </c>
      <c r="C108" s="7">
        <v>100000</v>
      </c>
      <c r="D108" s="6">
        <v>0.25797821759575446</v>
      </c>
      <c r="E108" s="6" t="str">
        <f t="shared" si="1"/>
        <v>A1</v>
      </c>
      <c r="G108" s="3">
        <v>200</v>
      </c>
      <c r="H108" s="4">
        <v>274900</v>
      </c>
      <c r="J108" s="3">
        <v>242</v>
      </c>
      <c r="K108" s="4">
        <v>110500</v>
      </c>
    </row>
    <row r="109" spans="1:11" x14ac:dyDescent="0.25">
      <c r="A109" s="6">
        <v>108</v>
      </c>
      <c r="B109" s="6" t="s">
        <v>105</v>
      </c>
      <c r="C109" s="7">
        <v>115000</v>
      </c>
      <c r="D109" s="6">
        <v>0.97708217198658254</v>
      </c>
      <c r="E109" s="6" t="str">
        <f t="shared" si="1"/>
        <v>A2</v>
      </c>
      <c r="G109" s="3">
        <v>201</v>
      </c>
      <c r="H109" s="4">
        <v>140000</v>
      </c>
      <c r="J109" s="3">
        <v>244</v>
      </c>
      <c r="K109" s="4">
        <v>120000</v>
      </c>
    </row>
    <row r="110" spans="1:11" x14ac:dyDescent="0.25">
      <c r="A110" s="6">
        <v>109</v>
      </c>
      <c r="B110" s="6" t="s">
        <v>177</v>
      </c>
      <c r="C110" s="7">
        <v>115000</v>
      </c>
      <c r="D110" s="6">
        <v>0.74635625624925173</v>
      </c>
      <c r="E110" s="6" t="str">
        <f t="shared" si="1"/>
        <v>treatment</v>
      </c>
      <c r="G110" s="3">
        <v>202</v>
      </c>
      <c r="H110" s="4">
        <v>171500</v>
      </c>
      <c r="J110" s="3">
        <v>245</v>
      </c>
      <c r="K110" s="4">
        <v>205000</v>
      </c>
    </row>
    <row r="111" spans="1:11" x14ac:dyDescent="0.25">
      <c r="A111" s="6">
        <v>110</v>
      </c>
      <c r="B111" s="6" t="s">
        <v>105</v>
      </c>
      <c r="C111" s="7">
        <v>190000</v>
      </c>
      <c r="D111" s="6">
        <v>0.98885243710126869</v>
      </c>
      <c r="E111" s="6" t="str">
        <f t="shared" si="1"/>
        <v>A2</v>
      </c>
      <c r="G111" s="3">
        <v>203</v>
      </c>
      <c r="H111" s="4">
        <v>112000</v>
      </c>
      <c r="J111" s="3">
        <v>246</v>
      </c>
      <c r="K111" s="4">
        <v>241500</v>
      </c>
    </row>
    <row r="112" spans="1:11" x14ac:dyDescent="0.25">
      <c r="A112" s="6">
        <v>111</v>
      </c>
      <c r="B112" s="6" t="s">
        <v>105</v>
      </c>
      <c r="C112" s="7">
        <v>136900</v>
      </c>
      <c r="D112" s="6">
        <v>0.46833125479986992</v>
      </c>
      <c r="E112" s="6" t="str">
        <f t="shared" si="1"/>
        <v>A1</v>
      </c>
      <c r="G112" s="3">
        <v>204</v>
      </c>
      <c r="H112" s="4">
        <v>149000</v>
      </c>
      <c r="J112" s="3">
        <v>248</v>
      </c>
      <c r="K112" s="4">
        <v>140000</v>
      </c>
    </row>
    <row r="113" spans="1:11" x14ac:dyDescent="0.25">
      <c r="A113" s="6">
        <v>112</v>
      </c>
      <c r="B113" s="6" t="s">
        <v>105</v>
      </c>
      <c r="C113" s="7">
        <v>180000</v>
      </c>
      <c r="D113" s="6">
        <v>0.75468190412269742</v>
      </c>
      <c r="E113" s="6" t="str">
        <f t="shared" si="1"/>
        <v>A2</v>
      </c>
      <c r="G113" s="3">
        <v>208</v>
      </c>
      <c r="H113" s="4">
        <v>141000</v>
      </c>
      <c r="J113" s="3">
        <v>249</v>
      </c>
      <c r="K113" s="4">
        <v>180000</v>
      </c>
    </row>
    <row r="114" spans="1:11" x14ac:dyDescent="0.25">
      <c r="A114" s="6">
        <v>113</v>
      </c>
      <c r="B114" s="6" t="s">
        <v>105</v>
      </c>
      <c r="C114" s="7">
        <v>383970</v>
      </c>
      <c r="D114" s="6">
        <v>0.77815007471289321</v>
      </c>
      <c r="E114" s="6" t="str">
        <f t="shared" si="1"/>
        <v>A2</v>
      </c>
      <c r="G114" s="3">
        <v>213</v>
      </c>
      <c r="H114" s="4">
        <v>252678</v>
      </c>
      <c r="J114" s="3">
        <v>250</v>
      </c>
      <c r="K114" s="4">
        <v>277000</v>
      </c>
    </row>
    <row r="115" spans="1:11" x14ac:dyDescent="0.25">
      <c r="A115" s="6">
        <v>114</v>
      </c>
      <c r="B115" s="6" t="s">
        <v>105</v>
      </c>
      <c r="C115" s="7">
        <v>217000</v>
      </c>
      <c r="D115" s="6">
        <v>0.52106656983355393</v>
      </c>
      <c r="E115" s="6" t="str">
        <f t="shared" si="1"/>
        <v>A2</v>
      </c>
      <c r="G115" s="3">
        <v>216</v>
      </c>
      <c r="H115" s="4">
        <v>134450</v>
      </c>
      <c r="J115" s="3">
        <v>251</v>
      </c>
      <c r="K115" s="4">
        <v>76500</v>
      </c>
    </row>
    <row r="116" spans="1:11" x14ac:dyDescent="0.25">
      <c r="A116" s="6">
        <v>115</v>
      </c>
      <c r="B116" s="6" t="s">
        <v>105</v>
      </c>
      <c r="C116" s="7">
        <v>259500</v>
      </c>
      <c r="D116" s="6">
        <v>0.49703480197644334</v>
      </c>
      <c r="E116" s="6" t="str">
        <f t="shared" si="1"/>
        <v>A1</v>
      </c>
      <c r="G116" s="3">
        <v>219</v>
      </c>
      <c r="H116" s="4">
        <v>311500</v>
      </c>
      <c r="J116" s="3">
        <v>253</v>
      </c>
      <c r="K116" s="4">
        <v>173000</v>
      </c>
    </row>
    <row r="117" spans="1:11" x14ac:dyDescent="0.25">
      <c r="A117" s="6">
        <v>116</v>
      </c>
      <c r="B117" s="6" t="s">
        <v>105</v>
      </c>
      <c r="C117" s="7">
        <v>176000</v>
      </c>
      <c r="D117" s="6">
        <v>0.10517496263862725</v>
      </c>
      <c r="E117" s="6" t="str">
        <f t="shared" si="1"/>
        <v>A1</v>
      </c>
      <c r="G117" s="3">
        <v>220</v>
      </c>
      <c r="H117" s="4">
        <v>167240</v>
      </c>
      <c r="J117" s="3">
        <v>254</v>
      </c>
      <c r="K117" s="4">
        <v>158000</v>
      </c>
    </row>
    <row r="118" spans="1:11" x14ac:dyDescent="0.25">
      <c r="A118" s="6">
        <v>117</v>
      </c>
      <c r="B118" s="6" t="s">
        <v>105</v>
      </c>
      <c r="C118" s="7">
        <v>139000</v>
      </c>
      <c r="D118" s="6">
        <v>0.97111892644830311</v>
      </c>
      <c r="E118" s="6" t="str">
        <f t="shared" si="1"/>
        <v>A2</v>
      </c>
      <c r="G118" s="3">
        <v>221</v>
      </c>
      <c r="H118" s="4">
        <v>204900</v>
      </c>
      <c r="J118" s="3">
        <v>257</v>
      </c>
      <c r="K118" s="4">
        <v>207500</v>
      </c>
    </row>
    <row r="119" spans="1:11" x14ac:dyDescent="0.25">
      <c r="A119" s="6">
        <v>118</v>
      </c>
      <c r="B119" s="6" t="s">
        <v>105</v>
      </c>
      <c r="C119" s="7">
        <v>155000</v>
      </c>
      <c r="D119" s="6">
        <v>1.4533924820483879E-2</v>
      </c>
      <c r="E119" s="6" t="str">
        <f t="shared" si="1"/>
        <v>A1</v>
      </c>
      <c r="G119" s="3">
        <v>224</v>
      </c>
      <c r="H119" s="4">
        <v>97000</v>
      </c>
      <c r="J119" s="3">
        <v>258</v>
      </c>
      <c r="K119" s="4">
        <v>220000</v>
      </c>
    </row>
    <row r="120" spans="1:11" x14ac:dyDescent="0.25">
      <c r="A120" s="6">
        <v>119</v>
      </c>
      <c r="B120" s="6" t="s">
        <v>105</v>
      </c>
      <c r="C120" s="7">
        <v>320000</v>
      </c>
      <c r="D120" s="6">
        <v>4.0940000066712834E-2</v>
      </c>
      <c r="E120" s="6" t="str">
        <f t="shared" si="1"/>
        <v>A1</v>
      </c>
      <c r="G120" s="3">
        <v>228</v>
      </c>
      <c r="H120" s="4">
        <v>106000</v>
      </c>
      <c r="J120" s="3">
        <v>259</v>
      </c>
      <c r="K120" s="4">
        <v>231500</v>
      </c>
    </row>
    <row r="121" spans="1:11" x14ac:dyDescent="0.25">
      <c r="A121" s="6">
        <v>120</v>
      </c>
      <c r="B121" s="6" t="s">
        <v>105</v>
      </c>
      <c r="C121" s="7">
        <v>163990</v>
      </c>
      <c r="D121" s="6">
        <v>0.65197564908834005</v>
      </c>
      <c r="E121" s="6" t="str">
        <f t="shared" si="1"/>
        <v>A2</v>
      </c>
      <c r="G121" s="3">
        <v>230</v>
      </c>
      <c r="H121" s="4">
        <v>192500</v>
      </c>
      <c r="J121" s="3">
        <v>260</v>
      </c>
      <c r="K121" s="4">
        <v>97000</v>
      </c>
    </row>
    <row r="122" spans="1:11" x14ac:dyDescent="0.25">
      <c r="A122" s="6">
        <v>121</v>
      </c>
      <c r="B122" s="6" t="s">
        <v>105</v>
      </c>
      <c r="C122" s="7">
        <v>180000</v>
      </c>
      <c r="D122" s="6">
        <v>0.70968409196836546</v>
      </c>
      <c r="E122" s="6" t="str">
        <f t="shared" si="1"/>
        <v>A2</v>
      </c>
      <c r="G122" s="3">
        <v>232</v>
      </c>
      <c r="H122" s="4">
        <v>403000</v>
      </c>
      <c r="J122" s="3">
        <v>263</v>
      </c>
      <c r="K122" s="4">
        <v>151000</v>
      </c>
    </row>
    <row r="123" spans="1:11" x14ac:dyDescent="0.25">
      <c r="A123" s="6">
        <v>122</v>
      </c>
      <c r="B123" s="6" t="s">
        <v>105</v>
      </c>
      <c r="C123" s="7">
        <v>100000</v>
      </c>
      <c r="D123" s="6">
        <v>0.68360717721007236</v>
      </c>
      <c r="E123" s="6" t="str">
        <f t="shared" si="1"/>
        <v>A2</v>
      </c>
      <c r="G123" s="3">
        <v>237</v>
      </c>
      <c r="H123" s="4">
        <v>185500</v>
      </c>
      <c r="J123" s="3">
        <v>267</v>
      </c>
      <c r="K123" s="4">
        <v>185000</v>
      </c>
    </row>
    <row r="124" spans="1:11" x14ac:dyDescent="0.25">
      <c r="A124" s="6">
        <v>123</v>
      </c>
      <c r="B124" s="6" t="s">
        <v>105</v>
      </c>
      <c r="C124" s="7">
        <v>136000</v>
      </c>
      <c r="D124" s="6">
        <v>0.82864954602967078</v>
      </c>
      <c r="E124" s="6" t="str">
        <f t="shared" si="1"/>
        <v>A2</v>
      </c>
      <c r="G124" s="3">
        <v>238</v>
      </c>
      <c r="H124" s="4">
        <v>194500</v>
      </c>
      <c r="J124" s="3">
        <v>271</v>
      </c>
      <c r="K124" s="4">
        <v>266000</v>
      </c>
    </row>
    <row r="125" spans="1:11" x14ac:dyDescent="0.25">
      <c r="A125" s="6">
        <v>124</v>
      </c>
      <c r="B125" s="6" t="s">
        <v>105</v>
      </c>
      <c r="C125" s="7">
        <v>153900</v>
      </c>
      <c r="D125" s="6">
        <v>0.42099811787917751</v>
      </c>
      <c r="E125" s="6" t="str">
        <f t="shared" si="1"/>
        <v>A1</v>
      </c>
      <c r="G125" s="3">
        <v>240</v>
      </c>
      <c r="H125" s="4">
        <v>113000</v>
      </c>
      <c r="J125" s="3">
        <v>272</v>
      </c>
      <c r="K125" s="4">
        <v>241500</v>
      </c>
    </row>
    <row r="126" spans="1:11" x14ac:dyDescent="0.25">
      <c r="A126" s="6">
        <v>125</v>
      </c>
      <c r="B126" s="6" t="s">
        <v>105</v>
      </c>
      <c r="C126" s="7">
        <v>181000</v>
      </c>
      <c r="D126" s="6">
        <v>0.5261147263256678</v>
      </c>
      <c r="E126" s="6" t="str">
        <f t="shared" si="1"/>
        <v>A2</v>
      </c>
      <c r="G126" s="3">
        <v>252</v>
      </c>
      <c r="H126" s="4">
        <v>235000</v>
      </c>
      <c r="J126" s="3">
        <v>275</v>
      </c>
      <c r="K126" s="4">
        <v>124500</v>
      </c>
    </row>
    <row r="127" spans="1:11" x14ac:dyDescent="0.25">
      <c r="A127" s="6">
        <v>126</v>
      </c>
      <c r="B127" s="6" t="s">
        <v>177</v>
      </c>
      <c r="C127" s="7">
        <v>84500</v>
      </c>
      <c r="D127" s="6">
        <v>0.59528121016817603</v>
      </c>
      <c r="E127" s="6" t="str">
        <f t="shared" si="1"/>
        <v>treatment</v>
      </c>
      <c r="G127" s="3">
        <v>255</v>
      </c>
      <c r="H127" s="4">
        <v>145000</v>
      </c>
      <c r="J127" s="3">
        <v>278</v>
      </c>
      <c r="K127" s="4">
        <v>141000</v>
      </c>
    </row>
    <row r="128" spans="1:11" x14ac:dyDescent="0.25">
      <c r="A128" s="6">
        <v>127</v>
      </c>
      <c r="B128" s="6" t="s">
        <v>105</v>
      </c>
      <c r="C128" s="7">
        <v>128000</v>
      </c>
      <c r="D128" s="6">
        <v>0.97693036261981292</v>
      </c>
      <c r="E128" s="6" t="str">
        <f t="shared" si="1"/>
        <v>A2</v>
      </c>
      <c r="G128" s="3">
        <v>256</v>
      </c>
      <c r="H128" s="4">
        <v>230000</v>
      </c>
      <c r="J128" s="3">
        <v>279</v>
      </c>
      <c r="K128" s="4">
        <v>415298</v>
      </c>
    </row>
    <row r="129" spans="1:11" x14ac:dyDescent="0.25">
      <c r="A129" s="6">
        <v>128</v>
      </c>
      <c r="B129" s="6" t="s">
        <v>105</v>
      </c>
      <c r="C129" s="7">
        <v>87000</v>
      </c>
      <c r="D129" s="6">
        <v>0.86890167258288487</v>
      </c>
      <c r="E129" s="6" t="str">
        <f t="shared" si="1"/>
        <v>A2</v>
      </c>
      <c r="G129" s="3">
        <v>261</v>
      </c>
      <c r="H129" s="4">
        <v>176000</v>
      </c>
      <c r="J129" s="3">
        <v>281</v>
      </c>
      <c r="K129" s="4">
        <v>228500</v>
      </c>
    </row>
    <row r="130" spans="1:11" x14ac:dyDescent="0.25">
      <c r="A130" s="6">
        <v>129</v>
      </c>
      <c r="B130" s="6" t="s">
        <v>105</v>
      </c>
      <c r="C130" s="7">
        <v>155000</v>
      </c>
      <c r="D130" s="6">
        <v>0.5363398377073374</v>
      </c>
      <c r="E130" s="6" t="str">
        <f t="shared" si="1"/>
        <v>A2</v>
      </c>
      <c r="G130" s="3">
        <v>262</v>
      </c>
      <c r="H130" s="4">
        <v>276000</v>
      </c>
      <c r="J130" s="3">
        <v>283</v>
      </c>
      <c r="K130" s="4">
        <v>207500</v>
      </c>
    </row>
    <row r="131" spans="1:11" x14ac:dyDescent="0.25">
      <c r="A131" s="6">
        <v>130</v>
      </c>
      <c r="B131" s="6" t="s">
        <v>105</v>
      </c>
      <c r="C131" s="7">
        <v>150000</v>
      </c>
      <c r="D131" s="6">
        <v>0.26032610994557293</v>
      </c>
      <c r="E131" s="6" t="str">
        <f t="shared" ref="E131:E194" si="2">IF(AND(B131="Y", D131&lt;0.5), "A1", IF(AND(B131="Y", D131&gt;0.5), "A2", "treatment"))</f>
        <v>A1</v>
      </c>
      <c r="G131" s="3">
        <v>264</v>
      </c>
      <c r="H131" s="4">
        <v>130000</v>
      </c>
      <c r="J131" s="3">
        <v>284</v>
      </c>
      <c r="K131" s="4">
        <v>244600</v>
      </c>
    </row>
    <row r="132" spans="1:11" x14ac:dyDescent="0.25">
      <c r="A132" s="6">
        <v>131</v>
      </c>
      <c r="B132" s="6" t="s">
        <v>105</v>
      </c>
      <c r="C132" s="7">
        <v>226000</v>
      </c>
      <c r="D132" s="6">
        <v>0.29154953523697347</v>
      </c>
      <c r="E132" s="6" t="str">
        <f t="shared" si="2"/>
        <v>A1</v>
      </c>
      <c r="G132" s="3">
        <v>266</v>
      </c>
      <c r="H132" s="4">
        <v>175500</v>
      </c>
      <c r="J132" s="3">
        <v>287</v>
      </c>
      <c r="K132" s="4">
        <v>159000</v>
      </c>
    </row>
    <row r="133" spans="1:11" x14ac:dyDescent="0.25">
      <c r="A133" s="6">
        <v>132</v>
      </c>
      <c r="B133" s="6" t="s">
        <v>105</v>
      </c>
      <c r="C133" s="7">
        <v>244000</v>
      </c>
      <c r="D133" s="6">
        <v>0.40510841930449282</v>
      </c>
      <c r="E133" s="6" t="str">
        <f t="shared" si="2"/>
        <v>A1</v>
      </c>
      <c r="G133" s="3">
        <v>268</v>
      </c>
      <c r="H133" s="4">
        <v>179500</v>
      </c>
      <c r="J133" s="3">
        <v>288</v>
      </c>
      <c r="K133" s="4">
        <v>88000</v>
      </c>
    </row>
    <row r="134" spans="1:11" x14ac:dyDescent="0.25">
      <c r="A134" s="6">
        <v>133</v>
      </c>
      <c r="B134" s="6" t="s">
        <v>105</v>
      </c>
      <c r="C134" s="7">
        <v>150750</v>
      </c>
      <c r="D134" s="6">
        <v>0.21402432422552753</v>
      </c>
      <c r="E134" s="6" t="str">
        <f t="shared" si="2"/>
        <v>A1</v>
      </c>
      <c r="G134" s="3">
        <v>269</v>
      </c>
      <c r="H134" s="4">
        <v>120500</v>
      </c>
      <c r="J134" s="3">
        <v>290</v>
      </c>
      <c r="K134" s="4">
        <v>153575</v>
      </c>
    </row>
    <row r="135" spans="1:11" x14ac:dyDescent="0.25">
      <c r="A135" s="6">
        <v>134</v>
      </c>
      <c r="B135" s="6" t="s">
        <v>105</v>
      </c>
      <c r="C135" s="7">
        <v>220000</v>
      </c>
      <c r="D135" s="6">
        <v>0.7748970323979697</v>
      </c>
      <c r="E135" s="6" t="str">
        <f t="shared" si="2"/>
        <v>A2</v>
      </c>
      <c r="G135" s="3">
        <v>270</v>
      </c>
      <c r="H135" s="4">
        <v>148000</v>
      </c>
      <c r="J135" s="3">
        <v>293</v>
      </c>
      <c r="K135" s="4">
        <v>131000</v>
      </c>
    </row>
    <row r="136" spans="1:11" x14ac:dyDescent="0.25">
      <c r="A136" s="6">
        <v>135</v>
      </c>
      <c r="B136" s="6" t="s">
        <v>105</v>
      </c>
      <c r="C136" s="7">
        <v>180000</v>
      </c>
      <c r="D136" s="6">
        <v>0.15785186169728316</v>
      </c>
      <c r="E136" s="6" t="str">
        <f t="shared" si="2"/>
        <v>A1</v>
      </c>
      <c r="G136" s="3">
        <v>273</v>
      </c>
      <c r="H136" s="4">
        <v>290000</v>
      </c>
      <c r="J136" s="3">
        <v>294</v>
      </c>
      <c r="K136" s="4">
        <v>235000</v>
      </c>
    </row>
    <row r="137" spans="1:11" x14ac:dyDescent="0.25">
      <c r="A137" s="6">
        <v>136</v>
      </c>
      <c r="B137" s="6" t="s">
        <v>105</v>
      </c>
      <c r="C137" s="7">
        <v>174000</v>
      </c>
      <c r="D137" s="6">
        <v>0.30095493828069231</v>
      </c>
      <c r="E137" s="6" t="str">
        <f t="shared" si="2"/>
        <v>A1</v>
      </c>
      <c r="G137" s="3">
        <v>274</v>
      </c>
      <c r="H137" s="4">
        <v>139000</v>
      </c>
      <c r="J137" s="3">
        <v>296</v>
      </c>
      <c r="K137" s="4">
        <v>142500</v>
      </c>
    </row>
    <row r="138" spans="1:11" x14ac:dyDescent="0.25">
      <c r="A138" s="6">
        <v>137</v>
      </c>
      <c r="B138" s="6" t="s">
        <v>105</v>
      </c>
      <c r="C138" s="7">
        <v>143000</v>
      </c>
      <c r="D138" s="6">
        <v>0.15288618871995374</v>
      </c>
      <c r="E138" s="6" t="str">
        <f t="shared" si="2"/>
        <v>A1</v>
      </c>
      <c r="G138" s="3">
        <v>277</v>
      </c>
      <c r="H138" s="4">
        <v>201000</v>
      </c>
      <c r="J138" s="3">
        <v>297</v>
      </c>
      <c r="K138" s="4">
        <v>152000</v>
      </c>
    </row>
    <row r="139" spans="1:11" x14ac:dyDescent="0.25">
      <c r="A139" s="6">
        <v>138</v>
      </c>
      <c r="B139" s="6" t="s">
        <v>105</v>
      </c>
      <c r="C139" s="7">
        <v>171000</v>
      </c>
      <c r="D139" s="6">
        <v>0.72840081777384647</v>
      </c>
      <c r="E139" s="6" t="str">
        <f t="shared" si="2"/>
        <v>A2</v>
      </c>
      <c r="G139" s="3">
        <v>280</v>
      </c>
      <c r="H139" s="4">
        <v>192000</v>
      </c>
      <c r="J139" s="3">
        <v>300</v>
      </c>
      <c r="K139" s="4">
        <v>158500</v>
      </c>
    </row>
    <row r="140" spans="1:11" x14ac:dyDescent="0.25">
      <c r="A140" s="6">
        <v>139</v>
      </c>
      <c r="B140" s="6" t="s">
        <v>105</v>
      </c>
      <c r="C140" s="7">
        <v>230000</v>
      </c>
      <c r="D140" s="6">
        <v>0.47063742750015891</v>
      </c>
      <c r="E140" s="6" t="str">
        <f t="shared" si="2"/>
        <v>A1</v>
      </c>
      <c r="G140" s="3">
        <v>282</v>
      </c>
      <c r="H140" s="4">
        <v>185000</v>
      </c>
      <c r="J140" s="3">
        <v>301</v>
      </c>
      <c r="K140" s="4">
        <v>157000</v>
      </c>
    </row>
    <row r="141" spans="1:11" x14ac:dyDescent="0.25">
      <c r="A141" s="6">
        <v>140</v>
      </c>
      <c r="B141" s="6" t="s">
        <v>105</v>
      </c>
      <c r="C141" s="7">
        <v>231500</v>
      </c>
      <c r="D141" s="6">
        <v>0.98080450168100519</v>
      </c>
      <c r="E141" s="6" t="str">
        <f t="shared" si="2"/>
        <v>A2</v>
      </c>
      <c r="G141" s="3">
        <v>285</v>
      </c>
      <c r="H141" s="4">
        <v>179200</v>
      </c>
      <c r="J141" s="3">
        <v>302</v>
      </c>
      <c r="K141" s="4">
        <v>267000</v>
      </c>
    </row>
    <row r="142" spans="1:11" x14ac:dyDescent="0.25">
      <c r="A142" s="6">
        <v>141</v>
      </c>
      <c r="B142" s="6" t="s">
        <v>105</v>
      </c>
      <c r="C142" s="7">
        <v>115000</v>
      </c>
      <c r="D142" s="6">
        <v>0.2159992761450934</v>
      </c>
      <c r="E142" s="6" t="str">
        <f t="shared" si="2"/>
        <v>A1</v>
      </c>
      <c r="G142" s="3">
        <v>286</v>
      </c>
      <c r="H142" s="4">
        <v>164700</v>
      </c>
      <c r="J142" s="3">
        <v>303</v>
      </c>
      <c r="K142" s="4">
        <v>205000</v>
      </c>
    </row>
    <row r="143" spans="1:11" x14ac:dyDescent="0.25">
      <c r="A143" s="6">
        <v>142</v>
      </c>
      <c r="B143" s="6" t="s">
        <v>105</v>
      </c>
      <c r="C143" s="7">
        <v>260000</v>
      </c>
      <c r="D143" s="6">
        <v>0.3087794398300483</v>
      </c>
      <c r="E143" s="6" t="str">
        <f t="shared" si="2"/>
        <v>A1</v>
      </c>
      <c r="G143" s="3">
        <v>289</v>
      </c>
      <c r="H143" s="4">
        <v>122000</v>
      </c>
      <c r="J143" s="3">
        <v>305</v>
      </c>
      <c r="K143" s="4">
        <v>295000</v>
      </c>
    </row>
    <row r="144" spans="1:11" x14ac:dyDescent="0.25">
      <c r="A144" s="6">
        <v>143</v>
      </c>
      <c r="B144" s="6" t="s">
        <v>105</v>
      </c>
      <c r="C144" s="7">
        <v>166000</v>
      </c>
      <c r="D144" s="6">
        <v>0.87752701329596661</v>
      </c>
      <c r="E144" s="6" t="str">
        <f t="shared" si="2"/>
        <v>A2</v>
      </c>
      <c r="G144" s="3">
        <v>291</v>
      </c>
      <c r="H144" s="4">
        <v>233230</v>
      </c>
      <c r="J144" s="3">
        <v>306</v>
      </c>
      <c r="K144" s="4">
        <v>305900</v>
      </c>
    </row>
    <row r="145" spans="1:11" x14ac:dyDescent="0.25">
      <c r="A145" s="6">
        <v>144</v>
      </c>
      <c r="B145" s="6" t="s">
        <v>105</v>
      </c>
      <c r="C145" s="7">
        <v>204000</v>
      </c>
      <c r="D145" s="6">
        <v>6.8070085163658534E-2</v>
      </c>
      <c r="E145" s="6" t="str">
        <f t="shared" si="2"/>
        <v>A1</v>
      </c>
      <c r="G145" s="3">
        <v>295</v>
      </c>
      <c r="H145" s="4">
        <v>167000</v>
      </c>
      <c r="J145" s="3">
        <v>307</v>
      </c>
      <c r="K145" s="4">
        <v>225000</v>
      </c>
    </row>
    <row r="146" spans="1:11" x14ac:dyDescent="0.25">
      <c r="A146" s="6">
        <v>145</v>
      </c>
      <c r="B146" s="6" t="s">
        <v>105</v>
      </c>
      <c r="C146" s="7">
        <v>125000</v>
      </c>
      <c r="D146" s="6">
        <v>0.54887552315047583</v>
      </c>
      <c r="E146" s="6" t="str">
        <f t="shared" si="2"/>
        <v>A2</v>
      </c>
      <c r="G146" s="3">
        <v>298</v>
      </c>
      <c r="H146" s="4">
        <v>239000</v>
      </c>
      <c r="J146" s="3">
        <v>308</v>
      </c>
      <c r="K146" s="4">
        <v>89500</v>
      </c>
    </row>
    <row r="147" spans="1:11" x14ac:dyDescent="0.25">
      <c r="A147" s="6">
        <v>146</v>
      </c>
      <c r="B147" s="6" t="s">
        <v>105</v>
      </c>
      <c r="C147" s="7">
        <v>130000</v>
      </c>
      <c r="D147" s="6">
        <v>0.42559427102935465</v>
      </c>
      <c r="E147" s="6" t="str">
        <f t="shared" si="2"/>
        <v>A1</v>
      </c>
      <c r="G147" s="3">
        <v>299</v>
      </c>
      <c r="H147" s="4">
        <v>175000</v>
      </c>
      <c r="J147" s="3">
        <v>313</v>
      </c>
      <c r="K147" s="4">
        <v>119900</v>
      </c>
    </row>
    <row r="148" spans="1:11" x14ac:dyDescent="0.25">
      <c r="A148" s="6">
        <v>147</v>
      </c>
      <c r="B148" s="6" t="s">
        <v>105</v>
      </c>
      <c r="C148" s="7">
        <v>105000</v>
      </c>
      <c r="D148" s="6">
        <v>0.24600678299315992</v>
      </c>
      <c r="E148" s="6" t="str">
        <f t="shared" si="2"/>
        <v>A1</v>
      </c>
      <c r="G148" s="3">
        <v>304</v>
      </c>
      <c r="H148" s="4">
        <v>149900</v>
      </c>
      <c r="J148" s="3">
        <v>314</v>
      </c>
      <c r="K148" s="4">
        <v>375000</v>
      </c>
    </row>
    <row r="149" spans="1:11" x14ac:dyDescent="0.25">
      <c r="A149" s="6">
        <v>148</v>
      </c>
      <c r="B149" s="6" t="s">
        <v>105</v>
      </c>
      <c r="C149" s="7">
        <v>222500</v>
      </c>
      <c r="D149" s="6">
        <v>0.94113654656653201</v>
      </c>
      <c r="E149" s="6" t="str">
        <f t="shared" si="2"/>
        <v>A2</v>
      </c>
      <c r="G149" s="3">
        <v>309</v>
      </c>
      <c r="H149" s="4">
        <v>82500</v>
      </c>
      <c r="J149" s="3">
        <v>321</v>
      </c>
      <c r="K149" s="4">
        <v>342643</v>
      </c>
    </row>
    <row r="150" spans="1:11" x14ac:dyDescent="0.25">
      <c r="A150" s="6">
        <v>149</v>
      </c>
      <c r="B150" s="6" t="s">
        <v>105</v>
      </c>
      <c r="C150" s="7">
        <v>141000</v>
      </c>
      <c r="D150" s="6">
        <v>0.96951570888531546</v>
      </c>
      <c r="E150" s="6" t="str">
        <f t="shared" si="2"/>
        <v>A2</v>
      </c>
      <c r="G150" s="3">
        <v>310</v>
      </c>
      <c r="H150" s="4">
        <v>360000</v>
      </c>
      <c r="J150" s="3">
        <v>322</v>
      </c>
      <c r="K150" s="4">
        <v>354000</v>
      </c>
    </row>
    <row r="151" spans="1:11" x14ac:dyDescent="0.25">
      <c r="A151" s="6">
        <v>150</v>
      </c>
      <c r="B151" s="6" t="s">
        <v>105</v>
      </c>
      <c r="C151" s="7">
        <v>115000</v>
      </c>
      <c r="D151" s="6">
        <v>0.18277638378843419</v>
      </c>
      <c r="E151" s="6" t="str">
        <f t="shared" si="2"/>
        <v>A1</v>
      </c>
      <c r="G151" s="3">
        <v>311</v>
      </c>
      <c r="H151" s="4">
        <v>165600</v>
      </c>
      <c r="J151" s="3">
        <v>324</v>
      </c>
      <c r="K151" s="4">
        <v>126175</v>
      </c>
    </row>
    <row r="152" spans="1:11" x14ac:dyDescent="0.25">
      <c r="A152" s="6">
        <v>151</v>
      </c>
      <c r="B152" s="6" t="s">
        <v>105</v>
      </c>
      <c r="C152" s="7">
        <v>122000</v>
      </c>
      <c r="D152" s="6">
        <v>0.11454634322924973</v>
      </c>
      <c r="E152" s="6" t="str">
        <f t="shared" si="2"/>
        <v>A1</v>
      </c>
      <c r="G152" s="3">
        <v>312</v>
      </c>
      <c r="H152" s="4">
        <v>132000</v>
      </c>
      <c r="J152" s="3">
        <v>333</v>
      </c>
      <c r="K152" s="4">
        <v>284000</v>
      </c>
    </row>
    <row r="153" spans="1:11" x14ac:dyDescent="0.25">
      <c r="A153" s="6">
        <v>152</v>
      </c>
      <c r="B153" s="6" t="s">
        <v>105</v>
      </c>
      <c r="C153" s="7">
        <v>372402</v>
      </c>
      <c r="D153" s="6">
        <v>0.8514610177077544</v>
      </c>
      <c r="E153" s="6" t="str">
        <f t="shared" si="2"/>
        <v>A2</v>
      </c>
      <c r="G153" s="3">
        <v>315</v>
      </c>
      <c r="H153" s="4">
        <v>178000</v>
      </c>
      <c r="J153" s="3">
        <v>334</v>
      </c>
      <c r="K153" s="4">
        <v>207000</v>
      </c>
    </row>
    <row r="154" spans="1:11" x14ac:dyDescent="0.25">
      <c r="A154" s="6">
        <v>153</v>
      </c>
      <c r="B154" s="6" t="s">
        <v>105</v>
      </c>
      <c r="C154" s="7">
        <v>190000</v>
      </c>
      <c r="D154" s="6">
        <v>0.5140925588838996</v>
      </c>
      <c r="E154" s="6" t="str">
        <f t="shared" si="2"/>
        <v>A2</v>
      </c>
      <c r="G154" s="3">
        <v>316</v>
      </c>
      <c r="H154" s="4">
        <v>188500</v>
      </c>
      <c r="J154" s="3">
        <v>344</v>
      </c>
      <c r="K154" s="4">
        <v>266000</v>
      </c>
    </row>
    <row r="155" spans="1:11" x14ac:dyDescent="0.25">
      <c r="A155" s="6">
        <v>154</v>
      </c>
      <c r="B155" s="6" t="s">
        <v>105</v>
      </c>
      <c r="C155" s="7">
        <v>235000</v>
      </c>
      <c r="D155" s="6">
        <v>0.4011088134177434</v>
      </c>
      <c r="E155" s="6" t="str">
        <f t="shared" si="2"/>
        <v>A1</v>
      </c>
      <c r="G155" s="3">
        <v>317</v>
      </c>
      <c r="H155" s="4">
        <v>260000</v>
      </c>
      <c r="J155" s="3">
        <v>345</v>
      </c>
      <c r="K155" s="4">
        <v>85000</v>
      </c>
    </row>
    <row r="156" spans="1:11" x14ac:dyDescent="0.25">
      <c r="A156" s="6">
        <v>155</v>
      </c>
      <c r="B156" s="6" t="s">
        <v>105</v>
      </c>
      <c r="C156" s="7">
        <v>125000</v>
      </c>
      <c r="D156" s="6">
        <v>0.1253837552812237</v>
      </c>
      <c r="E156" s="6" t="str">
        <f t="shared" si="2"/>
        <v>A1</v>
      </c>
      <c r="G156" s="3">
        <v>318</v>
      </c>
      <c r="H156" s="4">
        <v>270000</v>
      </c>
      <c r="J156" s="3">
        <v>350</v>
      </c>
      <c r="K156" s="4">
        <v>437154</v>
      </c>
    </row>
    <row r="157" spans="1:11" x14ac:dyDescent="0.25">
      <c r="A157" s="6">
        <v>156</v>
      </c>
      <c r="B157" s="6" t="s">
        <v>177</v>
      </c>
      <c r="C157" s="7">
        <v>79000</v>
      </c>
      <c r="D157" s="6">
        <v>0.90734462758459911</v>
      </c>
      <c r="E157" s="6" t="str">
        <f t="shared" si="2"/>
        <v>treatment</v>
      </c>
      <c r="G157" s="3">
        <v>319</v>
      </c>
      <c r="H157" s="4">
        <v>260000</v>
      </c>
      <c r="J157" s="3">
        <v>351</v>
      </c>
      <c r="K157" s="4">
        <v>318061</v>
      </c>
    </row>
    <row r="158" spans="1:11" x14ac:dyDescent="0.25">
      <c r="A158" s="6">
        <v>157</v>
      </c>
      <c r="B158" s="6" t="s">
        <v>105</v>
      </c>
      <c r="C158" s="7">
        <v>109500</v>
      </c>
      <c r="D158" s="6">
        <v>0.94121669977143685</v>
      </c>
      <c r="E158" s="6" t="str">
        <f t="shared" si="2"/>
        <v>A2</v>
      </c>
      <c r="G158" s="3">
        <v>320</v>
      </c>
      <c r="H158" s="4">
        <v>187500</v>
      </c>
      <c r="J158" s="3">
        <v>352</v>
      </c>
      <c r="K158" s="4">
        <v>190000</v>
      </c>
    </row>
    <row r="159" spans="1:11" x14ac:dyDescent="0.25">
      <c r="A159" s="6">
        <v>158</v>
      </c>
      <c r="B159" s="6" t="s">
        <v>105</v>
      </c>
      <c r="C159" s="7">
        <v>269500</v>
      </c>
      <c r="D159" s="6">
        <v>0.29164631113283312</v>
      </c>
      <c r="E159" s="6" t="str">
        <f t="shared" si="2"/>
        <v>A1</v>
      </c>
      <c r="G159" s="3">
        <v>323</v>
      </c>
      <c r="H159" s="4">
        <v>301000</v>
      </c>
      <c r="J159" s="3">
        <v>355</v>
      </c>
      <c r="K159" s="4">
        <v>140000</v>
      </c>
    </row>
    <row r="160" spans="1:11" x14ac:dyDescent="0.25">
      <c r="A160" s="6">
        <v>159</v>
      </c>
      <c r="B160" s="6" t="s">
        <v>105</v>
      </c>
      <c r="C160" s="7">
        <v>254900</v>
      </c>
      <c r="D160" s="6">
        <v>0.70785176049118059</v>
      </c>
      <c r="E160" s="6" t="str">
        <f t="shared" si="2"/>
        <v>A2</v>
      </c>
      <c r="G160" s="3">
        <v>325</v>
      </c>
      <c r="H160" s="4">
        <v>242000</v>
      </c>
      <c r="J160" s="3">
        <v>358</v>
      </c>
      <c r="K160" s="4">
        <v>134000</v>
      </c>
    </row>
    <row r="161" spans="1:11" x14ac:dyDescent="0.25">
      <c r="A161" s="6">
        <v>160</v>
      </c>
      <c r="B161" s="6" t="s">
        <v>105</v>
      </c>
      <c r="C161" s="7">
        <v>320000</v>
      </c>
      <c r="D161" s="6">
        <v>0.93190619292727339</v>
      </c>
      <c r="E161" s="6" t="str">
        <f t="shared" si="2"/>
        <v>A2</v>
      </c>
      <c r="G161" s="3">
        <v>327</v>
      </c>
      <c r="H161" s="4">
        <v>324000</v>
      </c>
      <c r="J161" s="3">
        <v>360</v>
      </c>
      <c r="K161" s="4">
        <v>280000</v>
      </c>
    </row>
    <row r="162" spans="1:11" x14ac:dyDescent="0.25">
      <c r="A162" s="6">
        <v>161</v>
      </c>
      <c r="B162" s="6" t="s">
        <v>105</v>
      </c>
      <c r="C162" s="7">
        <v>162500</v>
      </c>
      <c r="D162" s="6">
        <v>0.87624031632341426</v>
      </c>
      <c r="E162" s="6" t="str">
        <f t="shared" si="2"/>
        <v>A2</v>
      </c>
      <c r="G162" s="3">
        <v>328</v>
      </c>
      <c r="H162" s="4">
        <v>145250</v>
      </c>
      <c r="J162" s="3">
        <v>361</v>
      </c>
      <c r="K162" s="4">
        <v>156000</v>
      </c>
    </row>
    <row r="163" spans="1:11" x14ac:dyDescent="0.25">
      <c r="A163" s="6">
        <v>162</v>
      </c>
      <c r="B163" s="6" t="s">
        <v>105</v>
      </c>
      <c r="C163" s="7">
        <v>412500</v>
      </c>
      <c r="D163" s="6">
        <v>0.14454199259992595</v>
      </c>
      <c r="E163" s="6" t="str">
        <f t="shared" si="2"/>
        <v>A1</v>
      </c>
      <c r="G163" s="3">
        <v>331</v>
      </c>
      <c r="H163" s="4">
        <v>119000</v>
      </c>
      <c r="J163" s="3">
        <v>362</v>
      </c>
      <c r="K163" s="4">
        <v>145000</v>
      </c>
    </row>
    <row r="164" spans="1:11" x14ac:dyDescent="0.25">
      <c r="A164" s="6">
        <v>163</v>
      </c>
      <c r="B164" s="6" t="s">
        <v>105</v>
      </c>
      <c r="C164" s="7">
        <v>220000</v>
      </c>
      <c r="D164" s="6">
        <v>0.18263723600083814</v>
      </c>
      <c r="E164" s="6" t="str">
        <f t="shared" si="2"/>
        <v>A1</v>
      </c>
      <c r="G164" s="3">
        <v>332</v>
      </c>
      <c r="H164" s="4">
        <v>139000</v>
      </c>
      <c r="J164" s="3">
        <v>363</v>
      </c>
      <c r="K164" s="4">
        <v>198500</v>
      </c>
    </row>
    <row r="165" spans="1:11" x14ac:dyDescent="0.25">
      <c r="A165" s="6">
        <v>164</v>
      </c>
      <c r="B165" s="6" t="s">
        <v>105</v>
      </c>
      <c r="C165" s="7">
        <v>103200</v>
      </c>
      <c r="D165" s="6">
        <v>0.15897743106325446</v>
      </c>
      <c r="E165" s="6" t="str">
        <f t="shared" si="2"/>
        <v>A1</v>
      </c>
      <c r="G165" s="3">
        <v>335</v>
      </c>
      <c r="H165" s="4">
        <v>192000</v>
      </c>
      <c r="J165" s="3">
        <v>364</v>
      </c>
      <c r="K165" s="4">
        <v>118000</v>
      </c>
    </row>
    <row r="166" spans="1:11" x14ac:dyDescent="0.25">
      <c r="A166" s="6">
        <v>165</v>
      </c>
      <c r="B166" s="6" t="s">
        <v>105</v>
      </c>
      <c r="C166" s="7">
        <v>152000</v>
      </c>
      <c r="D166" s="6">
        <v>0.84667887753504611</v>
      </c>
      <c r="E166" s="6" t="str">
        <f t="shared" si="2"/>
        <v>A2</v>
      </c>
      <c r="G166" s="3">
        <v>336</v>
      </c>
      <c r="H166" s="4">
        <v>228950</v>
      </c>
      <c r="J166" s="3">
        <v>365</v>
      </c>
      <c r="K166" s="4">
        <v>190000</v>
      </c>
    </row>
    <row r="167" spans="1:11" x14ac:dyDescent="0.25">
      <c r="A167" s="6">
        <v>166</v>
      </c>
      <c r="B167" s="6" t="s">
        <v>105</v>
      </c>
      <c r="C167" s="7">
        <v>127500</v>
      </c>
      <c r="D167" s="6">
        <v>0.19141621217022031</v>
      </c>
      <c r="E167" s="6" t="str">
        <f t="shared" si="2"/>
        <v>A1</v>
      </c>
      <c r="G167" s="3">
        <v>337</v>
      </c>
      <c r="H167" s="4">
        <v>377426</v>
      </c>
      <c r="J167" s="3">
        <v>369</v>
      </c>
      <c r="K167" s="4">
        <v>132000</v>
      </c>
    </row>
    <row r="168" spans="1:11" x14ac:dyDescent="0.25">
      <c r="A168" s="6">
        <v>167</v>
      </c>
      <c r="B168" s="6" t="s">
        <v>105</v>
      </c>
      <c r="C168" s="7">
        <v>190000</v>
      </c>
      <c r="D168" s="6">
        <v>0.31671884601009492</v>
      </c>
      <c r="E168" s="6" t="str">
        <f t="shared" si="2"/>
        <v>A1</v>
      </c>
      <c r="G168" s="3">
        <v>338</v>
      </c>
      <c r="H168" s="4">
        <v>214000</v>
      </c>
      <c r="J168" s="3">
        <v>370</v>
      </c>
      <c r="K168" s="4">
        <v>162000</v>
      </c>
    </row>
    <row r="169" spans="1:11" x14ac:dyDescent="0.25">
      <c r="A169" s="6">
        <v>168</v>
      </c>
      <c r="B169" s="6" t="s">
        <v>105</v>
      </c>
      <c r="C169" s="7">
        <v>325624</v>
      </c>
      <c r="D169" s="6">
        <v>0.21358196718619649</v>
      </c>
      <c r="E169" s="6" t="str">
        <f t="shared" si="2"/>
        <v>A1</v>
      </c>
      <c r="G169" s="3">
        <v>339</v>
      </c>
      <c r="H169" s="4">
        <v>202500</v>
      </c>
      <c r="J169" s="3">
        <v>372</v>
      </c>
      <c r="K169" s="4">
        <v>134432</v>
      </c>
    </row>
    <row r="170" spans="1:11" x14ac:dyDescent="0.25">
      <c r="A170" s="6">
        <v>169</v>
      </c>
      <c r="B170" s="6" t="s">
        <v>105</v>
      </c>
      <c r="C170" s="7">
        <v>183500</v>
      </c>
      <c r="D170" s="6">
        <v>0.13482628672982322</v>
      </c>
      <c r="E170" s="6" t="str">
        <f t="shared" si="2"/>
        <v>A1</v>
      </c>
      <c r="G170" s="3">
        <v>340</v>
      </c>
      <c r="H170" s="4">
        <v>155000</v>
      </c>
      <c r="J170" s="3">
        <v>373</v>
      </c>
      <c r="K170" s="4">
        <v>125000</v>
      </c>
    </row>
    <row r="171" spans="1:11" x14ac:dyDescent="0.25">
      <c r="A171" s="6">
        <v>170</v>
      </c>
      <c r="B171" s="6" t="s">
        <v>105</v>
      </c>
      <c r="C171" s="7">
        <v>228000</v>
      </c>
      <c r="D171" s="6">
        <v>0.47796709609632959</v>
      </c>
      <c r="E171" s="6" t="str">
        <f t="shared" si="2"/>
        <v>A1</v>
      </c>
      <c r="G171" s="3">
        <v>341</v>
      </c>
      <c r="H171" s="4">
        <v>202900</v>
      </c>
      <c r="J171" s="3">
        <v>375</v>
      </c>
      <c r="K171" s="4">
        <v>219500</v>
      </c>
    </row>
    <row r="172" spans="1:11" x14ac:dyDescent="0.25">
      <c r="A172" s="6">
        <v>171</v>
      </c>
      <c r="B172" s="6" t="s">
        <v>105</v>
      </c>
      <c r="C172" s="7">
        <v>128500</v>
      </c>
      <c r="D172" s="6">
        <v>0.65851468383049117</v>
      </c>
      <c r="E172" s="6" t="str">
        <f t="shared" si="2"/>
        <v>A2</v>
      </c>
      <c r="G172" s="3">
        <v>342</v>
      </c>
      <c r="H172" s="4">
        <v>82000</v>
      </c>
      <c r="J172" s="3">
        <v>377</v>
      </c>
      <c r="K172" s="4">
        <v>148000</v>
      </c>
    </row>
    <row r="173" spans="1:11" x14ac:dyDescent="0.25">
      <c r="A173" s="6">
        <v>172</v>
      </c>
      <c r="B173" s="6" t="s">
        <v>105</v>
      </c>
      <c r="C173" s="7">
        <v>215000</v>
      </c>
      <c r="D173" s="6">
        <v>4.4741901502866832E-2</v>
      </c>
      <c r="E173" s="6" t="str">
        <f t="shared" si="2"/>
        <v>A1</v>
      </c>
      <c r="G173" s="3">
        <v>346</v>
      </c>
      <c r="H173" s="4">
        <v>140200</v>
      </c>
      <c r="J173" s="3">
        <v>381</v>
      </c>
      <c r="K173" s="4">
        <v>127000</v>
      </c>
    </row>
    <row r="174" spans="1:11" x14ac:dyDescent="0.25">
      <c r="A174" s="6">
        <v>173</v>
      </c>
      <c r="B174" s="6" t="s">
        <v>105</v>
      </c>
      <c r="C174" s="7">
        <v>239000</v>
      </c>
      <c r="D174" s="6">
        <v>0.88519806283124569</v>
      </c>
      <c r="E174" s="6" t="str">
        <f t="shared" si="2"/>
        <v>A2</v>
      </c>
      <c r="G174" s="3">
        <v>347</v>
      </c>
      <c r="H174" s="4">
        <v>151500</v>
      </c>
      <c r="J174" s="3">
        <v>382</v>
      </c>
      <c r="K174" s="4">
        <v>187750</v>
      </c>
    </row>
    <row r="175" spans="1:11" x14ac:dyDescent="0.25">
      <c r="A175" s="6">
        <v>174</v>
      </c>
      <c r="B175" s="6" t="s">
        <v>105</v>
      </c>
      <c r="C175" s="7">
        <v>163000</v>
      </c>
      <c r="D175" s="6">
        <v>0.75842968598764482</v>
      </c>
      <c r="E175" s="6" t="str">
        <f t="shared" si="2"/>
        <v>A2</v>
      </c>
      <c r="G175" s="3">
        <v>348</v>
      </c>
      <c r="H175" s="4">
        <v>157500</v>
      </c>
      <c r="J175" s="3">
        <v>386</v>
      </c>
      <c r="K175" s="4">
        <v>192000</v>
      </c>
    </row>
    <row r="176" spans="1:11" x14ac:dyDescent="0.25">
      <c r="A176" s="6">
        <v>175</v>
      </c>
      <c r="B176" s="6" t="s">
        <v>105</v>
      </c>
      <c r="C176" s="7">
        <v>184000</v>
      </c>
      <c r="D176" s="6">
        <v>0.97567843462614123</v>
      </c>
      <c r="E176" s="6" t="str">
        <f t="shared" si="2"/>
        <v>A2</v>
      </c>
      <c r="G176" s="3">
        <v>349</v>
      </c>
      <c r="H176" s="4">
        <v>154000</v>
      </c>
      <c r="J176" s="3">
        <v>389</v>
      </c>
      <c r="K176" s="4">
        <v>191000</v>
      </c>
    </row>
    <row r="177" spans="1:11" x14ac:dyDescent="0.25">
      <c r="A177" s="6">
        <v>176</v>
      </c>
      <c r="B177" s="6" t="s">
        <v>105</v>
      </c>
      <c r="C177" s="7">
        <v>243000</v>
      </c>
      <c r="D177" s="6">
        <v>0.49064813778227878</v>
      </c>
      <c r="E177" s="6" t="str">
        <f t="shared" si="2"/>
        <v>A1</v>
      </c>
      <c r="G177" s="3">
        <v>354</v>
      </c>
      <c r="H177" s="4">
        <v>105900</v>
      </c>
      <c r="J177" s="3">
        <v>391</v>
      </c>
      <c r="K177" s="4">
        <v>119000</v>
      </c>
    </row>
    <row r="178" spans="1:11" x14ac:dyDescent="0.25">
      <c r="A178" s="6">
        <v>177</v>
      </c>
      <c r="B178" s="6" t="s">
        <v>105</v>
      </c>
      <c r="C178" s="7">
        <v>211000</v>
      </c>
      <c r="D178" s="6">
        <v>0.29250786601067347</v>
      </c>
      <c r="E178" s="6" t="str">
        <f t="shared" si="2"/>
        <v>A1</v>
      </c>
      <c r="G178" s="3">
        <v>356</v>
      </c>
      <c r="H178" s="4">
        <v>177500</v>
      </c>
      <c r="J178" s="3">
        <v>394</v>
      </c>
      <c r="K178" s="4">
        <v>100000</v>
      </c>
    </row>
    <row r="179" spans="1:11" x14ac:dyDescent="0.25">
      <c r="A179" s="6">
        <v>178</v>
      </c>
      <c r="B179" s="6" t="s">
        <v>105</v>
      </c>
      <c r="C179" s="7">
        <v>172500</v>
      </c>
      <c r="D179" s="6">
        <v>1.6859344905476359E-2</v>
      </c>
      <c r="E179" s="6" t="str">
        <f t="shared" si="2"/>
        <v>A1</v>
      </c>
      <c r="G179" s="3">
        <v>357</v>
      </c>
      <c r="H179" s="4">
        <v>173000</v>
      </c>
      <c r="J179" s="3">
        <v>395</v>
      </c>
      <c r="K179" s="4">
        <v>109000</v>
      </c>
    </row>
    <row r="180" spans="1:11" x14ac:dyDescent="0.25">
      <c r="A180" s="6">
        <v>179</v>
      </c>
      <c r="B180" s="6" t="s">
        <v>105</v>
      </c>
      <c r="C180" s="7">
        <v>501837</v>
      </c>
      <c r="D180" s="6">
        <v>0.94220407471541501</v>
      </c>
      <c r="E180" s="6" t="str">
        <f t="shared" si="2"/>
        <v>A2</v>
      </c>
      <c r="G180" s="3">
        <v>359</v>
      </c>
      <c r="H180" s="4">
        <v>130000</v>
      </c>
      <c r="J180" s="3">
        <v>396</v>
      </c>
      <c r="K180" s="4">
        <v>129000</v>
      </c>
    </row>
    <row r="181" spans="1:11" x14ac:dyDescent="0.25">
      <c r="A181" s="6">
        <v>180</v>
      </c>
      <c r="B181" s="6" t="s">
        <v>105</v>
      </c>
      <c r="C181" s="7">
        <v>100000</v>
      </c>
      <c r="D181" s="6">
        <v>0.56352297769391047</v>
      </c>
      <c r="E181" s="6" t="str">
        <f t="shared" si="2"/>
        <v>A2</v>
      </c>
      <c r="G181" s="3">
        <v>366</v>
      </c>
      <c r="H181" s="4">
        <v>147000</v>
      </c>
      <c r="J181" s="3">
        <v>398</v>
      </c>
      <c r="K181" s="4">
        <v>169500</v>
      </c>
    </row>
    <row r="182" spans="1:11" x14ac:dyDescent="0.25">
      <c r="A182" s="6">
        <v>181</v>
      </c>
      <c r="B182" s="6" t="s">
        <v>105</v>
      </c>
      <c r="C182" s="7">
        <v>177000</v>
      </c>
      <c r="D182" s="6">
        <v>0.29939130542148262</v>
      </c>
      <c r="E182" s="6" t="str">
        <f t="shared" si="2"/>
        <v>A1</v>
      </c>
      <c r="G182" s="3">
        <v>367</v>
      </c>
      <c r="H182" s="4">
        <v>159000</v>
      </c>
      <c r="J182" s="3">
        <v>399</v>
      </c>
      <c r="K182" s="4">
        <v>67000</v>
      </c>
    </row>
    <row r="183" spans="1:11" x14ac:dyDescent="0.25">
      <c r="A183" s="6">
        <v>182</v>
      </c>
      <c r="B183" s="6" t="s">
        <v>105</v>
      </c>
      <c r="C183" s="7">
        <v>200100</v>
      </c>
      <c r="D183" s="6">
        <v>5.6029877765533365E-2</v>
      </c>
      <c r="E183" s="6" t="str">
        <f t="shared" si="2"/>
        <v>A1</v>
      </c>
      <c r="G183" s="3">
        <v>368</v>
      </c>
      <c r="H183" s="4">
        <v>165000</v>
      </c>
      <c r="J183" s="3">
        <v>404</v>
      </c>
      <c r="K183" s="4">
        <v>258000</v>
      </c>
    </row>
    <row r="184" spans="1:11" x14ac:dyDescent="0.25">
      <c r="A184" s="6">
        <v>183</v>
      </c>
      <c r="B184" s="6" t="s">
        <v>105</v>
      </c>
      <c r="C184" s="7">
        <v>120000</v>
      </c>
      <c r="D184" s="6">
        <v>0.6968081278612297</v>
      </c>
      <c r="E184" s="6" t="str">
        <f t="shared" si="2"/>
        <v>A2</v>
      </c>
      <c r="G184" s="3">
        <v>371</v>
      </c>
      <c r="H184" s="4">
        <v>172400</v>
      </c>
      <c r="J184" s="3">
        <v>406</v>
      </c>
      <c r="K184" s="4">
        <v>150000</v>
      </c>
    </row>
    <row r="185" spans="1:11" x14ac:dyDescent="0.25">
      <c r="A185" s="6">
        <v>184</v>
      </c>
      <c r="B185" s="6" t="s">
        <v>105</v>
      </c>
      <c r="C185" s="7">
        <v>200000</v>
      </c>
      <c r="D185" s="6">
        <v>0.23933023956747035</v>
      </c>
      <c r="E185" s="6" t="str">
        <f t="shared" si="2"/>
        <v>A1</v>
      </c>
      <c r="G185" s="3">
        <v>374</v>
      </c>
      <c r="H185" s="4">
        <v>123000</v>
      </c>
      <c r="J185" s="3">
        <v>410</v>
      </c>
      <c r="K185" s="4">
        <v>339750</v>
      </c>
    </row>
    <row r="186" spans="1:11" x14ac:dyDescent="0.25">
      <c r="A186" s="6">
        <v>185</v>
      </c>
      <c r="B186" s="6" t="s">
        <v>105</v>
      </c>
      <c r="C186" s="7">
        <v>127000</v>
      </c>
      <c r="D186" s="6">
        <v>0.67282141187485256</v>
      </c>
      <c r="E186" s="6" t="str">
        <f t="shared" si="2"/>
        <v>A2</v>
      </c>
      <c r="G186" s="3">
        <v>378</v>
      </c>
      <c r="H186" s="4">
        <v>340000</v>
      </c>
      <c r="J186" s="3">
        <v>413</v>
      </c>
      <c r="K186" s="4">
        <v>222000</v>
      </c>
    </row>
    <row r="187" spans="1:11" x14ac:dyDescent="0.25">
      <c r="A187" s="6">
        <v>186</v>
      </c>
      <c r="B187" s="6" t="s">
        <v>105</v>
      </c>
      <c r="C187" s="7">
        <v>475000</v>
      </c>
      <c r="D187" s="6">
        <v>0.46449001535967649</v>
      </c>
      <c r="E187" s="6" t="str">
        <f t="shared" si="2"/>
        <v>A1</v>
      </c>
      <c r="G187" s="3">
        <v>379</v>
      </c>
      <c r="H187" s="4">
        <v>394432</v>
      </c>
      <c r="J187" s="3">
        <v>414</v>
      </c>
      <c r="K187" s="4">
        <v>115000</v>
      </c>
    </row>
    <row r="188" spans="1:11" x14ac:dyDescent="0.25">
      <c r="A188" s="6">
        <v>187</v>
      </c>
      <c r="B188" s="6" t="s">
        <v>105</v>
      </c>
      <c r="C188" s="7">
        <v>173000</v>
      </c>
      <c r="D188" s="6">
        <v>0.1622808794402415</v>
      </c>
      <c r="E188" s="6" t="str">
        <f t="shared" si="2"/>
        <v>A1</v>
      </c>
      <c r="G188" s="3">
        <v>380</v>
      </c>
      <c r="H188" s="4">
        <v>179000</v>
      </c>
      <c r="J188" s="3">
        <v>416</v>
      </c>
      <c r="K188" s="4">
        <v>181134</v>
      </c>
    </row>
    <row r="189" spans="1:11" x14ac:dyDescent="0.25">
      <c r="A189" s="6">
        <v>188</v>
      </c>
      <c r="B189" s="6" t="s">
        <v>105</v>
      </c>
      <c r="C189" s="7">
        <v>135000</v>
      </c>
      <c r="D189" s="6">
        <v>0.71775034186236708</v>
      </c>
      <c r="E189" s="6" t="str">
        <f t="shared" si="2"/>
        <v>A2</v>
      </c>
      <c r="G189" s="3">
        <v>383</v>
      </c>
      <c r="H189" s="4">
        <v>213500</v>
      </c>
      <c r="J189" s="3">
        <v>417</v>
      </c>
      <c r="K189" s="4">
        <v>149500</v>
      </c>
    </row>
    <row r="190" spans="1:11" x14ac:dyDescent="0.25">
      <c r="A190" s="6">
        <v>189</v>
      </c>
      <c r="B190" s="6" t="s">
        <v>105</v>
      </c>
      <c r="C190" s="7">
        <v>153337</v>
      </c>
      <c r="D190" s="6">
        <v>0.1204622734279398</v>
      </c>
      <c r="E190" s="6" t="str">
        <f t="shared" si="2"/>
        <v>A1</v>
      </c>
      <c r="G190" s="3">
        <v>385</v>
      </c>
      <c r="H190" s="4">
        <v>240000</v>
      </c>
      <c r="J190" s="3">
        <v>421</v>
      </c>
      <c r="K190" s="4">
        <v>206300</v>
      </c>
    </row>
    <row r="191" spans="1:11" x14ac:dyDescent="0.25">
      <c r="A191" s="6">
        <v>190</v>
      </c>
      <c r="B191" s="6" t="s">
        <v>105</v>
      </c>
      <c r="C191" s="7">
        <v>286000</v>
      </c>
      <c r="D191" s="6">
        <v>0.23207447281721116</v>
      </c>
      <c r="E191" s="6" t="str">
        <f t="shared" si="2"/>
        <v>A1</v>
      </c>
      <c r="G191" s="3">
        <v>387</v>
      </c>
      <c r="H191" s="4">
        <v>81000</v>
      </c>
      <c r="J191" s="3">
        <v>424</v>
      </c>
      <c r="K191" s="4">
        <v>315000</v>
      </c>
    </row>
    <row r="192" spans="1:11" x14ac:dyDescent="0.25">
      <c r="A192" s="6">
        <v>191</v>
      </c>
      <c r="B192" s="6" t="s">
        <v>105</v>
      </c>
      <c r="C192" s="7">
        <v>315000</v>
      </c>
      <c r="D192" s="6">
        <v>0.10881329122062322</v>
      </c>
      <c r="E192" s="6" t="str">
        <f t="shared" si="2"/>
        <v>A1</v>
      </c>
      <c r="G192" s="3">
        <v>388</v>
      </c>
      <c r="H192" s="4">
        <v>125000</v>
      </c>
      <c r="J192" s="3">
        <v>425</v>
      </c>
      <c r="K192" s="4">
        <v>139000</v>
      </c>
    </row>
    <row r="193" spans="1:11" x14ac:dyDescent="0.25">
      <c r="A193" s="6">
        <v>192</v>
      </c>
      <c r="B193" s="6" t="s">
        <v>105</v>
      </c>
      <c r="C193" s="7">
        <v>184000</v>
      </c>
      <c r="D193" s="6">
        <v>0.13962542426951596</v>
      </c>
      <c r="E193" s="6" t="str">
        <f t="shared" si="2"/>
        <v>A1</v>
      </c>
      <c r="G193" s="3">
        <v>390</v>
      </c>
      <c r="H193" s="4">
        <v>426000</v>
      </c>
      <c r="J193" s="3">
        <v>428</v>
      </c>
      <c r="K193" s="4">
        <v>109008</v>
      </c>
    </row>
    <row r="194" spans="1:11" x14ac:dyDescent="0.25">
      <c r="A194" s="6">
        <v>193</v>
      </c>
      <c r="B194" s="6" t="s">
        <v>105</v>
      </c>
      <c r="C194" s="7">
        <v>192000</v>
      </c>
      <c r="D194" s="6">
        <v>0.11161043329479814</v>
      </c>
      <c r="E194" s="6" t="str">
        <f t="shared" si="2"/>
        <v>A1</v>
      </c>
      <c r="G194" s="3">
        <v>392</v>
      </c>
      <c r="H194" s="4">
        <v>215000</v>
      </c>
      <c r="J194" s="3">
        <v>429</v>
      </c>
      <c r="K194" s="4">
        <v>195400</v>
      </c>
    </row>
    <row r="195" spans="1:11" x14ac:dyDescent="0.25">
      <c r="A195" s="6">
        <v>194</v>
      </c>
      <c r="B195" s="6" t="s">
        <v>105</v>
      </c>
      <c r="C195" s="7">
        <v>130000</v>
      </c>
      <c r="D195" s="6">
        <v>0.11027580978292517</v>
      </c>
      <c r="E195" s="6" t="str">
        <f t="shared" ref="E195:E258" si="3">IF(AND(B195="Y", D195&lt;0.5), "A1", IF(AND(B195="Y", D195&gt;0.5), "A2", "treatment"))</f>
        <v>A1</v>
      </c>
      <c r="G195" s="3">
        <v>393</v>
      </c>
      <c r="H195" s="4">
        <v>106500</v>
      </c>
      <c r="J195" s="3">
        <v>431</v>
      </c>
      <c r="K195" s="4">
        <v>85400</v>
      </c>
    </row>
    <row r="196" spans="1:11" x14ac:dyDescent="0.25">
      <c r="A196" s="6">
        <v>195</v>
      </c>
      <c r="B196" s="6" t="s">
        <v>105</v>
      </c>
      <c r="C196" s="7">
        <v>127000</v>
      </c>
      <c r="D196" s="6">
        <v>8.2668672629257034E-2</v>
      </c>
      <c r="E196" s="6" t="str">
        <f t="shared" si="3"/>
        <v>A1</v>
      </c>
      <c r="G196" s="3">
        <v>397</v>
      </c>
      <c r="H196" s="4">
        <v>123000</v>
      </c>
      <c r="J196" s="3">
        <v>433</v>
      </c>
      <c r="K196" s="4">
        <v>122500</v>
      </c>
    </row>
    <row r="197" spans="1:11" x14ac:dyDescent="0.25">
      <c r="A197" s="6">
        <v>196</v>
      </c>
      <c r="B197" s="6" t="s">
        <v>105</v>
      </c>
      <c r="C197" s="7">
        <v>148500</v>
      </c>
      <c r="D197" s="6">
        <v>0.57696095792472379</v>
      </c>
      <c r="E197" s="6" t="str">
        <f t="shared" si="3"/>
        <v>A2</v>
      </c>
      <c r="G197" s="3">
        <v>400</v>
      </c>
      <c r="H197" s="4">
        <v>241000</v>
      </c>
      <c r="J197" s="3">
        <v>435</v>
      </c>
      <c r="K197" s="4">
        <v>81000</v>
      </c>
    </row>
    <row r="198" spans="1:11" x14ac:dyDescent="0.25">
      <c r="A198" s="6">
        <v>197</v>
      </c>
      <c r="B198" s="6" t="s">
        <v>105</v>
      </c>
      <c r="C198" s="7">
        <v>311872</v>
      </c>
      <c r="D198" s="6">
        <v>0.61581084893174654</v>
      </c>
      <c r="E198" s="6" t="str">
        <f t="shared" si="3"/>
        <v>A2</v>
      </c>
      <c r="G198" s="3">
        <v>401</v>
      </c>
      <c r="H198" s="4">
        <v>245500</v>
      </c>
      <c r="J198" s="3">
        <v>436</v>
      </c>
      <c r="K198" s="4">
        <v>212000</v>
      </c>
    </row>
    <row r="199" spans="1:11" x14ac:dyDescent="0.25">
      <c r="A199" s="6">
        <v>198</v>
      </c>
      <c r="B199" s="6" t="s">
        <v>105</v>
      </c>
      <c r="C199" s="7">
        <v>235000</v>
      </c>
      <c r="D199" s="6">
        <v>0.72272100023951136</v>
      </c>
      <c r="E199" s="6" t="str">
        <f t="shared" si="3"/>
        <v>A2</v>
      </c>
      <c r="G199" s="3">
        <v>402</v>
      </c>
      <c r="H199" s="4">
        <v>164990</v>
      </c>
      <c r="J199" s="3">
        <v>438</v>
      </c>
      <c r="K199" s="4">
        <v>119000</v>
      </c>
    </row>
    <row r="200" spans="1:11" x14ac:dyDescent="0.25">
      <c r="A200" s="6">
        <v>199</v>
      </c>
      <c r="B200" s="6" t="s">
        <v>105</v>
      </c>
      <c r="C200" s="7">
        <v>104000</v>
      </c>
      <c r="D200" s="6">
        <v>0.11472177588449695</v>
      </c>
      <c r="E200" s="6" t="str">
        <f t="shared" si="3"/>
        <v>A1</v>
      </c>
      <c r="G200" s="3">
        <v>403</v>
      </c>
      <c r="H200" s="4">
        <v>108000</v>
      </c>
      <c r="J200" s="3">
        <v>441</v>
      </c>
      <c r="K200" s="4">
        <v>555000</v>
      </c>
    </row>
    <row r="201" spans="1:11" x14ac:dyDescent="0.25">
      <c r="A201" s="6">
        <v>200</v>
      </c>
      <c r="B201" s="6" t="s">
        <v>105</v>
      </c>
      <c r="C201" s="7">
        <v>274900</v>
      </c>
      <c r="D201" s="6">
        <v>0.30342405490733382</v>
      </c>
      <c r="E201" s="6" t="str">
        <f t="shared" si="3"/>
        <v>A1</v>
      </c>
      <c r="G201" s="3">
        <v>405</v>
      </c>
      <c r="H201" s="4">
        <v>168000</v>
      </c>
      <c r="J201" s="3">
        <v>443</v>
      </c>
      <c r="K201" s="4">
        <v>162900</v>
      </c>
    </row>
    <row r="202" spans="1:11" x14ac:dyDescent="0.25">
      <c r="A202" s="6">
        <v>201</v>
      </c>
      <c r="B202" s="6" t="s">
        <v>105</v>
      </c>
      <c r="C202" s="7">
        <v>140000</v>
      </c>
      <c r="D202" s="6">
        <v>0.24399010490789408</v>
      </c>
      <c r="E202" s="6" t="str">
        <f t="shared" si="3"/>
        <v>A1</v>
      </c>
      <c r="G202" s="3">
        <v>407</v>
      </c>
      <c r="H202" s="4">
        <v>115000</v>
      </c>
      <c r="J202" s="3">
        <v>445</v>
      </c>
      <c r="K202" s="4">
        <v>210000</v>
      </c>
    </row>
    <row r="203" spans="1:11" x14ac:dyDescent="0.25">
      <c r="A203" s="6">
        <v>202</v>
      </c>
      <c r="B203" s="6" t="s">
        <v>105</v>
      </c>
      <c r="C203" s="7">
        <v>171500</v>
      </c>
      <c r="D203" s="6">
        <v>5.9168051728946125E-2</v>
      </c>
      <c r="E203" s="6" t="str">
        <f t="shared" si="3"/>
        <v>A1</v>
      </c>
      <c r="G203" s="3">
        <v>408</v>
      </c>
      <c r="H203" s="4">
        <v>177000</v>
      </c>
      <c r="J203" s="3">
        <v>449</v>
      </c>
      <c r="K203" s="4">
        <v>119500</v>
      </c>
    </row>
    <row r="204" spans="1:11" x14ac:dyDescent="0.25">
      <c r="A204" s="6">
        <v>203</v>
      </c>
      <c r="B204" s="6" t="s">
        <v>105</v>
      </c>
      <c r="C204" s="7">
        <v>112000</v>
      </c>
      <c r="D204" s="6">
        <v>0.22056311348347923</v>
      </c>
      <c r="E204" s="6" t="str">
        <f t="shared" si="3"/>
        <v>A1</v>
      </c>
      <c r="G204" s="3">
        <v>409</v>
      </c>
      <c r="H204" s="4">
        <v>280000</v>
      </c>
      <c r="J204" s="3">
        <v>452</v>
      </c>
      <c r="K204" s="4">
        <v>280000</v>
      </c>
    </row>
    <row r="205" spans="1:11" x14ac:dyDescent="0.25">
      <c r="A205" s="6">
        <v>204</v>
      </c>
      <c r="B205" s="6" t="s">
        <v>105</v>
      </c>
      <c r="C205" s="7">
        <v>149000</v>
      </c>
      <c r="D205" s="6">
        <v>9.3839865239594089E-2</v>
      </c>
      <c r="E205" s="6" t="str">
        <f t="shared" si="3"/>
        <v>A1</v>
      </c>
      <c r="G205" s="3">
        <v>411</v>
      </c>
      <c r="H205" s="4">
        <v>60000</v>
      </c>
      <c r="J205" s="3">
        <v>454</v>
      </c>
      <c r="K205" s="4">
        <v>210000</v>
      </c>
    </row>
    <row r="206" spans="1:11" x14ac:dyDescent="0.25">
      <c r="A206" s="6">
        <v>205</v>
      </c>
      <c r="B206" s="6" t="s">
        <v>105</v>
      </c>
      <c r="C206" s="7">
        <v>110000</v>
      </c>
      <c r="D206" s="6">
        <v>0.77087732510462514</v>
      </c>
      <c r="E206" s="6" t="str">
        <f t="shared" si="3"/>
        <v>A2</v>
      </c>
      <c r="G206" s="3">
        <v>415</v>
      </c>
      <c r="H206" s="4">
        <v>228000</v>
      </c>
      <c r="J206" s="3">
        <v>455</v>
      </c>
      <c r="K206" s="4">
        <v>188000</v>
      </c>
    </row>
    <row r="207" spans="1:11" x14ac:dyDescent="0.25">
      <c r="A207" s="6">
        <v>206</v>
      </c>
      <c r="B207" s="6" t="s">
        <v>105</v>
      </c>
      <c r="C207" s="7">
        <v>180500</v>
      </c>
      <c r="D207" s="6">
        <v>0.86172190375531188</v>
      </c>
      <c r="E207" s="6" t="str">
        <f t="shared" si="3"/>
        <v>A2</v>
      </c>
      <c r="G207" s="3">
        <v>420</v>
      </c>
      <c r="H207" s="4">
        <v>142000</v>
      </c>
      <c r="J207" s="3">
        <v>456</v>
      </c>
      <c r="K207" s="4">
        <v>175500</v>
      </c>
    </row>
    <row r="208" spans="1:11" x14ac:dyDescent="0.25">
      <c r="A208" s="6">
        <v>207</v>
      </c>
      <c r="B208" s="6" t="s">
        <v>105</v>
      </c>
      <c r="C208" s="7">
        <v>143900</v>
      </c>
      <c r="D208" s="6">
        <v>0.64461026134103594</v>
      </c>
      <c r="E208" s="6" t="str">
        <f t="shared" si="3"/>
        <v>A2</v>
      </c>
      <c r="G208" s="3">
        <v>422</v>
      </c>
      <c r="H208" s="4">
        <v>215000</v>
      </c>
      <c r="J208" s="3">
        <v>458</v>
      </c>
      <c r="K208" s="4">
        <v>256000</v>
      </c>
    </row>
    <row r="209" spans="1:11" x14ac:dyDescent="0.25">
      <c r="A209" s="6">
        <v>208</v>
      </c>
      <c r="B209" s="6" t="s">
        <v>105</v>
      </c>
      <c r="C209" s="7">
        <v>141000</v>
      </c>
      <c r="D209" s="6">
        <v>0.33317254615963821</v>
      </c>
      <c r="E209" s="6" t="str">
        <f t="shared" si="3"/>
        <v>A1</v>
      </c>
      <c r="G209" s="3">
        <v>423</v>
      </c>
      <c r="H209" s="4">
        <v>113000</v>
      </c>
      <c r="J209" s="3">
        <v>459</v>
      </c>
      <c r="K209" s="4">
        <v>161000</v>
      </c>
    </row>
    <row r="210" spans="1:11" x14ac:dyDescent="0.25">
      <c r="A210" s="6">
        <v>209</v>
      </c>
      <c r="B210" s="6" t="s">
        <v>105</v>
      </c>
      <c r="C210" s="7">
        <v>277000</v>
      </c>
      <c r="D210" s="6">
        <v>0.84206039860367421</v>
      </c>
      <c r="E210" s="6" t="str">
        <f t="shared" si="3"/>
        <v>A2</v>
      </c>
      <c r="G210" s="3">
        <v>426</v>
      </c>
      <c r="H210" s="4">
        <v>135000</v>
      </c>
      <c r="J210" s="3">
        <v>460</v>
      </c>
      <c r="K210" s="4">
        <v>110000</v>
      </c>
    </row>
    <row r="211" spans="1:11" x14ac:dyDescent="0.25">
      <c r="A211" s="6">
        <v>210</v>
      </c>
      <c r="B211" s="6" t="s">
        <v>105</v>
      </c>
      <c r="C211" s="7">
        <v>145000</v>
      </c>
      <c r="D211" s="6">
        <v>0.97383388224651879</v>
      </c>
      <c r="E211" s="6" t="str">
        <f t="shared" si="3"/>
        <v>A2</v>
      </c>
      <c r="G211" s="3">
        <v>427</v>
      </c>
      <c r="H211" s="4">
        <v>275000</v>
      </c>
      <c r="J211" s="3">
        <v>465</v>
      </c>
      <c r="K211" s="4">
        <v>124000</v>
      </c>
    </row>
    <row r="212" spans="1:11" x14ac:dyDescent="0.25">
      <c r="A212" s="6">
        <v>211</v>
      </c>
      <c r="B212" s="6" t="s">
        <v>177</v>
      </c>
      <c r="C212" s="7">
        <v>98000</v>
      </c>
      <c r="D212" s="6">
        <v>0.26535428471260258</v>
      </c>
      <c r="E212" s="6" t="str">
        <f t="shared" si="3"/>
        <v>treatment</v>
      </c>
      <c r="G212" s="3">
        <v>430</v>
      </c>
      <c r="H212" s="4">
        <v>175000</v>
      </c>
      <c r="J212" s="3">
        <v>468</v>
      </c>
      <c r="K212" s="4">
        <v>146500</v>
      </c>
    </row>
    <row r="213" spans="1:11" x14ac:dyDescent="0.25">
      <c r="A213" s="6">
        <v>212</v>
      </c>
      <c r="B213" s="6" t="s">
        <v>105</v>
      </c>
      <c r="C213" s="7">
        <v>186000</v>
      </c>
      <c r="D213" s="6">
        <v>0.882852371779282</v>
      </c>
      <c r="E213" s="6" t="str">
        <f t="shared" si="3"/>
        <v>A2</v>
      </c>
      <c r="G213" s="3">
        <v>432</v>
      </c>
      <c r="H213" s="4">
        <v>79900</v>
      </c>
      <c r="J213" s="3">
        <v>470</v>
      </c>
      <c r="K213" s="4">
        <v>187000</v>
      </c>
    </row>
    <row r="214" spans="1:11" x14ac:dyDescent="0.25">
      <c r="A214" s="6">
        <v>213</v>
      </c>
      <c r="B214" s="6" t="s">
        <v>105</v>
      </c>
      <c r="C214" s="7">
        <v>252678</v>
      </c>
      <c r="D214" s="6">
        <v>1.8158254488647496E-2</v>
      </c>
      <c r="E214" s="6" t="str">
        <f t="shared" si="3"/>
        <v>A1</v>
      </c>
      <c r="G214" s="3">
        <v>434</v>
      </c>
      <c r="H214" s="4">
        <v>181000</v>
      </c>
      <c r="J214" s="3">
        <v>473</v>
      </c>
      <c r="K214" s="4">
        <v>148000</v>
      </c>
    </row>
    <row r="215" spans="1:11" x14ac:dyDescent="0.25">
      <c r="A215" s="6">
        <v>214</v>
      </c>
      <c r="B215" s="6" t="s">
        <v>105</v>
      </c>
      <c r="C215" s="7">
        <v>156000</v>
      </c>
      <c r="D215" s="6">
        <v>0.55718900557527573</v>
      </c>
      <c r="E215" s="6" t="str">
        <f t="shared" si="3"/>
        <v>A2</v>
      </c>
      <c r="G215" s="3">
        <v>437</v>
      </c>
      <c r="H215" s="4">
        <v>116000</v>
      </c>
      <c r="J215" s="3">
        <v>474</v>
      </c>
      <c r="K215" s="4">
        <v>440000</v>
      </c>
    </row>
    <row r="216" spans="1:11" x14ac:dyDescent="0.25">
      <c r="A216" s="6">
        <v>215</v>
      </c>
      <c r="B216" s="6" t="s">
        <v>105</v>
      </c>
      <c r="C216" s="7">
        <v>161750</v>
      </c>
      <c r="D216" s="6">
        <v>0.57637874399493771</v>
      </c>
      <c r="E216" s="6" t="str">
        <f t="shared" si="3"/>
        <v>A2</v>
      </c>
      <c r="G216" s="3">
        <v>440</v>
      </c>
      <c r="H216" s="4">
        <v>110000</v>
      </c>
      <c r="J216" s="3">
        <v>476</v>
      </c>
      <c r="K216" s="4">
        <v>132500</v>
      </c>
    </row>
    <row r="217" spans="1:11" x14ac:dyDescent="0.25">
      <c r="A217" s="6">
        <v>216</v>
      </c>
      <c r="B217" s="6" t="s">
        <v>105</v>
      </c>
      <c r="C217" s="7">
        <v>134450</v>
      </c>
      <c r="D217" s="6">
        <v>4.2293928069375708E-2</v>
      </c>
      <c r="E217" s="6" t="str">
        <f t="shared" si="3"/>
        <v>A1</v>
      </c>
      <c r="G217" s="3">
        <v>444</v>
      </c>
      <c r="H217" s="4">
        <v>172500</v>
      </c>
      <c r="J217" s="3">
        <v>477</v>
      </c>
      <c r="K217" s="4">
        <v>208900</v>
      </c>
    </row>
    <row r="218" spans="1:11" x14ac:dyDescent="0.25">
      <c r="A218" s="6">
        <v>217</v>
      </c>
      <c r="B218" s="6" t="s">
        <v>105</v>
      </c>
      <c r="C218" s="7">
        <v>210000</v>
      </c>
      <c r="D218" s="6">
        <v>0.81088292734348488</v>
      </c>
      <c r="E218" s="6" t="str">
        <f t="shared" si="3"/>
        <v>A2</v>
      </c>
      <c r="G218" s="3">
        <v>446</v>
      </c>
      <c r="H218" s="4">
        <v>127500</v>
      </c>
      <c r="J218" s="3">
        <v>478</v>
      </c>
      <c r="K218" s="4">
        <v>380000</v>
      </c>
    </row>
    <row r="219" spans="1:11" x14ac:dyDescent="0.25">
      <c r="A219" s="6">
        <v>218</v>
      </c>
      <c r="B219" s="6" t="s">
        <v>177</v>
      </c>
      <c r="C219" s="7">
        <v>107000</v>
      </c>
      <c r="D219" s="6">
        <v>0.74430294180240575</v>
      </c>
      <c r="E219" s="6" t="str">
        <f t="shared" si="3"/>
        <v>treatment</v>
      </c>
      <c r="G219" s="3">
        <v>447</v>
      </c>
      <c r="H219" s="4">
        <v>190000</v>
      </c>
      <c r="J219" s="3">
        <v>479</v>
      </c>
      <c r="K219" s="4">
        <v>297000</v>
      </c>
    </row>
    <row r="220" spans="1:11" x14ac:dyDescent="0.25">
      <c r="A220" s="6">
        <v>219</v>
      </c>
      <c r="B220" s="6" t="s">
        <v>105</v>
      </c>
      <c r="C220" s="7">
        <v>311500</v>
      </c>
      <c r="D220" s="6">
        <v>0.14902938643068442</v>
      </c>
      <c r="E220" s="6" t="str">
        <f t="shared" si="3"/>
        <v>A1</v>
      </c>
      <c r="G220" s="3">
        <v>448</v>
      </c>
      <c r="H220" s="4">
        <v>199900</v>
      </c>
      <c r="J220" s="3">
        <v>480</v>
      </c>
      <c r="K220" s="4">
        <v>89471</v>
      </c>
    </row>
    <row r="221" spans="1:11" x14ac:dyDescent="0.25">
      <c r="A221" s="6">
        <v>220</v>
      </c>
      <c r="B221" s="6" t="s">
        <v>105</v>
      </c>
      <c r="C221" s="7">
        <v>167240</v>
      </c>
      <c r="D221" s="6">
        <v>0.43566035024732375</v>
      </c>
      <c r="E221" s="6" t="str">
        <f t="shared" si="3"/>
        <v>A1</v>
      </c>
      <c r="G221" s="3">
        <v>450</v>
      </c>
      <c r="H221" s="4">
        <v>120000</v>
      </c>
      <c r="J221" s="3">
        <v>482</v>
      </c>
      <c r="K221" s="4">
        <v>374000</v>
      </c>
    </row>
    <row r="222" spans="1:11" x14ac:dyDescent="0.25">
      <c r="A222" s="6">
        <v>221</v>
      </c>
      <c r="B222" s="6" t="s">
        <v>105</v>
      </c>
      <c r="C222" s="7">
        <v>204900</v>
      </c>
      <c r="D222" s="6">
        <v>4.3656563979376672E-2</v>
      </c>
      <c r="E222" s="6" t="str">
        <f t="shared" si="3"/>
        <v>A1</v>
      </c>
      <c r="G222" s="3">
        <v>451</v>
      </c>
      <c r="H222" s="4">
        <v>110000</v>
      </c>
      <c r="J222" s="3">
        <v>483</v>
      </c>
      <c r="K222" s="4">
        <v>155000</v>
      </c>
    </row>
    <row r="223" spans="1:11" x14ac:dyDescent="0.25">
      <c r="A223" s="6">
        <v>222</v>
      </c>
      <c r="B223" s="6" t="s">
        <v>105</v>
      </c>
      <c r="C223" s="7">
        <v>200000</v>
      </c>
      <c r="D223" s="6">
        <v>0.58177523351322047</v>
      </c>
      <c r="E223" s="6" t="str">
        <f t="shared" si="3"/>
        <v>A2</v>
      </c>
      <c r="G223" s="3">
        <v>453</v>
      </c>
      <c r="H223" s="4">
        <v>204000</v>
      </c>
      <c r="J223" s="3">
        <v>485</v>
      </c>
      <c r="K223" s="4">
        <v>132500</v>
      </c>
    </row>
    <row r="224" spans="1:11" x14ac:dyDescent="0.25">
      <c r="A224" s="6">
        <v>223</v>
      </c>
      <c r="B224" s="6" t="s">
        <v>105</v>
      </c>
      <c r="C224" s="7">
        <v>179900</v>
      </c>
      <c r="D224" s="6">
        <v>0.73630972752930013</v>
      </c>
      <c r="E224" s="6" t="str">
        <f t="shared" si="3"/>
        <v>A2</v>
      </c>
      <c r="G224" s="3">
        <v>461</v>
      </c>
      <c r="H224" s="4">
        <v>263435</v>
      </c>
      <c r="J224" s="3">
        <v>486</v>
      </c>
      <c r="K224" s="4">
        <v>147000</v>
      </c>
    </row>
    <row r="225" spans="1:11" x14ac:dyDescent="0.25">
      <c r="A225" s="6">
        <v>224</v>
      </c>
      <c r="B225" s="6" t="s">
        <v>105</v>
      </c>
      <c r="C225" s="7">
        <v>97000</v>
      </c>
      <c r="D225" s="6">
        <v>4.9623271054179963E-2</v>
      </c>
      <c r="E225" s="6" t="str">
        <f t="shared" si="3"/>
        <v>A1</v>
      </c>
      <c r="G225" s="3">
        <v>462</v>
      </c>
      <c r="H225" s="4">
        <v>155000</v>
      </c>
      <c r="J225" s="3">
        <v>487</v>
      </c>
      <c r="K225" s="4">
        <v>156000</v>
      </c>
    </row>
    <row r="226" spans="1:11" x14ac:dyDescent="0.25">
      <c r="A226" s="6">
        <v>225</v>
      </c>
      <c r="B226" s="6" t="s">
        <v>105</v>
      </c>
      <c r="C226" s="7">
        <v>386250</v>
      </c>
      <c r="D226" s="6">
        <v>0.61355175933021355</v>
      </c>
      <c r="E226" s="6" t="str">
        <f t="shared" si="3"/>
        <v>A2</v>
      </c>
      <c r="G226" s="3">
        <v>463</v>
      </c>
      <c r="H226" s="4">
        <v>62383</v>
      </c>
      <c r="J226" s="3">
        <v>490</v>
      </c>
      <c r="K226" s="4">
        <v>86000</v>
      </c>
    </row>
    <row r="227" spans="1:11" x14ac:dyDescent="0.25">
      <c r="A227" s="6">
        <v>226</v>
      </c>
      <c r="B227" s="6" t="s">
        <v>105</v>
      </c>
      <c r="C227" s="7">
        <v>112000</v>
      </c>
      <c r="D227" s="6">
        <v>0.58725387485840752</v>
      </c>
      <c r="E227" s="6" t="str">
        <f t="shared" si="3"/>
        <v>A2</v>
      </c>
      <c r="G227" s="3">
        <v>464</v>
      </c>
      <c r="H227" s="4">
        <v>188700</v>
      </c>
      <c r="J227" s="3">
        <v>491</v>
      </c>
      <c r="K227" s="4">
        <v>115000</v>
      </c>
    </row>
    <row r="228" spans="1:11" x14ac:dyDescent="0.25">
      <c r="A228" s="6">
        <v>227</v>
      </c>
      <c r="B228" s="6" t="s">
        <v>105</v>
      </c>
      <c r="C228" s="7">
        <v>290000</v>
      </c>
      <c r="D228" s="6">
        <v>0.78921205542936312</v>
      </c>
      <c r="E228" s="6" t="str">
        <f t="shared" si="3"/>
        <v>A2</v>
      </c>
      <c r="G228" s="3">
        <v>466</v>
      </c>
      <c r="H228" s="4">
        <v>178740</v>
      </c>
      <c r="J228" s="3">
        <v>492</v>
      </c>
      <c r="K228" s="4">
        <v>133000</v>
      </c>
    </row>
    <row r="229" spans="1:11" x14ac:dyDescent="0.25">
      <c r="A229" s="6">
        <v>228</v>
      </c>
      <c r="B229" s="6" t="s">
        <v>105</v>
      </c>
      <c r="C229" s="7">
        <v>106000</v>
      </c>
      <c r="D229" s="6">
        <v>8.8704813202983956E-2</v>
      </c>
      <c r="E229" s="6" t="str">
        <f t="shared" si="3"/>
        <v>A1</v>
      </c>
      <c r="G229" s="3">
        <v>467</v>
      </c>
      <c r="H229" s="4">
        <v>167000</v>
      </c>
      <c r="J229" s="3">
        <v>494</v>
      </c>
      <c r="K229" s="4">
        <v>155000</v>
      </c>
    </row>
    <row r="230" spans="1:11" x14ac:dyDescent="0.25">
      <c r="A230" s="6">
        <v>229</v>
      </c>
      <c r="B230" s="6" t="s">
        <v>105</v>
      </c>
      <c r="C230" s="7">
        <v>125000</v>
      </c>
      <c r="D230" s="6">
        <v>0.98124786605463643</v>
      </c>
      <c r="E230" s="6" t="str">
        <f t="shared" si="3"/>
        <v>A2</v>
      </c>
      <c r="G230" s="3">
        <v>469</v>
      </c>
      <c r="H230" s="4">
        <v>250000</v>
      </c>
      <c r="J230" s="3">
        <v>497</v>
      </c>
      <c r="K230" s="4">
        <v>430000</v>
      </c>
    </row>
    <row r="231" spans="1:11" x14ac:dyDescent="0.25">
      <c r="A231" s="6">
        <v>230</v>
      </c>
      <c r="B231" s="6" t="s">
        <v>105</v>
      </c>
      <c r="C231" s="7">
        <v>192500</v>
      </c>
      <c r="D231" s="6">
        <v>0.27094313742900467</v>
      </c>
      <c r="E231" s="6" t="str">
        <f t="shared" si="3"/>
        <v>A1</v>
      </c>
      <c r="G231" s="3">
        <v>471</v>
      </c>
      <c r="H231" s="4">
        <v>212000</v>
      </c>
      <c r="J231" s="3">
        <v>499</v>
      </c>
      <c r="K231" s="4">
        <v>130000</v>
      </c>
    </row>
    <row r="232" spans="1:11" x14ac:dyDescent="0.25">
      <c r="A232" s="6">
        <v>231</v>
      </c>
      <c r="B232" s="6" t="s">
        <v>105</v>
      </c>
      <c r="C232" s="7">
        <v>148000</v>
      </c>
      <c r="D232" s="6">
        <v>0.61075896301975419</v>
      </c>
      <c r="E232" s="6" t="str">
        <f t="shared" si="3"/>
        <v>A2</v>
      </c>
      <c r="G232" s="3">
        <v>472</v>
      </c>
      <c r="H232" s="4">
        <v>190000</v>
      </c>
      <c r="J232" s="3">
        <v>500</v>
      </c>
      <c r="K232" s="4">
        <v>120000</v>
      </c>
    </row>
    <row r="233" spans="1:11" x14ac:dyDescent="0.25">
      <c r="A233" s="6">
        <v>232</v>
      </c>
      <c r="B233" s="6" t="s">
        <v>105</v>
      </c>
      <c r="C233" s="7">
        <v>403000</v>
      </c>
      <c r="D233" s="6">
        <v>0.29193683237776813</v>
      </c>
      <c r="E233" s="6" t="str">
        <f t="shared" si="3"/>
        <v>A1</v>
      </c>
      <c r="G233" s="3">
        <v>475</v>
      </c>
      <c r="H233" s="4">
        <v>251000</v>
      </c>
      <c r="J233" s="3">
        <v>501</v>
      </c>
      <c r="K233" s="4">
        <v>113000</v>
      </c>
    </row>
    <row r="234" spans="1:11" x14ac:dyDescent="0.25">
      <c r="A234" s="6">
        <v>233</v>
      </c>
      <c r="B234" s="6" t="s">
        <v>105</v>
      </c>
      <c r="C234" s="7">
        <v>94500</v>
      </c>
      <c r="D234" s="6">
        <v>0.95095742082733292</v>
      </c>
      <c r="E234" s="6" t="str">
        <f t="shared" si="3"/>
        <v>A2</v>
      </c>
      <c r="G234" s="3">
        <v>481</v>
      </c>
      <c r="H234" s="4">
        <v>326000</v>
      </c>
      <c r="J234" s="3">
        <v>502</v>
      </c>
      <c r="K234" s="4">
        <v>226700</v>
      </c>
    </row>
    <row r="235" spans="1:11" x14ac:dyDescent="0.25">
      <c r="A235" s="6">
        <v>234</v>
      </c>
      <c r="B235" s="6" t="s">
        <v>105</v>
      </c>
      <c r="C235" s="7">
        <v>128200</v>
      </c>
      <c r="D235" s="6">
        <v>0.70342071150540619</v>
      </c>
      <c r="E235" s="6" t="str">
        <f t="shared" si="3"/>
        <v>A2</v>
      </c>
      <c r="G235" s="3">
        <v>484</v>
      </c>
      <c r="H235" s="4">
        <v>164000</v>
      </c>
      <c r="J235" s="3">
        <v>504</v>
      </c>
      <c r="K235" s="4">
        <v>289000</v>
      </c>
    </row>
    <row r="236" spans="1:11" x14ac:dyDescent="0.25">
      <c r="A236" s="6">
        <v>235</v>
      </c>
      <c r="B236" s="6" t="s">
        <v>105</v>
      </c>
      <c r="C236" s="7">
        <v>216500</v>
      </c>
      <c r="D236" s="6">
        <v>0.63793625404530352</v>
      </c>
      <c r="E236" s="6" t="str">
        <f t="shared" si="3"/>
        <v>A2</v>
      </c>
      <c r="G236" s="3">
        <v>488</v>
      </c>
      <c r="H236" s="4">
        <v>175000</v>
      </c>
      <c r="J236" s="3">
        <v>505</v>
      </c>
      <c r="K236" s="4">
        <v>147000</v>
      </c>
    </row>
    <row r="237" spans="1:11" x14ac:dyDescent="0.25">
      <c r="A237" s="6">
        <v>236</v>
      </c>
      <c r="B237" s="6" t="s">
        <v>105</v>
      </c>
      <c r="C237" s="7">
        <v>89500</v>
      </c>
      <c r="D237" s="6">
        <v>0.74530281284954214</v>
      </c>
      <c r="E237" s="6" t="str">
        <f t="shared" si="3"/>
        <v>A2</v>
      </c>
      <c r="G237" s="3">
        <v>493</v>
      </c>
      <c r="H237" s="4">
        <v>172785</v>
      </c>
      <c r="J237" s="3">
        <v>506</v>
      </c>
      <c r="K237" s="4">
        <v>124500</v>
      </c>
    </row>
    <row r="238" spans="1:11" x14ac:dyDescent="0.25">
      <c r="A238" s="6">
        <v>237</v>
      </c>
      <c r="B238" s="6" t="s">
        <v>105</v>
      </c>
      <c r="C238" s="7">
        <v>185500</v>
      </c>
      <c r="D238" s="6">
        <v>8.1847131494271808E-2</v>
      </c>
      <c r="E238" s="6" t="str">
        <f t="shared" si="3"/>
        <v>A1</v>
      </c>
      <c r="G238" s="3">
        <v>495</v>
      </c>
      <c r="H238" s="4">
        <v>91300</v>
      </c>
      <c r="J238" s="3">
        <v>507</v>
      </c>
      <c r="K238" s="4">
        <v>215000</v>
      </c>
    </row>
    <row r="239" spans="1:11" x14ac:dyDescent="0.25">
      <c r="A239" s="6">
        <v>238</v>
      </c>
      <c r="B239" s="6" t="s">
        <v>105</v>
      </c>
      <c r="C239" s="7">
        <v>194500</v>
      </c>
      <c r="D239" s="6">
        <v>0.18959081812448608</v>
      </c>
      <c r="E239" s="6" t="str">
        <f t="shared" si="3"/>
        <v>A1</v>
      </c>
      <c r="G239" s="3">
        <v>498</v>
      </c>
      <c r="H239" s="4">
        <v>184000</v>
      </c>
      <c r="J239" s="3">
        <v>508</v>
      </c>
      <c r="K239" s="4">
        <v>208300</v>
      </c>
    </row>
    <row r="240" spans="1:11" x14ac:dyDescent="0.25">
      <c r="A240" s="6">
        <v>239</v>
      </c>
      <c r="B240" s="6" t="s">
        <v>105</v>
      </c>
      <c r="C240" s="7">
        <v>318000</v>
      </c>
      <c r="D240" s="6">
        <v>0.69002667015602659</v>
      </c>
      <c r="E240" s="6" t="str">
        <f t="shared" si="3"/>
        <v>A2</v>
      </c>
      <c r="G240" s="3">
        <v>503</v>
      </c>
      <c r="H240" s="4">
        <v>140000</v>
      </c>
      <c r="J240" s="3">
        <v>509</v>
      </c>
      <c r="K240" s="4">
        <v>161000</v>
      </c>
    </row>
    <row r="241" spans="1:11" x14ac:dyDescent="0.25">
      <c r="A241" s="6">
        <v>240</v>
      </c>
      <c r="B241" s="6" t="s">
        <v>105</v>
      </c>
      <c r="C241" s="7">
        <v>113000</v>
      </c>
      <c r="D241" s="6">
        <v>0.35410797132473004</v>
      </c>
      <c r="E241" s="6" t="str">
        <f t="shared" si="3"/>
        <v>A1</v>
      </c>
      <c r="G241" s="3">
        <v>511</v>
      </c>
      <c r="H241" s="4">
        <v>164900</v>
      </c>
      <c r="J241" s="3">
        <v>510</v>
      </c>
      <c r="K241" s="4">
        <v>124500</v>
      </c>
    </row>
    <row r="242" spans="1:11" x14ac:dyDescent="0.25">
      <c r="A242" s="6">
        <v>241</v>
      </c>
      <c r="B242" s="6" t="s">
        <v>105</v>
      </c>
      <c r="C242" s="7">
        <v>262500</v>
      </c>
      <c r="D242" s="6">
        <v>0.58749553205150751</v>
      </c>
      <c r="E242" s="6" t="str">
        <f t="shared" si="3"/>
        <v>A2</v>
      </c>
      <c r="G242" s="3">
        <v>518</v>
      </c>
      <c r="H242" s="4">
        <v>265000</v>
      </c>
      <c r="J242" s="3">
        <v>512</v>
      </c>
      <c r="K242" s="4">
        <v>202665</v>
      </c>
    </row>
    <row r="243" spans="1:11" x14ac:dyDescent="0.25">
      <c r="A243" s="6">
        <v>242</v>
      </c>
      <c r="B243" s="6" t="s">
        <v>105</v>
      </c>
      <c r="C243" s="7">
        <v>110500</v>
      </c>
      <c r="D243" s="6">
        <v>0.63513338419375842</v>
      </c>
      <c r="E243" s="6" t="str">
        <f t="shared" si="3"/>
        <v>A2</v>
      </c>
      <c r="G243" s="3">
        <v>524</v>
      </c>
      <c r="H243" s="4">
        <v>184750</v>
      </c>
      <c r="J243" s="3">
        <v>513</v>
      </c>
      <c r="K243" s="4">
        <v>129900</v>
      </c>
    </row>
    <row r="244" spans="1:11" x14ac:dyDescent="0.25">
      <c r="A244" s="6">
        <v>243</v>
      </c>
      <c r="B244" s="6" t="s">
        <v>177</v>
      </c>
      <c r="C244" s="7">
        <v>79000</v>
      </c>
      <c r="D244" s="6">
        <v>0.35856624231293321</v>
      </c>
      <c r="E244" s="6" t="str">
        <f t="shared" si="3"/>
        <v>treatment</v>
      </c>
      <c r="G244" s="3">
        <v>528</v>
      </c>
      <c r="H244" s="4">
        <v>446261</v>
      </c>
      <c r="J244" s="3">
        <v>514</v>
      </c>
      <c r="K244" s="4">
        <v>134000</v>
      </c>
    </row>
    <row r="245" spans="1:11" x14ac:dyDescent="0.25">
      <c r="A245" s="6">
        <v>244</v>
      </c>
      <c r="B245" s="6" t="s">
        <v>105</v>
      </c>
      <c r="C245" s="7">
        <v>120000</v>
      </c>
      <c r="D245" s="6">
        <v>0.6009482768222002</v>
      </c>
      <c r="E245" s="6" t="str">
        <f t="shared" si="3"/>
        <v>A2</v>
      </c>
      <c r="G245" s="3">
        <v>535</v>
      </c>
      <c r="H245" s="4">
        <v>178000</v>
      </c>
      <c r="J245" s="3">
        <v>516</v>
      </c>
      <c r="K245" s="4">
        <v>402861</v>
      </c>
    </row>
    <row r="246" spans="1:11" x14ac:dyDescent="0.25">
      <c r="A246" s="6">
        <v>245</v>
      </c>
      <c r="B246" s="6" t="s">
        <v>105</v>
      </c>
      <c r="C246" s="7">
        <v>205000</v>
      </c>
      <c r="D246" s="6">
        <v>0.86960852675771272</v>
      </c>
      <c r="E246" s="6" t="str">
        <f t="shared" si="3"/>
        <v>A2</v>
      </c>
      <c r="G246" s="3">
        <v>537</v>
      </c>
      <c r="H246" s="4">
        <v>188000</v>
      </c>
      <c r="J246" s="3">
        <v>517</v>
      </c>
      <c r="K246" s="4">
        <v>158000</v>
      </c>
    </row>
    <row r="247" spans="1:11" x14ac:dyDescent="0.25">
      <c r="A247" s="6">
        <v>246</v>
      </c>
      <c r="B247" s="6" t="s">
        <v>105</v>
      </c>
      <c r="C247" s="7">
        <v>241500</v>
      </c>
      <c r="D247" s="6">
        <v>0.95861969129798263</v>
      </c>
      <c r="E247" s="6" t="str">
        <f t="shared" si="3"/>
        <v>A2</v>
      </c>
      <c r="G247" s="3">
        <v>540</v>
      </c>
      <c r="H247" s="4">
        <v>272000</v>
      </c>
      <c r="J247" s="3">
        <v>519</v>
      </c>
      <c r="K247" s="4">
        <v>211000</v>
      </c>
    </row>
    <row r="248" spans="1:11" x14ac:dyDescent="0.25">
      <c r="A248" s="6">
        <v>247</v>
      </c>
      <c r="B248" s="6" t="s">
        <v>177</v>
      </c>
      <c r="C248" s="7">
        <v>137000</v>
      </c>
      <c r="D248" s="6">
        <v>0.31452551638314397</v>
      </c>
      <c r="E248" s="6" t="str">
        <f t="shared" si="3"/>
        <v>treatment</v>
      </c>
      <c r="G248" s="3">
        <v>541</v>
      </c>
      <c r="H248" s="4">
        <v>315000</v>
      </c>
      <c r="J248" s="3">
        <v>520</v>
      </c>
      <c r="K248" s="4">
        <v>234000</v>
      </c>
    </row>
    <row r="249" spans="1:11" x14ac:dyDescent="0.25">
      <c r="A249" s="6">
        <v>248</v>
      </c>
      <c r="B249" s="6" t="s">
        <v>105</v>
      </c>
      <c r="C249" s="7">
        <v>140000</v>
      </c>
      <c r="D249" s="6">
        <v>0.65906422124041819</v>
      </c>
      <c r="E249" s="6" t="str">
        <f t="shared" si="3"/>
        <v>A2</v>
      </c>
      <c r="G249" s="3">
        <v>542</v>
      </c>
      <c r="H249" s="4">
        <v>248000</v>
      </c>
      <c r="J249" s="3">
        <v>522</v>
      </c>
      <c r="K249" s="4">
        <v>150000</v>
      </c>
    </row>
    <row r="250" spans="1:11" x14ac:dyDescent="0.25">
      <c r="A250" s="6">
        <v>249</v>
      </c>
      <c r="B250" s="6" t="s">
        <v>105</v>
      </c>
      <c r="C250" s="7">
        <v>180000</v>
      </c>
      <c r="D250" s="6">
        <v>0.53412255643004103</v>
      </c>
      <c r="E250" s="6" t="str">
        <f t="shared" si="3"/>
        <v>A2</v>
      </c>
      <c r="G250" s="3">
        <v>546</v>
      </c>
      <c r="H250" s="4">
        <v>229000</v>
      </c>
      <c r="J250" s="3">
        <v>523</v>
      </c>
      <c r="K250" s="4">
        <v>159000</v>
      </c>
    </row>
    <row r="251" spans="1:11" x14ac:dyDescent="0.25">
      <c r="A251" s="6">
        <v>250</v>
      </c>
      <c r="B251" s="6" t="s">
        <v>105</v>
      </c>
      <c r="C251" s="7">
        <v>277000</v>
      </c>
      <c r="D251" s="6">
        <v>0.65167252646791518</v>
      </c>
      <c r="E251" s="6" t="str">
        <f t="shared" si="3"/>
        <v>A2</v>
      </c>
      <c r="G251" s="3">
        <v>547</v>
      </c>
      <c r="H251" s="4">
        <v>210000</v>
      </c>
      <c r="J251" s="3">
        <v>525</v>
      </c>
      <c r="K251" s="4">
        <v>315750</v>
      </c>
    </row>
    <row r="252" spans="1:11" x14ac:dyDescent="0.25">
      <c r="A252" s="6">
        <v>251</v>
      </c>
      <c r="B252" s="6" t="s">
        <v>105</v>
      </c>
      <c r="C252" s="7">
        <v>76500</v>
      </c>
      <c r="D252" s="6">
        <v>0.70295765425366563</v>
      </c>
      <c r="E252" s="6" t="str">
        <f t="shared" si="3"/>
        <v>A2</v>
      </c>
      <c r="G252" s="3">
        <v>549</v>
      </c>
      <c r="H252" s="4">
        <v>125000</v>
      </c>
      <c r="J252" s="3">
        <v>526</v>
      </c>
      <c r="K252" s="4">
        <v>176000</v>
      </c>
    </row>
    <row r="253" spans="1:11" x14ac:dyDescent="0.25">
      <c r="A253" s="6">
        <v>252</v>
      </c>
      <c r="B253" s="6" t="s">
        <v>105</v>
      </c>
      <c r="C253" s="7">
        <v>235000</v>
      </c>
      <c r="D253" s="6">
        <v>0.47192158065390899</v>
      </c>
      <c r="E253" s="6" t="str">
        <f t="shared" si="3"/>
        <v>A1</v>
      </c>
      <c r="G253" s="3">
        <v>550</v>
      </c>
      <c r="H253" s="4">
        <v>263000</v>
      </c>
      <c r="J253" s="3">
        <v>527</v>
      </c>
      <c r="K253" s="4">
        <v>132000</v>
      </c>
    </row>
    <row r="254" spans="1:11" x14ac:dyDescent="0.25">
      <c r="A254" s="6">
        <v>253</v>
      </c>
      <c r="B254" s="6" t="s">
        <v>105</v>
      </c>
      <c r="C254" s="7">
        <v>173000</v>
      </c>
      <c r="D254" s="6">
        <v>0.64838187670212111</v>
      </c>
      <c r="E254" s="6" t="str">
        <f t="shared" si="3"/>
        <v>A2</v>
      </c>
      <c r="G254" s="3">
        <v>553</v>
      </c>
      <c r="H254" s="4">
        <v>255500</v>
      </c>
      <c r="J254" s="3">
        <v>529</v>
      </c>
      <c r="K254" s="4">
        <v>86000</v>
      </c>
    </row>
    <row r="255" spans="1:11" x14ac:dyDescent="0.25">
      <c r="A255" s="6">
        <v>254</v>
      </c>
      <c r="B255" s="6" t="s">
        <v>105</v>
      </c>
      <c r="C255" s="7">
        <v>158000</v>
      </c>
      <c r="D255" s="6">
        <v>0.92886285150432546</v>
      </c>
      <c r="E255" s="6" t="str">
        <f t="shared" si="3"/>
        <v>A2</v>
      </c>
      <c r="G255" s="3">
        <v>554</v>
      </c>
      <c r="H255" s="4">
        <v>108000</v>
      </c>
      <c r="J255" s="3">
        <v>530</v>
      </c>
      <c r="K255" s="4">
        <v>200624</v>
      </c>
    </row>
    <row r="256" spans="1:11" x14ac:dyDescent="0.25">
      <c r="A256" s="6">
        <v>255</v>
      </c>
      <c r="B256" s="6" t="s">
        <v>105</v>
      </c>
      <c r="C256" s="7">
        <v>145000</v>
      </c>
      <c r="D256" s="6">
        <v>0.1276294494429181</v>
      </c>
      <c r="E256" s="6" t="str">
        <f t="shared" si="3"/>
        <v>A1</v>
      </c>
      <c r="G256" s="3">
        <v>562</v>
      </c>
      <c r="H256" s="4">
        <v>170000</v>
      </c>
      <c r="J256" s="3">
        <v>531</v>
      </c>
      <c r="K256" s="4">
        <v>175000</v>
      </c>
    </row>
    <row r="257" spans="1:11" x14ac:dyDescent="0.25">
      <c r="A257" s="6">
        <v>256</v>
      </c>
      <c r="B257" s="6" t="s">
        <v>105</v>
      </c>
      <c r="C257" s="7">
        <v>230000</v>
      </c>
      <c r="D257" s="6">
        <v>0.19753234252294083</v>
      </c>
      <c r="E257" s="6" t="str">
        <f t="shared" si="3"/>
        <v>A1</v>
      </c>
      <c r="G257" s="3">
        <v>569</v>
      </c>
      <c r="H257" s="4">
        <v>316600</v>
      </c>
      <c r="J257" s="3">
        <v>532</v>
      </c>
      <c r="K257" s="4">
        <v>128000</v>
      </c>
    </row>
    <row r="258" spans="1:11" x14ac:dyDescent="0.25">
      <c r="A258" s="6">
        <v>257</v>
      </c>
      <c r="B258" s="6" t="s">
        <v>105</v>
      </c>
      <c r="C258" s="7">
        <v>207500</v>
      </c>
      <c r="D258" s="6">
        <v>0.73803950021695885</v>
      </c>
      <c r="E258" s="6" t="str">
        <f t="shared" si="3"/>
        <v>A2</v>
      </c>
      <c r="G258" s="3">
        <v>573</v>
      </c>
      <c r="H258" s="4">
        <v>224500</v>
      </c>
      <c r="J258" s="3">
        <v>533</v>
      </c>
      <c r="K258" s="4">
        <v>107500</v>
      </c>
    </row>
    <row r="259" spans="1:11" x14ac:dyDescent="0.25">
      <c r="A259" s="6">
        <v>258</v>
      </c>
      <c r="B259" s="6" t="s">
        <v>105</v>
      </c>
      <c r="C259" s="7">
        <v>220000</v>
      </c>
      <c r="D259" s="6">
        <v>0.73123658127508762</v>
      </c>
      <c r="E259" s="6" t="str">
        <f t="shared" ref="E259:E322" si="4">IF(AND(B259="Y", D259&lt;0.5), "A1", IF(AND(B259="Y", D259&gt;0.5), "A2", "treatment"))</f>
        <v>A2</v>
      </c>
      <c r="G259" s="3">
        <v>574</v>
      </c>
      <c r="H259" s="4">
        <v>170000</v>
      </c>
      <c r="J259" s="3">
        <v>536</v>
      </c>
      <c r="K259" s="4">
        <v>107500</v>
      </c>
    </row>
    <row r="260" spans="1:11" x14ac:dyDescent="0.25">
      <c r="A260" s="6">
        <v>259</v>
      </c>
      <c r="B260" s="6" t="s">
        <v>105</v>
      </c>
      <c r="C260" s="7">
        <v>231500</v>
      </c>
      <c r="D260" s="6">
        <v>0.65777979423805433</v>
      </c>
      <c r="E260" s="6" t="str">
        <f t="shared" si="4"/>
        <v>A2</v>
      </c>
      <c r="G260" s="3">
        <v>577</v>
      </c>
      <c r="H260" s="4">
        <v>145000</v>
      </c>
      <c r="J260" s="3">
        <v>538</v>
      </c>
      <c r="K260" s="4">
        <v>111250</v>
      </c>
    </row>
    <row r="261" spans="1:11" x14ac:dyDescent="0.25">
      <c r="A261" s="6">
        <v>260</v>
      </c>
      <c r="B261" s="6" t="s">
        <v>105</v>
      </c>
      <c r="C261" s="7">
        <v>97000</v>
      </c>
      <c r="D261" s="6">
        <v>0.69075880262154232</v>
      </c>
      <c r="E261" s="6" t="str">
        <f t="shared" si="4"/>
        <v>A2</v>
      </c>
      <c r="G261" s="3">
        <v>579</v>
      </c>
      <c r="H261" s="4">
        <v>146000</v>
      </c>
      <c r="J261" s="3">
        <v>539</v>
      </c>
      <c r="K261" s="4">
        <v>158000</v>
      </c>
    </row>
    <row r="262" spans="1:11" x14ac:dyDescent="0.25">
      <c r="A262" s="6">
        <v>261</v>
      </c>
      <c r="B262" s="6" t="s">
        <v>105</v>
      </c>
      <c r="C262" s="7">
        <v>176000</v>
      </c>
      <c r="D262" s="6">
        <v>0.13614504256793514</v>
      </c>
      <c r="E262" s="6" t="str">
        <f t="shared" si="4"/>
        <v>A1</v>
      </c>
      <c r="G262" s="3">
        <v>581</v>
      </c>
      <c r="H262" s="4">
        <v>181900</v>
      </c>
      <c r="J262" s="3">
        <v>543</v>
      </c>
      <c r="K262" s="4">
        <v>213250</v>
      </c>
    </row>
    <row r="263" spans="1:11" x14ac:dyDescent="0.25">
      <c r="A263" s="6">
        <v>262</v>
      </c>
      <c r="B263" s="6" t="s">
        <v>105</v>
      </c>
      <c r="C263" s="7">
        <v>276000</v>
      </c>
      <c r="D263" s="6">
        <v>3.5381412287413649E-2</v>
      </c>
      <c r="E263" s="6" t="str">
        <f t="shared" si="4"/>
        <v>A1</v>
      </c>
      <c r="G263" s="3">
        <v>585</v>
      </c>
      <c r="H263" s="4">
        <v>133000</v>
      </c>
      <c r="J263" s="3">
        <v>544</v>
      </c>
      <c r="K263" s="4">
        <v>133000</v>
      </c>
    </row>
    <row r="264" spans="1:11" x14ac:dyDescent="0.25">
      <c r="A264" s="6">
        <v>263</v>
      </c>
      <c r="B264" s="6" t="s">
        <v>105</v>
      </c>
      <c r="C264" s="7">
        <v>151000</v>
      </c>
      <c r="D264" s="6">
        <v>0.53525889487955347</v>
      </c>
      <c r="E264" s="6" t="str">
        <f t="shared" si="4"/>
        <v>A2</v>
      </c>
      <c r="G264" s="3">
        <v>586</v>
      </c>
      <c r="H264" s="4">
        <v>369900</v>
      </c>
      <c r="J264" s="3">
        <v>545</v>
      </c>
      <c r="K264" s="4">
        <v>179665</v>
      </c>
    </row>
    <row r="265" spans="1:11" x14ac:dyDescent="0.25">
      <c r="A265" s="6">
        <v>264</v>
      </c>
      <c r="B265" s="6" t="s">
        <v>105</v>
      </c>
      <c r="C265" s="7">
        <v>130000</v>
      </c>
      <c r="D265" s="6">
        <v>0.33574722930411027</v>
      </c>
      <c r="E265" s="6" t="str">
        <f t="shared" si="4"/>
        <v>A1</v>
      </c>
      <c r="G265" s="3">
        <v>587</v>
      </c>
      <c r="H265" s="4">
        <v>130000</v>
      </c>
      <c r="J265" s="3">
        <v>548</v>
      </c>
      <c r="K265" s="4">
        <v>129500</v>
      </c>
    </row>
    <row r="266" spans="1:11" x14ac:dyDescent="0.25">
      <c r="A266" s="6">
        <v>265</v>
      </c>
      <c r="B266" s="6" t="s">
        <v>177</v>
      </c>
      <c r="C266" s="7">
        <v>73000</v>
      </c>
      <c r="D266" s="6">
        <v>0.35160369770779831</v>
      </c>
      <c r="E266" s="6" t="str">
        <f t="shared" si="4"/>
        <v>treatment</v>
      </c>
      <c r="G266" s="3">
        <v>588</v>
      </c>
      <c r="H266" s="4">
        <v>137000</v>
      </c>
      <c r="J266" s="3">
        <v>551</v>
      </c>
      <c r="K266" s="4">
        <v>140000</v>
      </c>
    </row>
    <row r="267" spans="1:11" x14ac:dyDescent="0.25">
      <c r="A267" s="6">
        <v>266</v>
      </c>
      <c r="B267" s="6" t="s">
        <v>105</v>
      </c>
      <c r="C267" s="7">
        <v>175500</v>
      </c>
      <c r="D267" s="6">
        <v>0.11970144631433444</v>
      </c>
      <c r="E267" s="6" t="str">
        <f t="shared" si="4"/>
        <v>A1</v>
      </c>
      <c r="G267" s="3">
        <v>589</v>
      </c>
      <c r="H267" s="4">
        <v>143000</v>
      </c>
      <c r="J267" s="3">
        <v>552</v>
      </c>
      <c r="K267" s="4">
        <v>112500</v>
      </c>
    </row>
    <row r="268" spans="1:11" x14ac:dyDescent="0.25">
      <c r="A268" s="6">
        <v>267</v>
      </c>
      <c r="B268" s="6" t="s">
        <v>105</v>
      </c>
      <c r="C268" s="7">
        <v>185000</v>
      </c>
      <c r="D268" s="6">
        <v>0.78193377858159152</v>
      </c>
      <c r="E268" s="6" t="str">
        <f t="shared" si="4"/>
        <v>A2</v>
      </c>
      <c r="G268" s="3">
        <v>590</v>
      </c>
      <c r="H268" s="4">
        <v>79500</v>
      </c>
      <c r="J268" s="3">
        <v>555</v>
      </c>
      <c r="K268" s="4">
        <v>284000</v>
      </c>
    </row>
    <row r="269" spans="1:11" x14ac:dyDescent="0.25">
      <c r="A269" s="6">
        <v>268</v>
      </c>
      <c r="B269" s="6" t="s">
        <v>105</v>
      </c>
      <c r="C269" s="7">
        <v>179500</v>
      </c>
      <c r="D269" s="6">
        <v>0.21363207704676457</v>
      </c>
      <c r="E269" s="6" t="str">
        <f t="shared" si="4"/>
        <v>A1</v>
      </c>
      <c r="G269" s="3">
        <v>593</v>
      </c>
      <c r="H269" s="4">
        <v>138000</v>
      </c>
      <c r="J269" s="3">
        <v>556</v>
      </c>
      <c r="K269" s="4">
        <v>113000</v>
      </c>
    </row>
    <row r="270" spans="1:11" x14ac:dyDescent="0.25">
      <c r="A270" s="6">
        <v>269</v>
      </c>
      <c r="B270" s="6" t="s">
        <v>105</v>
      </c>
      <c r="C270" s="7">
        <v>120500</v>
      </c>
      <c r="D270" s="6">
        <v>0.17841497130853023</v>
      </c>
      <c r="E270" s="6" t="str">
        <f t="shared" si="4"/>
        <v>A1</v>
      </c>
      <c r="G270" s="3">
        <v>594</v>
      </c>
      <c r="H270" s="4">
        <v>140000</v>
      </c>
      <c r="J270" s="3">
        <v>557</v>
      </c>
      <c r="K270" s="4">
        <v>141000</v>
      </c>
    </row>
    <row r="271" spans="1:11" x14ac:dyDescent="0.25">
      <c r="A271" s="6">
        <v>270</v>
      </c>
      <c r="B271" s="6" t="s">
        <v>105</v>
      </c>
      <c r="C271" s="7">
        <v>148000</v>
      </c>
      <c r="D271" s="6">
        <v>0.39770276557390705</v>
      </c>
      <c r="E271" s="6" t="str">
        <f t="shared" si="4"/>
        <v>A1</v>
      </c>
      <c r="G271" s="3">
        <v>599</v>
      </c>
      <c r="H271" s="4">
        <v>217500</v>
      </c>
      <c r="J271" s="3">
        <v>558</v>
      </c>
      <c r="K271" s="4">
        <v>108000</v>
      </c>
    </row>
    <row r="272" spans="1:11" x14ac:dyDescent="0.25">
      <c r="A272" s="6">
        <v>271</v>
      </c>
      <c r="B272" s="6" t="s">
        <v>105</v>
      </c>
      <c r="C272" s="7">
        <v>266000</v>
      </c>
      <c r="D272" s="6">
        <v>0.93959551705083377</v>
      </c>
      <c r="E272" s="6" t="str">
        <f t="shared" si="4"/>
        <v>A2</v>
      </c>
      <c r="G272" s="3">
        <v>600</v>
      </c>
      <c r="H272" s="4">
        <v>151000</v>
      </c>
      <c r="J272" s="3">
        <v>559</v>
      </c>
      <c r="K272" s="4">
        <v>175000</v>
      </c>
    </row>
    <row r="273" spans="1:11" x14ac:dyDescent="0.25">
      <c r="A273" s="6">
        <v>272</v>
      </c>
      <c r="B273" s="6" t="s">
        <v>105</v>
      </c>
      <c r="C273" s="7">
        <v>241500</v>
      </c>
      <c r="D273" s="6">
        <v>0.84286883411041991</v>
      </c>
      <c r="E273" s="6" t="str">
        <f t="shared" si="4"/>
        <v>A2</v>
      </c>
      <c r="G273" s="3">
        <v>602</v>
      </c>
      <c r="H273" s="4">
        <v>141000</v>
      </c>
      <c r="J273" s="3">
        <v>560</v>
      </c>
      <c r="K273" s="4">
        <v>234000</v>
      </c>
    </row>
    <row r="274" spans="1:11" x14ac:dyDescent="0.25">
      <c r="A274" s="6">
        <v>273</v>
      </c>
      <c r="B274" s="6" t="s">
        <v>105</v>
      </c>
      <c r="C274" s="7">
        <v>290000</v>
      </c>
      <c r="D274" s="6">
        <v>0.44431059984968968</v>
      </c>
      <c r="E274" s="6" t="str">
        <f t="shared" si="4"/>
        <v>A1</v>
      </c>
      <c r="G274" s="3">
        <v>608</v>
      </c>
      <c r="H274" s="4">
        <v>225000</v>
      </c>
      <c r="J274" s="3">
        <v>561</v>
      </c>
      <c r="K274" s="4">
        <v>121500</v>
      </c>
    </row>
    <row r="275" spans="1:11" x14ac:dyDescent="0.25">
      <c r="A275" s="6">
        <v>274</v>
      </c>
      <c r="B275" s="6" t="s">
        <v>105</v>
      </c>
      <c r="C275" s="7">
        <v>139000</v>
      </c>
      <c r="D275" s="6">
        <v>0.41214350195837235</v>
      </c>
      <c r="E275" s="6" t="str">
        <f t="shared" si="4"/>
        <v>A1</v>
      </c>
      <c r="G275" s="3">
        <v>609</v>
      </c>
      <c r="H275" s="4">
        <v>359100</v>
      </c>
      <c r="J275" s="3">
        <v>563</v>
      </c>
      <c r="K275" s="4">
        <v>108000</v>
      </c>
    </row>
    <row r="276" spans="1:11" x14ac:dyDescent="0.25">
      <c r="A276" s="6">
        <v>275</v>
      </c>
      <c r="B276" s="6" t="s">
        <v>105</v>
      </c>
      <c r="C276" s="7">
        <v>124500</v>
      </c>
      <c r="D276" s="6">
        <v>0.95112562950197399</v>
      </c>
      <c r="E276" s="6" t="str">
        <f t="shared" si="4"/>
        <v>A2</v>
      </c>
      <c r="G276" s="3">
        <v>611</v>
      </c>
      <c r="H276" s="4">
        <v>313000</v>
      </c>
      <c r="J276" s="3">
        <v>564</v>
      </c>
      <c r="K276" s="4">
        <v>185000</v>
      </c>
    </row>
    <row r="277" spans="1:11" x14ac:dyDescent="0.25">
      <c r="A277" s="6">
        <v>276</v>
      </c>
      <c r="B277" s="6" t="s">
        <v>177</v>
      </c>
      <c r="C277" s="7">
        <v>205000</v>
      </c>
      <c r="D277" s="6">
        <v>0.1401624126282085</v>
      </c>
      <c r="E277" s="6" t="str">
        <f t="shared" si="4"/>
        <v>treatment</v>
      </c>
      <c r="G277" s="3">
        <v>612</v>
      </c>
      <c r="H277" s="4">
        <v>148000</v>
      </c>
      <c r="J277" s="3">
        <v>565</v>
      </c>
      <c r="K277" s="4">
        <v>268000</v>
      </c>
    </row>
    <row r="278" spans="1:11" x14ac:dyDescent="0.25">
      <c r="A278" s="6">
        <v>277</v>
      </c>
      <c r="B278" s="6" t="s">
        <v>105</v>
      </c>
      <c r="C278" s="7">
        <v>201000</v>
      </c>
      <c r="D278" s="6">
        <v>0.40708180489116563</v>
      </c>
      <c r="E278" s="6" t="str">
        <f t="shared" si="4"/>
        <v>A1</v>
      </c>
      <c r="G278" s="3">
        <v>615</v>
      </c>
      <c r="H278" s="4">
        <v>75500</v>
      </c>
      <c r="J278" s="3">
        <v>567</v>
      </c>
      <c r="K278" s="4">
        <v>325000</v>
      </c>
    </row>
    <row r="279" spans="1:11" x14ac:dyDescent="0.25">
      <c r="A279" s="6">
        <v>278</v>
      </c>
      <c r="B279" s="6" t="s">
        <v>105</v>
      </c>
      <c r="C279" s="7">
        <v>141000</v>
      </c>
      <c r="D279" s="6">
        <v>0.94544427635669259</v>
      </c>
      <c r="E279" s="6" t="str">
        <f t="shared" si="4"/>
        <v>A2</v>
      </c>
      <c r="G279" s="3">
        <v>620</v>
      </c>
      <c r="H279" s="4">
        <v>305000</v>
      </c>
      <c r="J279" s="3">
        <v>568</v>
      </c>
      <c r="K279" s="4">
        <v>214000</v>
      </c>
    </row>
    <row r="280" spans="1:11" x14ac:dyDescent="0.25">
      <c r="A280" s="6">
        <v>279</v>
      </c>
      <c r="B280" s="6" t="s">
        <v>105</v>
      </c>
      <c r="C280" s="7">
        <v>415298</v>
      </c>
      <c r="D280" s="6">
        <v>0.56140384315533687</v>
      </c>
      <c r="E280" s="6" t="str">
        <f t="shared" si="4"/>
        <v>A2</v>
      </c>
      <c r="G280" s="3">
        <v>622</v>
      </c>
      <c r="H280" s="4">
        <v>240000</v>
      </c>
      <c r="J280" s="3">
        <v>570</v>
      </c>
      <c r="K280" s="4">
        <v>135960</v>
      </c>
    </row>
    <row r="281" spans="1:11" x14ac:dyDescent="0.25">
      <c r="A281" s="6">
        <v>280</v>
      </c>
      <c r="B281" s="6" t="s">
        <v>105</v>
      </c>
      <c r="C281" s="7">
        <v>192000</v>
      </c>
      <c r="D281" s="6">
        <v>7.8208269309060219E-3</v>
      </c>
      <c r="E281" s="6" t="str">
        <f t="shared" si="4"/>
        <v>A1</v>
      </c>
      <c r="G281" s="3">
        <v>623</v>
      </c>
      <c r="H281" s="4">
        <v>135000</v>
      </c>
      <c r="J281" s="3">
        <v>571</v>
      </c>
      <c r="K281" s="4">
        <v>142600</v>
      </c>
    </row>
    <row r="282" spans="1:11" x14ac:dyDescent="0.25">
      <c r="A282" s="6">
        <v>281</v>
      </c>
      <c r="B282" s="6" t="s">
        <v>105</v>
      </c>
      <c r="C282" s="7">
        <v>228500</v>
      </c>
      <c r="D282" s="6">
        <v>0.96536612790631293</v>
      </c>
      <c r="E282" s="6" t="str">
        <f t="shared" si="4"/>
        <v>A2</v>
      </c>
      <c r="G282" s="3">
        <v>624</v>
      </c>
      <c r="H282" s="4">
        <v>168500</v>
      </c>
      <c r="J282" s="3">
        <v>572</v>
      </c>
      <c r="K282" s="4">
        <v>120000</v>
      </c>
    </row>
    <row r="283" spans="1:11" x14ac:dyDescent="0.25">
      <c r="A283" s="6">
        <v>282</v>
      </c>
      <c r="B283" s="6" t="s">
        <v>105</v>
      </c>
      <c r="C283" s="7">
        <v>185000</v>
      </c>
      <c r="D283" s="6">
        <v>0.1600104686267575</v>
      </c>
      <c r="E283" s="6" t="str">
        <f t="shared" si="4"/>
        <v>A1</v>
      </c>
      <c r="G283" s="3">
        <v>625</v>
      </c>
      <c r="H283" s="4">
        <v>165150</v>
      </c>
      <c r="J283" s="3">
        <v>575</v>
      </c>
      <c r="K283" s="4">
        <v>139000</v>
      </c>
    </row>
    <row r="284" spans="1:11" x14ac:dyDescent="0.25">
      <c r="A284" s="6">
        <v>283</v>
      </c>
      <c r="B284" s="6" t="s">
        <v>105</v>
      </c>
      <c r="C284" s="7">
        <v>207500</v>
      </c>
      <c r="D284" s="6">
        <v>0.94989454426036368</v>
      </c>
      <c r="E284" s="6" t="str">
        <f t="shared" si="4"/>
        <v>A2</v>
      </c>
      <c r="G284" s="3">
        <v>626</v>
      </c>
      <c r="H284" s="4">
        <v>160000</v>
      </c>
      <c r="J284" s="3">
        <v>576</v>
      </c>
      <c r="K284" s="4">
        <v>118500</v>
      </c>
    </row>
    <row r="285" spans="1:11" x14ac:dyDescent="0.25">
      <c r="A285" s="6">
        <v>284</v>
      </c>
      <c r="B285" s="6" t="s">
        <v>105</v>
      </c>
      <c r="C285" s="7">
        <v>244600</v>
      </c>
      <c r="D285" s="6">
        <v>0.97086219493297088</v>
      </c>
      <c r="E285" s="6" t="str">
        <f t="shared" si="4"/>
        <v>A2</v>
      </c>
      <c r="G285" s="3">
        <v>627</v>
      </c>
      <c r="H285" s="4">
        <v>139900</v>
      </c>
      <c r="J285" s="3">
        <v>578</v>
      </c>
      <c r="K285" s="4">
        <v>164500</v>
      </c>
    </row>
    <row r="286" spans="1:11" x14ac:dyDescent="0.25">
      <c r="A286" s="6">
        <v>285</v>
      </c>
      <c r="B286" s="6" t="s">
        <v>105</v>
      </c>
      <c r="C286" s="7">
        <v>179200</v>
      </c>
      <c r="D286" s="6">
        <v>0.33174165054224114</v>
      </c>
      <c r="E286" s="6" t="str">
        <f t="shared" si="4"/>
        <v>A1</v>
      </c>
      <c r="G286" s="3">
        <v>631</v>
      </c>
      <c r="H286" s="4">
        <v>124000</v>
      </c>
      <c r="J286" s="3">
        <v>582</v>
      </c>
      <c r="K286" s="4">
        <v>253293</v>
      </c>
    </row>
    <row r="287" spans="1:11" x14ac:dyDescent="0.25">
      <c r="A287" s="6">
        <v>286</v>
      </c>
      <c r="B287" s="6" t="s">
        <v>105</v>
      </c>
      <c r="C287" s="7">
        <v>164700</v>
      </c>
      <c r="D287" s="6">
        <v>0.11280995750271383</v>
      </c>
      <c r="E287" s="6" t="str">
        <f t="shared" si="4"/>
        <v>A1</v>
      </c>
      <c r="G287" s="3">
        <v>635</v>
      </c>
      <c r="H287" s="4">
        <v>144000</v>
      </c>
      <c r="J287" s="3">
        <v>583</v>
      </c>
      <c r="K287" s="4">
        <v>118500</v>
      </c>
    </row>
    <row r="288" spans="1:11" x14ac:dyDescent="0.25">
      <c r="A288" s="6">
        <v>287</v>
      </c>
      <c r="B288" s="6" t="s">
        <v>105</v>
      </c>
      <c r="C288" s="7">
        <v>159000</v>
      </c>
      <c r="D288" s="6">
        <v>0.55294916008516903</v>
      </c>
      <c r="E288" s="6" t="str">
        <f t="shared" si="4"/>
        <v>A2</v>
      </c>
      <c r="G288" s="3">
        <v>638</v>
      </c>
      <c r="H288" s="4">
        <v>93000</v>
      </c>
      <c r="J288" s="3">
        <v>584</v>
      </c>
      <c r="K288" s="4">
        <v>325000</v>
      </c>
    </row>
    <row r="289" spans="1:11" x14ac:dyDescent="0.25">
      <c r="A289" s="6">
        <v>288</v>
      </c>
      <c r="B289" s="6" t="s">
        <v>105</v>
      </c>
      <c r="C289" s="7">
        <v>88000</v>
      </c>
      <c r="D289" s="6">
        <v>0.88124537350714727</v>
      </c>
      <c r="E289" s="6" t="str">
        <f t="shared" si="4"/>
        <v>A2</v>
      </c>
      <c r="G289" s="3">
        <v>641</v>
      </c>
      <c r="H289" s="4">
        <v>274000</v>
      </c>
      <c r="J289" s="3">
        <v>591</v>
      </c>
      <c r="K289" s="4">
        <v>185900</v>
      </c>
    </row>
    <row r="290" spans="1:11" x14ac:dyDescent="0.25">
      <c r="A290" s="6">
        <v>289</v>
      </c>
      <c r="B290" s="6" t="s">
        <v>105</v>
      </c>
      <c r="C290" s="7">
        <v>122000</v>
      </c>
      <c r="D290" s="6">
        <v>0.47144455047322553</v>
      </c>
      <c r="E290" s="6" t="str">
        <f t="shared" si="4"/>
        <v>A1</v>
      </c>
      <c r="G290" s="3">
        <v>645</v>
      </c>
      <c r="H290" s="4">
        <v>370878</v>
      </c>
      <c r="J290" s="3">
        <v>592</v>
      </c>
      <c r="K290" s="4">
        <v>451950</v>
      </c>
    </row>
    <row r="291" spans="1:11" x14ac:dyDescent="0.25">
      <c r="A291" s="6">
        <v>290</v>
      </c>
      <c r="B291" s="6" t="s">
        <v>105</v>
      </c>
      <c r="C291" s="7">
        <v>153575</v>
      </c>
      <c r="D291" s="6">
        <v>0.56959905782158582</v>
      </c>
      <c r="E291" s="6" t="str">
        <f t="shared" si="4"/>
        <v>A2</v>
      </c>
      <c r="G291" s="3">
        <v>646</v>
      </c>
      <c r="H291" s="4">
        <v>143250</v>
      </c>
      <c r="J291" s="3">
        <v>595</v>
      </c>
      <c r="K291" s="4">
        <v>110000</v>
      </c>
    </row>
    <row r="292" spans="1:11" x14ac:dyDescent="0.25">
      <c r="A292" s="6">
        <v>291</v>
      </c>
      <c r="B292" s="6" t="s">
        <v>105</v>
      </c>
      <c r="C292" s="7">
        <v>233230</v>
      </c>
      <c r="D292" s="6">
        <v>0.18231942614206853</v>
      </c>
      <c r="E292" s="6" t="str">
        <f t="shared" si="4"/>
        <v>A1</v>
      </c>
      <c r="G292" s="3">
        <v>647</v>
      </c>
      <c r="H292" s="4">
        <v>98300</v>
      </c>
      <c r="J292" s="3">
        <v>596</v>
      </c>
      <c r="K292" s="4">
        <v>319000</v>
      </c>
    </row>
    <row r="293" spans="1:11" x14ac:dyDescent="0.25">
      <c r="A293" s="6">
        <v>292</v>
      </c>
      <c r="B293" s="6" t="s">
        <v>177</v>
      </c>
      <c r="C293" s="7">
        <v>135900</v>
      </c>
      <c r="D293" s="6">
        <v>0.26312614059602679</v>
      </c>
      <c r="E293" s="6" t="str">
        <f t="shared" si="4"/>
        <v>treatment</v>
      </c>
      <c r="G293" s="3">
        <v>648</v>
      </c>
      <c r="H293" s="4">
        <v>155000</v>
      </c>
      <c r="J293" s="3">
        <v>598</v>
      </c>
      <c r="K293" s="4">
        <v>194201</v>
      </c>
    </row>
    <row r="294" spans="1:11" x14ac:dyDescent="0.25">
      <c r="A294" s="6">
        <v>293</v>
      </c>
      <c r="B294" s="6" t="s">
        <v>105</v>
      </c>
      <c r="C294" s="7">
        <v>131000</v>
      </c>
      <c r="D294" s="6">
        <v>0.58865898430923691</v>
      </c>
      <c r="E294" s="6" t="str">
        <f t="shared" si="4"/>
        <v>A2</v>
      </c>
      <c r="G294" s="3">
        <v>649</v>
      </c>
      <c r="H294" s="4">
        <v>155000</v>
      </c>
      <c r="J294" s="3">
        <v>601</v>
      </c>
      <c r="K294" s="4">
        <v>275000</v>
      </c>
    </row>
    <row r="295" spans="1:11" x14ac:dyDescent="0.25">
      <c r="A295" s="6">
        <v>294</v>
      </c>
      <c r="B295" s="6" t="s">
        <v>105</v>
      </c>
      <c r="C295" s="7">
        <v>235000</v>
      </c>
      <c r="D295" s="6">
        <v>0.98964089251406018</v>
      </c>
      <c r="E295" s="6" t="str">
        <f t="shared" si="4"/>
        <v>A2</v>
      </c>
      <c r="G295" s="3">
        <v>650</v>
      </c>
      <c r="H295" s="4">
        <v>84500</v>
      </c>
      <c r="J295" s="3">
        <v>603</v>
      </c>
      <c r="K295" s="4">
        <v>220000</v>
      </c>
    </row>
    <row r="296" spans="1:11" x14ac:dyDescent="0.25">
      <c r="A296" s="6">
        <v>295</v>
      </c>
      <c r="B296" s="6" t="s">
        <v>105</v>
      </c>
      <c r="C296" s="7">
        <v>167000</v>
      </c>
      <c r="D296" s="6">
        <v>0.10189223365884403</v>
      </c>
      <c r="E296" s="6" t="str">
        <f t="shared" si="4"/>
        <v>A1</v>
      </c>
      <c r="G296" s="3">
        <v>651</v>
      </c>
      <c r="H296" s="4">
        <v>205950</v>
      </c>
      <c r="J296" s="3">
        <v>604</v>
      </c>
      <c r="K296" s="4">
        <v>151000</v>
      </c>
    </row>
    <row r="297" spans="1:11" x14ac:dyDescent="0.25">
      <c r="A297" s="6">
        <v>296</v>
      </c>
      <c r="B297" s="6" t="s">
        <v>105</v>
      </c>
      <c r="C297" s="7">
        <v>142500</v>
      </c>
      <c r="D297" s="6">
        <v>0.9666901697902025</v>
      </c>
      <c r="E297" s="6" t="str">
        <f t="shared" si="4"/>
        <v>A2</v>
      </c>
      <c r="G297" s="3">
        <v>654</v>
      </c>
      <c r="H297" s="4">
        <v>135000</v>
      </c>
      <c r="J297" s="3">
        <v>605</v>
      </c>
      <c r="K297" s="4">
        <v>221000</v>
      </c>
    </row>
    <row r="298" spans="1:11" x14ac:dyDescent="0.25">
      <c r="A298" s="6">
        <v>297</v>
      </c>
      <c r="B298" s="6" t="s">
        <v>105</v>
      </c>
      <c r="C298" s="7">
        <v>152000</v>
      </c>
      <c r="D298" s="6">
        <v>0.55793324230712071</v>
      </c>
      <c r="E298" s="6" t="str">
        <f t="shared" si="4"/>
        <v>A2</v>
      </c>
      <c r="G298" s="3">
        <v>656</v>
      </c>
      <c r="H298" s="4">
        <v>88000</v>
      </c>
      <c r="J298" s="3">
        <v>606</v>
      </c>
      <c r="K298" s="4">
        <v>205000</v>
      </c>
    </row>
    <row r="299" spans="1:11" x14ac:dyDescent="0.25">
      <c r="A299" s="6">
        <v>298</v>
      </c>
      <c r="B299" s="6" t="s">
        <v>105</v>
      </c>
      <c r="C299" s="7">
        <v>239000</v>
      </c>
      <c r="D299" s="6">
        <v>0.49137372652741085</v>
      </c>
      <c r="E299" s="6" t="str">
        <f t="shared" si="4"/>
        <v>A1</v>
      </c>
      <c r="G299" s="3">
        <v>658</v>
      </c>
      <c r="H299" s="4">
        <v>149000</v>
      </c>
      <c r="J299" s="3">
        <v>607</v>
      </c>
      <c r="K299" s="4">
        <v>152000</v>
      </c>
    </row>
    <row r="300" spans="1:11" x14ac:dyDescent="0.25">
      <c r="A300" s="6">
        <v>299</v>
      </c>
      <c r="B300" s="6" t="s">
        <v>105</v>
      </c>
      <c r="C300" s="7">
        <v>175000</v>
      </c>
      <c r="D300" s="6">
        <v>0.15529451007077399</v>
      </c>
      <c r="E300" s="6" t="str">
        <f t="shared" si="4"/>
        <v>A1</v>
      </c>
      <c r="G300" s="3">
        <v>659</v>
      </c>
      <c r="H300" s="4">
        <v>97500</v>
      </c>
      <c r="J300" s="3">
        <v>610</v>
      </c>
      <c r="K300" s="4">
        <v>118500</v>
      </c>
    </row>
    <row r="301" spans="1:11" x14ac:dyDescent="0.25">
      <c r="A301" s="6">
        <v>300</v>
      </c>
      <c r="B301" s="6" t="s">
        <v>105</v>
      </c>
      <c r="C301" s="7">
        <v>158500</v>
      </c>
      <c r="D301" s="6">
        <v>0.9645419331596814</v>
      </c>
      <c r="E301" s="6" t="str">
        <f t="shared" si="4"/>
        <v>A2</v>
      </c>
      <c r="G301" s="3">
        <v>662</v>
      </c>
      <c r="H301" s="4">
        <v>402000</v>
      </c>
      <c r="J301" s="3">
        <v>613</v>
      </c>
      <c r="K301" s="4">
        <v>261500</v>
      </c>
    </row>
    <row r="302" spans="1:11" x14ac:dyDescent="0.25">
      <c r="A302" s="6">
        <v>301</v>
      </c>
      <c r="B302" s="6" t="s">
        <v>105</v>
      </c>
      <c r="C302" s="7">
        <v>157000</v>
      </c>
      <c r="D302" s="6">
        <v>0.51097690000727847</v>
      </c>
      <c r="E302" s="6" t="str">
        <f t="shared" si="4"/>
        <v>A2</v>
      </c>
      <c r="G302" s="3">
        <v>664</v>
      </c>
      <c r="H302" s="4">
        <v>137500</v>
      </c>
      <c r="J302" s="3">
        <v>614</v>
      </c>
      <c r="K302" s="4">
        <v>147000</v>
      </c>
    </row>
    <row r="303" spans="1:11" x14ac:dyDescent="0.25">
      <c r="A303" s="6">
        <v>302</v>
      </c>
      <c r="B303" s="6" t="s">
        <v>105</v>
      </c>
      <c r="C303" s="7">
        <v>267000</v>
      </c>
      <c r="D303" s="6">
        <v>0.55255752659170032</v>
      </c>
      <c r="E303" s="6" t="str">
        <f t="shared" si="4"/>
        <v>A2</v>
      </c>
      <c r="G303" s="3">
        <v>665</v>
      </c>
      <c r="H303" s="4">
        <v>423000</v>
      </c>
      <c r="J303" s="3">
        <v>616</v>
      </c>
      <c r="K303" s="4">
        <v>137500</v>
      </c>
    </row>
    <row r="304" spans="1:11" x14ac:dyDescent="0.25">
      <c r="A304" s="6">
        <v>303</v>
      </c>
      <c r="B304" s="6" t="s">
        <v>105</v>
      </c>
      <c r="C304" s="7">
        <v>205000</v>
      </c>
      <c r="D304" s="6">
        <v>0.82250460066694586</v>
      </c>
      <c r="E304" s="6" t="str">
        <f t="shared" si="4"/>
        <v>A2</v>
      </c>
      <c r="G304" s="3">
        <v>667</v>
      </c>
      <c r="H304" s="4">
        <v>129000</v>
      </c>
      <c r="J304" s="3">
        <v>617</v>
      </c>
      <c r="K304" s="4">
        <v>183200</v>
      </c>
    </row>
    <row r="305" spans="1:11" x14ac:dyDescent="0.25">
      <c r="A305" s="6">
        <v>304</v>
      </c>
      <c r="B305" s="6" t="s">
        <v>105</v>
      </c>
      <c r="C305" s="7">
        <v>149900</v>
      </c>
      <c r="D305" s="6">
        <v>0.23188244144267633</v>
      </c>
      <c r="E305" s="6" t="str">
        <f t="shared" si="4"/>
        <v>A1</v>
      </c>
      <c r="G305" s="3">
        <v>668</v>
      </c>
      <c r="H305" s="4">
        <v>193500</v>
      </c>
      <c r="J305" s="3">
        <v>618</v>
      </c>
      <c r="K305" s="4">
        <v>105500</v>
      </c>
    </row>
    <row r="306" spans="1:11" x14ac:dyDescent="0.25">
      <c r="A306" s="6">
        <v>305</v>
      </c>
      <c r="B306" s="6" t="s">
        <v>105</v>
      </c>
      <c r="C306" s="7">
        <v>295000</v>
      </c>
      <c r="D306" s="6">
        <v>0.63287830551051283</v>
      </c>
      <c r="E306" s="6" t="str">
        <f t="shared" si="4"/>
        <v>A2</v>
      </c>
      <c r="G306" s="3">
        <v>671</v>
      </c>
      <c r="H306" s="4">
        <v>173500</v>
      </c>
      <c r="J306" s="3">
        <v>619</v>
      </c>
      <c r="K306" s="4">
        <v>314813</v>
      </c>
    </row>
    <row r="307" spans="1:11" x14ac:dyDescent="0.25">
      <c r="A307" s="6">
        <v>306</v>
      </c>
      <c r="B307" s="6" t="s">
        <v>105</v>
      </c>
      <c r="C307" s="7">
        <v>305900</v>
      </c>
      <c r="D307" s="6">
        <v>0.79279017104372185</v>
      </c>
      <c r="E307" s="6" t="str">
        <f t="shared" si="4"/>
        <v>A2</v>
      </c>
      <c r="G307" s="3">
        <v>673</v>
      </c>
      <c r="H307" s="4">
        <v>165000</v>
      </c>
      <c r="J307" s="3">
        <v>628</v>
      </c>
      <c r="K307" s="4">
        <v>153000</v>
      </c>
    </row>
    <row r="308" spans="1:11" x14ac:dyDescent="0.25">
      <c r="A308" s="6">
        <v>307</v>
      </c>
      <c r="B308" s="6" t="s">
        <v>105</v>
      </c>
      <c r="C308" s="7">
        <v>225000</v>
      </c>
      <c r="D308" s="6">
        <v>0.50634956885884663</v>
      </c>
      <c r="E308" s="6" t="str">
        <f t="shared" si="4"/>
        <v>A2</v>
      </c>
      <c r="G308" s="3">
        <v>675</v>
      </c>
      <c r="H308" s="4">
        <v>140000</v>
      </c>
      <c r="J308" s="3">
        <v>629</v>
      </c>
      <c r="K308" s="4">
        <v>135000</v>
      </c>
    </row>
    <row r="309" spans="1:11" x14ac:dyDescent="0.25">
      <c r="A309" s="6">
        <v>308</v>
      </c>
      <c r="B309" s="6" t="s">
        <v>105</v>
      </c>
      <c r="C309" s="7">
        <v>89500</v>
      </c>
      <c r="D309" s="6">
        <v>0.56534372713905257</v>
      </c>
      <c r="E309" s="6" t="str">
        <f t="shared" si="4"/>
        <v>A2</v>
      </c>
      <c r="G309" s="3">
        <v>678</v>
      </c>
      <c r="H309" s="4">
        <v>109500</v>
      </c>
      <c r="J309" s="3">
        <v>630</v>
      </c>
      <c r="K309" s="4">
        <v>168500</v>
      </c>
    </row>
    <row r="310" spans="1:11" x14ac:dyDescent="0.25">
      <c r="A310" s="6">
        <v>309</v>
      </c>
      <c r="B310" s="6" t="s">
        <v>105</v>
      </c>
      <c r="C310" s="7">
        <v>82500</v>
      </c>
      <c r="D310" s="6">
        <v>0.3781451267290642</v>
      </c>
      <c r="E310" s="6" t="str">
        <f t="shared" si="4"/>
        <v>A1</v>
      </c>
      <c r="G310" s="3">
        <v>680</v>
      </c>
      <c r="H310" s="4">
        <v>128500</v>
      </c>
      <c r="J310" s="3">
        <v>632</v>
      </c>
      <c r="K310" s="4">
        <v>209500</v>
      </c>
    </row>
    <row r="311" spans="1:11" x14ac:dyDescent="0.25">
      <c r="A311" s="6">
        <v>310</v>
      </c>
      <c r="B311" s="6" t="s">
        <v>105</v>
      </c>
      <c r="C311" s="7">
        <v>360000</v>
      </c>
      <c r="D311" s="6">
        <v>1.0982809926035397E-2</v>
      </c>
      <c r="E311" s="6" t="str">
        <f t="shared" si="4"/>
        <v>A1</v>
      </c>
      <c r="G311" s="3">
        <v>681</v>
      </c>
      <c r="H311" s="4">
        <v>143000</v>
      </c>
      <c r="J311" s="3">
        <v>633</v>
      </c>
      <c r="K311" s="4">
        <v>82500</v>
      </c>
    </row>
    <row r="312" spans="1:11" x14ac:dyDescent="0.25">
      <c r="A312" s="6">
        <v>311</v>
      </c>
      <c r="B312" s="6" t="s">
        <v>105</v>
      </c>
      <c r="C312" s="7">
        <v>165600</v>
      </c>
      <c r="D312" s="6">
        <v>4.8884613258084797E-2</v>
      </c>
      <c r="E312" s="6" t="str">
        <f t="shared" si="4"/>
        <v>A1</v>
      </c>
      <c r="G312" s="3">
        <v>682</v>
      </c>
      <c r="H312" s="4">
        <v>159434</v>
      </c>
      <c r="J312" s="3">
        <v>634</v>
      </c>
      <c r="K312" s="4">
        <v>139400</v>
      </c>
    </row>
    <row r="313" spans="1:11" x14ac:dyDescent="0.25">
      <c r="A313" s="6">
        <v>312</v>
      </c>
      <c r="B313" s="6" t="s">
        <v>105</v>
      </c>
      <c r="C313" s="7">
        <v>132000</v>
      </c>
      <c r="D313" s="6">
        <v>0.40723120372478927</v>
      </c>
      <c r="E313" s="6" t="str">
        <f t="shared" si="4"/>
        <v>A1</v>
      </c>
      <c r="G313" s="3">
        <v>684</v>
      </c>
      <c r="H313" s="4">
        <v>285000</v>
      </c>
      <c r="J313" s="3">
        <v>636</v>
      </c>
      <c r="K313" s="4">
        <v>200000</v>
      </c>
    </row>
    <row r="314" spans="1:11" x14ac:dyDescent="0.25">
      <c r="A314" s="6">
        <v>313</v>
      </c>
      <c r="B314" s="6" t="s">
        <v>105</v>
      </c>
      <c r="C314" s="7">
        <v>119900</v>
      </c>
      <c r="D314" s="6">
        <v>0.73899308363067673</v>
      </c>
      <c r="E314" s="6" t="str">
        <f t="shared" si="4"/>
        <v>A2</v>
      </c>
      <c r="G314" s="3">
        <v>686</v>
      </c>
      <c r="H314" s="4">
        <v>207500</v>
      </c>
      <c r="J314" s="3">
        <v>639</v>
      </c>
      <c r="K314" s="4">
        <v>85000</v>
      </c>
    </row>
    <row r="315" spans="1:11" x14ac:dyDescent="0.25">
      <c r="A315" s="6">
        <v>314</v>
      </c>
      <c r="B315" s="6" t="s">
        <v>105</v>
      </c>
      <c r="C315" s="7">
        <v>375000</v>
      </c>
      <c r="D315" s="6">
        <v>0.63783856873011235</v>
      </c>
      <c r="E315" s="6" t="str">
        <f t="shared" si="4"/>
        <v>A2</v>
      </c>
      <c r="G315" s="3">
        <v>688</v>
      </c>
      <c r="H315" s="4">
        <v>148800</v>
      </c>
      <c r="J315" s="3">
        <v>640</v>
      </c>
      <c r="K315" s="4">
        <v>264561</v>
      </c>
    </row>
    <row r="316" spans="1:11" x14ac:dyDescent="0.25">
      <c r="A316" s="6">
        <v>315</v>
      </c>
      <c r="B316" s="6" t="s">
        <v>105</v>
      </c>
      <c r="C316" s="7">
        <v>178000</v>
      </c>
      <c r="D316" s="6">
        <v>0.32648434633764511</v>
      </c>
      <c r="E316" s="6" t="str">
        <f t="shared" si="4"/>
        <v>A1</v>
      </c>
      <c r="G316" s="3">
        <v>691</v>
      </c>
      <c r="H316" s="4">
        <v>141000</v>
      </c>
      <c r="J316" s="3">
        <v>642</v>
      </c>
      <c r="K316" s="4">
        <v>226000</v>
      </c>
    </row>
    <row r="317" spans="1:11" x14ac:dyDescent="0.25">
      <c r="A317" s="6">
        <v>316</v>
      </c>
      <c r="B317" s="6" t="s">
        <v>105</v>
      </c>
      <c r="C317" s="7">
        <v>188500</v>
      </c>
      <c r="D317" s="6">
        <v>0.23210472683912942</v>
      </c>
      <c r="E317" s="6" t="str">
        <f t="shared" si="4"/>
        <v>A1</v>
      </c>
      <c r="G317" s="3">
        <v>692</v>
      </c>
      <c r="H317" s="4">
        <v>755000</v>
      </c>
      <c r="J317" s="3">
        <v>643</v>
      </c>
      <c r="K317" s="4">
        <v>345000</v>
      </c>
    </row>
    <row r="318" spans="1:11" x14ac:dyDescent="0.25">
      <c r="A318" s="6">
        <v>317</v>
      </c>
      <c r="B318" s="6" t="s">
        <v>105</v>
      </c>
      <c r="C318" s="7">
        <v>260000</v>
      </c>
      <c r="D318" s="6">
        <v>0.22605157833976641</v>
      </c>
      <c r="E318" s="6" t="str">
        <f t="shared" si="4"/>
        <v>A1</v>
      </c>
      <c r="G318" s="3">
        <v>694</v>
      </c>
      <c r="H318" s="4">
        <v>108480</v>
      </c>
      <c r="J318" s="3">
        <v>644</v>
      </c>
      <c r="K318" s="4">
        <v>152000</v>
      </c>
    </row>
    <row r="319" spans="1:11" x14ac:dyDescent="0.25">
      <c r="A319" s="6">
        <v>318</v>
      </c>
      <c r="B319" s="6" t="s">
        <v>105</v>
      </c>
      <c r="C319" s="7">
        <v>270000</v>
      </c>
      <c r="D319" s="6">
        <v>0.14039108923087373</v>
      </c>
      <c r="E319" s="6" t="str">
        <f t="shared" si="4"/>
        <v>A1</v>
      </c>
      <c r="G319" s="3">
        <v>698</v>
      </c>
      <c r="H319" s="4">
        <v>123500</v>
      </c>
      <c r="J319" s="3">
        <v>652</v>
      </c>
      <c r="K319" s="4">
        <v>108000</v>
      </c>
    </row>
    <row r="320" spans="1:11" x14ac:dyDescent="0.25">
      <c r="A320" s="6">
        <v>319</v>
      </c>
      <c r="B320" s="6" t="s">
        <v>105</v>
      </c>
      <c r="C320" s="7">
        <v>260000</v>
      </c>
      <c r="D320" s="6">
        <v>0.33751768932600035</v>
      </c>
      <c r="E320" s="6" t="str">
        <f t="shared" si="4"/>
        <v>A1</v>
      </c>
      <c r="G320" s="3">
        <v>700</v>
      </c>
      <c r="H320" s="4">
        <v>196000</v>
      </c>
      <c r="J320" s="3">
        <v>653</v>
      </c>
      <c r="K320" s="4">
        <v>191000</v>
      </c>
    </row>
    <row r="321" spans="1:11" x14ac:dyDescent="0.25">
      <c r="A321" s="6">
        <v>320</v>
      </c>
      <c r="B321" s="6" t="s">
        <v>105</v>
      </c>
      <c r="C321" s="7">
        <v>187500</v>
      </c>
      <c r="D321" s="6">
        <v>0.40939326996024517</v>
      </c>
      <c r="E321" s="6" t="str">
        <f t="shared" si="4"/>
        <v>A1</v>
      </c>
      <c r="G321" s="3">
        <v>703</v>
      </c>
      <c r="H321" s="4">
        <v>361919</v>
      </c>
      <c r="J321" s="3">
        <v>655</v>
      </c>
      <c r="K321" s="4">
        <v>350000</v>
      </c>
    </row>
    <row r="322" spans="1:11" x14ac:dyDescent="0.25">
      <c r="A322" s="6">
        <v>321</v>
      </c>
      <c r="B322" s="6" t="s">
        <v>105</v>
      </c>
      <c r="C322" s="7">
        <v>342643</v>
      </c>
      <c r="D322" s="6">
        <v>0.97261085082697107</v>
      </c>
      <c r="E322" s="6" t="str">
        <f t="shared" si="4"/>
        <v>A2</v>
      </c>
      <c r="G322" s="3">
        <v>705</v>
      </c>
      <c r="H322" s="4">
        <v>213000</v>
      </c>
      <c r="J322" s="3">
        <v>657</v>
      </c>
      <c r="K322" s="4">
        <v>145500</v>
      </c>
    </row>
    <row r="323" spans="1:11" x14ac:dyDescent="0.25">
      <c r="A323" s="6">
        <v>322</v>
      </c>
      <c r="B323" s="6" t="s">
        <v>105</v>
      </c>
      <c r="C323" s="7">
        <v>354000</v>
      </c>
      <c r="D323" s="6">
        <v>0.65587691815814742</v>
      </c>
      <c r="E323" s="6" t="str">
        <f t="shared" ref="E323:E386" si="5">IF(AND(B323="Y", D323&lt;0.5), "A1", IF(AND(B323="Y", D323&gt;0.5), "A2", "treatment"))</f>
        <v>A2</v>
      </c>
      <c r="G323" s="3">
        <v>709</v>
      </c>
      <c r="H323" s="4">
        <v>179540</v>
      </c>
      <c r="J323" s="3">
        <v>660</v>
      </c>
      <c r="K323" s="4">
        <v>167000</v>
      </c>
    </row>
    <row r="324" spans="1:11" x14ac:dyDescent="0.25">
      <c r="A324" s="6">
        <v>323</v>
      </c>
      <c r="B324" s="6" t="s">
        <v>105</v>
      </c>
      <c r="C324" s="7">
        <v>301000</v>
      </c>
      <c r="D324" s="6">
        <v>0.46148780045366355</v>
      </c>
      <c r="E324" s="6" t="str">
        <f t="shared" si="5"/>
        <v>A1</v>
      </c>
      <c r="G324" s="3">
        <v>710</v>
      </c>
      <c r="H324" s="4">
        <v>109900</v>
      </c>
      <c r="J324" s="3">
        <v>661</v>
      </c>
      <c r="K324" s="4">
        <v>197900</v>
      </c>
    </row>
    <row r="325" spans="1:11" x14ac:dyDescent="0.25">
      <c r="A325" s="6">
        <v>324</v>
      </c>
      <c r="B325" s="6" t="s">
        <v>105</v>
      </c>
      <c r="C325" s="7">
        <v>126175</v>
      </c>
      <c r="D325" s="6">
        <v>0.68222948035573494</v>
      </c>
      <c r="E325" s="6" t="str">
        <f t="shared" si="5"/>
        <v>A2</v>
      </c>
      <c r="G325" s="3">
        <v>711</v>
      </c>
      <c r="H325" s="4">
        <v>52000</v>
      </c>
      <c r="J325" s="3">
        <v>663</v>
      </c>
      <c r="K325" s="4">
        <v>110000</v>
      </c>
    </row>
    <row r="326" spans="1:11" x14ac:dyDescent="0.25">
      <c r="A326" s="6">
        <v>325</v>
      </c>
      <c r="B326" s="6" t="s">
        <v>105</v>
      </c>
      <c r="C326" s="7">
        <v>242000</v>
      </c>
      <c r="D326" s="6">
        <v>2.7916255647943311E-2</v>
      </c>
      <c r="E326" s="6" t="str">
        <f t="shared" si="5"/>
        <v>A1</v>
      </c>
      <c r="G326" s="3">
        <v>713</v>
      </c>
      <c r="H326" s="4">
        <v>189000</v>
      </c>
      <c r="J326" s="3">
        <v>666</v>
      </c>
      <c r="K326" s="4">
        <v>230500</v>
      </c>
    </row>
    <row r="327" spans="1:11" x14ac:dyDescent="0.25">
      <c r="A327" s="6">
        <v>326</v>
      </c>
      <c r="B327" s="6" t="s">
        <v>177</v>
      </c>
      <c r="C327" s="7">
        <v>87000</v>
      </c>
      <c r="D327" s="6">
        <v>0.89616210729617951</v>
      </c>
      <c r="E327" s="6" t="str">
        <f t="shared" si="5"/>
        <v>treatment</v>
      </c>
      <c r="G327" s="3">
        <v>716</v>
      </c>
      <c r="H327" s="4">
        <v>165000</v>
      </c>
      <c r="J327" s="3">
        <v>669</v>
      </c>
      <c r="K327" s="4">
        <v>168000</v>
      </c>
    </row>
    <row r="328" spans="1:11" x14ac:dyDescent="0.25">
      <c r="A328" s="6">
        <v>327</v>
      </c>
      <c r="B328" s="6" t="s">
        <v>105</v>
      </c>
      <c r="C328" s="7">
        <v>324000</v>
      </c>
      <c r="D328" s="6">
        <v>0.49235776380543628</v>
      </c>
      <c r="E328" s="6" t="str">
        <f t="shared" si="5"/>
        <v>A1</v>
      </c>
      <c r="G328" s="3">
        <v>718</v>
      </c>
      <c r="H328" s="4">
        <v>157000</v>
      </c>
      <c r="J328" s="3">
        <v>670</v>
      </c>
      <c r="K328" s="4">
        <v>137500</v>
      </c>
    </row>
    <row r="329" spans="1:11" x14ac:dyDescent="0.25">
      <c r="A329" s="6">
        <v>328</v>
      </c>
      <c r="B329" s="6" t="s">
        <v>105</v>
      </c>
      <c r="C329" s="7">
        <v>145250</v>
      </c>
      <c r="D329" s="6">
        <v>2.2354451813099696E-2</v>
      </c>
      <c r="E329" s="6" t="str">
        <f t="shared" si="5"/>
        <v>A1</v>
      </c>
      <c r="G329" s="3">
        <v>719</v>
      </c>
      <c r="H329" s="4">
        <v>341000</v>
      </c>
      <c r="J329" s="3">
        <v>674</v>
      </c>
      <c r="K329" s="4">
        <v>257500</v>
      </c>
    </row>
    <row r="330" spans="1:11" x14ac:dyDescent="0.25">
      <c r="A330" s="6">
        <v>329</v>
      </c>
      <c r="B330" s="6" t="s">
        <v>177</v>
      </c>
      <c r="C330" s="7">
        <v>214500</v>
      </c>
      <c r="D330" s="6">
        <v>0.23934160621536404</v>
      </c>
      <c r="E330" s="6" t="str">
        <f t="shared" si="5"/>
        <v>treatment</v>
      </c>
      <c r="G330" s="3">
        <v>720</v>
      </c>
      <c r="H330" s="4">
        <v>128500</v>
      </c>
      <c r="J330" s="3">
        <v>676</v>
      </c>
      <c r="K330" s="4">
        <v>148500</v>
      </c>
    </row>
    <row r="331" spans="1:11" x14ac:dyDescent="0.25">
      <c r="A331" s="6">
        <v>330</v>
      </c>
      <c r="B331" s="6" t="s">
        <v>177</v>
      </c>
      <c r="C331" s="7">
        <v>78000</v>
      </c>
      <c r="D331" s="6">
        <v>0.10244137865792313</v>
      </c>
      <c r="E331" s="6" t="str">
        <f t="shared" si="5"/>
        <v>treatment</v>
      </c>
      <c r="G331" s="3">
        <v>721</v>
      </c>
      <c r="H331" s="4">
        <v>275000</v>
      </c>
      <c r="J331" s="3">
        <v>679</v>
      </c>
      <c r="K331" s="4">
        <v>372500</v>
      </c>
    </row>
    <row r="332" spans="1:11" x14ac:dyDescent="0.25">
      <c r="A332" s="6">
        <v>331</v>
      </c>
      <c r="B332" s="6" t="s">
        <v>105</v>
      </c>
      <c r="C332" s="7">
        <v>119000</v>
      </c>
      <c r="D332" s="6">
        <v>8.7361478148348937E-2</v>
      </c>
      <c r="E332" s="6" t="str">
        <f t="shared" si="5"/>
        <v>A1</v>
      </c>
      <c r="G332" s="3">
        <v>723</v>
      </c>
      <c r="H332" s="4">
        <v>124500</v>
      </c>
      <c r="J332" s="3">
        <v>683</v>
      </c>
      <c r="K332" s="4">
        <v>173000</v>
      </c>
    </row>
    <row r="333" spans="1:11" x14ac:dyDescent="0.25">
      <c r="A333" s="6">
        <v>332</v>
      </c>
      <c r="B333" s="6" t="s">
        <v>105</v>
      </c>
      <c r="C333" s="7">
        <v>139000</v>
      </c>
      <c r="D333" s="6">
        <v>0.48737616200290013</v>
      </c>
      <c r="E333" s="6" t="str">
        <f t="shared" si="5"/>
        <v>A1</v>
      </c>
      <c r="G333" s="3">
        <v>724</v>
      </c>
      <c r="H333" s="4">
        <v>135000</v>
      </c>
      <c r="J333" s="3">
        <v>685</v>
      </c>
      <c r="K333" s="4">
        <v>221000</v>
      </c>
    </row>
    <row r="334" spans="1:11" x14ac:dyDescent="0.25">
      <c r="A334" s="6">
        <v>333</v>
      </c>
      <c r="B334" s="6" t="s">
        <v>105</v>
      </c>
      <c r="C334" s="7">
        <v>284000</v>
      </c>
      <c r="D334" s="6">
        <v>0.59544811308450163</v>
      </c>
      <c r="E334" s="6" t="str">
        <f t="shared" si="5"/>
        <v>A2</v>
      </c>
      <c r="G334" s="3">
        <v>726</v>
      </c>
      <c r="H334" s="4">
        <v>120500</v>
      </c>
      <c r="J334" s="3">
        <v>687</v>
      </c>
      <c r="K334" s="4">
        <v>227875</v>
      </c>
    </row>
    <row r="335" spans="1:11" x14ac:dyDescent="0.25">
      <c r="A335" s="6">
        <v>334</v>
      </c>
      <c r="B335" s="6" t="s">
        <v>105</v>
      </c>
      <c r="C335" s="7">
        <v>207000</v>
      </c>
      <c r="D335" s="6">
        <v>0.80700580390247223</v>
      </c>
      <c r="E335" s="6" t="str">
        <f t="shared" si="5"/>
        <v>A2</v>
      </c>
      <c r="G335" s="3">
        <v>727</v>
      </c>
      <c r="H335" s="4">
        <v>222000</v>
      </c>
      <c r="J335" s="3">
        <v>689</v>
      </c>
      <c r="K335" s="4">
        <v>392000</v>
      </c>
    </row>
    <row r="336" spans="1:11" x14ac:dyDescent="0.25">
      <c r="A336" s="6">
        <v>335</v>
      </c>
      <c r="B336" s="6" t="s">
        <v>105</v>
      </c>
      <c r="C336" s="7">
        <v>192000</v>
      </c>
      <c r="D336" s="6">
        <v>0.49055170326907482</v>
      </c>
      <c r="E336" s="6" t="str">
        <f t="shared" si="5"/>
        <v>A1</v>
      </c>
      <c r="G336" s="3">
        <v>729</v>
      </c>
      <c r="H336" s="4">
        <v>110000</v>
      </c>
      <c r="J336" s="3">
        <v>690</v>
      </c>
      <c r="K336" s="4">
        <v>194700</v>
      </c>
    </row>
    <row r="337" spans="1:11" x14ac:dyDescent="0.25">
      <c r="A337" s="6">
        <v>336</v>
      </c>
      <c r="B337" s="6" t="s">
        <v>105</v>
      </c>
      <c r="C337" s="7">
        <v>228950</v>
      </c>
      <c r="D337" s="6">
        <v>4.1507128812284244E-2</v>
      </c>
      <c r="E337" s="6" t="str">
        <f t="shared" si="5"/>
        <v>A1</v>
      </c>
      <c r="G337" s="3">
        <v>730</v>
      </c>
      <c r="H337" s="4">
        <v>103000</v>
      </c>
      <c r="J337" s="3">
        <v>693</v>
      </c>
      <c r="K337" s="4">
        <v>335000</v>
      </c>
    </row>
    <row r="338" spans="1:11" x14ac:dyDescent="0.25">
      <c r="A338" s="6">
        <v>337</v>
      </c>
      <c r="B338" s="6" t="s">
        <v>105</v>
      </c>
      <c r="C338" s="7">
        <v>377426</v>
      </c>
      <c r="D338" s="6">
        <v>0.33498366043537431</v>
      </c>
      <c r="E338" s="6" t="str">
        <f t="shared" si="5"/>
        <v>A1</v>
      </c>
      <c r="G338" s="3">
        <v>731</v>
      </c>
      <c r="H338" s="4">
        <v>236500</v>
      </c>
      <c r="J338" s="3">
        <v>695</v>
      </c>
      <c r="K338" s="4">
        <v>141500</v>
      </c>
    </row>
    <row r="339" spans="1:11" x14ac:dyDescent="0.25">
      <c r="A339" s="6">
        <v>338</v>
      </c>
      <c r="B339" s="6" t="s">
        <v>105</v>
      </c>
      <c r="C339" s="7">
        <v>214000</v>
      </c>
      <c r="D339" s="6">
        <v>0.49166374291873582</v>
      </c>
      <c r="E339" s="6" t="str">
        <f t="shared" si="5"/>
        <v>A1</v>
      </c>
      <c r="G339" s="3">
        <v>733</v>
      </c>
      <c r="H339" s="4">
        <v>222500</v>
      </c>
      <c r="J339" s="3">
        <v>696</v>
      </c>
      <c r="K339" s="4">
        <v>176000</v>
      </c>
    </row>
    <row r="340" spans="1:11" x14ac:dyDescent="0.25">
      <c r="A340" s="6">
        <v>339</v>
      </c>
      <c r="B340" s="6" t="s">
        <v>105</v>
      </c>
      <c r="C340" s="7">
        <v>202500</v>
      </c>
      <c r="D340" s="6">
        <v>0.35532467490570452</v>
      </c>
      <c r="E340" s="6" t="str">
        <f t="shared" si="5"/>
        <v>A1</v>
      </c>
      <c r="G340" s="3">
        <v>734</v>
      </c>
      <c r="H340" s="4">
        <v>131400</v>
      </c>
      <c r="J340" s="3">
        <v>697</v>
      </c>
      <c r="K340" s="4">
        <v>89000</v>
      </c>
    </row>
    <row r="341" spans="1:11" x14ac:dyDescent="0.25">
      <c r="A341" s="6">
        <v>340</v>
      </c>
      <c r="B341" s="6" t="s">
        <v>105</v>
      </c>
      <c r="C341" s="7">
        <v>155000</v>
      </c>
      <c r="D341" s="6">
        <v>0.22175810566773502</v>
      </c>
      <c r="E341" s="6" t="str">
        <f t="shared" si="5"/>
        <v>A1</v>
      </c>
      <c r="G341" s="3">
        <v>735</v>
      </c>
      <c r="H341" s="4">
        <v>108000</v>
      </c>
      <c r="J341" s="3">
        <v>699</v>
      </c>
      <c r="K341" s="4">
        <v>138500</v>
      </c>
    </row>
    <row r="342" spans="1:11" x14ac:dyDescent="0.25">
      <c r="A342" s="6">
        <v>341</v>
      </c>
      <c r="B342" s="6" t="s">
        <v>105</v>
      </c>
      <c r="C342" s="7">
        <v>202900</v>
      </c>
      <c r="D342" s="6">
        <v>0.24102086732724037</v>
      </c>
      <c r="E342" s="6" t="str">
        <f t="shared" si="5"/>
        <v>A1</v>
      </c>
      <c r="G342" s="3">
        <v>740</v>
      </c>
      <c r="H342" s="4">
        <v>190000</v>
      </c>
      <c r="J342" s="3">
        <v>701</v>
      </c>
      <c r="K342" s="4">
        <v>312500</v>
      </c>
    </row>
    <row r="343" spans="1:11" x14ac:dyDescent="0.25">
      <c r="A343" s="6">
        <v>342</v>
      </c>
      <c r="B343" s="6" t="s">
        <v>105</v>
      </c>
      <c r="C343" s="7">
        <v>82000</v>
      </c>
      <c r="D343" s="6">
        <v>0.38392614276643977</v>
      </c>
      <c r="E343" s="6" t="str">
        <f t="shared" si="5"/>
        <v>A1</v>
      </c>
      <c r="G343" s="3">
        <v>743</v>
      </c>
      <c r="H343" s="4">
        <v>179000</v>
      </c>
      <c r="J343" s="3">
        <v>702</v>
      </c>
      <c r="K343" s="4">
        <v>140000</v>
      </c>
    </row>
    <row r="344" spans="1:11" x14ac:dyDescent="0.25">
      <c r="A344" s="6">
        <v>343</v>
      </c>
      <c r="B344" s="6" t="s">
        <v>177</v>
      </c>
      <c r="C344" s="7">
        <v>87500</v>
      </c>
      <c r="D344" s="6">
        <v>0.56583711827014549</v>
      </c>
      <c r="E344" s="6" t="str">
        <f t="shared" si="5"/>
        <v>treatment</v>
      </c>
      <c r="G344" s="3">
        <v>744</v>
      </c>
      <c r="H344" s="4">
        <v>175000</v>
      </c>
      <c r="J344" s="3">
        <v>704</v>
      </c>
      <c r="K344" s="4">
        <v>140000</v>
      </c>
    </row>
    <row r="345" spans="1:11" x14ac:dyDescent="0.25">
      <c r="A345" s="6">
        <v>344</v>
      </c>
      <c r="B345" s="6" t="s">
        <v>105</v>
      </c>
      <c r="C345" s="7">
        <v>266000</v>
      </c>
      <c r="D345" s="6">
        <v>0.86215332948743273</v>
      </c>
      <c r="E345" s="6" t="str">
        <f t="shared" si="5"/>
        <v>A2</v>
      </c>
      <c r="G345" s="3">
        <v>745</v>
      </c>
      <c r="H345" s="4">
        <v>180000</v>
      </c>
      <c r="J345" s="3">
        <v>707</v>
      </c>
      <c r="K345" s="4">
        <v>302000</v>
      </c>
    </row>
    <row r="346" spans="1:11" x14ac:dyDescent="0.25">
      <c r="A346" s="6">
        <v>345</v>
      </c>
      <c r="B346" s="6" t="s">
        <v>105</v>
      </c>
      <c r="C346" s="7">
        <v>85000</v>
      </c>
      <c r="D346" s="6">
        <v>0.6538769566593261</v>
      </c>
      <c r="E346" s="6" t="str">
        <f t="shared" si="5"/>
        <v>A2</v>
      </c>
      <c r="G346" s="3">
        <v>746</v>
      </c>
      <c r="H346" s="4">
        <v>299800</v>
      </c>
      <c r="J346" s="3">
        <v>708</v>
      </c>
      <c r="K346" s="4">
        <v>254000</v>
      </c>
    </row>
    <row r="347" spans="1:11" x14ac:dyDescent="0.25">
      <c r="A347" s="6">
        <v>346</v>
      </c>
      <c r="B347" s="6" t="s">
        <v>105</v>
      </c>
      <c r="C347" s="7">
        <v>140200</v>
      </c>
      <c r="D347" s="6">
        <v>2.1564853081788349E-2</v>
      </c>
      <c r="E347" s="6" t="str">
        <f t="shared" si="5"/>
        <v>A1</v>
      </c>
      <c r="G347" s="3">
        <v>749</v>
      </c>
      <c r="H347" s="4">
        <v>260400</v>
      </c>
      <c r="J347" s="3">
        <v>712</v>
      </c>
      <c r="K347" s="4">
        <v>102776</v>
      </c>
    </row>
    <row r="348" spans="1:11" x14ac:dyDescent="0.25">
      <c r="A348" s="6">
        <v>347</v>
      </c>
      <c r="B348" s="6" t="s">
        <v>105</v>
      </c>
      <c r="C348" s="7">
        <v>151500</v>
      </c>
      <c r="D348" s="6">
        <v>0.17878590986816834</v>
      </c>
      <c r="E348" s="6" t="str">
        <f t="shared" si="5"/>
        <v>A1</v>
      </c>
      <c r="G348" s="3">
        <v>751</v>
      </c>
      <c r="H348" s="4">
        <v>96500</v>
      </c>
      <c r="J348" s="3">
        <v>715</v>
      </c>
      <c r="K348" s="4">
        <v>130500</v>
      </c>
    </row>
    <row r="349" spans="1:11" x14ac:dyDescent="0.25">
      <c r="A349" s="6">
        <v>348</v>
      </c>
      <c r="B349" s="6" t="s">
        <v>105</v>
      </c>
      <c r="C349" s="7">
        <v>157500</v>
      </c>
      <c r="D349" s="6">
        <v>0.41632642269559772</v>
      </c>
      <c r="E349" s="6" t="str">
        <f t="shared" si="5"/>
        <v>A1</v>
      </c>
      <c r="G349" s="3">
        <v>752</v>
      </c>
      <c r="H349" s="4">
        <v>162000</v>
      </c>
      <c r="J349" s="3">
        <v>717</v>
      </c>
      <c r="K349" s="4">
        <v>159500</v>
      </c>
    </row>
    <row r="350" spans="1:11" x14ac:dyDescent="0.25">
      <c r="A350" s="6">
        <v>349</v>
      </c>
      <c r="B350" s="6" t="s">
        <v>105</v>
      </c>
      <c r="C350" s="7">
        <v>154000</v>
      </c>
      <c r="D350" s="6">
        <v>0.27480275949978206</v>
      </c>
      <c r="E350" s="6" t="str">
        <f t="shared" si="5"/>
        <v>A1</v>
      </c>
      <c r="G350" s="3">
        <v>753</v>
      </c>
      <c r="H350" s="4">
        <v>217000</v>
      </c>
      <c r="J350" s="3">
        <v>722</v>
      </c>
      <c r="K350" s="4">
        <v>143000</v>
      </c>
    </row>
    <row r="351" spans="1:11" x14ac:dyDescent="0.25">
      <c r="A351" s="6">
        <v>350</v>
      </c>
      <c r="B351" s="6" t="s">
        <v>105</v>
      </c>
      <c r="C351" s="7">
        <v>437154</v>
      </c>
      <c r="D351" s="6">
        <v>0.51042049164875958</v>
      </c>
      <c r="E351" s="6" t="str">
        <f t="shared" si="5"/>
        <v>A2</v>
      </c>
      <c r="G351" s="3">
        <v>755</v>
      </c>
      <c r="H351" s="4">
        <v>156000</v>
      </c>
      <c r="J351" s="3">
        <v>725</v>
      </c>
      <c r="K351" s="4">
        <v>320000</v>
      </c>
    </row>
    <row r="352" spans="1:11" x14ac:dyDescent="0.25">
      <c r="A352" s="6">
        <v>351</v>
      </c>
      <c r="B352" s="6" t="s">
        <v>105</v>
      </c>
      <c r="C352" s="7">
        <v>318061</v>
      </c>
      <c r="D352" s="6">
        <v>0.95863109343771791</v>
      </c>
      <c r="E352" s="6" t="str">
        <f t="shared" si="5"/>
        <v>A2</v>
      </c>
      <c r="G352" s="3">
        <v>759</v>
      </c>
      <c r="H352" s="4">
        <v>179400</v>
      </c>
      <c r="J352" s="3">
        <v>728</v>
      </c>
      <c r="K352" s="4">
        <v>194500</v>
      </c>
    </row>
    <row r="353" spans="1:11" x14ac:dyDescent="0.25">
      <c r="A353" s="6">
        <v>352</v>
      </c>
      <c r="B353" s="6" t="s">
        <v>105</v>
      </c>
      <c r="C353" s="7">
        <v>190000</v>
      </c>
      <c r="D353" s="6">
        <v>0.92377706458147724</v>
      </c>
      <c r="E353" s="6" t="str">
        <f t="shared" si="5"/>
        <v>A2</v>
      </c>
      <c r="G353" s="3">
        <v>760</v>
      </c>
      <c r="H353" s="4">
        <v>290000</v>
      </c>
      <c r="J353" s="3">
        <v>732</v>
      </c>
      <c r="K353" s="4">
        <v>187500</v>
      </c>
    </row>
    <row r="354" spans="1:11" x14ac:dyDescent="0.25">
      <c r="A354" s="6">
        <v>353</v>
      </c>
      <c r="B354" s="6" t="s">
        <v>177</v>
      </c>
      <c r="C354" s="7">
        <v>95000</v>
      </c>
      <c r="D354" s="6">
        <v>0.35193407694325807</v>
      </c>
      <c r="E354" s="6" t="str">
        <f t="shared" si="5"/>
        <v>treatment</v>
      </c>
      <c r="G354" s="3">
        <v>762</v>
      </c>
      <c r="H354" s="4">
        <v>100000</v>
      </c>
      <c r="J354" s="3">
        <v>738</v>
      </c>
      <c r="K354" s="4">
        <v>239900</v>
      </c>
    </row>
    <row r="355" spans="1:11" x14ac:dyDescent="0.25">
      <c r="A355" s="6">
        <v>354</v>
      </c>
      <c r="B355" s="6" t="s">
        <v>105</v>
      </c>
      <c r="C355" s="7">
        <v>105900</v>
      </c>
      <c r="D355" s="6">
        <v>0.38505987618232695</v>
      </c>
      <c r="E355" s="6" t="str">
        <f t="shared" si="5"/>
        <v>A1</v>
      </c>
      <c r="G355" s="3">
        <v>763</v>
      </c>
      <c r="H355" s="4">
        <v>215200</v>
      </c>
      <c r="J355" s="3">
        <v>739</v>
      </c>
      <c r="K355" s="4">
        <v>179000</v>
      </c>
    </row>
    <row r="356" spans="1:11" x14ac:dyDescent="0.25">
      <c r="A356" s="6">
        <v>355</v>
      </c>
      <c r="B356" s="6" t="s">
        <v>105</v>
      </c>
      <c r="C356" s="7">
        <v>140000</v>
      </c>
      <c r="D356" s="6">
        <v>0.57391220402135623</v>
      </c>
      <c r="E356" s="6" t="str">
        <f t="shared" si="5"/>
        <v>A2</v>
      </c>
      <c r="G356" s="3">
        <v>765</v>
      </c>
      <c r="H356" s="4">
        <v>270000</v>
      </c>
      <c r="J356" s="3">
        <v>741</v>
      </c>
      <c r="K356" s="4">
        <v>132000</v>
      </c>
    </row>
    <row r="357" spans="1:11" x14ac:dyDescent="0.25">
      <c r="A357" s="6">
        <v>356</v>
      </c>
      <c r="B357" s="6" t="s">
        <v>105</v>
      </c>
      <c r="C357" s="7">
        <v>177500</v>
      </c>
      <c r="D357" s="6">
        <v>0.27624095215498679</v>
      </c>
      <c r="E357" s="6" t="str">
        <f t="shared" si="5"/>
        <v>A1</v>
      </c>
      <c r="G357" s="3">
        <v>767</v>
      </c>
      <c r="H357" s="4">
        <v>196500</v>
      </c>
      <c r="J357" s="3">
        <v>742</v>
      </c>
      <c r="K357" s="4">
        <v>142000</v>
      </c>
    </row>
    <row r="358" spans="1:11" x14ac:dyDescent="0.25">
      <c r="A358" s="6">
        <v>357</v>
      </c>
      <c r="B358" s="6" t="s">
        <v>105</v>
      </c>
      <c r="C358" s="7">
        <v>173000</v>
      </c>
      <c r="D358" s="6">
        <v>0.30955759376553871</v>
      </c>
      <c r="E358" s="6" t="str">
        <f t="shared" si="5"/>
        <v>A1</v>
      </c>
      <c r="G358" s="3">
        <v>769</v>
      </c>
      <c r="H358" s="4">
        <v>216837</v>
      </c>
      <c r="J358" s="3">
        <v>747</v>
      </c>
      <c r="K358" s="4">
        <v>236000</v>
      </c>
    </row>
    <row r="359" spans="1:11" x14ac:dyDescent="0.25">
      <c r="A359" s="6">
        <v>358</v>
      </c>
      <c r="B359" s="6" t="s">
        <v>105</v>
      </c>
      <c r="C359" s="7">
        <v>134000</v>
      </c>
      <c r="D359" s="6">
        <v>0.73483043051588115</v>
      </c>
      <c r="E359" s="6" t="str">
        <f t="shared" si="5"/>
        <v>A2</v>
      </c>
      <c r="G359" s="3">
        <v>774</v>
      </c>
      <c r="H359" s="4">
        <v>114500</v>
      </c>
      <c r="J359" s="3">
        <v>754</v>
      </c>
      <c r="K359" s="4">
        <v>275500</v>
      </c>
    </row>
    <row r="360" spans="1:11" x14ac:dyDescent="0.25">
      <c r="A360" s="6">
        <v>359</v>
      </c>
      <c r="B360" s="6" t="s">
        <v>105</v>
      </c>
      <c r="C360" s="7">
        <v>130000</v>
      </c>
      <c r="D360" s="6">
        <v>0.22762930788867131</v>
      </c>
      <c r="E360" s="6" t="str">
        <f t="shared" si="5"/>
        <v>A1</v>
      </c>
      <c r="G360" s="3">
        <v>775</v>
      </c>
      <c r="H360" s="4">
        <v>395000</v>
      </c>
      <c r="J360" s="3">
        <v>756</v>
      </c>
      <c r="K360" s="4">
        <v>172500</v>
      </c>
    </row>
    <row r="361" spans="1:11" x14ac:dyDescent="0.25">
      <c r="A361" s="6">
        <v>360</v>
      </c>
      <c r="B361" s="6" t="s">
        <v>105</v>
      </c>
      <c r="C361" s="7">
        <v>280000</v>
      </c>
      <c r="D361" s="6">
        <v>0.9898739414985811</v>
      </c>
      <c r="E361" s="6" t="str">
        <f t="shared" si="5"/>
        <v>A2</v>
      </c>
      <c r="G361" s="3">
        <v>776</v>
      </c>
      <c r="H361" s="4">
        <v>162000</v>
      </c>
      <c r="J361" s="3">
        <v>757</v>
      </c>
      <c r="K361" s="4">
        <v>212000</v>
      </c>
    </row>
    <row r="362" spans="1:11" x14ac:dyDescent="0.25">
      <c r="A362" s="6">
        <v>361</v>
      </c>
      <c r="B362" s="6" t="s">
        <v>105</v>
      </c>
      <c r="C362" s="7">
        <v>156000</v>
      </c>
      <c r="D362" s="6">
        <v>0.74999424530060688</v>
      </c>
      <c r="E362" s="6" t="str">
        <f t="shared" si="5"/>
        <v>A2</v>
      </c>
      <c r="G362" s="3">
        <v>777</v>
      </c>
      <c r="H362" s="4">
        <v>221500</v>
      </c>
      <c r="J362" s="3">
        <v>758</v>
      </c>
      <c r="K362" s="4">
        <v>158900</v>
      </c>
    </row>
    <row r="363" spans="1:11" x14ac:dyDescent="0.25">
      <c r="A363" s="6">
        <v>362</v>
      </c>
      <c r="B363" s="6" t="s">
        <v>105</v>
      </c>
      <c r="C363" s="7">
        <v>145000</v>
      </c>
      <c r="D363" s="6">
        <v>0.57735270635566638</v>
      </c>
      <c r="E363" s="6" t="str">
        <f t="shared" si="5"/>
        <v>A2</v>
      </c>
      <c r="G363" s="3">
        <v>779</v>
      </c>
      <c r="H363" s="4">
        <v>144000</v>
      </c>
      <c r="J363" s="3">
        <v>761</v>
      </c>
      <c r="K363" s="4">
        <v>127500</v>
      </c>
    </row>
    <row r="364" spans="1:11" x14ac:dyDescent="0.25">
      <c r="A364" s="6">
        <v>363</v>
      </c>
      <c r="B364" s="6" t="s">
        <v>105</v>
      </c>
      <c r="C364" s="7">
        <v>198500</v>
      </c>
      <c r="D364" s="6">
        <v>0.91137562471863742</v>
      </c>
      <c r="E364" s="6" t="str">
        <f t="shared" si="5"/>
        <v>A2</v>
      </c>
      <c r="G364" s="3">
        <v>780</v>
      </c>
      <c r="H364" s="4">
        <v>135000</v>
      </c>
      <c r="J364" s="3">
        <v>764</v>
      </c>
      <c r="K364" s="4">
        <v>337000</v>
      </c>
    </row>
    <row r="365" spans="1:11" x14ac:dyDescent="0.25">
      <c r="A365" s="6">
        <v>364</v>
      </c>
      <c r="B365" s="6" t="s">
        <v>105</v>
      </c>
      <c r="C365" s="7">
        <v>118000</v>
      </c>
      <c r="D365" s="6">
        <v>0.83385028113050874</v>
      </c>
      <c r="E365" s="6" t="str">
        <f t="shared" si="5"/>
        <v>A2</v>
      </c>
      <c r="G365" s="3">
        <v>782</v>
      </c>
      <c r="H365" s="4">
        <v>175900</v>
      </c>
      <c r="J365" s="3">
        <v>766</v>
      </c>
      <c r="K365" s="4">
        <v>264132</v>
      </c>
    </row>
    <row r="366" spans="1:11" x14ac:dyDescent="0.25">
      <c r="A366" s="6">
        <v>365</v>
      </c>
      <c r="B366" s="6" t="s">
        <v>105</v>
      </c>
      <c r="C366" s="7">
        <v>190000</v>
      </c>
      <c r="D366" s="6">
        <v>0.94635834296005783</v>
      </c>
      <c r="E366" s="6" t="str">
        <f t="shared" si="5"/>
        <v>A2</v>
      </c>
      <c r="G366" s="3">
        <v>783</v>
      </c>
      <c r="H366" s="4">
        <v>187100</v>
      </c>
      <c r="J366" s="3">
        <v>768</v>
      </c>
      <c r="K366" s="4">
        <v>160000</v>
      </c>
    </row>
    <row r="367" spans="1:11" x14ac:dyDescent="0.25">
      <c r="A367" s="6">
        <v>366</v>
      </c>
      <c r="B367" s="6" t="s">
        <v>105</v>
      </c>
      <c r="C367" s="7">
        <v>147000</v>
      </c>
      <c r="D367" s="6">
        <v>0.38494537932423378</v>
      </c>
      <c r="E367" s="6" t="str">
        <f t="shared" si="5"/>
        <v>A1</v>
      </c>
      <c r="G367" s="3">
        <v>786</v>
      </c>
      <c r="H367" s="4">
        <v>161500</v>
      </c>
      <c r="J367" s="3">
        <v>770</v>
      </c>
      <c r="K367" s="4">
        <v>538000</v>
      </c>
    </row>
    <row r="368" spans="1:11" x14ac:dyDescent="0.25">
      <c r="A368" s="6">
        <v>367</v>
      </c>
      <c r="B368" s="6" t="s">
        <v>105</v>
      </c>
      <c r="C368" s="7">
        <v>159000</v>
      </c>
      <c r="D368" s="6">
        <v>0.18491032890954195</v>
      </c>
      <c r="E368" s="6" t="str">
        <f t="shared" si="5"/>
        <v>A1</v>
      </c>
      <c r="G368" s="3">
        <v>788</v>
      </c>
      <c r="H368" s="4">
        <v>233000</v>
      </c>
      <c r="J368" s="3">
        <v>771</v>
      </c>
      <c r="K368" s="4">
        <v>134900</v>
      </c>
    </row>
    <row r="369" spans="1:11" x14ac:dyDescent="0.25">
      <c r="A369" s="6">
        <v>368</v>
      </c>
      <c r="B369" s="6" t="s">
        <v>105</v>
      </c>
      <c r="C369" s="7">
        <v>165000</v>
      </c>
      <c r="D369" s="6">
        <v>0.42064407783273272</v>
      </c>
      <c r="E369" s="6" t="str">
        <f t="shared" si="5"/>
        <v>A1</v>
      </c>
      <c r="G369" s="3">
        <v>789</v>
      </c>
      <c r="H369" s="4">
        <v>107900</v>
      </c>
      <c r="J369" s="3">
        <v>772</v>
      </c>
      <c r="K369" s="4">
        <v>102000</v>
      </c>
    </row>
    <row r="370" spans="1:11" x14ac:dyDescent="0.25">
      <c r="A370" s="6">
        <v>369</v>
      </c>
      <c r="B370" s="6" t="s">
        <v>105</v>
      </c>
      <c r="C370" s="7">
        <v>132000</v>
      </c>
      <c r="D370" s="6">
        <v>0.73418915667222628</v>
      </c>
      <c r="E370" s="6" t="str">
        <f t="shared" si="5"/>
        <v>A2</v>
      </c>
      <c r="G370" s="3">
        <v>790</v>
      </c>
      <c r="H370" s="4">
        <v>187500</v>
      </c>
      <c r="J370" s="3">
        <v>773</v>
      </c>
      <c r="K370" s="4">
        <v>107000</v>
      </c>
    </row>
    <row r="371" spans="1:11" x14ac:dyDescent="0.25">
      <c r="A371" s="6">
        <v>370</v>
      </c>
      <c r="B371" s="6" t="s">
        <v>105</v>
      </c>
      <c r="C371" s="7">
        <v>162000</v>
      </c>
      <c r="D371" s="6">
        <v>0.5876163115595352</v>
      </c>
      <c r="E371" s="6" t="str">
        <f t="shared" si="5"/>
        <v>A2</v>
      </c>
      <c r="G371" s="3">
        <v>792</v>
      </c>
      <c r="H371" s="4">
        <v>146800</v>
      </c>
      <c r="J371" s="3">
        <v>778</v>
      </c>
      <c r="K371" s="4">
        <v>142500</v>
      </c>
    </row>
    <row r="372" spans="1:11" x14ac:dyDescent="0.25">
      <c r="A372" s="6">
        <v>371</v>
      </c>
      <c r="B372" s="6" t="s">
        <v>105</v>
      </c>
      <c r="C372" s="7">
        <v>172400</v>
      </c>
      <c r="D372" s="6">
        <v>3.5202623088751106E-2</v>
      </c>
      <c r="E372" s="6" t="str">
        <f t="shared" si="5"/>
        <v>A1</v>
      </c>
      <c r="G372" s="3">
        <v>793</v>
      </c>
      <c r="H372" s="4">
        <v>269790</v>
      </c>
      <c r="J372" s="3">
        <v>781</v>
      </c>
      <c r="K372" s="4">
        <v>176000</v>
      </c>
    </row>
    <row r="373" spans="1:11" x14ac:dyDescent="0.25">
      <c r="A373" s="6">
        <v>372</v>
      </c>
      <c r="B373" s="6" t="s">
        <v>105</v>
      </c>
      <c r="C373" s="7">
        <v>134432</v>
      </c>
      <c r="D373" s="6">
        <v>0.70525816153462362</v>
      </c>
      <c r="E373" s="6" t="str">
        <f t="shared" si="5"/>
        <v>A2</v>
      </c>
      <c r="G373" s="3">
        <v>794</v>
      </c>
      <c r="H373" s="4">
        <v>225000</v>
      </c>
      <c r="J373" s="3">
        <v>784</v>
      </c>
      <c r="K373" s="4">
        <v>165500</v>
      </c>
    </row>
    <row r="374" spans="1:11" x14ac:dyDescent="0.25">
      <c r="A374" s="6">
        <v>373</v>
      </c>
      <c r="B374" s="6" t="s">
        <v>105</v>
      </c>
      <c r="C374" s="7">
        <v>125000</v>
      </c>
      <c r="D374" s="6">
        <v>0.81151280467961806</v>
      </c>
      <c r="E374" s="6" t="str">
        <f t="shared" si="5"/>
        <v>A2</v>
      </c>
      <c r="G374" s="3">
        <v>797</v>
      </c>
      <c r="H374" s="4">
        <v>143500</v>
      </c>
      <c r="J374" s="3">
        <v>785</v>
      </c>
      <c r="K374" s="4">
        <v>128000</v>
      </c>
    </row>
    <row r="375" spans="1:11" x14ac:dyDescent="0.25">
      <c r="A375" s="6">
        <v>374</v>
      </c>
      <c r="B375" s="6" t="s">
        <v>105</v>
      </c>
      <c r="C375" s="7">
        <v>123000</v>
      </c>
      <c r="D375" s="6">
        <v>0.19649173229681927</v>
      </c>
      <c r="E375" s="6" t="str">
        <f t="shared" si="5"/>
        <v>A1</v>
      </c>
      <c r="G375" s="3">
        <v>799</v>
      </c>
      <c r="H375" s="4">
        <v>485000</v>
      </c>
      <c r="J375" s="3">
        <v>787</v>
      </c>
      <c r="K375" s="4">
        <v>139000</v>
      </c>
    </row>
    <row r="376" spans="1:11" x14ac:dyDescent="0.25">
      <c r="A376" s="6">
        <v>375</v>
      </c>
      <c r="B376" s="6" t="s">
        <v>105</v>
      </c>
      <c r="C376" s="7">
        <v>219500</v>
      </c>
      <c r="D376" s="6">
        <v>0.8483220981522912</v>
      </c>
      <c r="E376" s="6" t="str">
        <f t="shared" si="5"/>
        <v>A2</v>
      </c>
      <c r="G376" s="3">
        <v>802</v>
      </c>
      <c r="H376" s="4">
        <v>109900</v>
      </c>
      <c r="J376" s="3">
        <v>791</v>
      </c>
      <c r="K376" s="4">
        <v>160200</v>
      </c>
    </row>
    <row r="377" spans="1:11" x14ac:dyDescent="0.25">
      <c r="A377" s="6">
        <v>376</v>
      </c>
      <c r="B377" s="6" t="s">
        <v>177</v>
      </c>
      <c r="C377" s="7">
        <v>61000</v>
      </c>
      <c r="D377" s="6">
        <v>0.69497982914214262</v>
      </c>
      <c r="E377" s="6" t="str">
        <f t="shared" si="5"/>
        <v>treatment</v>
      </c>
      <c r="G377" s="3">
        <v>805</v>
      </c>
      <c r="H377" s="4">
        <v>118000</v>
      </c>
      <c r="J377" s="3">
        <v>795</v>
      </c>
      <c r="K377" s="4">
        <v>194500</v>
      </c>
    </row>
    <row r="378" spans="1:11" x14ac:dyDescent="0.25">
      <c r="A378" s="6">
        <v>377</v>
      </c>
      <c r="B378" s="6" t="s">
        <v>105</v>
      </c>
      <c r="C378" s="7">
        <v>148000</v>
      </c>
      <c r="D378" s="6">
        <v>0.63745421481056885</v>
      </c>
      <c r="E378" s="6" t="str">
        <f t="shared" si="5"/>
        <v>A2</v>
      </c>
      <c r="G378" s="3">
        <v>806</v>
      </c>
      <c r="H378" s="4">
        <v>227680</v>
      </c>
      <c r="J378" s="3">
        <v>796</v>
      </c>
      <c r="K378" s="4">
        <v>171000</v>
      </c>
    </row>
    <row r="379" spans="1:11" x14ac:dyDescent="0.25">
      <c r="A379" s="6">
        <v>378</v>
      </c>
      <c r="B379" s="6" t="s">
        <v>105</v>
      </c>
      <c r="C379" s="7">
        <v>340000</v>
      </c>
      <c r="D379" s="6">
        <v>0.22125163223420752</v>
      </c>
      <c r="E379" s="6" t="str">
        <f t="shared" si="5"/>
        <v>A1</v>
      </c>
      <c r="G379" s="3">
        <v>807</v>
      </c>
      <c r="H379" s="4">
        <v>135500</v>
      </c>
      <c r="J379" s="3">
        <v>798</v>
      </c>
      <c r="K379" s="4">
        <v>110000</v>
      </c>
    </row>
    <row r="380" spans="1:11" x14ac:dyDescent="0.25">
      <c r="A380" s="6">
        <v>379</v>
      </c>
      <c r="B380" s="6" t="s">
        <v>105</v>
      </c>
      <c r="C380" s="7">
        <v>394432</v>
      </c>
      <c r="D380" s="6">
        <v>0.18184129873788724</v>
      </c>
      <c r="E380" s="6" t="str">
        <f t="shared" si="5"/>
        <v>A1</v>
      </c>
      <c r="G380" s="3">
        <v>811</v>
      </c>
      <c r="H380" s="4">
        <v>181000</v>
      </c>
      <c r="J380" s="3">
        <v>800</v>
      </c>
      <c r="K380" s="4">
        <v>175000</v>
      </c>
    </row>
    <row r="381" spans="1:11" x14ac:dyDescent="0.25">
      <c r="A381" s="6">
        <v>380</v>
      </c>
      <c r="B381" s="6" t="s">
        <v>105</v>
      </c>
      <c r="C381" s="7">
        <v>179000</v>
      </c>
      <c r="D381" s="6">
        <v>0.11196026142956461</v>
      </c>
      <c r="E381" s="6" t="str">
        <f t="shared" si="5"/>
        <v>A1</v>
      </c>
      <c r="G381" s="3">
        <v>812</v>
      </c>
      <c r="H381" s="4">
        <v>144500</v>
      </c>
      <c r="J381" s="3">
        <v>801</v>
      </c>
      <c r="K381" s="4">
        <v>200000</v>
      </c>
    </row>
    <row r="382" spans="1:11" x14ac:dyDescent="0.25">
      <c r="A382" s="6">
        <v>381</v>
      </c>
      <c r="B382" s="6" t="s">
        <v>105</v>
      </c>
      <c r="C382" s="7">
        <v>127000</v>
      </c>
      <c r="D382" s="6">
        <v>0.8637907724365409</v>
      </c>
      <c r="E382" s="6" t="str">
        <f t="shared" si="5"/>
        <v>A2</v>
      </c>
      <c r="G382" s="3">
        <v>817</v>
      </c>
      <c r="H382" s="4">
        <v>137000</v>
      </c>
      <c r="J382" s="3">
        <v>803</v>
      </c>
      <c r="K382" s="4">
        <v>189000</v>
      </c>
    </row>
    <row r="383" spans="1:11" x14ac:dyDescent="0.25">
      <c r="A383" s="6">
        <v>382</v>
      </c>
      <c r="B383" s="6" t="s">
        <v>105</v>
      </c>
      <c r="C383" s="7">
        <v>187750</v>
      </c>
      <c r="D383" s="6">
        <v>0.59862355807082424</v>
      </c>
      <c r="E383" s="6" t="str">
        <f t="shared" si="5"/>
        <v>A2</v>
      </c>
      <c r="G383" s="3">
        <v>819</v>
      </c>
      <c r="H383" s="4">
        <v>155000</v>
      </c>
      <c r="J383" s="3">
        <v>804</v>
      </c>
      <c r="K383" s="4">
        <v>582933</v>
      </c>
    </row>
    <row r="384" spans="1:11" x14ac:dyDescent="0.25">
      <c r="A384" s="6">
        <v>383</v>
      </c>
      <c r="B384" s="6" t="s">
        <v>105</v>
      </c>
      <c r="C384" s="7">
        <v>213500</v>
      </c>
      <c r="D384" s="6">
        <v>0.19832917395620064</v>
      </c>
      <c r="E384" s="6" t="str">
        <f t="shared" si="5"/>
        <v>A1</v>
      </c>
      <c r="G384" s="3">
        <v>821</v>
      </c>
      <c r="H384" s="4">
        <v>183000</v>
      </c>
      <c r="J384" s="3">
        <v>808</v>
      </c>
      <c r="K384" s="4">
        <v>223500</v>
      </c>
    </row>
    <row r="385" spans="1:11" x14ac:dyDescent="0.25">
      <c r="A385" s="6">
        <v>384</v>
      </c>
      <c r="B385" s="6" t="s">
        <v>177</v>
      </c>
      <c r="C385" s="7">
        <v>76000</v>
      </c>
      <c r="D385" s="6">
        <v>0.12355105216298135</v>
      </c>
      <c r="E385" s="6" t="str">
        <f t="shared" si="5"/>
        <v>treatment</v>
      </c>
      <c r="G385" s="3">
        <v>823</v>
      </c>
      <c r="H385" s="4">
        <v>225000</v>
      </c>
      <c r="J385" s="3">
        <v>809</v>
      </c>
      <c r="K385" s="4">
        <v>159950</v>
      </c>
    </row>
    <row r="386" spans="1:11" x14ac:dyDescent="0.25">
      <c r="A386" s="6">
        <v>385</v>
      </c>
      <c r="B386" s="6" t="s">
        <v>105</v>
      </c>
      <c r="C386" s="7">
        <v>240000</v>
      </c>
      <c r="D386" s="6">
        <v>0.37616965877893271</v>
      </c>
      <c r="E386" s="6" t="str">
        <f t="shared" si="5"/>
        <v>A1</v>
      </c>
      <c r="G386" s="3">
        <v>824</v>
      </c>
      <c r="H386" s="4">
        <v>139500</v>
      </c>
      <c r="J386" s="3">
        <v>814</v>
      </c>
      <c r="K386" s="4">
        <v>157900</v>
      </c>
    </row>
    <row r="387" spans="1:11" x14ac:dyDescent="0.25">
      <c r="A387" s="6">
        <v>386</v>
      </c>
      <c r="B387" s="6" t="s">
        <v>105</v>
      </c>
      <c r="C387" s="7">
        <v>192000</v>
      </c>
      <c r="D387" s="6">
        <v>0.94502842537239673</v>
      </c>
      <c r="E387" s="6" t="str">
        <f t="shared" ref="E387:E450" si="6">IF(AND(B387="Y", D387&lt;0.5), "A1", IF(AND(B387="Y", D387&gt;0.5), "A2", "treatment"))</f>
        <v>A2</v>
      </c>
      <c r="G387" s="3">
        <v>826</v>
      </c>
      <c r="H387" s="4">
        <v>385000</v>
      </c>
      <c r="J387" s="3">
        <v>815</v>
      </c>
      <c r="K387" s="4">
        <v>116000</v>
      </c>
    </row>
    <row r="388" spans="1:11" x14ac:dyDescent="0.25">
      <c r="A388" s="6">
        <v>387</v>
      </c>
      <c r="B388" s="6" t="s">
        <v>105</v>
      </c>
      <c r="C388" s="7">
        <v>81000</v>
      </c>
      <c r="D388" s="6">
        <v>0.27337569418505003</v>
      </c>
      <c r="E388" s="6" t="str">
        <f t="shared" si="6"/>
        <v>A1</v>
      </c>
      <c r="G388" s="3">
        <v>827</v>
      </c>
      <c r="H388" s="4">
        <v>109500</v>
      </c>
      <c r="J388" s="3">
        <v>816</v>
      </c>
      <c r="K388" s="4">
        <v>224900</v>
      </c>
    </row>
    <row r="389" spans="1:11" x14ac:dyDescent="0.25">
      <c r="A389" s="6">
        <v>388</v>
      </c>
      <c r="B389" s="6" t="s">
        <v>105</v>
      </c>
      <c r="C389" s="7">
        <v>125000</v>
      </c>
      <c r="D389" s="6">
        <v>0.25851638030424617</v>
      </c>
      <c r="E389" s="6" t="str">
        <f t="shared" si="6"/>
        <v>A1</v>
      </c>
      <c r="G389" s="3">
        <v>828</v>
      </c>
      <c r="H389" s="4">
        <v>189000</v>
      </c>
      <c r="J389" s="3">
        <v>818</v>
      </c>
      <c r="K389" s="4">
        <v>271000</v>
      </c>
    </row>
    <row r="390" spans="1:11" x14ac:dyDescent="0.25">
      <c r="A390" s="6">
        <v>389</v>
      </c>
      <c r="B390" s="6" t="s">
        <v>105</v>
      </c>
      <c r="C390" s="7">
        <v>191000</v>
      </c>
      <c r="D390" s="6">
        <v>0.98619037279325972</v>
      </c>
      <c r="E390" s="6" t="str">
        <f t="shared" si="6"/>
        <v>A2</v>
      </c>
      <c r="G390" s="3">
        <v>831</v>
      </c>
      <c r="H390" s="4">
        <v>166000</v>
      </c>
      <c r="J390" s="3">
        <v>820</v>
      </c>
      <c r="K390" s="4">
        <v>224000</v>
      </c>
    </row>
    <row r="391" spans="1:11" x14ac:dyDescent="0.25">
      <c r="A391" s="6">
        <v>390</v>
      </c>
      <c r="B391" s="6" t="s">
        <v>105</v>
      </c>
      <c r="C391" s="7">
        <v>426000</v>
      </c>
      <c r="D391" s="6">
        <v>0.18734285671865947</v>
      </c>
      <c r="E391" s="6" t="str">
        <f t="shared" si="6"/>
        <v>A1</v>
      </c>
      <c r="G391" s="3">
        <v>832</v>
      </c>
      <c r="H391" s="4">
        <v>151000</v>
      </c>
      <c r="J391" s="3">
        <v>825</v>
      </c>
      <c r="K391" s="4">
        <v>232600</v>
      </c>
    </row>
    <row r="392" spans="1:11" x14ac:dyDescent="0.25">
      <c r="A392" s="6">
        <v>391</v>
      </c>
      <c r="B392" s="6" t="s">
        <v>105</v>
      </c>
      <c r="C392" s="7">
        <v>119000</v>
      </c>
      <c r="D392" s="6">
        <v>0.62706815980721664</v>
      </c>
      <c r="E392" s="6" t="str">
        <f t="shared" si="6"/>
        <v>A2</v>
      </c>
      <c r="G392" s="3">
        <v>834</v>
      </c>
      <c r="H392" s="4">
        <v>167000</v>
      </c>
      <c r="J392" s="3">
        <v>829</v>
      </c>
      <c r="K392" s="4">
        <v>185000</v>
      </c>
    </row>
    <row r="393" spans="1:11" x14ac:dyDescent="0.25">
      <c r="A393" s="6">
        <v>392</v>
      </c>
      <c r="B393" s="6" t="s">
        <v>105</v>
      </c>
      <c r="C393" s="7">
        <v>215000</v>
      </c>
      <c r="D393" s="6">
        <v>0.11506595085721882</v>
      </c>
      <c r="E393" s="6" t="str">
        <f t="shared" si="6"/>
        <v>A1</v>
      </c>
      <c r="G393" s="3">
        <v>837</v>
      </c>
      <c r="H393" s="4">
        <v>153500</v>
      </c>
      <c r="J393" s="3">
        <v>830</v>
      </c>
      <c r="K393" s="4">
        <v>147400</v>
      </c>
    </row>
    <row r="394" spans="1:11" x14ac:dyDescent="0.25">
      <c r="A394" s="6">
        <v>393</v>
      </c>
      <c r="B394" s="6" t="s">
        <v>105</v>
      </c>
      <c r="C394" s="7">
        <v>106500</v>
      </c>
      <c r="D394" s="6">
        <v>0.3695426545297662</v>
      </c>
      <c r="E394" s="6" t="str">
        <f t="shared" si="6"/>
        <v>A1</v>
      </c>
      <c r="G394" s="3">
        <v>843</v>
      </c>
      <c r="H394" s="4">
        <v>174900</v>
      </c>
      <c r="J394" s="3">
        <v>833</v>
      </c>
      <c r="K394" s="4">
        <v>237000</v>
      </c>
    </row>
    <row r="395" spans="1:11" x14ac:dyDescent="0.25">
      <c r="A395" s="6">
        <v>394</v>
      </c>
      <c r="B395" s="6" t="s">
        <v>105</v>
      </c>
      <c r="C395" s="7">
        <v>100000</v>
      </c>
      <c r="D395" s="6">
        <v>0.58073696765376892</v>
      </c>
      <c r="E395" s="6" t="str">
        <f t="shared" si="6"/>
        <v>A2</v>
      </c>
      <c r="G395" s="3">
        <v>845</v>
      </c>
      <c r="H395" s="4">
        <v>153900</v>
      </c>
      <c r="J395" s="3">
        <v>835</v>
      </c>
      <c r="K395" s="4">
        <v>139950</v>
      </c>
    </row>
    <row r="396" spans="1:11" x14ac:dyDescent="0.25">
      <c r="A396" s="6">
        <v>395</v>
      </c>
      <c r="B396" s="6" t="s">
        <v>105</v>
      </c>
      <c r="C396" s="7">
        <v>109000</v>
      </c>
      <c r="D396" s="6">
        <v>0.50483347258592381</v>
      </c>
      <c r="E396" s="6" t="str">
        <f t="shared" si="6"/>
        <v>A2</v>
      </c>
      <c r="G396" s="3">
        <v>846</v>
      </c>
      <c r="H396" s="4">
        <v>171000</v>
      </c>
      <c r="J396" s="3">
        <v>836</v>
      </c>
      <c r="K396" s="4">
        <v>128000</v>
      </c>
    </row>
    <row r="397" spans="1:11" x14ac:dyDescent="0.25">
      <c r="A397" s="6">
        <v>396</v>
      </c>
      <c r="B397" s="6" t="s">
        <v>105</v>
      </c>
      <c r="C397" s="7">
        <v>129000</v>
      </c>
      <c r="D397" s="6">
        <v>0.88543680121034929</v>
      </c>
      <c r="E397" s="6" t="str">
        <f t="shared" si="6"/>
        <v>A2</v>
      </c>
      <c r="G397" s="3">
        <v>848</v>
      </c>
      <c r="H397" s="4">
        <v>133500</v>
      </c>
      <c r="J397" s="3">
        <v>838</v>
      </c>
      <c r="K397" s="4">
        <v>100000</v>
      </c>
    </row>
    <row r="398" spans="1:11" x14ac:dyDescent="0.25">
      <c r="A398" s="6">
        <v>397</v>
      </c>
      <c r="B398" s="6" t="s">
        <v>105</v>
      </c>
      <c r="C398" s="7">
        <v>123000</v>
      </c>
      <c r="D398" s="6">
        <v>0.32517524673651188</v>
      </c>
      <c r="E398" s="6" t="str">
        <f t="shared" si="6"/>
        <v>A1</v>
      </c>
      <c r="G398" s="3">
        <v>850</v>
      </c>
      <c r="H398" s="4">
        <v>187000</v>
      </c>
      <c r="J398" s="3">
        <v>839</v>
      </c>
      <c r="K398" s="4">
        <v>144000</v>
      </c>
    </row>
    <row r="399" spans="1:11" x14ac:dyDescent="0.25">
      <c r="A399" s="6">
        <v>398</v>
      </c>
      <c r="B399" s="6" t="s">
        <v>105</v>
      </c>
      <c r="C399" s="7">
        <v>169500</v>
      </c>
      <c r="D399" s="6">
        <v>0.5384766559659353</v>
      </c>
      <c r="E399" s="6" t="str">
        <f t="shared" si="6"/>
        <v>A2</v>
      </c>
      <c r="G399" s="3">
        <v>852</v>
      </c>
      <c r="H399" s="4">
        <v>215000</v>
      </c>
      <c r="J399" s="3">
        <v>840</v>
      </c>
      <c r="K399" s="4">
        <v>130500</v>
      </c>
    </row>
    <row r="400" spans="1:11" x14ac:dyDescent="0.25">
      <c r="A400" s="6">
        <v>399</v>
      </c>
      <c r="B400" s="6" t="s">
        <v>105</v>
      </c>
      <c r="C400" s="7">
        <v>67000</v>
      </c>
      <c r="D400" s="6">
        <v>0.64912961156818294</v>
      </c>
      <c r="E400" s="6" t="str">
        <f t="shared" si="6"/>
        <v>A2</v>
      </c>
      <c r="G400" s="3">
        <v>853</v>
      </c>
      <c r="H400" s="4">
        <v>164000</v>
      </c>
      <c r="J400" s="3">
        <v>842</v>
      </c>
      <c r="K400" s="4">
        <v>157500</v>
      </c>
    </row>
    <row r="401" spans="1:11" x14ac:dyDescent="0.25">
      <c r="A401" s="6">
        <v>400</v>
      </c>
      <c r="B401" s="6" t="s">
        <v>105</v>
      </c>
      <c r="C401" s="7">
        <v>241000</v>
      </c>
      <c r="D401" s="6">
        <v>0.30618661734676067</v>
      </c>
      <c r="E401" s="6" t="str">
        <f t="shared" si="6"/>
        <v>A1</v>
      </c>
      <c r="G401" s="3">
        <v>854</v>
      </c>
      <c r="H401" s="4">
        <v>158000</v>
      </c>
      <c r="J401" s="3">
        <v>847</v>
      </c>
      <c r="K401" s="4">
        <v>213000</v>
      </c>
    </row>
    <row r="402" spans="1:11" x14ac:dyDescent="0.25">
      <c r="A402" s="6">
        <v>401</v>
      </c>
      <c r="B402" s="6" t="s">
        <v>105</v>
      </c>
      <c r="C402" s="7">
        <v>245500</v>
      </c>
      <c r="D402" s="6">
        <v>0.24120931126071088</v>
      </c>
      <c r="E402" s="6" t="str">
        <f t="shared" si="6"/>
        <v>A1</v>
      </c>
      <c r="G402" s="3">
        <v>855</v>
      </c>
      <c r="H402" s="4">
        <v>170000</v>
      </c>
      <c r="J402" s="3">
        <v>849</v>
      </c>
      <c r="K402" s="4">
        <v>240000</v>
      </c>
    </row>
    <row r="403" spans="1:11" x14ac:dyDescent="0.25">
      <c r="A403" s="6">
        <v>402</v>
      </c>
      <c r="B403" s="6" t="s">
        <v>105</v>
      </c>
      <c r="C403" s="7">
        <v>164990</v>
      </c>
      <c r="D403" s="6">
        <v>0.49927171733077291</v>
      </c>
      <c r="E403" s="6" t="str">
        <f t="shared" si="6"/>
        <v>A1</v>
      </c>
      <c r="G403" s="3">
        <v>856</v>
      </c>
      <c r="H403" s="4">
        <v>127000</v>
      </c>
      <c r="J403" s="3">
        <v>851</v>
      </c>
      <c r="K403" s="4">
        <v>131500</v>
      </c>
    </row>
    <row r="404" spans="1:11" x14ac:dyDescent="0.25">
      <c r="A404" s="6">
        <v>403</v>
      </c>
      <c r="B404" s="6" t="s">
        <v>105</v>
      </c>
      <c r="C404" s="7">
        <v>108000</v>
      </c>
      <c r="D404" s="6">
        <v>5.424453354035863E-2</v>
      </c>
      <c r="E404" s="6" t="str">
        <f t="shared" si="6"/>
        <v>A1</v>
      </c>
      <c r="G404" s="3">
        <v>862</v>
      </c>
      <c r="H404" s="4">
        <v>131500</v>
      </c>
      <c r="J404" s="3">
        <v>857</v>
      </c>
      <c r="K404" s="4">
        <v>147000</v>
      </c>
    </row>
    <row r="405" spans="1:11" x14ac:dyDescent="0.25">
      <c r="A405" s="6">
        <v>404</v>
      </c>
      <c r="B405" s="6" t="s">
        <v>105</v>
      </c>
      <c r="C405" s="7">
        <v>258000</v>
      </c>
      <c r="D405" s="6">
        <v>0.54239293796855204</v>
      </c>
      <c r="E405" s="6" t="str">
        <f t="shared" si="6"/>
        <v>A2</v>
      </c>
      <c r="G405" s="3">
        <v>865</v>
      </c>
      <c r="H405" s="4">
        <v>250580</v>
      </c>
      <c r="J405" s="3">
        <v>858</v>
      </c>
      <c r="K405" s="4">
        <v>174000</v>
      </c>
    </row>
    <row r="406" spans="1:11" x14ac:dyDescent="0.25">
      <c r="A406" s="6">
        <v>405</v>
      </c>
      <c r="B406" s="6" t="s">
        <v>105</v>
      </c>
      <c r="C406" s="7">
        <v>168000</v>
      </c>
      <c r="D406" s="6">
        <v>0.37866732571760209</v>
      </c>
      <c r="E406" s="6" t="str">
        <f t="shared" si="6"/>
        <v>A1</v>
      </c>
      <c r="G406" s="3">
        <v>866</v>
      </c>
      <c r="H406" s="4">
        <v>148500</v>
      </c>
      <c r="J406" s="3">
        <v>859</v>
      </c>
      <c r="K406" s="4">
        <v>152000</v>
      </c>
    </row>
    <row r="407" spans="1:11" x14ac:dyDescent="0.25">
      <c r="A407" s="6">
        <v>406</v>
      </c>
      <c r="B407" s="6" t="s">
        <v>105</v>
      </c>
      <c r="C407" s="7">
        <v>150000</v>
      </c>
      <c r="D407" s="6">
        <v>0.96674815204532383</v>
      </c>
      <c r="E407" s="6" t="str">
        <f t="shared" si="6"/>
        <v>A2</v>
      </c>
      <c r="G407" s="3">
        <v>868</v>
      </c>
      <c r="H407" s="4">
        <v>129000</v>
      </c>
      <c r="J407" s="3">
        <v>860</v>
      </c>
      <c r="K407" s="4">
        <v>250000</v>
      </c>
    </row>
    <row r="408" spans="1:11" x14ac:dyDescent="0.25">
      <c r="A408" s="6">
        <v>407</v>
      </c>
      <c r="B408" s="6" t="s">
        <v>105</v>
      </c>
      <c r="C408" s="7">
        <v>115000</v>
      </c>
      <c r="D408" s="6">
        <v>0.41645443569736151</v>
      </c>
      <c r="E408" s="6" t="str">
        <f t="shared" si="6"/>
        <v>A1</v>
      </c>
      <c r="G408" s="3">
        <v>870</v>
      </c>
      <c r="H408" s="4">
        <v>236000</v>
      </c>
      <c r="J408" s="3">
        <v>861</v>
      </c>
      <c r="K408" s="4">
        <v>189950</v>
      </c>
    </row>
    <row r="409" spans="1:11" x14ac:dyDescent="0.25">
      <c r="A409" s="6">
        <v>408</v>
      </c>
      <c r="B409" s="6" t="s">
        <v>105</v>
      </c>
      <c r="C409" s="7">
        <v>177000</v>
      </c>
      <c r="D409" s="6">
        <v>0.43051359121731736</v>
      </c>
      <c r="E409" s="6" t="str">
        <f t="shared" si="6"/>
        <v>A1</v>
      </c>
      <c r="G409" s="3">
        <v>872</v>
      </c>
      <c r="H409" s="4">
        <v>200500</v>
      </c>
      <c r="J409" s="3">
        <v>863</v>
      </c>
      <c r="K409" s="4">
        <v>152000</v>
      </c>
    </row>
    <row r="410" spans="1:11" x14ac:dyDescent="0.25">
      <c r="A410" s="6">
        <v>409</v>
      </c>
      <c r="B410" s="6" t="s">
        <v>105</v>
      </c>
      <c r="C410" s="7">
        <v>280000</v>
      </c>
      <c r="D410" s="6">
        <v>0.29316797434135633</v>
      </c>
      <c r="E410" s="6" t="str">
        <f t="shared" si="6"/>
        <v>A1</v>
      </c>
      <c r="G410" s="3">
        <v>873</v>
      </c>
      <c r="H410" s="4">
        <v>116000</v>
      </c>
      <c r="J410" s="3">
        <v>864</v>
      </c>
      <c r="K410" s="4">
        <v>132500</v>
      </c>
    </row>
    <row r="411" spans="1:11" x14ac:dyDescent="0.25">
      <c r="A411" s="6">
        <v>410</v>
      </c>
      <c r="B411" s="6" t="s">
        <v>105</v>
      </c>
      <c r="C411" s="7">
        <v>339750</v>
      </c>
      <c r="D411" s="6">
        <v>0.96676660299299455</v>
      </c>
      <c r="E411" s="6" t="str">
        <f t="shared" si="6"/>
        <v>A2</v>
      </c>
      <c r="G411" s="3">
        <v>874</v>
      </c>
      <c r="H411" s="4">
        <v>133000</v>
      </c>
      <c r="J411" s="3">
        <v>867</v>
      </c>
      <c r="K411" s="4">
        <v>248900</v>
      </c>
    </row>
    <row r="412" spans="1:11" x14ac:dyDescent="0.25">
      <c r="A412" s="6">
        <v>411</v>
      </c>
      <c r="B412" s="6" t="s">
        <v>105</v>
      </c>
      <c r="C412" s="7">
        <v>60000</v>
      </c>
      <c r="D412" s="6">
        <v>0.20932170428790842</v>
      </c>
      <c r="E412" s="6" t="str">
        <f t="shared" si="6"/>
        <v>A1</v>
      </c>
      <c r="G412" s="3">
        <v>875</v>
      </c>
      <c r="H412" s="4">
        <v>66500</v>
      </c>
      <c r="J412" s="3">
        <v>869</v>
      </c>
      <c r="K412" s="4">
        <v>169000</v>
      </c>
    </row>
    <row r="413" spans="1:11" x14ac:dyDescent="0.25">
      <c r="A413" s="6">
        <v>412</v>
      </c>
      <c r="B413" s="6" t="s">
        <v>177</v>
      </c>
      <c r="C413" s="7">
        <v>145000</v>
      </c>
      <c r="D413" s="6">
        <v>0.7177393710223664</v>
      </c>
      <c r="E413" s="6" t="str">
        <f t="shared" si="6"/>
        <v>treatment</v>
      </c>
      <c r="G413" s="3">
        <v>876</v>
      </c>
      <c r="H413" s="4">
        <v>303477</v>
      </c>
      <c r="J413" s="3">
        <v>877</v>
      </c>
      <c r="K413" s="4">
        <v>132250</v>
      </c>
    </row>
    <row r="414" spans="1:11" x14ac:dyDescent="0.25">
      <c r="A414" s="6">
        <v>413</v>
      </c>
      <c r="B414" s="6" t="s">
        <v>105</v>
      </c>
      <c r="C414" s="7">
        <v>222000</v>
      </c>
      <c r="D414" s="6">
        <v>0.55716060502617648</v>
      </c>
      <c r="E414" s="6" t="str">
        <f t="shared" si="6"/>
        <v>A2</v>
      </c>
      <c r="G414" s="3">
        <v>878</v>
      </c>
      <c r="H414" s="4">
        <v>350000</v>
      </c>
      <c r="J414" s="3">
        <v>882</v>
      </c>
      <c r="K414" s="4">
        <v>187500</v>
      </c>
    </row>
    <row r="415" spans="1:11" x14ac:dyDescent="0.25">
      <c r="A415" s="6">
        <v>414</v>
      </c>
      <c r="B415" s="6" t="s">
        <v>105</v>
      </c>
      <c r="C415" s="7">
        <v>115000</v>
      </c>
      <c r="D415" s="6">
        <v>0.51710342207471094</v>
      </c>
      <c r="E415" s="6" t="str">
        <f t="shared" si="6"/>
        <v>A2</v>
      </c>
      <c r="G415" s="3">
        <v>879</v>
      </c>
      <c r="H415" s="4">
        <v>148000</v>
      </c>
      <c r="J415" s="3">
        <v>885</v>
      </c>
      <c r="K415" s="4">
        <v>100000</v>
      </c>
    </row>
    <row r="416" spans="1:11" x14ac:dyDescent="0.25">
      <c r="A416" s="6">
        <v>415</v>
      </c>
      <c r="B416" s="6" t="s">
        <v>105</v>
      </c>
      <c r="C416" s="7">
        <v>228000</v>
      </c>
      <c r="D416" s="6">
        <v>0.26525116709752539</v>
      </c>
      <c r="E416" s="6" t="str">
        <f t="shared" si="6"/>
        <v>A1</v>
      </c>
      <c r="G416" s="3">
        <v>880</v>
      </c>
      <c r="H416" s="4">
        <v>136500</v>
      </c>
      <c r="J416" s="3">
        <v>886</v>
      </c>
      <c r="K416" s="4">
        <v>328900</v>
      </c>
    </row>
    <row r="417" spans="1:11" x14ac:dyDescent="0.25">
      <c r="A417" s="6">
        <v>416</v>
      </c>
      <c r="B417" s="6" t="s">
        <v>105</v>
      </c>
      <c r="C417" s="7">
        <v>181134</v>
      </c>
      <c r="D417" s="6">
        <v>0.91887711370861758</v>
      </c>
      <c r="E417" s="6" t="str">
        <f t="shared" si="6"/>
        <v>A2</v>
      </c>
      <c r="G417" s="3">
        <v>881</v>
      </c>
      <c r="H417" s="4">
        <v>157000</v>
      </c>
      <c r="J417" s="3">
        <v>887</v>
      </c>
      <c r="K417" s="4">
        <v>145000</v>
      </c>
    </row>
    <row r="418" spans="1:11" x14ac:dyDescent="0.25">
      <c r="A418" s="6">
        <v>417</v>
      </c>
      <c r="B418" s="6" t="s">
        <v>105</v>
      </c>
      <c r="C418" s="7">
        <v>149500</v>
      </c>
      <c r="D418" s="6">
        <v>0.93434810891452769</v>
      </c>
      <c r="E418" s="6" t="str">
        <f t="shared" si="6"/>
        <v>A2</v>
      </c>
      <c r="G418" s="3">
        <v>883</v>
      </c>
      <c r="H418" s="4">
        <v>178000</v>
      </c>
      <c r="J418" s="3">
        <v>888</v>
      </c>
      <c r="K418" s="4">
        <v>135500</v>
      </c>
    </row>
    <row r="419" spans="1:11" x14ac:dyDescent="0.25">
      <c r="A419" s="6">
        <v>418</v>
      </c>
      <c r="B419" s="6" t="s">
        <v>177</v>
      </c>
      <c r="C419" s="7">
        <v>239000</v>
      </c>
      <c r="D419" s="6">
        <v>0.91678190978692953</v>
      </c>
      <c r="E419" s="6" t="str">
        <f t="shared" si="6"/>
        <v>treatment</v>
      </c>
      <c r="G419" s="3">
        <v>892</v>
      </c>
      <c r="H419" s="4">
        <v>172500</v>
      </c>
      <c r="J419" s="3">
        <v>889</v>
      </c>
      <c r="K419" s="4">
        <v>268000</v>
      </c>
    </row>
    <row r="420" spans="1:11" x14ac:dyDescent="0.25">
      <c r="A420" s="6">
        <v>419</v>
      </c>
      <c r="B420" s="6" t="s">
        <v>177</v>
      </c>
      <c r="C420" s="7">
        <v>126000</v>
      </c>
      <c r="D420" s="6">
        <v>0.25533651268350055</v>
      </c>
      <c r="E420" s="6" t="str">
        <f t="shared" si="6"/>
        <v>treatment</v>
      </c>
      <c r="G420" s="3">
        <v>893</v>
      </c>
      <c r="H420" s="4">
        <v>154500</v>
      </c>
      <c r="J420" s="3">
        <v>890</v>
      </c>
      <c r="K420" s="4">
        <v>149500</v>
      </c>
    </row>
    <row r="421" spans="1:11" x14ac:dyDescent="0.25">
      <c r="A421" s="6">
        <v>420</v>
      </c>
      <c r="B421" s="6" t="s">
        <v>105</v>
      </c>
      <c r="C421" s="7">
        <v>142000</v>
      </c>
      <c r="D421" s="6">
        <v>0.20200497547745566</v>
      </c>
      <c r="E421" s="6" t="str">
        <f t="shared" si="6"/>
        <v>A1</v>
      </c>
      <c r="G421" s="3">
        <v>894</v>
      </c>
      <c r="H421" s="4">
        <v>165000</v>
      </c>
      <c r="J421" s="3">
        <v>891</v>
      </c>
      <c r="K421" s="4">
        <v>122900</v>
      </c>
    </row>
    <row r="422" spans="1:11" x14ac:dyDescent="0.25">
      <c r="A422" s="6">
        <v>421</v>
      </c>
      <c r="B422" s="6" t="s">
        <v>105</v>
      </c>
      <c r="C422" s="7">
        <v>206300</v>
      </c>
      <c r="D422" s="6">
        <v>0.65189913434935276</v>
      </c>
      <c r="E422" s="6" t="str">
        <f t="shared" si="6"/>
        <v>A2</v>
      </c>
      <c r="G422" s="3">
        <v>898</v>
      </c>
      <c r="H422" s="4">
        <v>142953</v>
      </c>
      <c r="J422" s="3">
        <v>895</v>
      </c>
      <c r="K422" s="4">
        <v>118858</v>
      </c>
    </row>
    <row r="423" spans="1:11" x14ac:dyDescent="0.25">
      <c r="A423" s="6">
        <v>422</v>
      </c>
      <c r="B423" s="6" t="s">
        <v>105</v>
      </c>
      <c r="C423" s="7">
        <v>215000</v>
      </c>
      <c r="D423" s="6">
        <v>0.28792770860386019</v>
      </c>
      <c r="E423" s="6" t="str">
        <f t="shared" si="6"/>
        <v>A1</v>
      </c>
      <c r="G423" s="3">
        <v>900</v>
      </c>
      <c r="H423" s="4">
        <v>135000</v>
      </c>
      <c r="J423" s="3">
        <v>896</v>
      </c>
      <c r="K423" s="4">
        <v>140000</v>
      </c>
    </row>
    <row r="424" spans="1:11" x14ac:dyDescent="0.25">
      <c r="A424" s="6">
        <v>423</v>
      </c>
      <c r="B424" s="6" t="s">
        <v>105</v>
      </c>
      <c r="C424" s="7">
        <v>113000</v>
      </c>
      <c r="D424" s="6">
        <v>0.13105638935367481</v>
      </c>
      <c r="E424" s="6" t="str">
        <f t="shared" si="6"/>
        <v>A1</v>
      </c>
      <c r="G424" s="3">
        <v>904</v>
      </c>
      <c r="H424" s="4">
        <v>240000</v>
      </c>
      <c r="J424" s="3">
        <v>899</v>
      </c>
      <c r="K424" s="4">
        <v>611657</v>
      </c>
    </row>
    <row r="425" spans="1:11" x14ac:dyDescent="0.25">
      <c r="A425" s="6">
        <v>424</v>
      </c>
      <c r="B425" s="6" t="s">
        <v>105</v>
      </c>
      <c r="C425" s="7">
        <v>315000</v>
      </c>
      <c r="D425" s="6">
        <v>0.90869982476197464</v>
      </c>
      <c r="E425" s="6" t="str">
        <f t="shared" si="6"/>
        <v>A2</v>
      </c>
      <c r="G425" s="3">
        <v>906</v>
      </c>
      <c r="H425" s="4">
        <v>128000</v>
      </c>
      <c r="J425" s="3">
        <v>901</v>
      </c>
      <c r="K425" s="4">
        <v>110000</v>
      </c>
    </row>
    <row r="426" spans="1:11" x14ac:dyDescent="0.25">
      <c r="A426" s="6">
        <v>425</v>
      </c>
      <c r="B426" s="6" t="s">
        <v>105</v>
      </c>
      <c r="C426" s="7">
        <v>139000</v>
      </c>
      <c r="D426" s="6">
        <v>0.94721334346653208</v>
      </c>
      <c r="E426" s="6" t="str">
        <f t="shared" si="6"/>
        <v>A2</v>
      </c>
      <c r="G426" s="3">
        <v>908</v>
      </c>
      <c r="H426" s="4">
        <v>250000</v>
      </c>
      <c r="J426" s="3">
        <v>902</v>
      </c>
      <c r="K426" s="4">
        <v>153000</v>
      </c>
    </row>
    <row r="427" spans="1:11" x14ac:dyDescent="0.25">
      <c r="A427" s="6">
        <v>426</v>
      </c>
      <c r="B427" s="6" t="s">
        <v>105</v>
      </c>
      <c r="C427" s="7">
        <v>135000</v>
      </c>
      <c r="D427" s="6">
        <v>4.9765930086426047E-2</v>
      </c>
      <c r="E427" s="6" t="str">
        <f t="shared" si="6"/>
        <v>A1</v>
      </c>
      <c r="G427" s="3">
        <v>909</v>
      </c>
      <c r="H427" s="4">
        <v>131000</v>
      </c>
      <c r="J427" s="3">
        <v>903</v>
      </c>
      <c r="K427" s="4">
        <v>180000</v>
      </c>
    </row>
    <row r="428" spans="1:11" x14ac:dyDescent="0.25">
      <c r="A428" s="6">
        <v>427</v>
      </c>
      <c r="B428" s="6" t="s">
        <v>105</v>
      </c>
      <c r="C428" s="7">
        <v>275000</v>
      </c>
      <c r="D428" s="6">
        <v>0.27365237247181207</v>
      </c>
      <c r="E428" s="6" t="str">
        <f t="shared" si="6"/>
        <v>A1</v>
      </c>
      <c r="G428" s="3">
        <v>911</v>
      </c>
      <c r="H428" s="4">
        <v>154300</v>
      </c>
      <c r="J428" s="3">
        <v>905</v>
      </c>
      <c r="K428" s="4">
        <v>125500</v>
      </c>
    </row>
    <row r="429" spans="1:11" x14ac:dyDescent="0.25">
      <c r="A429" s="6">
        <v>428</v>
      </c>
      <c r="B429" s="6" t="s">
        <v>105</v>
      </c>
      <c r="C429" s="7">
        <v>109008</v>
      </c>
      <c r="D429" s="6">
        <v>0.59406840647825065</v>
      </c>
      <c r="E429" s="6" t="str">
        <f t="shared" si="6"/>
        <v>A2</v>
      </c>
      <c r="G429" s="3">
        <v>912</v>
      </c>
      <c r="H429" s="4">
        <v>143500</v>
      </c>
      <c r="J429" s="3">
        <v>907</v>
      </c>
      <c r="K429" s="4">
        <v>255000</v>
      </c>
    </row>
    <row r="430" spans="1:11" x14ac:dyDescent="0.25">
      <c r="A430" s="6">
        <v>429</v>
      </c>
      <c r="B430" s="6" t="s">
        <v>105</v>
      </c>
      <c r="C430" s="7">
        <v>195400</v>
      </c>
      <c r="D430" s="6">
        <v>0.75584705706338606</v>
      </c>
      <c r="E430" s="6" t="str">
        <f t="shared" si="6"/>
        <v>A2</v>
      </c>
      <c r="G430" s="3">
        <v>915</v>
      </c>
      <c r="H430" s="4">
        <v>173733</v>
      </c>
      <c r="J430" s="3">
        <v>910</v>
      </c>
      <c r="K430" s="4">
        <v>174000</v>
      </c>
    </row>
    <row r="431" spans="1:11" x14ac:dyDescent="0.25">
      <c r="A431" s="6">
        <v>430</v>
      </c>
      <c r="B431" s="6" t="s">
        <v>105</v>
      </c>
      <c r="C431" s="7">
        <v>175000</v>
      </c>
      <c r="D431" s="6">
        <v>8.6042517945652985E-2</v>
      </c>
      <c r="E431" s="6" t="str">
        <f t="shared" si="6"/>
        <v>A1</v>
      </c>
      <c r="G431" s="3">
        <v>918</v>
      </c>
      <c r="H431" s="4">
        <v>135000</v>
      </c>
      <c r="J431" s="3">
        <v>916</v>
      </c>
      <c r="K431" s="4">
        <v>75000</v>
      </c>
    </row>
    <row r="432" spans="1:11" x14ac:dyDescent="0.25">
      <c r="A432" s="6">
        <v>431</v>
      </c>
      <c r="B432" s="6" t="s">
        <v>105</v>
      </c>
      <c r="C432" s="7">
        <v>85400</v>
      </c>
      <c r="D432" s="6">
        <v>0.69225425885622416</v>
      </c>
      <c r="E432" s="6" t="str">
        <f t="shared" si="6"/>
        <v>A2</v>
      </c>
      <c r="G432" s="3">
        <v>919</v>
      </c>
      <c r="H432" s="4">
        <v>238000</v>
      </c>
      <c r="J432" s="3">
        <v>920</v>
      </c>
      <c r="K432" s="4">
        <v>176500</v>
      </c>
    </row>
    <row r="433" spans="1:11" x14ac:dyDescent="0.25">
      <c r="A433" s="6">
        <v>432</v>
      </c>
      <c r="B433" s="6" t="s">
        <v>105</v>
      </c>
      <c r="C433" s="7">
        <v>79900</v>
      </c>
      <c r="D433" s="6">
        <v>0.43958030568630058</v>
      </c>
      <c r="E433" s="6" t="str">
        <f t="shared" si="6"/>
        <v>A1</v>
      </c>
      <c r="G433" s="3">
        <v>922</v>
      </c>
      <c r="H433" s="4">
        <v>145900</v>
      </c>
      <c r="J433" s="3">
        <v>921</v>
      </c>
      <c r="K433" s="4">
        <v>201000</v>
      </c>
    </row>
    <row r="434" spans="1:11" x14ac:dyDescent="0.25">
      <c r="A434" s="6">
        <v>433</v>
      </c>
      <c r="B434" s="6" t="s">
        <v>105</v>
      </c>
      <c r="C434" s="7">
        <v>122500</v>
      </c>
      <c r="D434" s="6">
        <v>0.97680258810411336</v>
      </c>
      <c r="E434" s="6" t="str">
        <f t="shared" si="6"/>
        <v>A2</v>
      </c>
      <c r="G434" s="3">
        <v>923</v>
      </c>
      <c r="H434" s="4">
        <v>169990</v>
      </c>
      <c r="J434" s="3">
        <v>924</v>
      </c>
      <c r="K434" s="4">
        <v>193000</v>
      </c>
    </row>
    <row r="435" spans="1:11" x14ac:dyDescent="0.25">
      <c r="A435" s="6">
        <v>434</v>
      </c>
      <c r="B435" s="6" t="s">
        <v>105</v>
      </c>
      <c r="C435" s="7">
        <v>181000</v>
      </c>
      <c r="D435" s="6">
        <v>0.34604758760421217</v>
      </c>
      <c r="E435" s="6" t="str">
        <f t="shared" si="6"/>
        <v>A1</v>
      </c>
      <c r="G435" s="3">
        <v>926</v>
      </c>
      <c r="H435" s="4">
        <v>175000</v>
      </c>
      <c r="J435" s="3">
        <v>925</v>
      </c>
      <c r="K435" s="4">
        <v>207500</v>
      </c>
    </row>
    <row r="436" spans="1:11" x14ac:dyDescent="0.25">
      <c r="A436" s="6">
        <v>435</v>
      </c>
      <c r="B436" s="6" t="s">
        <v>105</v>
      </c>
      <c r="C436" s="7">
        <v>81000</v>
      </c>
      <c r="D436" s="6">
        <v>0.53198746753712101</v>
      </c>
      <c r="E436" s="6" t="str">
        <f t="shared" si="6"/>
        <v>A2</v>
      </c>
      <c r="G436" s="3">
        <v>927</v>
      </c>
      <c r="H436" s="4">
        <v>285000</v>
      </c>
      <c r="J436" s="3">
        <v>929</v>
      </c>
      <c r="K436" s="4">
        <v>236500</v>
      </c>
    </row>
    <row r="437" spans="1:11" x14ac:dyDescent="0.25">
      <c r="A437" s="6">
        <v>436</v>
      </c>
      <c r="B437" s="6" t="s">
        <v>105</v>
      </c>
      <c r="C437" s="7">
        <v>212000</v>
      </c>
      <c r="D437" s="6">
        <v>0.57735908388060864</v>
      </c>
      <c r="E437" s="6" t="str">
        <f t="shared" si="6"/>
        <v>A2</v>
      </c>
      <c r="G437" s="3">
        <v>928</v>
      </c>
      <c r="H437" s="4">
        <v>176000</v>
      </c>
      <c r="J437" s="3">
        <v>930</v>
      </c>
      <c r="K437" s="4">
        <v>222000</v>
      </c>
    </row>
    <row r="438" spans="1:11" x14ac:dyDescent="0.25">
      <c r="A438" s="6">
        <v>437</v>
      </c>
      <c r="B438" s="6" t="s">
        <v>105</v>
      </c>
      <c r="C438" s="7">
        <v>116000</v>
      </c>
      <c r="D438" s="6">
        <v>0.11387458577782272</v>
      </c>
      <c r="E438" s="6" t="str">
        <f t="shared" si="6"/>
        <v>A1</v>
      </c>
      <c r="G438" s="3">
        <v>931</v>
      </c>
      <c r="H438" s="4">
        <v>201000</v>
      </c>
      <c r="J438" s="3">
        <v>932</v>
      </c>
      <c r="K438" s="4">
        <v>117500</v>
      </c>
    </row>
    <row r="439" spans="1:11" x14ac:dyDescent="0.25">
      <c r="A439" s="6">
        <v>438</v>
      </c>
      <c r="B439" s="6" t="s">
        <v>105</v>
      </c>
      <c r="C439" s="7">
        <v>119000</v>
      </c>
      <c r="D439" s="6">
        <v>0.98418946343186287</v>
      </c>
      <c r="E439" s="6" t="str">
        <f t="shared" si="6"/>
        <v>A2</v>
      </c>
      <c r="G439" s="3">
        <v>933</v>
      </c>
      <c r="H439" s="4">
        <v>320000</v>
      </c>
      <c r="J439" s="3">
        <v>935</v>
      </c>
      <c r="K439" s="4">
        <v>242000</v>
      </c>
    </row>
    <row r="440" spans="1:11" x14ac:dyDescent="0.25">
      <c r="A440" s="6">
        <v>439</v>
      </c>
      <c r="B440" s="6" t="s">
        <v>177</v>
      </c>
      <c r="C440" s="7">
        <v>90350</v>
      </c>
      <c r="D440" s="6">
        <v>0.42737850866486449</v>
      </c>
      <c r="E440" s="6" t="str">
        <f t="shared" si="6"/>
        <v>treatment</v>
      </c>
      <c r="G440" s="3">
        <v>934</v>
      </c>
      <c r="H440" s="4">
        <v>190000</v>
      </c>
      <c r="J440" s="3">
        <v>936</v>
      </c>
      <c r="K440" s="4">
        <v>79900</v>
      </c>
    </row>
    <row r="441" spans="1:11" x14ac:dyDescent="0.25">
      <c r="A441" s="6">
        <v>440</v>
      </c>
      <c r="B441" s="6" t="s">
        <v>105</v>
      </c>
      <c r="C441" s="7">
        <v>110000</v>
      </c>
      <c r="D441" s="6">
        <v>0.4144235958749023</v>
      </c>
      <c r="E441" s="6" t="str">
        <f t="shared" si="6"/>
        <v>A1</v>
      </c>
      <c r="G441" s="3">
        <v>937</v>
      </c>
      <c r="H441" s="4">
        <v>184900</v>
      </c>
      <c r="J441" s="3">
        <v>939</v>
      </c>
      <c r="K441" s="4">
        <v>239799</v>
      </c>
    </row>
    <row r="442" spans="1:11" x14ac:dyDescent="0.25">
      <c r="A442" s="6">
        <v>441</v>
      </c>
      <c r="B442" s="6" t="s">
        <v>105</v>
      </c>
      <c r="C442" s="7">
        <v>555000</v>
      </c>
      <c r="D442" s="6">
        <v>0.85347715835077254</v>
      </c>
      <c r="E442" s="6" t="str">
        <f t="shared" si="6"/>
        <v>A2</v>
      </c>
      <c r="G442" s="3">
        <v>938</v>
      </c>
      <c r="H442" s="4">
        <v>253000</v>
      </c>
      <c r="J442" s="3">
        <v>942</v>
      </c>
      <c r="K442" s="4">
        <v>214000</v>
      </c>
    </row>
    <row r="443" spans="1:11" x14ac:dyDescent="0.25">
      <c r="A443" s="6">
        <v>442</v>
      </c>
      <c r="B443" s="6" t="s">
        <v>177</v>
      </c>
      <c r="C443" s="7">
        <v>118000</v>
      </c>
      <c r="D443" s="6">
        <v>0.26045573564045754</v>
      </c>
      <c r="E443" s="6" t="str">
        <f t="shared" si="6"/>
        <v>treatment</v>
      </c>
      <c r="G443" s="3">
        <v>940</v>
      </c>
      <c r="H443" s="4">
        <v>244400</v>
      </c>
      <c r="J443" s="3">
        <v>945</v>
      </c>
      <c r="K443" s="4">
        <v>137500</v>
      </c>
    </row>
    <row r="444" spans="1:11" x14ac:dyDescent="0.25">
      <c r="A444" s="6">
        <v>443</v>
      </c>
      <c r="B444" s="6" t="s">
        <v>105</v>
      </c>
      <c r="C444" s="7">
        <v>162900</v>
      </c>
      <c r="D444" s="6">
        <v>0.91041713429585724</v>
      </c>
      <c r="E444" s="6" t="str">
        <f t="shared" si="6"/>
        <v>A2</v>
      </c>
      <c r="G444" s="3">
        <v>941</v>
      </c>
      <c r="H444" s="4">
        <v>150900</v>
      </c>
      <c r="J444" s="3">
        <v>946</v>
      </c>
      <c r="K444" s="4">
        <v>124900</v>
      </c>
    </row>
    <row r="445" spans="1:11" x14ac:dyDescent="0.25">
      <c r="A445" s="6">
        <v>444</v>
      </c>
      <c r="B445" s="6" t="s">
        <v>105</v>
      </c>
      <c r="C445" s="7">
        <v>172500</v>
      </c>
      <c r="D445" s="6">
        <v>0.19471460901321302</v>
      </c>
      <c r="E445" s="6" t="str">
        <f t="shared" si="6"/>
        <v>A1</v>
      </c>
      <c r="G445" s="3">
        <v>943</v>
      </c>
      <c r="H445" s="4">
        <v>150000</v>
      </c>
      <c r="J445" s="3">
        <v>947</v>
      </c>
      <c r="K445" s="4">
        <v>143000</v>
      </c>
    </row>
    <row r="446" spans="1:11" x14ac:dyDescent="0.25">
      <c r="A446" s="6">
        <v>445</v>
      </c>
      <c r="B446" s="6" t="s">
        <v>105</v>
      </c>
      <c r="C446" s="7">
        <v>210000</v>
      </c>
      <c r="D446" s="6">
        <v>0.86119705642229727</v>
      </c>
      <c r="E446" s="6" t="str">
        <f t="shared" si="6"/>
        <v>A2</v>
      </c>
      <c r="G446" s="3">
        <v>944</v>
      </c>
      <c r="H446" s="4">
        <v>143000</v>
      </c>
      <c r="J446" s="3">
        <v>949</v>
      </c>
      <c r="K446" s="4">
        <v>192500</v>
      </c>
    </row>
    <row r="447" spans="1:11" x14ac:dyDescent="0.25">
      <c r="A447" s="6">
        <v>446</v>
      </c>
      <c r="B447" s="6" t="s">
        <v>105</v>
      </c>
      <c r="C447" s="7">
        <v>127500</v>
      </c>
      <c r="D447" s="6">
        <v>0.40750693182103936</v>
      </c>
      <c r="E447" s="6" t="str">
        <f t="shared" si="6"/>
        <v>A1</v>
      </c>
      <c r="G447" s="3">
        <v>948</v>
      </c>
      <c r="H447" s="4">
        <v>270000</v>
      </c>
      <c r="J447" s="3">
        <v>950</v>
      </c>
      <c r="K447" s="4">
        <v>197500</v>
      </c>
    </row>
    <row r="448" spans="1:11" x14ac:dyDescent="0.25">
      <c r="A448" s="6">
        <v>447</v>
      </c>
      <c r="B448" s="6" t="s">
        <v>105</v>
      </c>
      <c r="C448" s="7">
        <v>190000</v>
      </c>
      <c r="D448" s="6">
        <v>0.39119779045549152</v>
      </c>
      <c r="E448" s="6" t="str">
        <f t="shared" si="6"/>
        <v>A1</v>
      </c>
      <c r="G448" s="3">
        <v>951</v>
      </c>
      <c r="H448" s="4">
        <v>129000</v>
      </c>
      <c r="J448" s="3">
        <v>952</v>
      </c>
      <c r="K448" s="4">
        <v>119900</v>
      </c>
    </row>
    <row r="449" spans="1:11" x14ac:dyDescent="0.25">
      <c r="A449" s="6">
        <v>448</v>
      </c>
      <c r="B449" s="6" t="s">
        <v>105</v>
      </c>
      <c r="C449" s="7">
        <v>199900</v>
      </c>
      <c r="D449" s="6">
        <v>0.49641894281533006</v>
      </c>
      <c r="E449" s="6" t="str">
        <f t="shared" si="6"/>
        <v>A1</v>
      </c>
      <c r="G449" s="3">
        <v>953</v>
      </c>
      <c r="H449" s="4">
        <v>133900</v>
      </c>
      <c r="J449" s="3">
        <v>955</v>
      </c>
      <c r="K449" s="4">
        <v>127500</v>
      </c>
    </row>
    <row r="450" spans="1:11" x14ac:dyDescent="0.25">
      <c r="A450" s="6">
        <v>449</v>
      </c>
      <c r="B450" s="6" t="s">
        <v>105</v>
      </c>
      <c r="C450" s="7">
        <v>119500</v>
      </c>
      <c r="D450" s="6">
        <v>0.99044982041245633</v>
      </c>
      <c r="E450" s="6" t="str">
        <f t="shared" si="6"/>
        <v>A2</v>
      </c>
      <c r="G450" s="3">
        <v>954</v>
      </c>
      <c r="H450" s="4">
        <v>172000</v>
      </c>
      <c r="J450" s="3">
        <v>958</v>
      </c>
      <c r="K450" s="4">
        <v>132000</v>
      </c>
    </row>
    <row r="451" spans="1:11" x14ac:dyDescent="0.25">
      <c r="A451" s="6">
        <v>450</v>
      </c>
      <c r="B451" s="6" t="s">
        <v>105</v>
      </c>
      <c r="C451" s="7">
        <v>120000</v>
      </c>
      <c r="D451" s="6">
        <v>0.10828357677890232</v>
      </c>
      <c r="E451" s="6" t="str">
        <f t="shared" ref="E451:E514" si="7">IF(AND(B451="Y", D451&lt;0.5), "A1", IF(AND(B451="Y", D451&gt;0.5), "A2", "treatment"))</f>
        <v>A1</v>
      </c>
      <c r="G451" s="3">
        <v>957</v>
      </c>
      <c r="H451" s="4">
        <v>124000</v>
      </c>
      <c r="J451" s="3">
        <v>959</v>
      </c>
      <c r="K451" s="4">
        <v>185000</v>
      </c>
    </row>
    <row r="452" spans="1:11" x14ac:dyDescent="0.25">
      <c r="A452" s="6">
        <v>451</v>
      </c>
      <c r="B452" s="6" t="s">
        <v>105</v>
      </c>
      <c r="C452" s="7">
        <v>110000</v>
      </c>
      <c r="D452" s="6">
        <v>0.30315083991672631</v>
      </c>
      <c r="E452" s="6" t="str">
        <f t="shared" si="7"/>
        <v>A1</v>
      </c>
      <c r="G452" s="3">
        <v>960</v>
      </c>
      <c r="H452" s="4">
        <v>155000</v>
      </c>
      <c r="J452" s="3">
        <v>962</v>
      </c>
      <c r="K452" s="4">
        <v>272000</v>
      </c>
    </row>
    <row r="453" spans="1:11" x14ac:dyDescent="0.25">
      <c r="A453" s="6">
        <v>452</v>
      </c>
      <c r="B453" s="6" t="s">
        <v>105</v>
      </c>
      <c r="C453" s="7">
        <v>280000</v>
      </c>
      <c r="D453" s="6">
        <v>0.74658992442230321</v>
      </c>
      <c r="E453" s="6" t="str">
        <f t="shared" si="7"/>
        <v>A2</v>
      </c>
      <c r="G453" s="3">
        <v>961</v>
      </c>
      <c r="H453" s="4">
        <v>116500</v>
      </c>
      <c r="J453" s="3">
        <v>963</v>
      </c>
      <c r="K453" s="4">
        <v>155000</v>
      </c>
    </row>
    <row r="454" spans="1:11" x14ac:dyDescent="0.25">
      <c r="A454" s="6">
        <v>453</v>
      </c>
      <c r="B454" s="6" t="s">
        <v>105</v>
      </c>
      <c r="C454" s="7">
        <v>204000</v>
      </c>
      <c r="D454" s="6">
        <v>0.31434574513366675</v>
      </c>
      <c r="E454" s="6" t="str">
        <f t="shared" si="7"/>
        <v>A1</v>
      </c>
      <c r="G454" s="3">
        <v>964</v>
      </c>
      <c r="H454" s="4">
        <v>239000</v>
      </c>
      <c r="J454" s="3">
        <v>967</v>
      </c>
      <c r="K454" s="4">
        <v>160000</v>
      </c>
    </row>
    <row r="455" spans="1:11" x14ac:dyDescent="0.25">
      <c r="A455" s="6">
        <v>454</v>
      </c>
      <c r="B455" s="6" t="s">
        <v>105</v>
      </c>
      <c r="C455" s="7">
        <v>210000</v>
      </c>
      <c r="D455" s="6">
        <v>0.91523837417761156</v>
      </c>
      <c r="E455" s="6" t="str">
        <f t="shared" si="7"/>
        <v>A2</v>
      </c>
      <c r="G455" s="3">
        <v>965</v>
      </c>
      <c r="H455" s="4">
        <v>214900</v>
      </c>
      <c r="J455" s="3">
        <v>972</v>
      </c>
      <c r="K455" s="4">
        <v>173000</v>
      </c>
    </row>
    <row r="456" spans="1:11" x14ac:dyDescent="0.25">
      <c r="A456" s="6">
        <v>455</v>
      </c>
      <c r="B456" s="6" t="s">
        <v>105</v>
      </c>
      <c r="C456" s="7">
        <v>188000</v>
      </c>
      <c r="D456" s="6">
        <v>0.66216088733432754</v>
      </c>
      <c r="E456" s="6" t="str">
        <f t="shared" si="7"/>
        <v>A2</v>
      </c>
      <c r="G456" s="3">
        <v>966</v>
      </c>
      <c r="H456" s="4">
        <v>178900</v>
      </c>
      <c r="J456" s="3">
        <v>973</v>
      </c>
      <c r="K456" s="4">
        <v>99500</v>
      </c>
    </row>
    <row r="457" spans="1:11" x14ac:dyDescent="0.25">
      <c r="A457" s="6">
        <v>456</v>
      </c>
      <c r="B457" s="6" t="s">
        <v>105</v>
      </c>
      <c r="C457" s="7">
        <v>175500</v>
      </c>
      <c r="D457" s="6">
        <v>0.74432104304270175</v>
      </c>
      <c r="E457" s="6" t="str">
        <f t="shared" si="7"/>
        <v>A2</v>
      </c>
      <c r="G457" s="3">
        <v>968</v>
      </c>
      <c r="H457" s="4">
        <v>135000</v>
      </c>
      <c r="J457" s="3">
        <v>974</v>
      </c>
      <c r="K457" s="4">
        <v>182000</v>
      </c>
    </row>
    <row r="458" spans="1:11" x14ac:dyDescent="0.25">
      <c r="A458" s="6">
        <v>457</v>
      </c>
      <c r="B458" s="6" t="s">
        <v>177</v>
      </c>
      <c r="C458" s="7">
        <v>98000</v>
      </c>
      <c r="D458" s="6">
        <v>0.27773361177722244</v>
      </c>
      <c r="E458" s="6" t="str">
        <f t="shared" si="7"/>
        <v>treatment</v>
      </c>
      <c r="G458" s="3">
        <v>970</v>
      </c>
      <c r="H458" s="4">
        <v>140000</v>
      </c>
      <c r="J458" s="3">
        <v>976</v>
      </c>
      <c r="K458" s="4">
        <v>165000</v>
      </c>
    </row>
    <row r="459" spans="1:11" x14ac:dyDescent="0.25">
      <c r="A459" s="6">
        <v>458</v>
      </c>
      <c r="B459" s="6" t="s">
        <v>105</v>
      </c>
      <c r="C459" s="7">
        <v>256000</v>
      </c>
      <c r="D459" s="6">
        <v>0.75417169256008953</v>
      </c>
      <c r="E459" s="6" t="str">
        <f t="shared" si="7"/>
        <v>A2</v>
      </c>
      <c r="G459" s="3">
        <v>978</v>
      </c>
      <c r="H459" s="4">
        <v>199900</v>
      </c>
      <c r="J459" s="3">
        <v>977</v>
      </c>
      <c r="K459" s="4">
        <v>85500</v>
      </c>
    </row>
    <row r="460" spans="1:11" x14ac:dyDescent="0.25">
      <c r="A460" s="6">
        <v>459</v>
      </c>
      <c r="B460" s="6" t="s">
        <v>105</v>
      </c>
      <c r="C460" s="7">
        <v>161000</v>
      </c>
      <c r="D460" s="6">
        <v>0.96776214636376223</v>
      </c>
      <c r="E460" s="6" t="str">
        <f t="shared" si="7"/>
        <v>A2</v>
      </c>
      <c r="G460" s="3">
        <v>981</v>
      </c>
      <c r="H460" s="4">
        <v>178400</v>
      </c>
      <c r="J460" s="3">
        <v>979</v>
      </c>
      <c r="K460" s="4">
        <v>110000</v>
      </c>
    </row>
    <row r="461" spans="1:11" x14ac:dyDescent="0.25">
      <c r="A461" s="6">
        <v>460</v>
      </c>
      <c r="B461" s="6" t="s">
        <v>105</v>
      </c>
      <c r="C461" s="7">
        <v>110000</v>
      </c>
      <c r="D461" s="6">
        <v>0.8210328074665777</v>
      </c>
      <c r="E461" s="6" t="str">
        <f t="shared" si="7"/>
        <v>A2</v>
      </c>
      <c r="G461" s="3">
        <v>983</v>
      </c>
      <c r="H461" s="4">
        <v>159895</v>
      </c>
      <c r="J461" s="3">
        <v>980</v>
      </c>
      <c r="K461" s="4">
        <v>139000</v>
      </c>
    </row>
    <row r="462" spans="1:11" x14ac:dyDescent="0.25">
      <c r="A462" s="6">
        <v>461</v>
      </c>
      <c r="B462" s="6" t="s">
        <v>105</v>
      </c>
      <c r="C462" s="7">
        <v>263435</v>
      </c>
      <c r="D462" s="6">
        <v>0.27486651505910176</v>
      </c>
      <c r="E462" s="6" t="str">
        <f t="shared" si="7"/>
        <v>A1</v>
      </c>
      <c r="G462" s="3">
        <v>984</v>
      </c>
      <c r="H462" s="4">
        <v>255900</v>
      </c>
      <c r="J462" s="3">
        <v>982</v>
      </c>
      <c r="K462" s="4">
        <v>336000</v>
      </c>
    </row>
    <row r="463" spans="1:11" x14ac:dyDescent="0.25">
      <c r="A463" s="6">
        <v>462</v>
      </c>
      <c r="B463" s="6" t="s">
        <v>105</v>
      </c>
      <c r="C463" s="7">
        <v>155000</v>
      </c>
      <c r="D463" s="6">
        <v>0.18589830139748842</v>
      </c>
      <c r="E463" s="6" t="str">
        <f t="shared" si="7"/>
        <v>A1</v>
      </c>
      <c r="G463" s="3">
        <v>985</v>
      </c>
      <c r="H463" s="4">
        <v>126000</v>
      </c>
      <c r="J463" s="3">
        <v>988</v>
      </c>
      <c r="K463" s="4">
        <v>395192</v>
      </c>
    </row>
    <row r="464" spans="1:11" x14ac:dyDescent="0.25">
      <c r="A464" s="6">
        <v>463</v>
      </c>
      <c r="B464" s="6" t="s">
        <v>105</v>
      </c>
      <c r="C464" s="7">
        <v>62383</v>
      </c>
      <c r="D464" s="6">
        <v>9.7542410234300325E-2</v>
      </c>
      <c r="E464" s="6" t="str">
        <f t="shared" si="7"/>
        <v>A1</v>
      </c>
      <c r="G464" s="3">
        <v>987</v>
      </c>
      <c r="H464" s="4">
        <v>117000</v>
      </c>
      <c r="J464" s="3">
        <v>990</v>
      </c>
      <c r="K464" s="4">
        <v>197000</v>
      </c>
    </row>
    <row r="465" spans="1:11" x14ac:dyDescent="0.25">
      <c r="A465" s="6">
        <v>464</v>
      </c>
      <c r="B465" s="6" t="s">
        <v>105</v>
      </c>
      <c r="C465" s="7">
        <v>188700</v>
      </c>
      <c r="D465" s="6">
        <v>0.31104911758042675</v>
      </c>
      <c r="E465" s="6" t="str">
        <f t="shared" si="7"/>
        <v>A1</v>
      </c>
      <c r="G465" s="3">
        <v>989</v>
      </c>
      <c r="H465" s="4">
        <v>195000</v>
      </c>
      <c r="J465" s="3">
        <v>992</v>
      </c>
      <c r="K465" s="4">
        <v>168000</v>
      </c>
    </row>
    <row r="466" spans="1:11" x14ac:dyDescent="0.25">
      <c r="A466" s="6">
        <v>465</v>
      </c>
      <c r="B466" s="6" t="s">
        <v>105</v>
      </c>
      <c r="C466" s="7">
        <v>124000</v>
      </c>
      <c r="D466" s="6">
        <v>0.58795799642792457</v>
      </c>
      <c r="E466" s="6" t="str">
        <f t="shared" si="7"/>
        <v>A2</v>
      </c>
      <c r="G466" s="3">
        <v>991</v>
      </c>
      <c r="H466" s="4">
        <v>348000</v>
      </c>
      <c r="J466" s="3">
        <v>996</v>
      </c>
      <c r="K466" s="4">
        <v>121600</v>
      </c>
    </row>
    <row r="467" spans="1:11" x14ac:dyDescent="0.25">
      <c r="A467" s="6">
        <v>466</v>
      </c>
      <c r="B467" s="6" t="s">
        <v>105</v>
      </c>
      <c r="C467" s="7">
        <v>178740</v>
      </c>
      <c r="D467" s="6">
        <v>0.27836611553745827</v>
      </c>
      <c r="E467" s="6" t="str">
        <f t="shared" si="7"/>
        <v>A1</v>
      </c>
      <c r="G467" s="3">
        <v>993</v>
      </c>
      <c r="H467" s="4">
        <v>187000</v>
      </c>
      <c r="J467" s="3">
        <v>997</v>
      </c>
      <c r="K467" s="4">
        <v>136500</v>
      </c>
    </row>
    <row r="468" spans="1:11" x14ac:dyDescent="0.25">
      <c r="A468" s="6">
        <v>467</v>
      </c>
      <c r="B468" s="6" t="s">
        <v>105</v>
      </c>
      <c r="C468" s="7">
        <v>167000</v>
      </c>
      <c r="D468" s="6">
        <v>0.38882293188303729</v>
      </c>
      <c r="E468" s="6" t="str">
        <f t="shared" si="7"/>
        <v>A1</v>
      </c>
      <c r="G468" s="3">
        <v>994</v>
      </c>
      <c r="H468" s="4">
        <v>173900</v>
      </c>
      <c r="J468" s="3">
        <v>998</v>
      </c>
      <c r="K468" s="4">
        <v>185000</v>
      </c>
    </row>
    <row r="469" spans="1:11" x14ac:dyDescent="0.25">
      <c r="A469" s="6">
        <v>468</v>
      </c>
      <c r="B469" s="6" t="s">
        <v>105</v>
      </c>
      <c r="C469" s="7">
        <v>146500</v>
      </c>
      <c r="D469" s="6">
        <v>0.60431283452101048</v>
      </c>
      <c r="E469" s="6" t="str">
        <f t="shared" si="7"/>
        <v>A2</v>
      </c>
      <c r="G469" s="3">
        <v>995</v>
      </c>
      <c r="H469" s="4">
        <v>337500</v>
      </c>
      <c r="J469" s="3">
        <v>1000</v>
      </c>
      <c r="K469" s="4">
        <v>206000</v>
      </c>
    </row>
    <row r="470" spans="1:11" x14ac:dyDescent="0.25">
      <c r="A470" s="6">
        <v>469</v>
      </c>
      <c r="B470" s="6" t="s">
        <v>105</v>
      </c>
      <c r="C470" s="7">
        <v>250000</v>
      </c>
      <c r="D470" s="6">
        <v>0.14474023452165308</v>
      </c>
      <c r="E470" s="6" t="str">
        <f t="shared" si="7"/>
        <v>A1</v>
      </c>
      <c r="G470" s="3">
        <v>1007</v>
      </c>
      <c r="H470" s="4">
        <v>163500</v>
      </c>
      <c r="J470" s="3">
        <v>1002</v>
      </c>
      <c r="K470" s="4">
        <v>86000</v>
      </c>
    </row>
    <row r="471" spans="1:11" x14ac:dyDescent="0.25">
      <c r="A471" s="6">
        <v>470</v>
      </c>
      <c r="B471" s="6" t="s">
        <v>105</v>
      </c>
      <c r="C471" s="7">
        <v>187000</v>
      </c>
      <c r="D471" s="6">
        <v>0.90056876944032271</v>
      </c>
      <c r="E471" s="6" t="str">
        <f t="shared" si="7"/>
        <v>A2</v>
      </c>
      <c r="G471" s="3">
        <v>1008</v>
      </c>
      <c r="H471" s="4">
        <v>88000</v>
      </c>
      <c r="J471" s="3">
        <v>1003</v>
      </c>
      <c r="K471" s="4">
        <v>232000</v>
      </c>
    </row>
    <row r="472" spans="1:11" x14ac:dyDescent="0.25">
      <c r="A472" s="6">
        <v>471</v>
      </c>
      <c r="B472" s="6" t="s">
        <v>105</v>
      </c>
      <c r="C472" s="7">
        <v>212000</v>
      </c>
      <c r="D472" s="6">
        <v>9.3843713292722786E-2</v>
      </c>
      <c r="E472" s="6" t="str">
        <f t="shared" si="7"/>
        <v>A1</v>
      </c>
      <c r="G472" s="3">
        <v>1010</v>
      </c>
      <c r="H472" s="4">
        <v>102000</v>
      </c>
      <c r="J472" s="3">
        <v>1004</v>
      </c>
      <c r="K472" s="4">
        <v>136905</v>
      </c>
    </row>
    <row r="473" spans="1:11" x14ac:dyDescent="0.25">
      <c r="A473" s="6">
        <v>472</v>
      </c>
      <c r="B473" s="6" t="s">
        <v>105</v>
      </c>
      <c r="C473" s="7">
        <v>190000</v>
      </c>
      <c r="D473" s="6">
        <v>4.1729399424020097E-2</v>
      </c>
      <c r="E473" s="6" t="str">
        <f t="shared" si="7"/>
        <v>A1</v>
      </c>
      <c r="G473" s="3">
        <v>1011</v>
      </c>
      <c r="H473" s="4">
        <v>135000</v>
      </c>
      <c r="J473" s="3">
        <v>1005</v>
      </c>
      <c r="K473" s="4">
        <v>181000</v>
      </c>
    </row>
    <row r="474" spans="1:11" x14ac:dyDescent="0.25">
      <c r="A474" s="6">
        <v>473</v>
      </c>
      <c r="B474" s="6" t="s">
        <v>105</v>
      </c>
      <c r="C474" s="7">
        <v>148000</v>
      </c>
      <c r="D474" s="6">
        <v>0.57576692210303781</v>
      </c>
      <c r="E474" s="6" t="str">
        <f t="shared" si="7"/>
        <v>A2</v>
      </c>
      <c r="G474" s="3">
        <v>1013</v>
      </c>
      <c r="H474" s="4">
        <v>165000</v>
      </c>
      <c r="J474" s="3">
        <v>1006</v>
      </c>
      <c r="K474" s="4">
        <v>149900</v>
      </c>
    </row>
    <row r="475" spans="1:11" x14ac:dyDescent="0.25">
      <c r="A475" s="6">
        <v>474</v>
      </c>
      <c r="B475" s="6" t="s">
        <v>105</v>
      </c>
      <c r="C475" s="7">
        <v>440000</v>
      </c>
      <c r="D475" s="6">
        <v>0.78703847568083241</v>
      </c>
      <c r="E475" s="6" t="str">
        <f t="shared" si="7"/>
        <v>A2</v>
      </c>
      <c r="G475" s="3">
        <v>1015</v>
      </c>
      <c r="H475" s="4">
        <v>119200</v>
      </c>
      <c r="J475" s="3">
        <v>1009</v>
      </c>
      <c r="K475" s="4">
        <v>240000</v>
      </c>
    </row>
    <row r="476" spans="1:11" x14ac:dyDescent="0.25">
      <c r="A476" s="6">
        <v>475</v>
      </c>
      <c r="B476" s="6" t="s">
        <v>105</v>
      </c>
      <c r="C476" s="7">
        <v>251000</v>
      </c>
      <c r="D476" s="6">
        <v>0.23798327326548963</v>
      </c>
      <c r="E476" s="6" t="str">
        <f t="shared" si="7"/>
        <v>A1</v>
      </c>
      <c r="G476" s="3">
        <v>1018</v>
      </c>
      <c r="H476" s="4">
        <v>187500</v>
      </c>
      <c r="J476" s="3">
        <v>1016</v>
      </c>
      <c r="K476" s="4">
        <v>227000</v>
      </c>
    </row>
    <row r="477" spans="1:11" x14ac:dyDescent="0.25">
      <c r="A477" s="6">
        <v>476</v>
      </c>
      <c r="B477" s="6" t="s">
        <v>105</v>
      </c>
      <c r="C477" s="7">
        <v>132500</v>
      </c>
      <c r="D477" s="6">
        <v>0.80098088006254242</v>
      </c>
      <c r="E477" s="6" t="str">
        <f t="shared" si="7"/>
        <v>A2</v>
      </c>
      <c r="G477" s="3">
        <v>1020</v>
      </c>
      <c r="H477" s="4">
        <v>213490</v>
      </c>
      <c r="J477" s="3">
        <v>1017</v>
      </c>
      <c r="K477" s="4">
        <v>203000</v>
      </c>
    </row>
    <row r="478" spans="1:11" x14ac:dyDescent="0.25">
      <c r="A478" s="6">
        <v>477</v>
      </c>
      <c r="B478" s="6" t="s">
        <v>105</v>
      </c>
      <c r="C478" s="7">
        <v>208900</v>
      </c>
      <c r="D478" s="6">
        <v>0.51884890701320485</v>
      </c>
      <c r="E478" s="6" t="str">
        <f t="shared" si="7"/>
        <v>A2</v>
      </c>
      <c r="G478" s="3">
        <v>1021</v>
      </c>
      <c r="H478" s="4">
        <v>176000</v>
      </c>
      <c r="J478" s="3">
        <v>1019</v>
      </c>
      <c r="K478" s="4">
        <v>160000</v>
      </c>
    </row>
    <row r="479" spans="1:11" x14ac:dyDescent="0.25">
      <c r="A479" s="6">
        <v>478</v>
      </c>
      <c r="B479" s="6" t="s">
        <v>105</v>
      </c>
      <c r="C479" s="7">
        <v>380000</v>
      </c>
      <c r="D479" s="6">
        <v>0.98718493953975672</v>
      </c>
      <c r="E479" s="6" t="str">
        <f t="shared" si="7"/>
        <v>A2</v>
      </c>
      <c r="G479" s="3">
        <v>1022</v>
      </c>
      <c r="H479" s="4">
        <v>194000</v>
      </c>
      <c r="J479" s="3">
        <v>1023</v>
      </c>
      <c r="K479" s="4">
        <v>87000</v>
      </c>
    </row>
    <row r="480" spans="1:11" x14ac:dyDescent="0.25">
      <c r="A480" s="6">
        <v>479</v>
      </c>
      <c r="B480" s="6" t="s">
        <v>105</v>
      </c>
      <c r="C480" s="7">
        <v>297000</v>
      </c>
      <c r="D480" s="6">
        <v>0.51359081835648568</v>
      </c>
      <c r="E480" s="6" t="str">
        <f t="shared" si="7"/>
        <v>A2</v>
      </c>
      <c r="G480" s="3">
        <v>1026</v>
      </c>
      <c r="H480" s="4">
        <v>112500</v>
      </c>
      <c r="J480" s="3">
        <v>1024</v>
      </c>
      <c r="K480" s="4">
        <v>191000</v>
      </c>
    </row>
    <row r="481" spans="1:11" x14ac:dyDescent="0.25">
      <c r="A481" s="6">
        <v>480</v>
      </c>
      <c r="B481" s="6" t="s">
        <v>105</v>
      </c>
      <c r="C481" s="7">
        <v>89471</v>
      </c>
      <c r="D481" s="6">
        <v>0.55840077950702582</v>
      </c>
      <c r="E481" s="6" t="str">
        <f t="shared" si="7"/>
        <v>A2</v>
      </c>
      <c r="G481" s="3">
        <v>1027</v>
      </c>
      <c r="H481" s="4">
        <v>167500</v>
      </c>
      <c r="J481" s="3">
        <v>1025</v>
      </c>
      <c r="K481" s="4">
        <v>287000</v>
      </c>
    </row>
    <row r="482" spans="1:11" x14ac:dyDescent="0.25">
      <c r="A482" s="6">
        <v>481</v>
      </c>
      <c r="B482" s="6" t="s">
        <v>105</v>
      </c>
      <c r="C482" s="7">
        <v>326000</v>
      </c>
      <c r="D482" s="6">
        <v>0.4946959811719509</v>
      </c>
      <c r="E482" s="6" t="str">
        <f t="shared" si="7"/>
        <v>A1</v>
      </c>
      <c r="G482" s="3">
        <v>1029</v>
      </c>
      <c r="H482" s="4">
        <v>105000</v>
      </c>
      <c r="J482" s="3">
        <v>1028</v>
      </c>
      <c r="K482" s="4">
        <v>293077</v>
      </c>
    </row>
    <row r="483" spans="1:11" x14ac:dyDescent="0.25">
      <c r="A483" s="6">
        <v>482</v>
      </c>
      <c r="B483" s="6" t="s">
        <v>105</v>
      </c>
      <c r="C483" s="7">
        <v>374000</v>
      </c>
      <c r="D483" s="6">
        <v>0.67809026442889697</v>
      </c>
      <c r="E483" s="6" t="str">
        <f t="shared" si="7"/>
        <v>A2</v>
      </c>
      <c r="G483" s="3">
        <v>1032</v>
      </c>
      <c r="H483" s="4">
        <v>197000</v>
      </c>
      <c r="J483" s="3">
        <v>1030</v>
      </c>
      <c r="K483" s="4">
        <v>118000</v>
      </c>
    </row>
    <row r="484" spans="1:11" x14ac:dyDescent="0.25">
      <c r="A484" s="6">
        <v>483</v>
      </c>
      <c r="B484" s="6" t="s">
        <v>105</v>
      </c>
      <c r="C484" s="7">
        <v>155000</v>
      </c>
      <c r="D484" s="6">
        <v>0.50504096332214887</v>
      </c>
      <c r="E484" s="6" t="str">
        <f t="shared" si="7"/>
        <v>A2</v>
      </c>
      <c r="G484" s="3">
        <v>1034</v>
      </c>
      <c r="H484" s="4">
        <v>230000</v>
      </c>
      <c r="J484" s="3">
        <v>1031</v>
      </c>
      <c r="K484" s="4">
        <v>160000</v>
      </c>
    </row>
    <row r="485" spans="1:11" x14ac:dyDescent="0.25">
      <c r="A485" s="6">
        <v>484</v>
      </c>
      <c r="B485" s="6" t="s">
        <v>105</v>
      </c>
      <c r="C485" s="7">
        <v>164000</v>
      </c>
      <c r="D485" s="6">
        <v>5.7003495453988418E-2</v>
      </c>
      <c r="E485" s="6" t="str">
        <f t="shared" si="7"/>
        <v>A1</v>
      </c>
      <c r="G485" s="3">
        <v>1037</v>
      </c>
      <c r="H485" s="4">
        <v>315500</v>
      </c>
      <c r="J485" s="3">
        <v>1033</v>
      </c>
      <c r="K485" s="4">
        <v>310000</v>
      </c>
    </row>
    <row r="486" spans="1:11" x14ac:dyDescent="0.25">
      <c r="A486" s="6">
        <v>485</v>
      </c>
      <c r="B486" s="6" t="s">
        <v>105</v>
      </c>
      <c r="C486" s="7">
        <v>132500</v>
      </c>
      <c r="D486" s="6">
        <v>0.86529056823494455</v>
      </c>
      <c r="E486" s="6" t="str">
        <f t="shared" si="7"/>
        <v>A2</v>
      </c>
      <c r="G486" s="3">
        <v>1038</v>
      </c>
      <c r="H486" s="4">
        <v>287000</v>
      </c>
      <c r="J486" s="3">
        <v>1035</v>
      </c>
      <c r="K486" s="4">
        <v>119750</v>
      </c>
    </row>
    <row r="487" spans="1:11" x14ac:dyDescent="0.25">
      <c r="A487" s="6">
        <v>486</v>
      </c>
      <c r="B487" s="6" t="s">
        <v>105</v>
      </c>
      <c r="C487" s="7">
        <v>147000</v>
      </c>
      <c r="D487" s="6">
        <v>0.88352995217555153</v>
      </c>
      <c r="E487" s="6" t="str">
        <f t="shared" si="7"/>
        <v>A2</v>
      </c>
      <c r="G487" s="3">
        <v>1039</v>
      </c>
      <c r="H487" s="4">
        <v>97000</v>
      </c>
      <c r="J487" s="3">
        <v>1040</v>
      </c>
      <c r="K487" s="4">
        <v>80000</v>
      </c>
    </row>
    <row r="488" spans="1:11" x14ac:dyDescent="0.25">
      <c r="A488" s="6">
        <v>487</v>
      </c>
      <c r="B488" s="6" t="s">
        <v>105</v>
      </c>
      <c r="C488" s="7">
        <v>156000</v>
      </c>
      <c r="D488" s="6">
        <v>0.64790871613845036</v>
      </c>
      <c r="E488" s="6" t="str">
        <f t="shared" si="7"/>
        <v>A2</v>
      </c>
      <c r="G488" s="3">
        <v>1041</v>
      </c>
      <c r="H488" s="4">
        <v>155000</v>
      </c>
      <c r="J488" s="3">
        <v>1044</v>
      </c>
      <c r="K488" s="4">
        <v>262280</v>
      </c>
    </row>
    <row r="489" spans="1:11" x14ac:dyDescent="0.25">
      <c r="A489" s="6">
        <v>488</v>
      </c>
      <c r="B489" s="6" t="s">
        <v>105</v>
      </c>
      <c r="C489" s="7">
        <v>175000</v>
      </c>
      <c r="D489" s="6">
        <v>0.36847855320520451</v>
      </c>
      <c r="E489" s="6" t="str">
        <f t="shared" si="7"/>
        <v>A1</v>
      </c>
      <c r="G489" s="3">
        <v>1042</v>
      </c>
      <c r="H489" s="4">
        <v>173000</v>
      </c>
      <c r="J489" s="3">
        <v>1046</v>
      </c>
      <c r="K489" s="4">
        <v>139600</v>
      </c>
    </row>
    <row r="490" spans="1:11" x14ac:dyDescent="0.25">
      <c r="A490" s="6">
        <v>489</v>
      </c>
      <c r="B490" s="6" t="s">
        <v>177</v>
      </c>
      <c r="C490" s="7">
        <v>160000</v>
      </c>
      <c r="D490" s="6">
        <v>0.4078857585742931</v>
      </c>
      <c r="E490" s="6" t="str">
        <f t="shared" si="7"/>
        <v>treatment</v>
      </c>
      <c r="G490" s="3">
        <v>1043</v>
      </c>
      <c r="H490" s="4">
        <v>196000</v>
      </c>
      <c r="J490" s="3">
        <v>1051</v>
      </c>
      <c r="K490" s="4">
        <v>176485</v>
      </c>
    </row>
    <row r="491" spans="1:11" x14ac:dyDescent="0.25">
      <c r="A491" s="6">
        <v>490</v>
      </c>
      <c r="B491" s="6" t="s">
        <v>105</v>
      </c>
      <c r="C491" s="7">
        <v>86000</v>
      </c>
      <c r="D491" s="6">
        <v>0.53024035829565286</v>
      </c>
      <c r="E491" s="6" t="str">
        <f t="shared" si="7"/>
        <v>A2</v>
      </c>
      <c r="G491" s="3">
        <v>1045</v>
      </c>
      <c r="H491" s="4">
        <v>278000</v>
      </c>
      <c r="J491" s="3">
        <v>1052</v>
      </c>
      <c r="K491" s="4">
        <v>200141</v>
      </c>
    </row>
    <row r="492" spans="1:11" x14ac:dyDescent="0.25">
      <c r="A492" s="6">
        <v>491</v>
      </c>
      <c r="B492" s="6" t="s">
        <v>105</v>
      </c>
      <c r="C492" s="7">
        <v>115000</v>
      </c>
      <c r="D492" s="6">
        <v>0.96118112080143103</v>
      </c>
      <c r="E492" s="6" t="str">
        <f t="shared" si="7"/>
        <v>A2</v>
      </c>
      <c r="G492" s="3">
        <v>1047</v>
      </c>
      <c r="H492" s="4">
        <v>556581</v>
      </c>
      <c r="J492" s="3">
        <v>1053</v>
      </c>
      <c r="K492" s="4">
        <v>165000</v>
      </c>
    </row>
    <row r="493" spans="1:11" x14ac:dyDescent="0.25">
      <c r="A493" s="6">
        <v>492</v>
      </c>
      <c r="B493" s="6" t="s">
        <v>105</v>
      </c>
      <c r="C493" s="7">
        <v>133000</v>
      </c>
      <c r="D493" s="6">
        <v>0.51402413631279409</v>
      </c>
      <c r="E493" s="6" t="str">
        <f t="shared" si="7"/>
        <v>A2</v>
      </c>
      <c r="G493" s="3">
        <v>1048</v>
      </c>
      <c r="H493" s="4">
        <v>145000</v>
      </c>
      <c r="J493" s="3">
        <v>1055</v>
      </c>
      <c r="K493" s="4">
        <v>255000</v>
      </c>
    </row>
    <row r="494" spans="1:11" x14ac:dyDescent="0.25">
      <c r="A494" s="6">
        <v>493</v>
      </c>
      <c r="B494" s="6" t="s">
        <v>105</v>
      </c>
      <c r="C494" s="7">
        <v>172785</v>
      </c>
      <c r="D494" s="6">
        <v>0.33433143082921768</v>
      </c>
      <c r="E494" s="6" t="str">
        <f t="shared" si="7"/>
        <v>A1</v>
      </c>
      <c r="G494" s="3">
        <v>1049</v>
      </c>
      <c r="H494" s="4">
        <v>115000</v>
      </c>
      <c r="J494" s="3">
        <v>1061</v>
      </c>
      <c r="K494" s="4">
        <v>213500</v>
      </c>
    </row>
    <row r="495" spans="1:11" x14ac:dyDescent="0.25">
      <c r="A495" s="6">
        <v>494</v>
      </c>
      <c r="B495" s="6" t="s">
        <v>105</v>
      </c>
      <c r="C495" s="7">
        <v>155000</v>
      </c>
      <c r="D495" s="6">
        <v>0.65766706927398522</v>
      </c>
      <c r="E495" s="6" t="str">
        <f t="shared" si="7"/>
        <v>A2</v>
      </c>
      <c r="G495" s="3">
        <v>1050</v>
      </c>
      <c r="H495" s="4">
        <v>84900</v>
      </c>
      <c r="J495" s="3">
        <v>1067</v>
      </c>
      <c r="K495" s="4">
        <v>178000</v>
      </c>
    </row>
    <row r="496" spans="1:11" x14ac:dyDescent="0.25">
      <c r="A496" s="6">
        <v>495</v>
      </c>
      <c r="B496" s="6" t="s">
        <v>105</v>
      </c>
      <c r="C496" s="7">
        <v>91300</v>
      </c>
      <c r="D496" s="6">
        <v>0.23121575756302015</v>
      </c>
      <c r="E496" s="6" t="str">
        <f t="shared" si="7"/>
        <v>A1</v>
      </c>
      <c r="G496" s="3">
        <v>1054</v>
      </c>
      <c r="H496" s="4">
        <v>144500</v>
      </c>
      <c r="J496" s="3">
        <v>1069</v>
      </c>
      <c r="K496" s="4">
        <v>151400</v>
      </c>
    </row>
    <row r="497" spans="1:11" x14ac:dyDescent="0.25">
      <c r="A497" s="6">
        <v>496</v>
      </c>
      <c r="B497" s="6" t="s">
        <v>177</v>
      </c>
      <c r="C497" s="7">
        <v>34900</v>
      </c>
      <c r="D497" s="6">
        <v>0.18183491586901201</v>
      </c>
      <c r="E497" s="6" t="str">
        <f t="shared" si="7"/>
        <v>treatment</v>
      </c>
      <c r="G497" s="3">
        <v>1056</v>
      </c>
      <c r="H497" s="4">
        <v>180000</v>
      </c>
      <c r="J497" s="3">
        <v>1071</v>
      </c>
      <c r="K497" s="4">
        <v>135000</v>
      </c>
    </row>
    <row r="498" spans="1:11" x14ac:dyDescent="0.25">
      <c r="A498" s="6">
        <v>497</v>
      </c>
      <c r="B498" s="6" t="s">
        <v>105</v>
      </c>
      <c r="C498" s="7">
        <v>430000</v>
      </c>
      <c r="D498" s="6">
        <v>0.78961203833578131</v>
      </c>
      <c r="E498" s="6" t="str">
        <f t="shared" si="7"/>
        <v>A2</v>
      </c>
      <c r="G498" s="3">
        <v>1057</v>
      </c>
      <c r="H498" s="4">
        <v>185850</v>
      </c>
      <c r="J498" s="3">
        <v>1073</v>
      </c>
      <c r="K498" s="4">
        <v>91500</v>
      </c>
    </row>
    <row r="499" spans="1:11" x14ac:dyDescent="0.25">
      <c r="A499" s="6">
        <v>498</v>
      </c>
      <c r="B499" s="6" t="s">
        <v>105</v>
      </c>
      <c r="C499" s="7">
        <v>184000</v>
      </c>
      <c r="D499" s="6">
        <v>3.4690296187550818E-2</v>
      </c>
      <c r="E499" s="6" t="str">
        <f t="shared" si="7"/>
        <v>A1</v>
      </c>
      <c r="G499" s="3">
        <v>1058</v>
      </c>
      <c r="H499" s="4">
        <v>248000</v>
      </c>
      <c r="J499" s="3">
        <v>1074</v>
      </c>
      <c r="K499" s="4">
        <v>159500</v>
      </c>
    </row>
    <row r="500" spans="1:11" x14ac:dyDescent="0.25">
      <c r="A500" s="6">
        <v>499</v>
      </c>
      <c r="B500" s="6" t="s">
        <v>105</v>
      </c>
      <c r="C500" s="7">
        <v>130000</v>
      </c>
      <c r="D500" s="6">
        <v>0.86291010535646473</v>
      </c>
      <c r="E500" s="6" t="str">
        <f t="shared" si="7"/>
        <v>A2</v>
      </c>
      <c r="G500" s="3">
        <v>1059</v>
      </c>
      <c r="H500" s="4">
        <v>335000</v>
      </c>
      <c r="J500" s="3">
        <v>1076</v>
      </c>
      <c r="K500" s="4">
        <v>219500</v>
      </c>
    </row>
    <row r="501" spans="1:11" x14ac:dyDescent="0.25">
      <c r="A501" s="6">
        <v>500</v>
      </c>
      <c r="B501" s="6" t="s">
        <v>105</v>
      </c>
      <c r="C501" s="7">
        <v>120000</v>
      </c>
      <c r="D501" s="6">
        <v>0.97735135423447639</v>
      </c>
      <c r="E501" s="6" t="str">
        <f t="shared" si="7"/>
        <v>A2</v>
      </c>
      <c r="G501" s="3">
        <v>1060</v>
      </c>
      <c r="H501" s="4">
        <v>220000</v>
      </c>
      <c r="J501" s="3">
        <v>1079</v>
      </c>
      <c r="K501" s="4">
        <v>155900</v>
      </c>
    </row>
    <row r="502" spans="1:11" x14ac:dyDescent="0.25">
      <c r="A502" s="6">
        <v>501</v>
      </c>
      <c r="B502" s="6" t="s">
        <v>105</v>
      </c>
      <c r="C502" s="7">
        <v>113000</v>
      </c>
      <c r="D502" s="6">
        <v>0.77331794495406925</v>
      </c>
      <c r="E502" s="6" t="str">
        <f t="shared" si="7"/>
        <v>A2</v>
      </c>
      <c r="G502" s="3">
        <v>1062</v>
      </c>
      <c r="H502" s="4">
        <v>81000</v>
      </c>
      <c r="J502" s="3">
        <v>1081</v>
      </c>
      <c r="K502" s="4">
        <v>145000</v>
      </c>
    </row>
    <row r="503" spans="1:11" x14ac:dyDescent="0.25">
      <c r="A503" s="6">
        <v>502</v>
      </c>
      <c r="B503" s="6" t="s">
        <v>105</v>
      </c>
      <c r="C503" s="7">
        <v>226700</v>
      </c>
      <c r="D503" s="6">
        <v>0.56311859954533006</v>
      </c>
      <c r="E503" s="6" t="str">
        <f t="shared" si="7"/>
        <v>A2</v>
      </c>
      <c r="G503" s="3">
        <v>1064</v>
      </c>
      <c r="H503" s="4">
        <v>110500</v>
      </c>
      <c r="J503" s="3">
        <v>1082</v>
      </c>
      <c r="K503" s="4">
        <v>133000</v>
      </c>
    </row>
    <row r="504" spans="1:11" x14ac:dyDescent="0.25">
      <c r="A504" s="6">
        <v>503</v>
      </c>
      <c r="B504" s="6" t="s">
        <v>105</v>
      </c>
      <c r="C504" s="7">
        <v>140000</v>
      </c>
      <c r="D504" s="6">
        <v>0.3315758717056716</v>
      </c>
      <c r="E504" s="6" t="str">
        <f t="shared" si="7"/>
        <v>A1</v>
      </c>
      <c r="G504" s="3">
        <v>1065</v>
      </c>
      <c r="H504" s="4">
        <v>154000</v>
      </c>
      <c r="J504" s="3">
        <v>1083</v>
      </c>
      <c r="K504" s="4">
        <v>192000</v>
      </c>
    </row>
    <row r="505" spans="1:11" x14ac:dyDescent="0.25">
      <c r="A505" s="6">
        <v>504</v>
      </c>
      <c r="B505" s="6" t="s">
        <v>105</v>
      </c>
      <c r="C505" s="7">
        <v>289000</v>
      </c>
      <c r="D505" s="6">
        <v>0.54907707412321616</v>
      </c>
      <c r="E505" s="6" t="str">
        <f t="shared" si="7"/>
        <v>A2</v>
      </c>
      <c r="G505" s="3">
        <v>1066</v>
      </c>
      <c r="H505" s="4">
        <v>328000</v>
      </c>
      <c r="J505" s="3">
        <v>1084</v>
      </c>
      <c r="K505" s="4">
        <v>160000</v>
      </c>
    </row>
    <row r="506" spans="1:11" x14ac:dyDescent="0.25">
      <c r="A506" s="6">
        <v>505</v>
      </c>
      <c r="B506" s="6" t="s">
        <v>105</v>
      </c>
      <c r="C506" s="7">
        <v>147000</v>
      </c>
      <c r="D506" s="6">
        <v>0.54310457168801962</v>
      </c>
      <c r="E506" s="6" t="str">
        <f t="shared" si="7"/>
        <v>A2</v>
      </c>
      <c r="G506" s="3">
        <v>1068</v>
      </c>
      <c r="H506" s="4">
        <v>167900</v>
      </c>
      <c r="J506" s="3">
        <v>1087</v>
      </c>
      <c r="K506" s="4">
        <v>83500</v>
      </c>
    </row>
    <row r="507" spans="1:11" x14ac:dyDescent="0.25">
      <c r="A507" s="6">
        <v>506</v>
      </c>
      <c r="B507" s="6" t="s">
        <v>105</v>
      </c>
      <c r="C507" s="7">
        <v>124500</v>
      </c>
      <c r="D507" s="6">
        <v>0.98528987926151312</v>
      </c>
      <c r="E507" s="6" t="str">
        <f t="shared" si="7"/>
        <v>A2</v>
      </c>
      <c r="G507" s="3">
        <v>1070</v>
      </c>
      <c r="H507" s="4">
        <v>135000</v>
      </c>
      <c r="J507" s="3">
        <v>1089</v>
      </c>
      <c r="K507" s="4">
        <v>137500</v>
      </c>
    </row>
    <row r="508" spans="1:11" x14ac:dyDescent="0.25">
      <c r="A508" s="6">
        <v>507</v>
      </c>
      <c r="B508" s="6" t="s">
        <v>105</v>
      </c>
      <c r="C508" s="7">
        <v>215000</v>
      </c>
      <c r="D508" s="6">
        <v>0.52846657496658089</v>
      </c>
      <c r="E508" s="6" t="str">
        <f t="shared" si="7"/>
        <v>A2</v>
      </c>
      <c r="G508" s="3">
        <v>1072</v>
      </c>
      <c r="H508" s="4">
        <v>154000</v>
      </c>
      <c r="J508" s="3">
        <v>1090</v>
      </c>
      <c r="K508" s="4">
        <v>197000</v>
      </c>
    </row>
    <row r="509" spans="1:11" x14ac:dyDescent="0.25">
      <c r="A509" s="6">
        <v>508</v>
      </c>
      <c r="B509" s="6" t="s">
        <v>105</v>
      </c>
      <c r="C509" s="7">
        <v>208300</v>
      </c>
      <c r="D509" s="6">
        <v>0.76424145149403622</v>
      </c>
      <c r="E509" s="6" t="str">
        <f t="shared" si="7"/>
        <v>A2</v>
      </c>
      <c r="G509" s="3">
        <v>1075</v>
      </c>
      <c r="H509" s="4">
        <v>194000</v>
      </c>
      <c r="J509" s="3">
        <v>1092</v>
      </c>
      <c r="K509" s="4">
        <v>160000</v>
      </c>
    </row>
    <row r="510" spans="1:11" x14ac:dyDescent="0.25">
      <c r="A510" s="6">
        <v>509</v>
      </c>
      <c r="B510" s="6" t="s">
        <v>105</v>
      </c>
      <c r="C510" s="7">
        <v>161000</v>
      </c>
      <c r="D510" s="6">
        <v>0.58019505237590796</v>
      </c>
      <c r="E510" s="6" t="str">
        <f t="shared" si="7"/>
        <v>A2</v>
      </c>
      <c r="G510" s="3">
        <v>1077</v>
      </c>
      <c r="H510" s="4">
        <v>170000</v>
      </c>
      <c r="J510" s="3">
        <v>1093</v>
      </c>
      <c r="K510" s="4">
        <v>136500</v>
      </c>
    </row>
    <row r="511" spans="1:11" x14ac:dyDescent="0.25">
      <c r="A511" s="6">
        <v>510</v>
      </c>
      <c r="B511" s="6" t="s">
        <v>105</v>
      </c>
      <c r="C511" s="7">
        <v>124500</v>
      </c>
      <c r="D511" s="6">
        <v>0.73144110905130666</v>
      </c>
      <c r="E511" s="6" t="str">
        <f t="shared" si="7"/>
        <v>A2</v>
      </c>
      <c r="G511" s="3">
        <v>1078</v>
      </c>
      <c r="H511" s="4">
        <v>138800</v>
      </c>
      <c r="J511" s="3">
        <v>1094</v>
      </c>
      <c r="K511" s="4">
        <v>146000</v>
      </c>
    </row>
    <row r="512" spans="1:11" x14ac:dyDescent="0.25">
      <c r="A512" s="6">
        <v>511</v>
      </c>
      <c r="B512" s="6" t="s">
        <v>105</v>
      </c>
      <c r="C512" s="7">
        <v>164900</v>
      </c>
      <c r="D512" s="6">
        <v>8.3490672463382931E-2</v>
      </c>
      <c r="E512" s="6" t="str">
        <f t="shared" si="7"/>
        <v>A1</v>
      </c>
      <c r="G512" s="3">
        <v>1080</v>
      </c>
      <c r="H512" s="4">
        <v>126000</v>
      </c>
      <c r="J512" s="3">
        <v>1096</v>
      </c>
      <c r="K512" s="4">
        <v>176432</v>
      </c>
    </row>
    <row r="513" spans="1:11" x14ac:dyDescent="0.25">
      <c r="A513" s="6">
        <v>512</v>
      </c>
      <c r="B513" s="6" t="s">
        <v>105</v>
      </c>
      <c r="C513" s="7">
        <v>202665</v>
      </c>
      <c r="D513" s="6">
        <v>0.92858077186414278</v>
      </c>
      <c r="E513" s="6" t="str">
        <f t="shared" si="7"/>
        <v>A2</v>
      </c>
      <c r="G513" s="3">
        <v>1085</v>
      </c>
      <c r="H513" s="4">
        <v>187500</v>
      </c>
      <c r="J513" s="3">
        <v>1097</v>
      </c>
      <c r="K513" s="4">
        <v>127000</v>
      </c>
    </row>
    <row r="514" spans="1:11" x14ac:dyDescent="0.25">
      <c r="A514" s="6">
        <v>513</v>
      </c>
      <c r="B514" s="6" t="s">
        <v>105</v>
      </c>
      <c r="C514" s="7">
        <v>129900</v>
      </c>
      <c r="D514" s="6">
        <v>0.76232929639380409</v>
      </c>
      <c r="E514" s="6" t="str">
        <f t="shared" si="7"/>
        <v>A2</v>
      </c>
      <c r="G514" s="3">
        <v>1086</v>
      </c>
      <c r="H514" s="4">
        <v>147000</v>
      </c>
      <c r="J514" s="3">
        <v>1099</v>
      </c>
      <c r="K514" s="4">
        <v>128000</v>
      </c>
    </row>
    <row r="515" spans="1:11" x14ac:dyDescent="0.25">
      <c r="A515" s="6">
        <v>514</v>
      </c>
      <c r="B515" s="6" t="s">
        <v>105</v>
      </c>
      <c r="C515" s="7">
        <v>134000</v>
      </c>
      <c r="D515" s="6">
        <v>0.69177420993317806</v>
      </c>
      <c r="E515" s="6" t="str">
        <f t="shared" ref="E515:E578" si="8">IF(AND(B515="Y", D515&lt;0.5), "A1", IF(AND(B515="Y", D515&gt;0.5), "A2", "treatment"))</f>
        <v>A2</v>
      </c>
      <c r="G515" s="3">
        <v>1088</v>
      </c>
      <c r="H515" s="4">
        <v>252000</v>
      </c>
      <c r="J515" s="3">
        <v>1100</v>
      </c>
      <c r="K515" s="4">
        <v>157000</v>
      </c>
    </row>
    <row r="516" spans="1:11" x14ac:dyDescent="0.25">
      <c r="A516" s="6">
        <v>515</v>
      </c>
      <c r="B516" s="6" t="s">
        <v>177</v>
      </c>
      <c r="C516" s="7">
        <v>96500</v>
      </c>
      <c r="D516" s="6">
        <v>0.74708447779408904</v>
      </c>
      <c r="E516" s="6" t="str">
        <f t="shared" si="8"/>
        <v>treatment</v>
      </c>
      <c r="G516" s="3">
        <v>1095</v>
      </c>
      <c r="H516" s="4">
        <v>129000</v>
      </c>
      <c r="J516" s="3">
        <v>1102</v>
      </c>
      <c r="K516" s="4">
        <v>119500</v>
      </c>
    </row>
    <row r="517" spans="1:11" x14ac:dyDescent="0.25">
      <c r="A517" s="6">
        <v>516</v>
      </c>
      <c r="B517" s="6" t="s">
        <v>105</v>
      </c>
      <c r="C517" s="7">
        <v>402861</v>
      </c>
      <c r="D517" s="6">
        <v>0.88197772004915875</v>
      </c>
      <c r="E517" s="6" t="str">
        <f t="shared" si="8"/>
        <v>A2</v>
      </c>
      <c r="G517" s="3">
        <v>1098</v>
      </c>
      <c r="H517" s="4">
        <v>170000</v>
      </c>
      <c r="J517" s="3">
        <v>1103</v>
      </c>
      <c r="K517" s="4">
        <v>135000</v>
      </c>
    </row>
    <row r="518" spans="1:11" x14ac:dyDescent="0.25">
      <c r="A518" s="6">
        <v>517</v>
      </c>
      <c r="B518" s="6" t="s">
        <v>105</v>
      </c>
      <c r="C518" s="7">
        <v>158000</v>
      </c>
      <c r="D518" s="6">
        <v>0.90620280101657635</v>
      </c>
      <c r="E518" s="6" t="str">
        <f t="shared" si="8"/>
        <v>A2</v>
      </c>
      <c r="G518" s="3">
        <v>1107</v>
      </c>
      <c r="H518" s="4">
        <v>179900</v>
      </c>
      <c r="J518" s="3">
        <v>1104</v>
      </c>
      <c r="K518" s="4">
        <v>159500</v>
      </c>
    </row>
    <row r="519" spans="1:11" x14ac:dyDescent="0.25">
      <c r="A519" s="6">
        <v>518</v>
      </c>
      <c r="B519" s="6" t="s">
        <v>105</v>
      </c>
      <c r="C519" s="7">
        <v>265000</v>
      </c>
      <c r="D519" s="6">
        <v>0.23432293591397846</v>
      </c>
      <c r="E519" s="6" t="str">
        <f t="shared" si="8"/>
        <v>A1</v>
      </c>
      <c r="G519" s="3">
        <v>1110</v>
      </c>
      <c r="H519" s="4">
        <v>280000</v>
      </c>
      <c r="J519" s="3">
        <v>1105</v>
      </c>
      <c r="K519" s="4">
        <v>106000</v>
      </c>
    </row>
    <row r="520" spans="1:11" x14ac:dyDescent="0.25">
      <c r="A520" s="6">
        <v>519</v>
      </c>
      <c r="B520" s="6" t="s">
        <v>105</v>
      </c>
      <c r="C520" s="7">
        <v>211000</v>
      </c>
      <c r="D520" s="6">
        <v>0.80528021453222498</v>
      </c>
      <c r="E520" s="6" t="str">
        <f t="shared" si="8"/>
        <v>A2</v>
      </c>
      <c r="G520" s="3">
        <v>1111</v>
      </c>
      <c r="H520" s="4">
        <v>188000</v>
      </c>
      <c r="J520" s="3">
        <v>1106</v>
      </c>
      <c r="K520" s="4">
        <v>325000</v>
      </c>
    </row>
    <row r="521" spans="1:11" x14ac:dyDescent="0.25">
      <c r="A521" s="6">
        <v>520</v>
      </c>
      <c r="B521" s="6" t="s">
        <v>105</v>
      </c>
      <c r="C521" s="7">
        <v>234000</v>
      </c>
      <c r="D521" s="6">
        <v>0.70674300869949658</v>
      </c>
      <c r="E521" s="6" t="str">
        <f t="shared" si="8"/>
        <v>A2</v>
      </c>
      <c r="G521" s="3">
        <v>1114</v>
      </c>
      <c r="H521" s="4">
        <v>134500</v>
      </c>
      <c r="J521" s="3">
        <v>1108</v>
      </c>
      <c r="K521" s="4">
        <v>274725</v>
      </c>
    </row>
    <row r="522" spans="1:11" x14ac:dyDescent="0.25">
      <c r="A522" s="6">
        <v>521</v>
      </c>
      <c r="B522" s="6" t="s">
        <v>177</v>
      </c>
      <c r="C522" s="7">
        <v>106250</v>
      </c>
      <c r="D522" s="6">
        <v>0.69959578464622696</v>
      </c>
      <c r="E522" s="6" t="str">
        <f t="shared" si="8"/>
        <v>treatment</v>
      </c>
      <c r="G522" s="3">
        <v>1115</v>
      </c>
      <c r="H522" s="4">
        <v>117000</v>
      </c>
      <c r="J522" s="3">
        <v>1109</v>
      </c>
      <c r="K522" s="4">
        <v>181000</v>
      </c>
    </row>
    <row r="523" spans="1:11" x14ac:dyDescent="0.25">
      <c r="A523" s="6">
        <v>522</v>
      </c>
      <c r="B523" s="6" t="s">
        <v>105</v>
      </c>
      <c r="C523" s="7">
        <v>150000</v>
      </c>
      <c r="D523" s="6">
        <v>0.57540664349166681</v>
      </c>
      <c r="E523" s="6" t="str">
        <f t="shared" si="8"/>
        <v>A2</v>
      </c>
      <c r="G523" s="3">
        <v>1116</v>
      </c>
      <c r="H523" s="4">
        <v>318000</v>
      </c>
      <c r="J523" s="3">
        <v>1112</v>
      </c>
      <c r="K523" s="4">
        <v>205000</v>
      </c>
    </row>
    <row r="524" spans="1:11" x14ac:dyDescent="0.25">
      <c r="A524" s="6">
        <v>523</v>
      </c>
      <c r="B524" s="6" t="s">
        <v>105</v>
      </c>
      <c r="C524" s="7">
        <v>159000</v>
      </c>
      <c r="D524" s="6">
        <v>0.59726107603722356</v>
      </c>
      <c r="E524" s="6" t="str">
        <f t="shared" si="8"/>
        <v>A2</v>
      </c>
      <c r="G524" s="3">
        <v>1117</v>
      </c>
      <c r="H524" s="4">
        <v>184100</v>
      </c>
      <c r="J524" s="3">
        <v>1113</v>
      </c>
      <c r="K524" s="4">
        <v>129900</v>
      </c>
    </row>
    <row r="525" spans="1:11" x14ac:dyDescent="0.25">
      <c r="A525" s="6">
        <v>524</v>
      </c>
      <c r="B525" s="6" t="s">
        <v>105</v>
      </c>
      <c r="C525" s="7">
        <v>184750</v>
      </c>
      <c r="D525" s="6">
        <v>0.35547219636825855</v>
      </c>
      <c r="E525" s="6" t="str">
        <f t="shared" si="8"/>
        <v>A1</v>
      </c>
      <c r="G525" s="3">
        <v>1118</v>
      </c>
      <c r="H525" s="4">
        <v>130000</v>
      </c>
      <c r="J525" s="3">
        <v>1121</v>
      </c>
      <c r="K525" s="4">
        <v>118400</v>
      </c>
    </row>
    <row r="526" spans="1:11" x14ac:dyDescent="0.25">
      <c r="A526" s="6">
        <v>525</v>
      </c>
      <c r="B526" s="6" t="s">
        <v>105</v>
      </c>
      <c r="C526" s="7">
        <v>315750</v>
      </c>
      <c r="D526" s="6">
        <v>0.53368969420161039</v>
      </c>
      <c r="E526" s="6" t="str">
        <f t="shared" si="8"/>
        <v>A2</v>
      </c>
      <c r="G526" s="3">
        <v>1119</v>
      </c>
      <c r="H526" s="4">
        <v>140000</v>
      </c>
      <c r="J526" s="3">
        <v>1122</v>
      </c>
      <c r="K526" s="4">
        <v>212900</v>
      </c>
    </row>
    <row r="527" spans="1:11" x14ac:dyDescent="0.25">
      <c r="A527" s="6">
        <v>526</v>
      </c>
      <c r="B527" s="6" t="s">
        <v>105</v>
      </c>
      <c r="C527" s="7">
        <v>176000</v>
      </c>
      <c r="D527" s="6">
        <v>0.61559758501647444</v>
      </c>
      <c r="E527" s="6" t="str">
        <f t="shared" si="8"/>
        <v>A2</v>
      </c>
      <c r="G527" s="3">
        <v>1120</v>
      </c>
      <c r="H527" s="4">
        <v>133700</v>
      </c>
      <c r="J527" s="3">
        <v>1126</v>
      </c>
      <c r="K527" s="4">
        <v>115000</v>
      </c>
    </row>
    <row r="528" spans="1:11" x14ac:dyDescent="0.25">
      <c r="A528" s="6">
        <v>527</v>
      </c>
      <c r="B528" s="6" t="s">
        <v>105</v>
      </c>
      <c r="C528" s="7">
        <v>132000</v>
      </c>
      <c r="D528" s="6">
        <v>0.72692284484011083</v>
      </c>
      <c r="E528" s="6" t="str">
        <f t="shared" si="8"/>
        <v>A2</v>
      </c>
      <c r="G528" s="3">
        <v>1123</v>
      </c>
      <c r="H528" s="4">
        <v>112000</v>
      </c>
      <c r="J528" s="3">
        <v>1129</v>
      </c>
      <c r="K528" s="4">
        <v>215000</v>
      </c>
    </row>
    <row r="529" spans="1:11" x14ac:dyDescent="0.25">
      <c r="A529" s="6">
        <v>528</v>
      </c>
      <c r="B529" s="6" t="s">
        <v>105</v>
      </c>
      <c r="C529" s="7">
        <v>446261</v>
      </c>
      <c r="D529" s="6">
        <v>1.2127149957736338E-2</v>
      </c>
      <c r="E529" s="6" t="str">
        <f t="shared" si="8"/>
        <v>A1</v>
      </c>
      <c r="G529" s="3">
        <v>1124</v>
      </c>
      <c r="H529" s="4">
        <v>118000</v>
      </c>
      <c r="J529" s="3">
        <v>1132</v>
      </c>
      <c r="K529" s="4">
        <v>93500</v>
      </c>
    </row>
    <row r="530" spans="1:11" x14ac:dyDescent="0.25">
      <c r="A530" s="6">
        <v>529</v>
      </c>
      <c r="B530" s="6" t="s">
        <v>105</v>
      </c>
      <c r="C530" s="7">
        <v>86000</v>
      </c>
      <c r="D530" s="6">
        <v>0.77086539946816279</v>
      </c>
      <c r="E530" s="6" t="str">
        <f t="shared" si="8"/>
        <v>A2</v>
      </c>
      <c r="G530" s="3">
        <v>1125</v>
      </c>
      <c r="H530" s="4">
        <v>163900</v>
      </c>
      <c r="J530" s="3">
        <v>1133</v>
      </c>
      <c r="K530" s="4">
        <v>117500</v>
      </c>
    </row>
    <row r="531" spans="1:11" x14ac:dyDescent="0.25">
      <c r="A531" s="6">
        <v>530</v>
      </c>
      <c r="B531" s="6" t="s">
        <v>105</v>
      </c>
      <c r="C531" s="7">
        <v>200624</v>
      </c>
      <c r="D531" s="6">
        <v>0.61691279233528251</v>
      </c>
      <c r="E531" s="6" t="str">
        <f t="shared" si="8"/>
        <v>A2</v>
      </c>
      <c r="G531" s="3">
        <v>1127</v>
      </c>
      <c r="H531" s="4">
        <v>174000</v>
      </c>
      <c r="J531" s="3">
        <v>1139</v>
      </c>
      <c r="K531" s="4">
        <v>196000</v>
      </c>
    </row>
    <row r="532" spans="1:11" x14ac:dyDescent="0.25">
      <c r="A532" s="6">
        <v>531</v>
      </c>
      <c r="B532" s="6" t="s">
        <v>105</v>
      </c>
      <c r="C532" s="7">
        <v>175000</v>
      </c>
      <c r="D532" s="6">
        <v>0.8578088955690385</v>
      </c>
      <c r="E532" s="6" t="str">
        <f t="shared" si="8"/>
        <v>A2</v>
      </c>
      <c r="G532" s="3">
        <v>1128</v>
      </c>
      <c r="H532" s="4">
        <v>259000</v>
      </c>
      <c r="J532" s="3">
        <v>1140</v>
      </c>
      <c r="K532" s="4">
        <v>144000</v>
      </c>
    </row>
    <row r="533" spans="1:11" x14ac:dyDescent="0.25">
      <c r="A533" s="6">
        <v>532</v>
      </c>
      <c r="B533" s="6" t="s">
        <v>105</v>
      </c>
      <c r="C533" s="7">
        <v>128000</v>
      </c>
      <c r="D533" s="6">
        <v>0.81564681494381019</v>
      </c>
      <c r="E533" s="6" t="str">
        <f t="shared" si="8"/>
        <v>A2</v>
      </c>
      <c r="G533" s="3">
        <v>1130</v>
      </c>
      <c r="H533" s="4">
        <v>140000</v>
      </c>
      <c r="J533" s="3">
        <v>1142</v>
      </c>
      <c r="K533" s="4">
        <v>197500</v>
      </c>
    </row>
    <row r="534" spans="1:11" x14ac:dyDescent="0.25">
      <c r="A534" s="6">
        <v>533</v>
      </c>
      <c r="B534" s="6" t="s">
        <v>105</v>
      </c>
      <c r="C534" s="7">
        <v>107500</v>
      </c>
      <c r="D534" s="6">
        <v>0.74118241872378077</v>
      </c>
      <c r="E534" s="6" t="str">
        <f t="shared" si="8"/>
        <v>A2</v>
      </c>
      <c r="G534" s="3">
        <v>1131</v>
      </c>
      <c r="H534" s="4">
        <v>135000</v>
      </c>
      <c r="J534" s="3">
        <v>1144</v>
      </c>
      <c r="K534" s="4">
        <v>80000</v>
      </c>
    </row>
    <row r="535" spans="1:11" x14ac:dyDescent="0.25">
      <c r="A535" s="6">
        <v>534</v>
      </c>
      <c r="B535" s="6" t="s">
        <v>177</v>
      </c>
      <c r="C535" s="7">
        <v>39300</v>
      </c>
      <c r="D535" s="6">
        <v>0.48652665818870322</v>
      </c>
      <c r="E535" s="6" t="str">
        <f t="shared" si="8"/>
        <v>treatment</v>
      </c>
      <c r="G535" s="3">
        <v>1134</v>
      </c>
      <c r="H535" s="4">
        <v>239500</v>
      </c>
      <c r="J535" s="3">
        <v>1146</v>
      </c>
      <c r="K535" s="4">
        <v>149000</v>
      </c>
    </row>
    <row r="536" spans="1:11" x14ac:dyDescent="0.25">
      <c r="A536" s="6">
        <v>535</v>
      </c>
      <c r="B536" s="6" t="s">
        <v>105</v>
      </c>
      <c r="C536" s="7">
        <v>178000</v>
      </c>
      <c r="D536" s="6">
        <v>0.38951466724578077</v>
      </c>
      <c r="E536" s="6" t="str">
        <f t="shared" si="8"/>
        <v>A1</v>
      </c>
      <c r="G536" s="3">
        <v>1135</v>
      </c>
      <c r="H536" s="4">
        <v>169000</v>
      </c>
      <c r="J536" s="3">
        <v>1148</v>
      </c>
      <c r="K536" s="4">
        <v>174500</v>
      </c>
    </row>
    <row r="537" spans="1:11" x14ac:dyDescent="0.25">
      <c r="A537" s="6">
        <v>536</v>
      </c>
      <c r="B537" s="6" t="s">
        <v>105</v>
      </c>
      <c r="C537" s="7">
        <v>107500</v>
      </c>
      <c r="D537" s="6">
        <v>0.63726995684999266</v>
      </c>
      <c r="E537" s="6" t="str">
        <f t="shared" si="8"/>
        <v>A2</v>
      </c>
      <c r="G537" s="3">
        <v>1137</v>
      </c>
      <c r="H537" s="4">
        <v>119000</v>
      </c>
      <c r="J537" s="3">
        <v>1149</v>
      </c>
      <c r="K537" s="4">
        <v>116900</v>
      </c>
    </row>
    <row r="538" spans="1:11" x14ac:dyDescent="0.25">
      <c r="A538" s="6">
        <v>537</v>
      </c>
      <c r="B538" s="6" t="s">
        <v>105</v>
      </c>
      <c r="C538" s="7">
        <v>188000</v>
      </c>
      <c r="D538" s="6">
        <v>0.13853135478559619</v>
      </c>
      <c r="E538" s="6" t="str">
        <f t="shared" si="8"/>
        <v>A1</v>
      </c>
      <c r="G538" s="3">
        <v>1141</v>
      </c>
      <c r="H538" s="4">
        <v>139000</v>
      </c>
      <c r="J538" s="3">
        <v>1150</v>
      </c>
      <c r="K538" s="4">
        <v>143000</v>
      </c>
    </row>
    <row r="539" spans="1:11" x14ac:dyDescent="0.25">
      <c r="A539" s="6">
        <v>538</v>
      </c>
      <c r="B539" s="6" t="s">
        <v>105</v>
      </c>
      <c r="C539" s="7">
        <v>111250</v>
      </c>
      <c r="D539" s="6">
        <v>0.85967351167270545</v>
      </c>
      <c r="E539" s="6" t="str">
        <f t="shared" si="8"/>
        <v>A2</v>
      </c>
      <c r="G539" s="3">
        <v>1143</v>
      </c>
      <c r="H539" s="4">
        <v>424870</v>
      </c>
      <c r="J539" s="3">
        <v>1152</v>
      </c>
      <c r="K539" s="4">
        <v>149900</v>
      </c>
    </row>
    <row r="540" spans="1:11" x14ac:dyDescent="0.25">
      <c r="A540" s="6">
        <v>539</v>
      </c>
      <c r="B540" s="6" t="s">
        <v>105</v>
      </c>
      <c r="C540" s="7">
        <v>158000</v>
      </c>
      <c r="D540" s="6">
        <v>0.66689687145307341</v>
      </c>
      <c r="E540" s="6" t="str">
        <f t="shared" si="8"/>
        <v>A2</v>
      </c>
      <c r="G540" s="3">
        <v>1147</v>
      </c>
      <c r="H540" s="4">
        <v>180000</v>
      </c>
      <c r="J540" s="3">
        <v>1153</v>
      </c>
      <c r="K540" s="4">
        <v>230000</v>
      </c>
    </row>
    <row r="541" spans="1:11" x14ac:dyDescent="0.25">
      <c r="A541" s="6">
        <v>540</v>
      </c>
      <c r="B541" s="6" t="s">
        <v>105</v>
      </c>
      <c r="C541" s="7">
        <v>272000</v>
      </c>
      <c r="D541" s="6">
        <v>0.45235356026813944</v>
      </c>
      <c r="E541" s="6" t="str">
        <f t="shared" si="8"/>
        <v>A1</v>
      </c>
      <c r="G541" s="3">
        <v>1151</v>
      </c>
      <c r="H541" s="4">
        <v>124000</v>
      </c>
      <c r="J541" s="3">
        <v>1155</v>
      </c>
      <c r="K541" s="4">
        <v>201800</v>
      </c>
    </row>
    <row r="542" spans="1:11" x14ac:dyDescent="0.25">
      <c r="A542" s="6">
        <v>541</v>
      </c>
      <c r="B542" s="6" t="s">
        <v>105</v>
      </c>
      <c r="C542" s="7">
        <v>315000</v>
      </c>
      <c r="D542" s="6">
        <v>0.32928553939392724</v>
      </c>
      <c r="E542" s="6" t="str">
        <f t="shared" si="8"/>
        <v>A1</v>
      </c>
      <c r="G542" s="3">
        <v>1154</v>
      </c>
      <c r="H542" s="4">
        <v>120500</v>
      </c>
      <c r="J542" s="3">
        <v>1156</v>
      </c>
      <c r="K542" s="4">
        <v>218000</v>
      </c>
    </row>
    <row r="543" spans="1:11" x14ac:dyDescent="0.25">
      <c r="A543" s="6">
        <v>542</v>
      </c>
      <c r="B543" s="6" t="s">
        <v>105</v>
      </c>
      <c r="C543" s="7">
        <v>248000</v>
      </c>
      <c r="D543" s="6">
        <v>0.41060849945470046</v>
      </c>
      <c r="E543" s="6" t="str">
        <f t="shared" si="8"/>
        <v>A1</v>
      </c>
      <c r="G543" s="3">
        <v>1157</v>
      </c>
      <c r="H543" s="4">
        <v>179900</v>
      </c>
      <c r="J543" s="3">
        <v>1159</v>
      </c>
      <c r="K543" s="4">
        <v>235128</v>
      </c>
    </row>
    <row r="544" spans="1:11" x14ac:dyDescent="0.25">
      <c r="A544" s="6">
        <v>543</v>
      </c>
      <c r="B544" s="6" t="s">
        <v>105</v>
      </c>
      <c r="C544" s="7">
        <v>213250</v>
      </c>
      <c r="D544" s="6">
        <v>0.53561680784690258</v>
      </c>
      <c r="E544" s="6" t="str">
        <f t="shared" si="8"/>
        <v>A2</v>
      </c>
      <c r="G544" s="3">
        <v>1158</v>
      </c>
      <c r="H544" s="4">
        <v>230000</v>
      </c>
      <c r="J544" s="3">
        <v>1166</v>
      </c>
      <c r="K544" s="4">
        <v>233170</v>
      </c>
    </row>
    <row r="545" spans="1:11" x14ac:dyDescent="0.25">
      <c r="A545" s="6">
        <v>544</v>
      </c>
      <c r="B545" s="6" t="s">
        <v>105</v>
      </c>
      <c r="C545" s="7">
        <v>133000</v>
      </c>
      <c r="D545" s="6">
        <v>0.64332793462964355</v>
      </c>
      <c r="E545" s="6" t="str">
        <f t="shared" si="8"/>
        <v>A2</v>
      </c>
      <c r="G545" s="3">
        <v>1160</v>
      </c>
      <c r="H545" s="4">
        <v>185000</v>
      </c>
      <c r="J545" s="3">
        <v>1170</v>
      </c>
      <c r="K545" s="4">
        <v>625000</v>
      </c>
    </row>
    <row r="546" spans="1:11" x14ac:dyDescent="0.25">
      <c r="A546" s="6">
        <v>545</v>
      </c>
      <c r="B546" s="6" t="s">
        <v>105</v>
      </c>
      <c r="C546" s="7">
        <v>179665</v>
      </c>
      <c r="D546" s="6">
        <v>0.91280109859403424</v>
      </c>
      <c r="E546" s="6" t="str">
        <f t="shared" si="8"/>
        <v>A2</v>
      </c>
      <c r="G546" s="3">
        <v>1161</v>
      </c>
      <c r="H546" s="4">
        <v>146000</v>
      </c>
      <c r="J546" s="3">
        <v>1171</v>
      </c>
      <c r="K546" s="4">
        <v>171000</v>
      </c>
    </row>
    <row r="547" spans="1:11" x14ac:dyDescent="0.25">
      <c r="A547" s="6">
        <v>546</v>
      </c>
      <c r="B547" s="6" t="s">
        <v>105</v>
      </c>
      <c r="C547" s="7">
        <v>229000</v>
      </c>
      <c r="D547" s="6">
        <v>0.38893298063304937</v>
      </c>
      <c r="E547" s="6" t="str">
        <f t="shared" si="8"/>
        <v>A1</v>
      </c>
      <c r="G547" s="3">
        <v>1162</v>
      </c>
      <c r="H547" s="4">
        <v>224000</v>
      </c>
      <c r="J547" s="3">
        <v>1172</v>
      </c>
      <c r="K547" s="4">
        <v>163000</v>
      </c>
    </row>
    <row r="548" spans="1:11" x14ac:dyDescent="0.25">
      <c r="A548" s="6">
        <v>547</v>
      </c>
      <c r="B548" s="6" t="s">
        <v>105</v>
      </c>
      <c r="C548" s="7">
        <v>210000</v>
      </c>
      <c r="D548" s="6">
        <v>0.45247797774423737</v>
      </c>
      <c r="E548" s="6" t="str">
        <f t="shared" si="8"/>
        <v>A1</v>
      </c>
      <c r="G548" s="3">
        <v>1163</v>
      </c>
      <c r="H548" s="4">
        <v>129000</v>
      </c>
      <c r="J548" s="3">
        <v>1173</v>
      </c>
      <c r="K548" s="4">
        <v>171900</v>
      </c>
    </row>
    <row r="549" spans="1:11" x14ac:dyDescent="0.25">
      <c r="A549" s="6">
        <v>548</v>
      </c>
      <c r="B549" s="6" t="s">
        <v>105</v>
      </c>
      <c r="C549" s="7">
        <v>129500</v>
      </c>
      <c r="D549" s="6">
        <v>0.7498401951285022</v>
      </c>
      <c r="E549" s="6" t="str">
        <f t="shared" si="8"/>
        <v>A2</v>
      </c>
      <c r="G549" s="3">
        <v>1164</v>
      </c>
      <c r="H549" s="4">
        <v>108959</v>
      </c>
      <c r="J549" s="3">
        <v>1175</v>
      </c>
      <c r="K549" s="4">
        <v>239000</v>
      </c>
    </row>
    <row r="550" spans="1:11" x14ac:dyDescent="0.25">
      <c r="A550" s="6">
        <v>549</v>
      </c>
      <c r="B550" s="6" t="s">
        <v>105</v>
      </c>
      <c r="C550" s="7">
        <v>125000</v>
      </c>
      <c r="D550" s="6">
        <v>0.33804747663654289</v>
      </c>
      <c r="E550" s="6" t="str">
        <f t="shared" si="8"/>
        <v>A1</v>
      </c>
      <c r="G550" s="3">
        <v>1165</v>
      </c>
      <c r="H550" s="4">
        <v>194000</v>
      </c>
      <c r="J550" s="3">
        <v>1178</v>
      </c>
      <c r="K550" s="4">
        <v>115000</v>
      </c>
    </row>
    <row r="551" spans="1:11" x14ac:dyDescent="0.25">
      <c r="A551" s="6">
        <v>550</v>
      </c>
      <c r="B551" s="6" t="s">
        <v>105</v>
      </c>
      <c r="C551" s="7">
        <v>263000</v>
      </c>
      <c r="D551" s="6">
        <v>5.3397209698619497E-2</v>
      </c>
      <c r="E551" s="6" t="str">
        <f t="shared" si="8"/>
        <v>A1</v>
      </c>
      <c r="G551" s="3">
        <v>1167</v>
      </c>
      <c r="H551" s="4">
        <v>245350</v>
      </c>
      <c r="J551" s="3">
        <v>1180</v>
      </c>
      <c r="K551" s="4">
        <v>93000</v>
      </c>
    </row>
    <row r="552" spans="1:11" x14ac:dyDescent="0.25">
      <c r="A552" s="6">
        <v>551</v>
      </c>
      <c r="B552" s="6" t="s">
        <v>105</v>
      </c>
      <c r="C552" s="7">
        <v>140000</v>
      </c>
      <c r="D552" s="6">
        <v>0.73109750171060217</v>
      </c>
      <c r="E552" s="6" t="str">
        <f t="shared" si="8"/>
        <v>A2</v>
      </c>
      <c r="G552" s="3">
        <v>1168</v>
      </c>
      <c r="H552" s="4">
        <v>173000</v>
      </c>
      <c r="J552" s="3">
        <v>1181</v>
      </c>
      <c r="K552" s="4">
        <v>250000</v>
      </c>
    </row>
    <row r="553" spans="1:11" x14ac:dyDescent="0.25">
      <c r="A553" s="6">
        <v>552</v>
      </c>
      <c r="B553" s="6" t="s">
        <v>105</v>
      </c>
      <c r="C553" s="7">
        <v>112500</v>
      </c>
      <c r="D553" s="6">
        <v>0.9333318741479435</v>
      </c>
      <c r="E553" s="6" t="str">
        <f t="shared" si="8"/>
        <v>A2</v>
      </c>
      <c r="G553" s="3">
        <v>1169</v>
      </c>
      <c r="H553" s="4">
        <v>235000</v>
      </c>
      <c r="J553" s="3">
        <v>1183</v>
      </c>
      <c r="K553" s="4">
        <v>745000</v>
      </c>
    </row>
    <row r="554" spans="1:11" x14ac:dyDescent="0.25">
      <c r="A554" s="6">
        <v>553</v>
      </c>
      <c r="B554" s="6" t="s">
        <v>105</v>
      </c>
      <c r="C554" s="7">
        <v>255500</v>
      </c>
      <c r="D554" s="6">
        <v>0.19976808478152863</v>
      </c>
      <c r="E554" s="6" t="str">
        <f t="shared" si="8"/>
        <v>A1</v>
      </c>
      <c r="G554" s="3">
        <v>1174</v>
      </c>
      <c r="H554" s="4">
        <v>200500</v>
      </c>
      <c r="J554" s="3">
        <v>1184</v>
      </c>
      <c r="K554" s="4">
        <v>120000</v>
      </c>
    </row>
    <row r="555" spans="1:11" x14ac:dyDescent="0.25">
      <c r="A555" s="6">
        <v>554</v>
      </c>
      <c r="B555" s="6" t="s">
        <v>105</v>
      </c>
      <c r="C555" s="7">
        <v>108000</v>
      </c>
      <c r="D555" s="6">
        <v>0.3224167186269935</v>
      </c>
      <c r="E555" s="6" t="str">
        <f t="shared" si="8"/>
        <v>A1</v>
      </c>
      <c r="G555" s="3">
        <v>1176</v>
      </c>
      <c r="H555" s="4">
        <v>285000</v>
      </c>
      <c r="J555" s="3">
        <v>1186</v>
      </c>
      <c r="K555" s="4">
        <v>104900</v>
      </c>
    </row>
    <row r="556" spans="1:11" x14ac:dyDescent="0.25">
      <c r="A556" s="6">
        <v>555</v>
      </c>
      <c r="B556" s="6" t="s">
        <v>105</v>
      </c>
      <c r="C556" s="7">
        <v>284000</v>
      </c>
      <c r="D556" s="6">
        <v>0.56224689439567199</v>
      </c>
      <c r="E556" s="6" t="str">
        <f t="shared" si="8"/>
        <v>A2</v>
      </c>
      <c r="G556" s="3">
        <v>1177</v>
      </c>
      <c r="H556" s="4">
        <v>119500</v>
      </c>
      <c r="J556" s="3">
        <v>1189</v>
      </c>
      <c r="K556" s="4">
        <v>195000</v>
      </c>
    </row>
    <row r="557" spans="1:11" x14ac:dyDescent="0.25">
      <c r="A557" s="6">
        <v>556</v>
      </c>
      <c r="B557" s="6" t="s">
        <v>105</v>
      </c>
      <c r="C557" s="7">
        <v>113000</v>
      </c>
      <c r="D557" s="6">
        <v>0.50407505247770623</v>
      </c>
      <c r="E557" s="6" t="str">
        <f t="shared" si="8"/>
        <v>A2</v>
      </c>
      <c r="G557" s="3">
        <v>1179</v>
      </c>
      <c r="H557" s="4">
        <v>154900</v>
      </c>
      <c r="J557" s="3">
        <v>1190</v>
      </c>
      <c r="K557" s="4">
        <v>189000</v>
      </c>
    </row>
    <row r="558" spans="1:11" x14ac:dyDescent="0.25">
      <c r="A558" s="6">
        <v>557</v>
      </c>
      <c r="B558" s="6" t="s">
        <v>105</v>
      </c>
      <c r="C558" s="7">
        <v>141000</v>
      </c>
      <c r="D558" s="6">
        <v>0.69122241801580708</v>
      </c>
      <c r="E558" s="6" t="str">
        <f t="shared" si="8"/>
        <v>A2</v>
      </c>
      <c r="G558" s="3">
        <v>1182</v>
      </c>
      <c r="H558" s="4">
        <v>392500</v>
      </c>
      <c r="J558" s="3">
        <v>1194</v>
      </c>
      <c r="K558" s="4">
        <v>165000</v>
      </c>
    </row>
    <row r="559" spans="1:11" x14ac:dyDescent="0.25">
      <c r="A559" s="6">
        <v>558</v>
      </c>
      <c r="B559" s="6" t="s">
        <v>105</v>
      </c>
      <c r="C559" s="7">
        <v>108000</v>
      </c>
      <c r="D559" s="6">
        <v>0.87948189948238809</v>
      </c>
      <c r="E559" s="6" t="str">
        <f t="shared" si="8"/>
        <v>A2</v>
      </c>
      <c r="G559" s="3">
        <v>1185</v>
      </c>
      <c r="H559" s="4">
        <v>186700</v>
      </c>
      <c r="J559" s="3">
        <v>1195</v>
      </c>
      <c r="K559" s="4">
        <v>158000</v>
      </c>
    </row>
    <row r="560" spans="1:11" x14ac:dyDescent="0.25">
      <c r="A560" s="6">
        <v>559</v>
      </c>
      <c r="B560" s="6" t="s">
        <v>105</v>
      </c>
      <c r="C560" s="7">
        <v>175000</v>
      </c>
      <c r="D560" s="6">
        <v>0.81324261745056003</v>
      </c>
      <c r="E560" s="6" t="str">
        <f t="shared" si="8"/>
        <v>A2</v>
      </c>
      <c r="G560" s="3">
        <v>1187</v>
      </c>
      <c r="H560" s="4">
        <v>95000</v>
      </c>
      <c r="J560" s="3">
        <v>1196</v>
      </c>
      <c r="K560" s="4">
        <v>176000</v>
      </c>
    </row>
    <row r="561" spans="1:11" x14ac:dyDescent="0.25">
      <c r="A561" s="6">
        <v>560</v>
      </c>
      <c r="B561" s="6" t="s">
        <v>105</v>
      </c>
      <c r="C561" s="7">
        <v>234000</v>
      </c>
      <c r="D561" s="6">
        <v>0.82494348270873985</v>
      </c>
      <c r="E561" s="6" t="str">
        <f t="shared" si="8"/>
        <v>A2</v>
      </c>
      <c r="G561" s="3">
        <v>1188</v>
      </c>
      <c r="H561" s="4">
        <v>262000</v>
      </c>
      <c r="J561" s="3">
        <v>1199</v>
      </c>
      <c r="K561" s="4">
        <v>178000</v>
      </c>
    </row>
    <row r="562" spans="1:11" x14ac:dyDescent="0.25">
      <c r="A562" s="6">
        <v>561</v>
      </c>
      <c r="B562" s="6" t="s">
        <v>105</v>
      </c>
      <c r="C562" s="7">
        <v>121500</v>
      </c>
      <c r="D562" s="6">
        <v>0.50421602002504784</v>
      </c>
      <c r="E562" s="6" t="str">
        <f t="shared" si="8"/>
        <v>A2</v>
      </c>
      <c r="G562" s="3">
        <v>1191</v>
      </c>
      <c r="H562" s="4">
        <v>168000</v>
      </c>
      <c r="J562" s="3">
        <v>1200</v>
      </c>
      <c r="K562" s="4">
        <v>148000</v>
      </c>
    </row>
    <row r="563" spans="1:11" x14ac:dyDescent="0.25">
      <c r="A563" s="6">
        <v>562</v>
      </c>
      <c r="B563" s="6" t="s">
        <v>105</v>
      </c>
      <c r="C563" s="7">
        <v>170000</v>
      </c>
      <c r="D563" s="6">
        <v>0.46904164090538758</v>
      </c>
      <c r="E563" s="6" t="str">
        <f t="shared" si="8"/>
        <v>A1</v>
      </c>
      <c r="G563" s="3">
        <v>1192</v>
      </c>
      <c r="H563" s="4">
        <v>174000</v>
      </c>
      <c r="J563" s="3">
        <v>1203</v>
      </c>
      <c r="K563" s="4">
        <v>117000</v>
      </c>
    </row>
    <row r="564" spans="1:11" x14ac:dyDescent="0.25">
      <c r="A564" s="6">
        <v>563</v>
      </c>
      <c r="B564" s="6" t="s">
        <v>105</v>
      </c>
      <c r="C564" s="7">
        <v>108000</v>
      </c>
      <c r="D564" s="6">
        <v>0.64718976364944047</v>
      </c>
      <c r="E564" s="6" t="str">
        <f t="shared" si="8"/>
        <v>A2</v>
      </c>
      <c r="G564" s="3">
        <v>1193</v>
      </c>
      <c r="H564" s="4">
        <v>125000</v>
      </c>
      <c r="J564" s="3">
        <v>1204</v>
      </c>
      <c r="K564" s="4">
        <v>213000</v>
      </c>
    </row>
    <row r="565" spans="1:11" x14ac:dyDescent="0.25">
      <c r="A565" s="6">
        <v>564</v>
      </c>
      <c r="B565" s="6" t="s">
        <v>105</v>
      </c>
      <c r="C565" s="7">
        <v>185000</v>
      </c>
      <c r="D565" s="6">
        <v>0.72721274367928135</v>
      </c>
      <c r="E565" s="6" t="str">
        <f t="shared" si="8"/>
        <v>A2</v>
      </c>
      <c r="G565" s="3">
        <v>1197</v>
      </c>
      <c r="H565" s="4">
        <v>219210</v>
      </c>
      <c r="J565" s="3">
        <v>1206</v>
      </c>
      <c r="K565" s="4">
        <v>271900</v>
      </c>
    </row>
    <row r="566" spans="1:11" x14ac:dyDescent="0.25">
      <c r="A566" s="6">
        <v>565</v>
      </c>
      <c r="B566" s="6" t="s">
        <v>105</v>
      </c>
      <c r="C566" s="7">
        <v>268000</v>
      </c>
      <c r="D566" s="6">
        <v>0.68929454974737547</v>
      </c>
      <c r="E566" s="6" t="str">
        <f t="shared" si="8"/>
        <v>A2</v>
      </c>
      <c r="G566" s="3">
        <v>1198</v>
      </c>
      <c r="H566" s="4">
        <v>144000</v>
      </c>
      <c r="J566" s="3">
        <v>1208</v>
      </c>
      <c r="K566" s="4">
        <v>200000</v>
      </c>
    </row>
    <row r="567" spans="1:11" x14ac:dyDescent="0.25">
      <c r="A567" s="6">
        <v>566</v>
      </c>
      <c r="B567" s="6" t="s">
        <v>177</v>
      </c>
      <c r="C567" s="7">
        <v>128000</v>
      </c>
      <c r="D567" s="6">
        <v>0.32034339853526572</v>
      </c>
      <c r="E567" s="6" t="str">
        <f t="shared" si="8"/>
        <v>treatment</v>
      </c>
      <c r="G567" s="3">
        <v>1201</v>
      </c>
      <c r="H567" s="4">
        <v>116050</v>
      </c>
      <c r="J567" s="3">
        <v>1209</v>
      </c>
      <c r="K567" s="4">
        <v>140000</v>
      </c>
    </row>
    <row r="568" spans="1:11" x14ac:dyDescent="0.25">
      <c r="A568" s="6">
        <v>567</v>
      </c>
      <c r="B568" s="6" t="s">
        <v>105</v>
      </c>
      <c r="C568" s="7">
        <v>325000</v>
      </c>
      <c r="D568" s="6">
        <v>0.83791082629185443</v>
      </c>
      <c r="E568" s="6" t="str">
        <f t="shared" si="8"/>
        <v>A2</v>
      </c>
      <c r="G568" s="3">
        <v>1202</v>
      </c>
      <c r="H568" s="4">
        <v>197900</v>
      </c>
      <c r="J568" s="3">
        <v>1210</v>
      </c>
      <c r="K568" s="4">
        <v>290000</v>
      </c>
    </row>
    <row r="569" spans="1:11" x14ac:dyDescent="0.25">
      <c r="A569" s="6">
        <v>568</v>
      </c>
      <c r="B569" s="6" t="s">
        <v>105</v>
      </c>
      <c r="C569" s="7">
        <v>214000</v>
      </c>
      <c r="D569" s="6">
        <v>0.56784643658443223</v>
      </c>
      <c r="E569" s="6" t="str">
        <f t="shared" si="8"/>
        <v>A2</v>
      </c>
      <c r="G569" s="3">
        <v>1205</v>
      </c>
      <c r="H569" s="4">
        <v>153500</v>
      </c>
      <c r="J569" s="3">
        <v>1211</v>
      </c>
      <c r="K569" s="4">
        <v>189000</v>
      </c>
    </row>
    <row r="570" spans="1:11" x14ac:dyDescent="0.25">
      <c r="A570" s="6">
        <v>569</v>
      </c>
      <c r="B570" s="6" t="s">
        <v>105</v>
      </c>
      <c r="C570" s="7">
        <v>316600</v>
      </c>
      <c r="D570" s="6">
        <v>0.36716719693034905</v>
      </c>
      <c r="E570" s="6" t="str">
        <f t="shared" si="8"/>
        <v>A1</v>
      </c>
      <c r="G570" s="3">
        <v>1207</v>
      </c>
      <c r="H570" s="4">
        <v>107000</v>
      </c>
      <c r="J570" s="3">
        <v>1213</v>
      </c>
      <c r="K570" s="4">
        <v>113000</v>
      </c>
    </row>
    <row r="571" spans="1:11" x14ac:dyDescent="0.25">
      <c r="A571" s="6">
        <v>570</v>
      </c>
      <c r="B571" s="6" t="s">
        <v>105</v>
      </c>
      <c r="C571" s="7">
        <v>135960</v>
      </c>
      <c r="D571" s="6">
        <v>0.89287629736732588</v>
      </c>
      <c r="E571" s="6" t="str">
        <f t="shared" si="8"/>
        <v>A2</v>
      </c>
      <c r="G571" s="3">
        <v>1212</v>
      </c>
      <c r="H571" s="4">
        <v>164000</v>
      </c>
      <c r="J571" s="3">
        <v>1216</v>
      </c>
      <c r="K571" s="4">
        <v>125000</v>
      </c>
    </row>
    <row r="572" spans="1:11" x14ac:dyDescent="0.25">
      <c r="A572" s="6">
        <v>571</v>
      </c>
      <c r="B572" s="6" t="s">
        <v>105</v>
      </c>
      <c r="C572" s="7">
        <v>142600</v>
      </c>
      <c r="D572" s="6">
        <v>0.6044091649546921</v>
      </c>
      <c r="E572" s="6" t="str">
        <f t="shared" si="8"/>
        <v>A2</v>
      </c>
      <c r="G572" s="3">
        <v>1214</v>
      </c>
      <c r="H572" s="4">
        <v>145000</v>
      </c>
      <c r="J572" s="3">
        <v>1218</v>
      </c>
      <c r="K572" s="4">
        <v>229456</v>
      </c>
    </row>
    <row r="573" spans="1:11" x14ac:dyDescent="0.25">
      <c r="A573" s="6">
        <v>572</v>
      </c>
      <c r="B573" s="6" t="s">
        <v>105</v>
      </c>
      <c r="C573" s="7">
        <v>120000</v>
      </c>
      <c r="D573" s="6">
        <v>0.95986362980089568</v>
      </c>
      <c r="E573" s="6" t="str">
        <f t="shared" si="8"/>
        <v>A2</v>
      </c>
      <c r="G573" s="3">
        <v>1215</v>
      </c>
      <c r="H573" s="4">
        <v>134500</v>
      </c>
      <c r="J573" s="3">
        <v>1223</v>
      </c>
      <c r="K573" s="4">
        <v>143000</v>
      </c>
    </row>
    <row r="574" spans="1:11" x14ac:dyDescent="0.25">
      <c r="A574" s="6">
        <v>573</v>
      </c>
      <c r="B574" s="6" t="s">
        <v>105</v>
      </c>
      <c r="C574" s="7">
        <v>224500</v>
      </c>
      <c r="D574" s="6">
        <v>0.11579608814638553</v>
      </c>
      <c r="E574" s="6" t="str">
        <f t="shared" si="8"/>
        <v>A1</v>
      </c>
      <c r="G574" s="3">
        <v>1217</v>
      </c>
      <c r="H574" s="4">
        <v>112000</v>
      </c>
      <c r="J574" s="3">
        <v>1226</v>
      </c>
      <c r="K574" s="4">
        <v>145000</v>
      </c>
    </row>
    <row r="575" spans="1:11" x14ac:dyDescent="0.25">
      <c r="A575" s="6">
        <v>574</v>
      </c>
      <c r="B575" s="6" t="s">
        <v>105</v>
      </c>
      <c r="C575" s="7">
        <v>170000</v>
      </c>
      <c r="D575" s="6">
        <v>0.31856243436860199</v>
      </c>
      <c r="E575" s="6" t="str">
        <f t="shared" si="8"/>
        <v>A1</v>
      </c>
      <c r="G575" s="3">
        <v>1220</v>
      </c>
      <c r="H575" s="4">
        <v>91500</v>
      </c>
      <c r="J575" s="3">
        <v>1229</v>
      </c>
      <c r="K575" s="4">
        <v>367294</v>
      </c>
    </row>
    <row r="576" spans="1:11" x14ac:dyDescent="0.25">
      <c r="A576" s="6">
        <v>575</v>
      </c>
      <c r="B576" s="6" t="s">
        <v>105</v>
      </c>
      <c r="C576" s="7">
        <v>139000</v>
      </c>
      <c r="D576" s="6">
        <v>0.86705703339891138</v>
      </c>
      <c r="E576" s="6" t="str">
        <f t="shared" si="8"/>
        <v>A2</v>
      </c>
      <c r="G576" s="3">
        <v>1221</v>
      </c>
      <c r="H576" s="4">
        <v>115000</v>
      </c>
      <c r="J576" s="3">
        <v>1230</v>
      </c>
      <c r="K576" s="4">
        <v>127000</v>
      </c>
    </row>
    <row r="577" spans="1:11" x14ac:dyDescent="0.25">
      <c r="A577" s="6">
        <v>576</v>
      </c>
      <c r="B577" s="6" t="s">
        <v>105</v>
      </c>
      <c r="C577" s="7">
        <v>118500</v>
      </c>
      <c r="D577" s="6">
        <v>0.60492762374854014</v>
      </c>
      <c r="E577" s="6" t="str">
        <f t="shared" si="8"/>
        <v>A2</v>
      </c>
      <c r="G577" s="3">
        <v>1222</v>
      </c>
      <c r="H577" s="4">
        <v>134000</v>
      </c>
      <c r="J577" s="3">
        <v>1231</v>
      </c>
      <c r="K577" s="4">
        <v>190000</v>
      </c>
    </row>
    <row r="578" spans="1:11" x14ac:dyDescent="0.25">
      <c r="A578" s="6">
        <v>577</v>
      </c>
      <c r="B578" s="6" t="s">
        <v>105</v>
      </c>
      <c r="C578" s="7">
        <v>145000</v>
      </c>
      <c r="D578" s="6">
        <v>0.21926514252493678</v>
      </c>
      <c r="E578" s="6" t="str">
        <f t="shared" si="8"/>
        <v>A1</v>
      </c>
      <c r="G578" s="3">
        <v>1225</v>
      </c>
      <c r="H578" s="4">
        <v>184000</v>
      </c>
      <c r="J578" s="3">
        <v>1233</v>
      </c>
      <c r="K578" s="4">
        <v>101800</v>
      </c>
    </row>
    <row r="579" spans="1:11" x14ac:dyDescent="0.25">
      <c r="A579" s="6">
        <v>578</v>
      </c>
      <c r="B579" s="6" t="s">
        <v>105</v>
      </c>
      <c r="C579" s="7">
        <v>164500</v>
      </c>
      <c r="D579" s="6">
        <v>0.50805045058192999</v>
      </c>
      <c r="E579" s="6" t="str">
        <f t="shared" ref="E579:E642" si="9">IF(AND(B579="Y", D579&lt;0.5), "A1", IF(AND(B579="Y", D579&gt;0.5), "A2", "treatment"))</f>
        <v>A2</v>
      </c>
      <c r="G579" s="3">
        <v>1227</v>
      </c>
      <c r="H579" s="4">
        <v>214000</v>
      </c>
      <c r="J579" s="3">
        <v>1234</v>
      </c>
      <c r="K579" s="4">
        <v>142000</v>
      </c>
    </row>
    <row r="580" spans="1:11" x14ac:dyDescent="0.25">
      <c r="A580" s="6">
        <v>579</v>
      </c>
      <c r="B580" s="6" t="s">
        <v>105</v>
      </c>
      <c r="C580" s="7">
        <v>146000</v>
      </c>
      <c r="D580" s="6">
        <v>0.16473858031518285</v>
      </c>
      <c r="E580" s="6" t="str">
        <f t="shared" si="9"/>
        <v>A1</v>
      </c>
      <c r="G580" s="3">
        <v>1228</v>
      </c>
      <c r="H580" s="4">
        <v>147000</v>
      </c>
      <c r="J580" s="3">
        <v>1236</v>
      </c>
      <c r="K580" s="4">
        <v>138887</v>
      </c>
    </row>
    <row r="581" spans="1:11" x14ac:dyDescent="0.25">
      <c r="A581" s="6">
        <v>580</v>
      </c>
      <c r="B581" s="6" t="s">
        <v>177</v>
      </c>
      <c r="C581" s="7">
        <v>131500</v>
      </c>
      <c r="D581" s="6">
        <v>0.59338692928319914</v>
      </c>
      <c r="E581" s="6" t="str">
        <f t="shared" si="9"/>
        <v>treatment</v>
      </c>
      <c r="G581" s="3">
        <v>1232</v>
      </c>
      <c r="H581" s="4">
        <v>132500</v>
      </c>
      <c r="J581" s="3">
        <v>1237</v>
      </c>
      <c r="K581" s="4">
        <v>175500</v>
      </c>
    </row>
    <row r="582" spans="1:11" x14ac:dyDescent="0.25">
      <c r="A582" s="6">
        <v>581</v>
      </c>
      <c r="B582" s="6" t="s">
        <v>105</v>
      </c>
      <c r="C582" s="7">
        <v>181900</v>
      </c>
      <c r="D582" s="6">
        <v>0.10595832133597183</v>
      </c>
      <c r="E582" s="6" t="str">
        <f t="shared" si="9"/>
        <v>A1</v>
      </c>
      <c r="G582" s="3">
        <v>1238</v>
      </c>
      <c r="H582" s="4">
        <v>195000</v>
      </c>
      <c r="J582" s="3">
        <v>1239</v>
      </c>
      <c r="K582" s="4">
        <v>142500</v>
      </c>
    </row>
    <row r="583" spans="1:11" x14ac:dyDescent="0.25">
      <c r="A583" s="6">
        <v>582</v>
      </c>
      <c r="B583" s="6" t="s">
        <v>105</v>
      </c>
      <c r="C583" s="7">
        <v>253293</v>
      </c>
      <c r="D583" s="6">
        <v>0.90504259447491697</v>
      </c>
      <c r="E583" s="6" t="str">
        <f t="shared" si="9"/>
        <v>A2</v>
      </c>
      <c r="G583" s="3">
        <v>1241</v>
      </c>
      <c r="H583" s="4">
        <v>224900</v>
      </c>
      <c r="J583" s="3">
        <v>1240</v>
      </c>
      <c r="K583" s="4">
        <v>265900</v>
      </c>
    </row>
    <row r="584" spans="1:11" x14ac:dyDescent="0.25">
      <c r="A584" s="6">
        <v>583</v>
      </c>
      <c r="B584" s="6" t="s">
        <v>105</v>
      </c>
      <c r="C584" s="7">
        <v>118500</v>
      </c>
      <c r="D584" s="6">
        <v>0.98729792002994299</v>
      </c>
      <c r="E584" s="6" t="str">
        <f t="shared" si="9"/>
        <v>A2</v>
      </c>
      <c r="G584" s="3">
        <v>1242</v>
      </c>
      <c r="H584" s="4">
        <v>248328</v>
      </c>
      <c r="J584" s="3">
        <v>1246</v>
      </c>
      <c r="K584" s="4">
        <v>178000</v>
      </c>
    </row>
    <row r="585" spans="1:11" x14ac:dyDescent="0.25">
      <c r="A585" s="6">
        <v>584</v>
      </c>
      <c r="B585" s="6" t="s">
        <v>105</v>
      </c>
      <c r="C585" s="7">
        <v>325000</v>
      </c>
      <c r="D585" s="6">
        <v>0.61550526605987166</v>
      </c>
      <c r="E585" s="6" t="str">
        <f t="shared" si="9"/>
        <v>A2</v>
      </c>
      <c r="G585" s="3">
        <v>1243</v>
      </c>
      <c r="H585" s="4">
        <v>170000</v>
      </c>
      <c r="J585" s="3">
        <v>1247</v>
      </c>
      <c r="K585" s="4">
        <v>186500</v>
      </c>
    </row>
    <row r="586" spans="1:11" x14ac:dyDescent="0.25">
      <c r="A586" s="6">
        <v>585</v>
      </c>
      <c r="B586" s="6" t="s">
        <v>105</v>
      </c>
      <c r="C586" s="7">
        <v>133000</v>
      </c>
      <c r="D586" s="6">
        <v>9.2363150849380737E-2</v>
      </c>
      <c r="E586" s="6" t="str">
        <f t="shared" si="9"/>
        <v>A1</v>
      </c>
      <c r="G586" s="3">
        <v>1244</v>
      </c>
      <c r="H586" s="4">
        <v>465000</v>
      </c>
      <c r="J586" s="3">
        <v>1255</v>
      </c>
      <c r="K586" s="4">
        <v>165400</v>
      </c>
    </row>
    <row r="587" spans="1:11" x14ac:dyDescent="0.25">
      <c r="A587" s="6">
        <v>586</v>
      </c>
      <c r="B587" s="6" t="s">
        <v>105</v>
      </c>
      <c r="C587" s="7">
        <v>369900</v>
      </c>
      <c r="D587" s="6">
        <v>0.46857463222132134</v>
      </c>
      <c r="E587" s="6" t="str">
        <f t="shared" si="9"/>
        <v>A1</v>
      </c>
      <c r="G587" s="3">
        <v>1245</v>
      </c>
      <c r="H587" s="4">
        <v>230000</v>
      </c>
      <c r="J587" s="3">
        <v>1256</v>
      </c>
      <c r="K587" s="4">
        <v>127500</v>
      </c>
    </row>
    <row r="588" spans="1:11" x14ac:dyDescent="0.25">
      <c r="A588" s="6">
        <v>587</v>
      </c>
      <c r="B588" s="6" t="s">
        <v>105</v>
      </c>
      <c r="C588" s="7">
        <v>130000</v>
      </c>
      <c r="D588" s="6">
        <v>0.20010575250586338</v>
      </c>
      <c r="E588" s="6" t="str">
        <f t="shared" si="9"/>
        <v>A1</v>
      </c>
      <c r="G588" s="3">
        <v>1248</v>
      </c>
      <c r="H588" s="4">
        <v>169900</v>
      </c>
      <c r="J588" s="3">
        <v>1258</v>
      </c>
      <c r="K588" s="4">
        <v>99900</v>
      </c>
    </row>
    <row r="589" spans="1:11" x14ac:dyDescent="0.25">
      <c r="A589" s="6">
        <v>588</v>
      </c>
      <c r="B589" s="6" t="s">
        <v>105</v>
      </c>
      <c r="C589" s="7">
        <v>137000</v>
      </c>
      <c r="D589" s="6">
        <v>0.39401429283900824</v>
      </c>
      <c r="E589" s="6" t="str">
        <f t="shared" si="9"/>
        <v>A1</v>
      </c>
      <c r="G589" s="3">
        <v>1250</v>
      </c>
      <c r="H589" s="4">
        <v>119000</v>
      </c>
      <c r="J589" s="3">
        <v>1259</v>
      </c>
      <c r="K589" s="4">
        <v>190000</v>
      </c>
    </row>
    <row r="590" spans="1:11" x14ac:dyDescent="0.25">
      <c r="A590" s="6">
        <v>589</v>
      </c>
      <c r="B590" s="6" t="s">
        <v>105</v>
      </c>
      <c r="C590" s="7">
        <v>143000</v>
      </c>
      <c r="D590" s="6">
        <v>0.38177623163760055</v>
      </c>
      <c r="E590" s="6" t="str">
        <f t="shared" si="9"/>
        <v>A1</v>
      </c>
      <c r="G590" s="3">
        <v>1251</v>
      </c>
      <c r="H590" s="4">
        <v>244000</v>
      </c>
      <c r="J590" s="3">
        <v>1260</v>
      </c>
      <c r="K590" s="4">
        <v>151000</v>
      </c>
    </row>
    <row r="591" spans="1:11" x14ac:dyDescent="0.25">
      <c r="A591" s="6">
        <v>590</v>
      </c>
      <c r="B591" s="6" t="s">
        <v>105</v>
      </c>
      <c r="C591" s="7">
        <v>79500</v>
      </c>
      <c r="D591" s="6">
        <v>0.33069241056574017</v>
      </c>
      <c r="E591" s="6" t="str">
        <f t="shared" si="9"/>
        <v>A1</v>
      </c>
      <c r="G591" s="3">
        <v>1252</v>
      </c>
      <c r="H591" s="4">
        <v>171750</v>
      </c>
      <c r="J591" s="3">
        <v>1261</v>
      </c>
      <c r="K591" s="4">
        <v>181000</v>
      </c>
    </row>
    <row r="592" spans="1:11" x14ac:dyDescent="0.25">
      <c r="A592" s="6">
        <v>591</v>
      </c>
      <c r="B592" s="6" t="s">
        <v>105</v>
      </c>
      <c r="C592" s="7">
        <v>185900</v>
      </c>
      <c r="D592" s="6">
        <v>0.88976737184561894</v>
      </c>
      <c r="E592" s="6" t="str">
        <f t="shared" si="9"/>
        <v>A2</v>
      </c>
      <c r="G592" s="3">
        <v>1253</v>
      </c>
      <c r="H592" s="4">
        <v>130000</v>
      </c>
      <c r="J592" s="3">
        <v>1263</v>
      </c>
      <c r="K592" s="4">
        <v>161500</v>
      </c>
    </row>
    <row r="593" spans="1:11" x14ac:dyDescent="0.25">
      <c r="A593" s="6">
        <v>592</v>
      </c>
      <c r="B593" s="6" t="s">
        <v>105</v>
      </c>
      <c r="C593" s="7">
        <v>451950</v>
      </c>
      <c r="D593" s="6">
        <v>0.76181073734004201</v>
      </c>
      <c r="E593" s="6" t="str">
        <f t="shared" si="9"/>
        <v>A2</v>
      </c>
      <c r="G593" s="3">
        <v>1254</v>
      </c>
      <c r="H593" s="4">
        <v>294000</v>
      </c>
      <c r="J593" s="3">
        <v>1264</v>
      </c>
      <c r="K593" s="4">
        <v>180500</v>
      </c>
    </row>
    <row r="594" spans="1:11" x14ac:dyDescent="0.25">
      <c r="A594" s="6">
        <v>593</v>
      </c>
      <c r="B594" s="6" t="s">
        <v>105</v>
      </c>
      <c r="C594" s="7">
        <v>138000</v>
      </c>
      <c r="D594" s="6">
        <v>0.11835952509190872</v>
      </c>
      <c r="E594" s="6" t="str">
        <f t="shared" si="9"/>
        <v>A1</v>
      </c>
      <c r="G594" s="3">
        <v>1257</v>
      </c>
      <c r="H594" s="4">
        <v>301500</v>
      </c>
      <c r="J594" s="3">
        <v>1269</v>
      </c>
      <c r="K594" s="4">
        <v>381000</v>
      </c>
    </row>
    <row r="595" spans="1:11" x14ac:dyDescent="0.25">
      <c r="A595" s="6">
        <v>594</v>
      </c>
      <c r="B595" s="6" t="s">
        <v>105</v>
      </c>
      <c r="C595" s="7">
        <v>140000</v>
      </c>
      <c r="D595" s="6">
        <v>0.21940975400304652</v>
      </c>
      <c r="E595" s="6" t="str">
        <f t="shared" si="9"/>
        <v>A1</v>
      </c>
      <c r="G595" s="3">
        <v>1262</v>
      </c>
      <c r="H595" s="4">
        <v>128900</v>
      </c>
      <c r="J595" s="3">
        <v>1270</v>
      </c>
      <c r="K595" s="4">
        <v>144000</v>
      </c>
    </row>
    <row r="596" spans="1:11" x14ac:dyDescent="0.25">
      <c r="A596" s="6">
        <v>595</v>
      </c>
      <c r="B596" s="6" t="s">
        <v>105</v>
      </c>
      <c r="C596" s="7">
        <v>110000</v>
      </c>
      <c r="D596" s="6">
        <v>0.77830130692929489</v>
      </c>
      <c r="E596" s="6" t="str">
        <f t="shared" si="9"/>
        <v>A2</v>
      </c>
      <c r="G596" s="3">
        <v>1265</v>
      </c>
      <c r="H596" s="4">
        <v>181000</v>
      </c>
      <c r="J596" s="3">
        <v>1272</v>
      </c>
      <c r="K596" s="4">
        <v>185750</v>
      </c>
    </row>
    <row r="597" spans="1:11" x14ac:dyDescent="0.25">
      <c r="A597" s="6">
        <v>596</v>
      </c>
      <c r="B597" s="6" t="s">
        <v>105</v>
      </c>
      <c r="C597" s="7">
        <v>319000</v>
      </c>
      <c r="D597" s="6">
        <v>0.54932813538572034</v>
      </c>
      <c r="E597" s="6" t="str">
        <f t="shared" si="9"/>
        <v>A2</v>
      </c>
      <c r="G597" s="3">
        <v>1266</v>
      </c>
      <c r="H597" s="4">
        <v>183900</v>
      </c>
      <c r="J597" s="3">
        <v>1274</v>
      </c>
      <c r="K597" s="4">
        <v>177000</v>
      </c>
    </row>
    <row r="598" spans="1:11" x14ac:dyDescent="0.25">
      <c r="A598" s="6">
        <v>597</v>
      </c>
      <c r="B598" s="6" t="s">
        <v>177</v>
      </c>
      <c r="C598" s="7">
        <v>114504</v>
      </c>
      <c r="D598" s="6">
        <v>0.92688644307754364</v>
      </c>
      <c r="E598" s="6" t="str">
        <f t="shared" si="9"/>
        <v>treatment</v>
      </c>
      <c r="G598" s="3">
        <v>1268</v>
      </c>
      <c r="H598" s="4">
        <v>378500</v>
      </c>
      <c r="J598" s="3">
        <v>1277</v>
      </c>
      <c r="K598" s="4">
        <v>162000</v>
      </c>
    </row>
    <row r="599" spans="1:11" x14ac:dyDescent="0.25">
      <c r="A599" s="6">
        <v>598</v>
      </c>
      <c r="B599" s="6" t="s">
        <v>105</v>
      </c>
      <c r="C599" s="7">
        <v>194201</v>
      </c>
      <c r="D599" s="6">
        <v>0.5595313712151806</v>
      </c>
      <c r="E599" s="6" t="str">
        <f t="shared" si="9"/>
        <v>A2</v>
      </c>
      <c r="G599" s="3">
        <v>1271</v>
      </c>
      <c r="H599" s="4">
        <v>260000</v>
      </c>
      <c r="J599" s="3">
        <v>1279</v>
      </c>
      <c r="K599" s="4">
        <v>237000</v>
      </c>
    </row>
    <row r="600" spans="1:11" x14ac:dyDescent="0.25">
      <c r="A600" s="6">
        <v>599</v>
      </c>
      <c r="B600" s="6" t="s">
        <v>105</v>
      </c>
      <c r="C600" s="7">
        <v>217500</v>
      </c>
      <c r="D600" s="6">
        <v>0.24971740782228868</v>
      </c>
      <c r="E600" s="6" t="str">
        <f t="shared" si="9"/>
        <v>A1</v>
      </c>
      <c r="G600" s="3">
        <v>1273</v>
      </c>
      <c r="H600" s="4">
        <v>137000</v>
      </c>
      <c r="J600" s="3">
        <v>1280</v>
      </c>
      <c r="K600" s="4">
        <v>68400</v>
      </c>
    </row>
    <row r="601" spans="1:11" x14ac:dyDescent="0.25">
      <c r="A601" s="6">
        <v>600</v>
      </c>
      <c r="B601" s="6" t="s">
        <v>105</v>
      </c>
      <c r="C601" s="7">
        <v>151000</v>
      </c>
      <c r="D601" s="6">
        <v>0.25645456009817091</v>
      </c>
      <c r="E601" s="6" t="str">
        <f t="shared" si="9"/>
        <v>A1</v>
      </c>
      <c r="G601" s="3">
        <v>1275</v>
      </c>
      <c r="H601" s="4">
        <v>139000</v>
      </c>
      <c r="J601" s="3">
        <v>1286</v>
      </c>
      <c r="K601" s="4">
        <v>132500</v>
      </c>
    </row>
    <row r="602" spans="1:11" x14ac:dyDescent="0.25">
      <c r="A602" s="6">
        <v>601</v>
      </c>
      <c r="B602" s="6" t="s">
        <v>105</v>
      </c>
      <c r="C602" s="7">
        <v>275000</v>
      </c>
      <c r="D602" s="6">
        <v>0.79180769626853875</v>
      </c>
      <c r="E602" s="6" t="str">
        <f t="shared" si="9"/>
        <v>A2</v>
      </c>
      <c r="G602" s="3">
        <v>1276</v>
      </c>
      <c r="H602" s="4">
        <v>137000</v>
      </c>
      <c r="J602" s="3">
        <v>1287</v>
      </c>
      <c r="K602" s="4">
        <v>143000</v>
      </c>
    </row>
    <row r="603" spans="1:11" x14ac:dyDescent="0.25">
      <c r="A603" s="6">
        <v>602</v>
      </c>
      <c r="B603" s="6" t="s">
        <v>105</v>
      </c>
      <c r="C603" s="7">
        <v>141000</v>
      </c>
      <c r="D603" s="6">
        <v>0.49226632418956473</v>
      </c>
      <c r="E603" s="6" t="str">
        <f t="shared" si="9"/>
        <v>A1</v>
      </c>
      <c r="G603" s="3">
        <v>1278</v>
      </c>
      <c r="H603" s="4">
        <v>197900</v>
      </c>
      <c r="J603" s="3">
        <v>1288</v>
      </c>
      <c r="K603" s="4">
        <v>190000</v>
      </c>
    </row>
    <row r="604" spans="1:11" x14ac:dyDescent="0.25">
      <c r="A604" s="6">
        <v>603</v>
      </c>
      <c r="B604" s="6" t="s">
        <v>105</v>
      </c>
      <c r="C604" s="7">
        <v>220000</v>
      </c>
      <c r="D604" s="6">
        <v>0.85860971723841317</v>
      </c>
      <c r="E604" s="6" t="str">
        <f t="shared" si="9"/>
        <v>A2</v>
      </c>
      <c r="G604" s="3">
        <v>1281</v>
      </c>
      <c r="H604" s="4">
        <v>227000</v>
      </c>
      <c r="J604" s="3">
        <v>1290</v>
      </c>
      <c r="K604" s="4">
        <v>281000</v>
      </c>
    </row>
    <row r="605" spans="1:11" x14ac:dyDescent="0.25">
      <c r="A605" s="6">
        <v>604</v>
      </c>
      <c r="B605" s="6" t="s">
        <v>105</v>
      </c>
      <c r="C605" s="7">
        <v>151000</v>
      </c>
      <c r="D605" s="6">
        <v>0.82583546586882595</v>
      </c>
      <c r="E605" s="6" t="str">
        <f t="shared" si="9"/>
        <v>A2</v>
      </c>
      <c r="G605" s="3">
        <v>1282</v>
      </c>
      <c r="H605" s="4">
        <v>180000</v>
      </c>
      <c r="J605" s="3">
        <v>1291</v>
      </c>
      <c r="K605" s="4">
        <v>180500</v>
      </c>
    </row>
    <row r="606" spans="1:11" x14ac:dyDescent="0.25">
      <c r="A606" s="6">
        <v>605</v>
      </c>
      <c r="B606" s="6" t="s">
        <v>105</v>
      </c>
      <c r="C606" s="7">
        <v>221000</v>
      </c>
      <c r="D606" s="6">
        <v>0.64270288814849053</v>
      </c>
      <c r="E606" s="6" t="str">
        <f t="shared" si="9"/>
        <v>A2</v>
      </c>
      <c r="G606" s="3">
        <v>1283</v>
      </c>
      <c r="H606" s="4">
        <v>150500</v>
      </c>
      <c r="J606" s="3">
        <v>1292</v>
      </c>
      <c r="K606" s="4">
        <v>119500</v>
      </c>
    </row>
    <row r="607" spans="1:11" x14ac:dyDescent="0.25">
      <c r="A607" s="6">
        <v>606</v>
      </c>
      <c r="B607" s="6" t="s">
        <v>105</v>
      </c>
      <c r="C607" s="7">
        <v>205000</v>
      </c>
      <c r="D607" s="6">
        <v>0.75805013053555237</v>
      </c>
      <c r="E607" s="6" t="str">
        <f t="shared" si="9"/>
        <v>A2</v>
      </c>
      <c r="G607" s="3">
        <v>1284</v>
      </c>
      <c r="H607" s="4">
        <v>139000</v>
      </c>
      <c r="J607" s="3">
        <v>1295</v>
      </c>
      <c r="K607" s="4">
        <v>115000</v>
      </c>
    </row>
    <row r="608" spans="1:11" x14ac:dyDescent="0.25">
      <c r="A608" s="6">
        <v>607</v>
      </c>
      <c r="B608" s="6" t="s">
        <v>105</v>
      </c>
      <c r="C608" s="7">
        <v>152000</v>
      </c>
      <c r="D608" s="6">
        <v>0.63775579422498896</v>
      </c>
      <c r="E608" s="6" t="str">
        <f t="shared" si="9"/>
        <v>A2</v>
      </c>
      <c r="G608" s="3">
        <v>1285</v>
      </c>
      <c r="H608" s="4">
        <v>169000</v>
      </c>
      <c r="J608" s="3">
        <v>1297</v>
      </c>
      <c r="K608" s="4">
        <v>155000</v>
      </c>
    </row>
    <row r="609" spans="1:11" x14ac:dyDescent="0.25">
      <c r="A609" s="6">
        <v>608</v>
      </c>
      <c r="B609" s="6" t="s">
        <v>105</v>
      </c>
      <c r="C609" s="7">
        <v>225000</v>
      </c>
      <c r="D609" s="6">
        <v>4.7839794602583918E-2</v>
      </c>
      <c r="E609" s="6" t="str">
        <f t="shared" si="9"/>
        <v>A1</v>
      </c>
      <c r="G609" s="3">
        <v>1289</v>
      </c>
      <c r="H609" s="4">
        <v>278000</v>
      </c>
      <c r="J609" s="3">
        <v>1298</v>
      </c>
      <c r="K609" s="4">
        <v>140000</v>
      </c>
    </row>
    <row r="610" spans="1:11" x14ac:dyDescent="0.25">
      <c r="A610" s="6">
        <v>609</v>
      </c>
      <c r="B610" s="6" t="s">
        <v>105</v>
      </c>
      <c r="C610" s="7">
        <v>359100</v>
      </c>
      <c r="D610" s="6">
        <v>8.9286143038106447E-2</v>
      </c>
      <c r="E610" s="6" t="str">
        <f t="shared" si="9"/>
        <v>A1</v>
      </c>
      <c r="G610" s="3">
        <v>1294</v>
      </c>
      <c r="H610" s="4">
        <v>162900</v>
      </c>
      <c r="J610" s="3">
        <v>1304</v>
      </c>
      <c r="K610" s="4">
        <v>232000</v>
      </c>
    </row>
    <row r="611" spans="1:11" x14ac:dyDescent="0.25">
      <c r="A611" s="6">
        <v>610</v>
      </c>
      <c r="B611" s="6" t="s">
        <v>105</v>
      </c>
      <c r="C611" s="7">
        <v>118500</v>
      </c>
      <c r="D611" s="6">
        <v>0.72132994273254358</v>
      </c>
      <c r="E611" s="6" t="str">
        <f t="shared" si="9"/>
        <v>A2</v>
      </c>
      <c r="G611" s="3">
        <v>1296</v>
      </c>
      <c r="H611" s="4">
        <v>138500</v>
      </c>
      <c r="J611" s="3">
        <v>1305</v>
      </c>
      <c r="K611" s="4">
        <v>130000</v>
      </c>
    </row>
    <row r="612" spans="1:11" x14ac:dyDescent="0.25">
      <c r="A612" s="6">
        <v>611</v>
      </c>
      <c r="B612" s="6" t="s">
        <v>105</v>
      </c>
      <c r="C612" s="7">
        <v>313000</v>
      </c>
      <c r="D612" s="6">
        <v>0.13160049673117058</v>
      </c>
      <c r="E612" s="6" t="str">
        <f t="shared" si="9"/>
        <v>A1</v>
      </c>
      <c r="G612" s="3">
        <v>1299</v>
      </c>
      <c r="H612" s="4">
        <v>160000</v>
      </c>
      <c r="J612" s="3">
        <v>1306</v>
      </c>
      <c r="K612" s="4">
        <v>325000</v>
      </c>
    </row>
    <row r="613" spans="1:11" x14ac:dyDescent="0.25">
      <c r="A613" s="6">
        <v>612</v>
      </c>
      <c r="B613" s="6" t="s">
        <v>105</v>
      </c>
      <c r="C613" s="7">
        <v>148000</v>
      </c>
      <c r="D613" s="6">
        <v>2.9664511735450705E-2</v>
      </c>
      <c r="E613" s="6" t="str">
        <f t="shared" si="9"/>
        <v>A1</v>
      </c>
      <c r="G613" s="3">
        <v>1300</v>
      </c>
      <c r="H613" s="4">
        <v>154000</v>
      </c>
      <c r="J613" s="3">
        <v>1309</v>
      </c>
      <c r="K613" s="4">
        <v>147000</v>
      </c>
    </row>
    <row r="614" spans="1:11" x14ac:dyDescent="0.25">
      <c r="A614" s="6">
        <v>613</v>
      </c>
      <c r="B614" s="6" t="s">
        <v>105</v>
      </c>
      <c r="C614" s="7">
        <v>261500</v>
      </c>
      <c r="D614" s="6">
        <v>0.86252110492567458</v>
      </c>
      <c r="E614" s="6" t="str">
        <f t="shared" si="9"/>
        <v>A2</v>
      </c>
      <c r="G614" s="3">
        <v>1301</v>
      </c>
      <c r="H614" s="4">
        <v>225000</v>
      </c>
      <c r="J614" s="3">
        <v>1313</v>
      </c>
      <c r="K614" s="4">
        <v>302000</v>
      </c>
    </row>
    <row r="615" spans="1:11" x14ac:dyDescent="0.25">
      <c r="A615" s="6">
        <v>614</v>
      </c>
      <c r="B615" s="6" t="s">
        <v>105</v>
      </c>
      <c r="C615" s="7">
        <v>147000</v>
      </c>
      <c r="D615" s="6">
        <v>0.7472269647125056</v>
      </c>
      <c r="E615" s="6" t="str">
        <f t="shared" si="9"/>
        <v>A2</v>
      </c>
      <c r="G615" s="3">
        <v>1302</v>
      </c>
      <c r="H615" s="4">
        <v>177500</v>
      </c>
      <c r="J615" s="3">
        <v>1314</v>
      </c>
      <c r="K615" s="4">
        <v>333168</v>
      </c>
    </row>
    <row r="616" spans="1:11" x14ac:dyDescent="0.25">
      <c r="A616" s="6">
        <v>615</v>
      </c>
      <c r="B616" s="6" t="s">
        <v>105</v>
      </c>
      <c r="C616" s="7">
        <v>75500</v>
      </c>
      <c r="D616" s="6">
        <v>8.9401350994980588E-2</v>
      </c>
      <c r="E616" s="6" t="str">
        <f t="shared" si="9"/>
        <v>A1</v>
      </c>
      <c r="G616" s="3">
        <v>1303</v>
      </c>
      <c r="H616" s="4">
        <v>290000</v>
      </c>
      <c r="J616" s="3">
        <v>1317</v>
      </c>
      <c r="K616" s="4">
        <v>295493</v>
      </c>
    </row>
    <row r="617" spans="1:11" x14ac:dyDescent="0.25">
      <c r="A617" s="6">
        <v>616</v>
      </c>
      <c r="B617" s="6" t="s">
        <v>105</v>
      </c>
      <c r="C617" s="7">
        <v>137500</v>
      </c>
      <c r="D617" s="6">
        <v>0.9033735126576079</v>
      </c>
      <c r="E617" s="6" t="str">
        <f t="shared" si="9"/>
        <v>A2</v>
      </c>
      <c r="G617" s="3">
        <v>1307</v>
      </c>
      <c r="H617" s="4">
        <v>202500</v>
      </c>
      <c r="J617" s="3">
        <v>1318</v>
      </c>
      <c r="K617" s="4">
        <v>208900</v>
      </c>
    </row>
    <row r="618" spans="1:11" x14ac:dyDescent="0.25">
      <c r="A618" s="6">
        <v>617</v>
      </c>
      <c r="B618" s="6" t="s">
        <v>105</v>
      </c>
      <c r="C618" s="7">
        <v>183200</v>
      </c>
      <c r="D618" s="6">
        <v>0.94456128229922465</v>
      </c>
      <c r="E618" s="6" t="str">
        <f t="shared" si="9"/>
        <v>A2</v>
      </c>
      <c r="G618" s="3">
        <v>1308</v>
      </c>
      <c r="H618" s="4">
        <v>138000</v>
      </c>
      <c r="J618" s="3">
        <v>1319</v>
      </c>
      <c r="K618" s="4">
        <v>275000</v>
      </c>
    </row>
    <row r="619" spans="1:11" x14ac:dyDescent="0.25">
      <c r="A619" s="6">
        <v>618</v>
      </c>
      <c r="B619" s="6" t="s">
        <v>105</v>
      </c>
      <c r="C619" s="7">
        <v>105500</v>
      </c>
      <c r="D619" s="6">
        <v>0.78997575401396503</v>
      </c>
      <c r="E619" s="6" t="str">
        <f t="shared" si="9"/>
        <v>A2</v>
      </c>
      <c r="G619" s="3">
        <v>1310</v>
      </c>
      <c r="H619" s="4">
        <v>179200</v>
      </c>
      <c r="J619" s="3">
        <v>1320</v>
      </c>
      <c r="K619" s="4">
        <v>111000</v>
      </c>
    </row>
    <row r="620" spans="1:11" x14ac:dyDescent="0.25">
      <c r="A620" s="6">
        <v>619</v>
      </c>
      <c r="B620" s="6" t="s">
        <v>105</v>
      </c>
      <c r="C620" s="7">
        <v>314813</v>
      </c>
      <c r="D620" s="6">
        <v>0.98306562124495478</v>
      </c>
      <c r="E620" s="6" t="str">
        <f t="shared" si="9"/>
        <v>A2</v>
      </c>
      <c r="G620" s="3">
        <v>1311</v>
      </c>
      <c r="H620" s="4">
        <v>335000</v>
      </c>
      <c r="J620" s="3">
        <v>1327</v>
      </c>
      <c r="K620" s="4">
        <v>79000</v>
      </c>
    </row>
    <row r="621" spans="1:11" x14ac:dyDescent="0.25">
      <c r="A621" s="6">
        <v>620</v>
      </c>
      <c r="B621" s="6" t="s">
        <v>105</v>
      </c>
      <c r="C621" s="7">
        <v>305000</v>
      </c>
      <c r="D621" s="6">
        <v>0.11938052603883675</v>
      </c>
      <c r="E621" s="6" t="str">
        <f t="shared" si="9"/>
        <v>A1</v>
      </c>
      <c r="G621" s="3">
        <v>1312</v>
      </c>
      <c r="H621" s="4">
        <v>203000</v>
      </c>
      <c r="J621" s="3">
        <v>1329</v>
      </c>
      <c r="K621" s="4">
        <v>256000</v>
      </c>
    </row>
    <row r="622" spans="1:11" x14ac:dyDescent="0.25">
      <c r="A622" s="6">
        <v>621</v>
      </c>
      <c r="B622" s="6" t="s">
        <v>177</v>
      </c>
      <c r="C622" s="7">
        <v>67000</v>
      </c>
      <c r="D622" s="6">
        <v>0.61452793109332138</v>
      </c>
      <c r="E622" s="6" t="str">
        <f t="shared" si="9"/>
        <v>treatment</v>
      </c>
      <c r="G622" s="3">
        <v>1315</v>
      </c>
      <c r="H622" s="4">
        <v>119000</v>
      </c>
      <c r="J622" s="3">
        <v>1332</v>
      </c>
      <c r="K622" s="4">
        <v>132500</v>
      </c>
    </row>
    <row r="623" spans="1:11" x14ac:dyDescent="0.25">
      <c r="A623" s="6">
        <v>622</v>
      </c>
      <c r="B623" s="6" t="s">
        <v>105</v>
      </c>
      <c r="C623" s="7">
        <v>240000</v>
      </c>
      <c r="D623" s="6">
        <v>0.40922091944168704</v>
      </c>
      <c r="E623" s="6" t="str">
        <f t="shared" si="9"/>
        <v>A1</v>
      </c>
      <c r="G623" s="3">
        <v>1316</v>
      </c>
      <c r="H623" s="4">
        <v>206900</v>
      </c>
      <c r="J623" s="3">
        <v>1334</v>
      </c>
      <c r="K623" s="4">
        <v>125500</v>
      </c>
    </row>
    <row r="624" spans="1:11" x14ac:dyDescent="0.25">
      <c r="A624" s="6">
        <v>623</v>
      </c>
      <c r="B624" s="6" t="s">
        <v>105</v>
      </c>
      <c r="C624" s="7">
        <v>135000</v>
      </c>
      <c r="D624" s="6">
        <v>0.44865833890668694</v>
      </c>
      <c r="E624" s="6" t="str">
        <f t="shared" si="9"/>
        <v>A1</v>
      </c>
      <c r="G624" s="3">
        <v>1321</v>
      </c>
      <c r="H624" s="4">
        <v>156500</v>
      </c>
      <c r="J624" s="3">
        <v>1335</v>
      </c>
      <c r="K624" s="4">
        <v>125000</v>
      </c>
    </row>
    <row r="625" spans="1:11" x14ac:dyDescent="0.25">
      <c r="A625" s="6">
        <v>624</v>
      </c>
      <c r="B625" s="6" t="s">
        <v>105</v>
      </c>
      <c r="C625" s="7">
        <v>168500</v>
      </c>
      <c r="D625" s="6">
        <v>0.24102701550108285</v>
      </c>
      <c r="E625" s="6" t="str">
        <f t="shared" si="9"/>
        <v>A1</v>
      </c>
      <c r="G625" s="3">
        <v>1323</v>
      </c>
      <c r="H625" s="4">
        <v>190000</v>
      </c>
      <c r="J625" s="3">
        <v>1336</v>
      </c>
      <c r="K625" s="4">
        <v>167900</v>
      </c>
    </row>
    <row r="626" spans="1:11" x14ac:dyDescent="0.25">
      <c r="A626" s="6">
        <v>625</v>
      </c>
      <c r="B626" s="6" t="s">
        <v>105</v>
      </c>
      <c r="C626" s="7">
        <v>165150</v>
      </c>
      <c r="D626" s="6">
        <v>0.34054095698303577</v>
      </c>
      <c r="E626" s="6" t="str">
        <f t="shared" si="9"/>
        <v>A1</v>
      </c>
      <c r="G626" s="3">
        <v>1324</v>
      </c>
      <c r="H626" s="4">
        <v>82500</v>
      </c>
      <c r="J626" s="3">
        <v>1339</v>
      </c>
      <c r="K626" s="4">
        <v>200000</v>
      </c>
    </row>
    <row r="627" spans="1:11" x14ac:dyDescent="0.25">
      <c r="A627" s="6">
        <v>626</v>
      </c>
      <c r="B627" s="6" t="s">
        <v>105</v>
      </c>
      <c r="C627" s="7">
        <v>160000</v>
      </c>
      <c r="D627" s="6">
        <v>6.4169968113767628E-2</v>
      </c>
      <c r="E627" s="6" t="str">
        <f t="shared" si="9"/>
        <v>A1</v>
      </c>
      <c r="G627" s="3">
        <v>1325</v>
      </c>
      <c r="H627" s="4">
        <v>147000</v>
      </c>
      <c r="J627" s="3">
        <v>1341</v>
      </c>
      <c r="K627" s="4">
        <v>123000</v>
      </c>
    </row>
    <row r="628" spans="1:11" x14ac:dyDescent="0.25">
      <c r="A628" s="6">
        <v>627</v>
      </c>
      <c r="B628" s="6" t="s">
        <v>105</v>
      </c>
      <c r="C628" s="7">
        <v>139900</v>
      </c>
      <c r="D628" s="6">
        <v>0.46368734300991465</v>
      </c>
      <c r="E628" s="6" t="str">
        <f t="shared" si="9"/>
        <v>A1</v>
      </c>
      <c r="G628" s="3">
        <v>1328</v>
      </c>
      <c r="H628" s="4">
        <v>130500</v>
      </c>
      <c r="J628" s="3">
        <v>1345</v>
      </c>
      <c r="K628" s="4">
        <v>155835</v>
      </c>
    </row>
    <row r="629" spans="1:11" x14ac:dyDescent="0.25">
      <c r="A629" s="6">
        <v>628</v>
      </c>
      <c r="B629" s="6" t="s">
        <v>105</v>
      </c>
      <c r="C629" s="7">
        <v>153000</v>
      </c>
      <c r="D629" s="6">
        <v>0.75951564156900975</v>
      </c>
      <c r="E629" s="6" t="str">
        <f t="shared" si="9"/>
        <v>A2</v>
      </c>
      <c r="G629" s="3">
        <v>1330</v>
      </c>
      <c r="H629" s="4">
        <v>176500</v>
      </c>
      <c r="J629" s="3">
        <v>1349</v>
      </c>
      <c r="K629" s="4">
        <v>215000</v>
      </c>
    </row>
    <row r="630" spans="1:11" x14ac:dyDescent="0.25">
      <c r="A630" s="6">
        <v>629</v>
      </c>
      <c r="B630" s="6" t="s">
        <v>105</v>
      </c>
      <c r="C630" s="7">
        <v>135000</v>
      </c>
      <c r="D630" s="6">
        <v>0.6392857545019518</v>
      </c>
      <c r="E630" s="6" t="str">
        <f t="shared" si="9"/>
        <v>A2</v>
      </c>
      <c r="G630" s="3">
        <v>1331</v>
      </c>
      <c r="H630" s="4">
        <v>227000</v>
      </c>
      <c r="J630" s="3">
        <v>1357</v>
      </c>
      <c r="K630" s="4">
        <v>110000</v>
      </c>
    </row>
    <row r="631" spans="1:11" x14ac:dyDescent="0.25">
      <c r="A631" s="6">
        <v>630</v>
      </c>
      <c r="B631" s="6" t="s">
        <v>105</v>
      </c>
      <c r="C631" s="7">
        <v>168500</v>
      </c>
      <c r="D631" s="6">
        <v>0.80352836833003993</v>
      </c>
      <c r="E631" s="6" t="str">
        <f t="shared" si="9"/>
        <v>A2</v>
      </c>
      <c r="G631" s="3">
        <v>1333</v>
      </c>
      <c r="H631" s="4">
        <v>100000</v>
      </c>
      <c r="J631" s="3">
        <v>1358</v>
      </c>
      <c r="K631" s="4">
        <v>149900</v>
      </c>
    </row>
    <row r="632" spans="1:11" x14ac:dyDescent="0.25">
      <c r="A632" s="6">
        <v>631</v>
      </c>
      <c r="B632" s="6" t="s">
        <v>105</v>
      </c>
      <c r="C632" s="7">
        <v>124000</v>
      </c>
      <c r="D632" s="6">
        <v>0.17361040054294241</v>
      </c>
      <c r="E632" s="6" t="str">
        <f t="shared" si="9"/>
        <v>A1</v>
      </c>
      <c r="G632" s="3">
        <v>1337</v>
      </c>
      <c r="H632" s="4">
        <v>135000</v>
      </c>
      <c r="J632" s="3">
        <v>1362</v>
      </c>
      <c r="K632" s="4">
        <v>260000</v>
      </c>
    </row>
    <row r="633" spans="1:11" x14ac:dyDescent="0.25">
      <c r="A633" s="6">
        <v>632</v>
      </c>
      <c r="B633" s="6" t="s">
        <v>105</v>
      </c>
      <c r="C633" s="7">
        <v>209500</v>
      </c>
      <c r="D633" s="6">
        <v>0.76857349569281597</v>
      </c>
      <c r="E633" s="6" t="str">
        <f t="shared" si="9"/>
        <v>A2</v>
      </c>
      <c r="G633" s="3">
        <v>1340</v>
      </c>
      <c r="H633" s="4">
        <v>128500</v>
      </c>
      <c r="J633" s="3">
        <v>1364</v>
      </c>
      <c r="K633" s="4">
        <v>156932</v>
      </c>
    </row>
    <row r="634" spans="1:11" x14ac:dyDescent="0.25">
      <c r="A634" s="6">
        <v>633</v>
      </c>
      <c r="B634" s="6" t="s">
        <v>105</v>
      </c>
      <c r="C634" s="7">
        <v>82500</v>
      </c>
      <c r="D634" s="6">
        <v>0.63776052617479828</v>
      </c>
      <c r="E634" s="6" t="str">
        <f t="shared" si="9"/>
        <v>A2</v>
      </c>
      <c r="G634" s="3">
        <v>1342</v>
      </c>
      <c r="H634" s="4">
        <v>155000</v>
      </c>
      <c r="J634" s="3">
        <v>1367</v>
      </c>
      <c r="K634" s="4">
        <v>193000</v>
      </c>
    </row>
    <row r="635" spans="1:11" x14ac:dyDescent="0.25">
      <c r="A635" s="6">
        <v>634</v>
      </c>
      <c r="B635" s="6" t="s">
        <v>105</v>
      </c>
      <c r="C635" s="7">
        <v>139400</v>
      </c>
      <c r="D635" s="6">
        <v>0.87145099922613445</v>
      </c>
      <c r="E635" s="6" t="str">
        <f t="shared" si="9"/>
        <v>A2</v>
      </c>
      <c r="G635" s="3">
        <v>1343</v>
      </c>
      <c r="H635" s="4">
        <v>228500</v>
      </c>
      <c r="J635" s="3">
        <v>1368</v>
      </c>
      <c r="K635" s="4">
        <v>127000</v>
      </c>
    </row>
    <row r="636" spans="1:11" x14ac:dyDescent="0.25">
      <c r="A636" s="6">
        <v>635</v>
      </c>
      <c r="B636" s="6" t="s">
        <v>105</v>
      </c>
      <c r="C636" s="7">
        <v>144000</v>
      </c>
      <c r="D636" s="6">
        <v>0.30207730771689456</v>
      </c>
      <c r="E636" s="6" t="str">
        <f t="shared" si="9"/>
        <v>A1</v>
      </c>
      <c r="G636" s="3">
        <v>1344</v>
      </c>
      <c r="H636" s="4">
        <v>177000</v>
      </c>
      <c r="J636" s="3">
        <v>1372</v>
      </c>
      <c r="K636" s="4">
        <v>165500</v>
      </c>
    </row>
    <row r="637" spans="1:11" x14ac:dyDescent="0.25">
      <c r="A637" s="6">
        <v>636</v>
      </c>
      <c r="B637" s="6" t="s">
        <v>105</v>
      </c>
      <c r="C637" s="7">
        <v>200000</v>
      </c>
      <c r="D637" s="6">
        <v>0.82974043690394561</v>
      </c>
      <c r="E637" s="6" t="str">
        <f t="shared" si="9"/>
        <v>A2</v>
      </c>
      <c r="G637" s="3">
        <v>1346</v>
      </c>
      <c r="H637" s="4">
        <v>108500</v>
      </c>
      <c r="J637" s="3">
        <v>1373</v>
      </c>
      <c r="K637" s="4">
        <v>274300</v>
      </c>
    </row>
    <row r="638" spans="1:11" x14ac:dyDescent="0.25">
      <c r="A638" s="6">
        <v>637</v>
      </c>
      <c r="B638" s="6" t="s">
        <v>177</v>
      </c>
      <c r="C638" s="7">
        <v>60000</v>
      </c>
      <c r="D638" s="6">
        <v>0.10542129800237943</v>
      </c>
      <c r="E638" s="6" t="str">
        <f t="shared" si="9"/>
        <v>treatment</v>
      </c>
      <c r="G638" s="3">
        <v>1347</v>
      </c>
      <c r="H638" s="4">
        <v>262500</v>
      </c>
      <c r="J638" s="3">
        <v>1374</v>
      </c>
      <c r="K638" s="4">
        <v>466500</v>
      </c>
    </row>
    <row r="639" spans="1:11" x14ac:dyDescent="0.25">
      <c r="A639" s="6">
        <v>638</v>
      </c>
      <c r="B639" s="6" t="s">
        <v>105</v>
      </c>
      <c r="C639" s="7">
        <v>93000</v>
      </c>
      <c r="D639" s="6">
        <v>7.0745409284276306E-3</v>
      </c>
      <c r="E639" s="6" t="str">
        <f t="shared" si="9"/>
        <v>A1</v>
      </c>
      <c r="G639" s="3">
        <v>1348</v>
      </c>
      <c r="H639" s="4">
        <v>283463</v>
      </c>
      <c r="J639" s="3">
        <v>1376</v>
      </c>
      <c r="K639" s="4">
        <v>239000</v>
      </c>
    </row>
    <row r="640" spans="1:11" x14ac:dyDescent="0.25">
      <c r="A640" s="6">
        <v>639</v>
      </c>
      <c r="B640" s="6" t="s">
        <v>105</v>
      </c>
      <c r="C640" s="7">
        <v>85000</v>
      </c>
      <c r="D640" s="6">
        <v>0.54136686921506505</v>
      </c>
      <c r="E640" s="6" t="str">
        <f t="shared" si="9"/>
        <v>A2</v>
      </c>
      <c r="G640" s="3">
        <v>1351</v>
      </c>
      <c r="H640" s="4">
        <v>200000</v>
      </c>
      <c r="J640" s="3">
        <v>1378</v>
      </c>
      <c r="K640" s="4">
        <v>117000</v>
      </c>
    </row>
    <row r="641" spans="1:11" x14ac:dyDescent="0.25">
      <c r="A641" s="6">
        <v>640</v>
      </c>
      <c r="B641" s="6" t="s">
        <v>105</v>
      </c>
      <c r="C641" s="7">
        <v>264561</v>
      </c>
      <c r="D641" s="6">
        <v>0.50593976009549146</v>
      </c>
      <c r="E641" s="6" t="str">
        <f t="shared" si="9"/>
        <v>A2</v>
      </c>
      <c r="G641" s="3">
        <v>1352</v>
      </c>
      <c r="H641" s="4">
        <v>171000</v>
      </c>
      <c r="J641" s="3">
        <v>1386</v>
      </c>
      <c r="K641" s="4">
        <v>125500</v>
      </c>
    </row>
    <row r="642" spans="1:11" x14ac:dyDescent="0.25">
      <c r="A642" s="6">
        <v>641</v>
      </c>
      <c r="B642" s="6" t="s">
        <v>105</v>
      </c>
      <c r="C642" s="7">
        <v>274000</v>
      </c>
      <c r="D642" s="6">
        <v>0.11908572944873264</v>
      </c>
      <c r="E642" s="6" t="str">
        <f t="shared" si="9"/>
        <v>A1</v>
      </c>
      <c r="G642" s="3">
        <v>1353</v>
      </c>
      <c r="H642" s="4">
        <v>134900</v>
      </c>
      <c r="J642" s="3">
        <v>1387</v>
      </c>
      <c r="K642" s="4">
        <v>250000</v>
      </c>
    </row>
    <row r="643" spans="1:11" x14ac:dyDescent="0.25">
      <c r="A643" s="6">
        <v>642</v>
      </c>
      <c r="B643" s="6" t="s">
        <v>105</v>
      </c>
      <c r="C643" s="7">
        <v>226000</v>
      </c>
      <c r="D643" s="6">
        <v>0.70470325520831911</v>
      </c>
      <c r="E643" s="6" t="str">
        <f t="shared" ref="E643:E706" si="10">IF(AND(B643="Y", D643&lt;0.5), "A1", IF(AND(B643="Y", D643&gt;0.5), "A2", "treatment"))</f>
        <v>A2</v>
      </c>
      <c r="G643" s="3">
        <v>1354</v>
      </c>
      <c r="H643" s="4">
        <v>410000</v>
      </c>
      <c r="J643" s="3">
        <v>1392</v>
      </c>
      <c r="K643" s="4">
        <v>124000</v>
      </c>
    </row>
    <row r="644" spans="1:11" x14ac:dyDescent="0.25">
      <c r="A644" s="6">
        <v>643</v>
      </c>
      <c r="B644" s="6" t="s">
        <v>105</v>
      </c>
      <c r="C644" s="7">
        <v>345000</v>
      </c>
      <c r="D644" s="6">
        <v>0.84403679550316602</v>
      </c>
      <c r="E644" s="6" t="str">
        <f t="shared" si="10"/>
        <v>A2</v>
      </c>
      <c r="G644" s="3">
        <v>1355</v>
      </c>
      <c r="H644" s="4">
        <v>235000</v>
      </c>
      <c r="J644" s="3">
        <v>1393</v>
      </c>
      <c r="K644" s="4">
        <v>123000</v>
      </c>
    </row>
    <row r="645" spans="1:11" x14ac:dyDescent="0.25">
      <c r="A645" s="6">
        <v>644</v>
      </c>
      <c r="B645" s="6" t="s">
        <v>105</v>
      </c>
      <c r="C645" s="7">
        <v>152000</v>
      </c>
      <c r="D645" s="6">
        <v>0.67301205935970532</v>
      </c>
      <c r="E645" s="6" t="str">
        <f t="shared" si="10"/>
        <v>A2</v>
      </c>
      <c r="G645" s="3">
        <v>1356</v>
      </c>
      <c r="H645" s="4">
        <v>170000</v>
      </c>
      <c r="J645" s="3">
        <v>1396</v>
      </c>
      <c r="K645" s="4">
        <v>281213</v>
      </c>
    </row>
    <row r="646" spans="1:11" x14ac:dyDescent="0.25">
      <c r="A646" s="6">
        <v>645</v>
      </c>
      <c r="B646" s="6" t="s">
        <v>105</v>
      </c>
      <c r="C646" s="7">
        <v>370878</v>
      </c>
      <c r="D646" s="6">
        <v>0.19323959188640516</v>
      </c>
      <c r="E646" s="6" t="str">
        <f t="shared" si="10"/>
        <v>A1</v>
      </c>
      <c r="G646" s="3">
        <v>1359</v>
      </c>
      <c r="H646" s="4">
        <v>177500</v>
      </c>
      <c r="J646" s="3">
        <v>1400</v>
      </c>
      <c r="K646" s="4">
        <v>137450</v>
      </c>
    </row>
    <row r="647" spans="1:11" x14ac:dyDescent="0.25">
      <c r="A647" s="6">
        <v>646</v>
      </c>
      <c r="B647" s="6" t="s">
        <v>105</v>
      </c>
      <c r="C647" s="7">
        <v>143250</v>
      </c>
      <c r="D647" s="6">
        <v>0.23546535814565883</v>
      </c>
      <c r="E647" s="6" t="str">
        <f t="shared" si="10"/>
        <v>A1</v>
      </c>
      <c r="G647" s="3">
        <v>1360</v>
      </c>
      <c r="H647" s="4">
        <v>315000</v>
      </c>
      <c r="J647" s="3">
        <v>1403</v>
      </c>
      <c r="K647" s="4">
        <v>193879</v>
      </c>
    </row>
    <row r="648" spans="1:11" x14ac:dyDescent="0.25">
      <c r="A648" s="6">
        <v>647</v>
      </c>
      <c r="B648" s="6" t="s">
        <v>105</v>
      </c>
      <c r="C648" s="7">
        <v>98300</v>
      </c>
      <c r="D648" s="6">
        <v>0.44719915605377014</v>
      </c>
      <c r="E648" s="6" t="str">
        <f t="shared" si="10"/>
        <v>A1</v>
      </c>
      <c r="G648" s="3">
        <v>1361</v>
      </c>
      <c r="H648" s="4">
        <v>189000</v>
      </c>
      <c r="J648" s="3">
        <v>1405</v>
      </c>
      <c r="K648" s="4">
        <v>105000</v>
      </c>
    </row>
    <row r="649" spans="1:11" x14ac:dyDescent="0.25">
      <c r="A649" s="6">
        <v>648</v>
      </c>
      <c r="B649" s="6" t="s">
        <v>105</v>
      </c>
      <c r="C649" s="7">
        <v>155000</v>
      </c>
      <c r="D649" s="6">
        <v>0.23627380669663878</v>
      </c>
      <c r="E649" s="6" t="str">
        <f t="shared" si="10"/>
        <v>A1</v>
      </c>
      <c r="G649" s="3">
        <v>1363</v>
      </c>
      <c r="H649" s="4">
        <v>104900</v>
      </c>
      <c r="J649" s="3">
        <v>1407</v>
      </c>
      <c r="K649" s="4">
        <v>133000</v>
      </c>
    </row>
    <row r="650" spans="1:11" x14ac:dyDescent="0.25">
      <c r="A650" s="6">
        <v>649</v>
      </c>
      <c r="B650" s="6" t="s">
        <v>105</v>
      </c>
      <c r="C650" s="7">
        <v>155000</v>
      </c>
      <c r="D650" s="6">
        <v>0.18759631551893663</v>
      </c>
      <c r="E650" s="6" t="str">
        <f t="shared" si="10"/>
        <v>A1</v>
      </c>
      <c r="G650" s="3">
        <v>1365</v>
      </c>
      <c r="H650" s="4">
        <v>144152</v>
      </c>
      <c r="J650" s="3">
        <v>1408</v>
      </c>
      <c r="K650" s="4">
        <v>112000</v>
      </c>
    </row>
    <row r="651" spans="1:11" x14ac:dyDescent="0.25">
      <c r="A651" s="6">
        <v>650</v>
      </c>
      <c r="B651" s="6" t="s">
        <v>105</v>
      </c>
      <c r="C651" s="7">
        <v>84500</v>
      </c>
      <c r="D651" s="6">
        <v>0.43895351632764046</v>
      </c>
      <c r="E651" s="6" t="str">
        <f t="shared" si="10"/>
        <v>A1</v>
      </c>
      <c r="G651" s="3">
        <v>1366</v>
      </c>
      <c r="H651" s="4">
        <v>216000</v>
      </c>
      <c r="J651" s="3">
        <v>1409</v>
      </c>
      <c r="K651" s="4">
        <v>125500</v>
      </c>
    </row>
    <row r="652" spans="1:11" x14ac:dyDescent="0.25">
      <c r="A652" s="6">
        <v>651</v>
      </c>
      <c r="B652" s="6" t="s">
        <v>105</v>
      </c>
      <c r="C652" s="7">
        <v>205950</v>
      </c>
      <c r="D652" s="6">
        <v>2.6007925551670974E-3</v>
      </c>
      <c r="E652" s="6" t="str">
        <f t="shared" si="10"/>
        <v>A1</v>
      </c>
      <c r="G652" s="3">
        <v>1369</v>
      </c>
      <c r="H652" s="4">
        <v>144000</v>
      </c>
      <c r="J652" s="3">
        <v>1410</v>
      </c>
      <c r="K652" s="4">
        <v>215000</v>
      </c>
    </row>
    <row r="653" spans="1:11" x14ac:dyDescent="0.25">
      <c r="A653" s="6">
        <v>652</v>
      </c>
      <c r="B653" s="6" t="s">
        <v>105</v>
      </c>
      <c r="C653" s="7">
        <v>108000</v>
      </c>
      <c r="D653" s="6">
        <v>0.8599715199108442</v>
      </c>
      <c r="E653" s="6" t="str">
        <f t="shared" si="10"/>
        <v>A2</v>
      </c>
      <c r="G653" s="3">
        <v>1370</v>
      </c>
      <c r="H653" s="4">
        <v>232000</v>
      </c>
      <c r="J653" s="3">
        <v>1412</v>
      </c>
      <c r="K653" s="4">
        <v>140000</v>
      </c>
    </row>
    <row r="654" spans="1:11" x14ac:dyDescent="0.25">
      <c r="A654" s="6">
        <v>653</v>
      </c>
      <c r="B654" s="6" t="s">
        <v>105</v>
      </c>
      <c r="C654" s="7">
        <v>191000</v>
      </c>
      <c r="D654" s="6">
        <v>0.74267263985809373</v>
      </c>
      <c r="E654" s="6" t="str">
        <f t="shared" si="10"/>
        <v>A2</v>
      </c>
      <c r="G654" s="3">
        <v>1371</v>
      </c>
      <c r="H654" s="4">
        <v>105000</v>
      </c>
      <c r="J654" s="3">
        <v>1415</v>
      </c>
      <c r="K654" s="4">
        <v>207000</v>
      </c>
    </row>
    <row r="655" spans="1:11" x14ac:dyDescent="0.25">
      <c r="A655" s="6">
        <v>654</v>
      </c>
      <c r="B655" s="6" t="s">
        <v>105</v>
      </c>
      <c r="C655" s="7">
        <v>135000</v>
      </c>
      <c r="D655" s="6">
        <v>7.1532773685809459E-2</v>
      </c>
      <c r="E655" s="6" t="str">
        <f t="shared" si="10"/>
        <v>A1</v>
      </c>
      <c r="G655" s="3">
        <v>1375</v>
      </c>
      <c r="H655" s="4">
        <v>250000</v>
      </c>
      <c r="J655" s="3">
        <v>1419</v>
      </c>
      <c r="K655" s="4">
        <v>124000</v>
      </c>
    </row>
    <row r="656" spans="1:11" x14ac:dyDescent="0.25">
      <c r="A656" s="6">
        <v>655</v>
      </c>
      <c r="B656" s="6" t="s">
        <v>105</v>
      </c>
      <c r="C656" s="7">
        <v>350000</v>
      </c>
      <c r="D656" s="6">
        <v>0.50640183229841473</v>
      </c>
      <c r="E656" s="6" t="str">
        <f t="shared" si="10"/>
        <v>A2</v>
      </c>
      <c r="G656" s="3">
        <v>1379</v>
      </c>
      <c r="H656" s="4">
        <v>83000</v>
      </c>
      <c r="J656" s="3">
        <v>1422</v>
      </c>
      <c r="K656" s="4">
        <v>127500</v>
      </c>
    </row>
    <row r="657" spans="1:11" x14ac:dyDescent="0.25">
      <c r="A657" s="6">
        <v>656</v>
      </c>
      <c r="B657" s="6" t="s">
        <v>105</v>
      </c>
      <c r="C657" s="7">
        <v>88000</v>
      </c>
      <c r="D657" s="6">
        <v>6.666502081817316E-2</v>
      </c>
      <c r="E657" s="6" t="str">
        <f t="shared" si="10"/>
        <v>A1</v>
      </c>
      <c r="G657" s="3">
        <v>1380</v>
      </c>
      <c r="H657" s="4">
        <v>167500</v>
      </c>
      <c r="J657" s="3">
        <v>1423</v>
      </c>
      <c r="K657" s="4">
        <v>136500</v>
      </c>
    </row>
    <row r="658" spans="1:11" x14ac:dyDescent="0.25">
      <c r="A658" s="6">
        <v>657</v>
      </c>
      <c r="B658" s="6" t="s">
        <v>105</v>
      </c>
      <c r="C658" s="7">
        <v>145500</v>
      </c>
      <c r="D658" s="6">
        <v>0.83905178760271337</v>
      </c>
      <c r="E658" s="6" t="str">
        <f t="shared" si="10"/>
        <v>A2</v>
      </c>
      <c r="G658" s="3">
        <v>1382</v>
      </c>
      <c r="H658" s="4">
        <v>237500</v>
      </c>
      <c r="J658" s="3">
        <v>1426</v>
      </c>
      <c r="K658" s="4">
        <v>142000</v>
      </c>
    </row>
    <row r="659" spans="1:11" x14ac:dyDescent="0.25">
      <c r="A659" s="6">
        <v>658</v>
      </c>
      <c r="B659" s="6" t="s">
        <v>105</v>
      </c>
      <c r="C659" s="7">
        <v>149000</v>
      </c>
      <c r="D659" s="6">
        <v>2.7156076894393588E-2</v>
      </c>
      <c r="E659" s="6" t="str">
        <f t="shared" si="10"/>
        <v>A1</v>
      </c>
      <c r="G659" s="3">
        <v>1383</v>
      </c>
      <c r="H659" s="4">
        <v>157000</v>
      </c>
      <c r="J659" s="3">
        <v>1427</v>
      </c>
      <c r="K659" s="4">
        <v>271000</v>
      </c>
    </row>
    <row r="660" spans="1:11" x14ac:dyDescent="0.25">
      <c r="A660" s="6">
        <v>659</v>
      </c>
      <c r="B660" s="6" t="s">
        <v>105</v>
      </c>
      <c r="C660" s="7">
        <v>97500</v>
      </c>
      <c r="D660" s="6">
        <v>0.47408112453593232</v>
      </c>
      <c r="E660" s="6" t="str">
        <f t="shared" si="10"/>
        <v>A1</v>
      </c>
      <c r="G660" s="3">
        <v>1384</v>
      </c>
      <c r="H660" s="4">
        <v>112000</v>
      </c>
      <c r="J660" s="3">
        <v>1428</v>
      </c>
      <c r="K660" s="4">
        <v>140000</v>
      </c>
    </row>
    <row r="661" spans="1:11" x14ac:dyDescent="0.25">
      <c r="A661" s="6">
        <v>660</v>
      </c>
      <c r="B661" s="6" t="s">
        <v>105</v>
      </c>
      <c r="C661" s="7">
        <v>167000</v>
      </c>
      <c r="D661" s="6">
        <v>0.78218690037471916</v>
      </c>
      <c r="E661" s="6" t="str">
        <f t="shared" si="10"/>
        <v>A2</v>
      </c>
      <c r="G661" s="3">
        <v>1385</v>
      </c>
      <c r="H661" s="4">
        <v>105000</v>
      </c>
      <c r="J661" s="3">
        <v>1430</v>
      </c>
      <c r="K661" s="4">
        <v>182900</v>
      </c>
    </row>
    <row r="662" spans="1:11" x14ac:dyDescent="0.25">
      <c r="A662" s="6">
        <v>661</v>
      </c>
      <c r="B662" s="6" t="s">
        <v>105</v>
      </c>
      <c r="C662" s="7">
        <v>197900</v>
      </c>
      <c r="D662" s="6">
        <v>0.55417225153811933</v>
      </c>
      <c r="E662" s="6" t="str">
        <f t="shared" si="10"/>
        <v>A2</v>
      </c>
      <c r="G662" s="3">
        <v>1389</v>
      </c>
      <c r="H662" s="4">
        <v>377500</v>
      </c>
      <c r="J662" s="3">
        <v>1431</v>
      </c>
      <c r="K662" s="4">
        <v>192140</v>
      </c>
    </row>
    <row r="663" spans="1:11" x14ac:dyDescent="0.25">
      <c r="A663" s="6">
        <v>662</v>
      </c>
      <c r="B663" s="6" t="s">
        <v>105</v>
      </c>
      <c r="C663" s="7">
        <v>402000</v>
      </c>
      <c r="D663" s="6">
        <v>0.34174718661519821</v>
      </c>
      <c r="E663" s="6" t="str">
        <f t="shared" si="10"/>
        <v>A1</v>
      </c>
      <c r="G663" s="3">
        <v>1390</v>
      </c>
      <c r="H663" s="4">
        <v>131000</v>
      </c>
      <c r="J663" s="3">
        <v>1433</v>
      </c>
      <c r="K663" s="4">
        <v>64500</v>
      </c>
    </row>
    <row r="664" spans="1:11" x14ac:dyDescent="0.25">
      <c r="A664" s="6">
        <v>663</v>
      </c>
      <c r="B664" s="6" t="s">
        <v>105</v>
      </c>
      <c r="C664" s="7">
        <v>110000</v>
      </c>
      <c r="D664" s="6">
        <v>0.61367000967360141</v>
      </c>
      <c r="E664" s="6" t="str">
        <f t="shared" si="10"/>
        <v>A2</v>
      </c>
      <c r="G664" s="3">
        <v>1391</v>
      </c>
      <c r="H664" s="4">
        <v>235000</v>
      </c>
      <c r="J664" s="3">
        <v>1436</v>
      </c>
      <c r="K664" s="4">
        <v>174000</v>
      </c>
    </row>
    <row r="665" spans="1:11" x14ac:dyDescent="0.25">
      <c r="A665" s="6">
        <v>664</v>
      </c>
      <c r="B665" s="6" t="s">
        <v>105</v>
      </c>
      <c r="C665" s="7">
        <v>137500</v>
      </c>
      <c r="D665" s="6">
        <v>0.26318188558675393</v>
      </c>
      <c r="E665" s="6" t="str">
        <f t="shared" si="10"/>
        <v>A1</v>
      </c>
      <c r="G665" s="3">
        <v>1395</v>
      </c>
      <c r="H665" s="4">
        <v>246578</v>
      </c>
      <c r="J665" s="3">
        <v>1438</v>
      </c>
      <c r="K665" s="4">
        <v>394617</v>
      </c>
    </row>
    <row r="666" spans="1:11" x14ac:dyDescent="0.25">
      <c r="A666" s="6">
        <v>665</v>
      </c>
      <c r="B666" s="6" t="s">
        <v>105</v>
      </c>
      <c r="C666" s="7">
        <v>423000</v>
      </c>
      <c r="D666" s="6">
        <v>0.24741182102903558</v>
      </c>
      <c r="E666" s="6" t="str">
        <f t="shared" si="10"/>
        <v>A1</v>
      </c>
      <c r="G666" s="3">
        <v>1397</v>
      </c>
      <c r="H666" s="4">
        <v>160000</v>
      </c>
      <c r="J666" s="3">
        <v>1439</v>
      </c>
      <c r="K666" s="4">
        <v>149700</v>
      </c>
    </row>
    <row r="667" spans="1:11" x14ac:dyDescent="0.25">
      <c r="A667" s="6">
        <v>666</v>
      </c>
      <c r="B667" s="6" t="s">
        <v>105</v>
      </c>
      <c r="C667" s="7">
        <v>230500</v>
      </c>
      <c r="D667" s="6">
        <v>0.73171816001476864</v>
      </c>
      <c r="E667" s="6" t="str">
        <f t="shared" si="10"/>
        <v>A2</v>
      </c>
      <c r="G667" s="3">
        <v>1398</v>
      </c>
      <c r="H667" s="4">
        <v>137500</v>
      </c>
      <c r="J667" s="3">
        <v>1440</v>
      </c>
      <c r="K667" s="4">
        <v>197000</v>
      </c>
    </row>
    <row r="668" spans="1:11" x14ac:dyDescent="0.25">
      <c r="A668" s="6">
        <v>667</v>
      </c>
      <c r="B668" s="6" t="s">
        <v>105</v>
      </c>
      <c r="C668" s="7">
        <v>129000</v>
      </c>
      <c r="D668" s="6">
        <v>3.1512810322495866E-2</v>
      </c>
      <c r="E668" s="6" t="str">
        <f t="shared" si="10"/>
        <v>A1</v>
      </c>
      <c r="G668" s="3">
        <v>1399</v>
      </c>
      <c r="H668" s="4">
        <v>138000</v>
      </c>
      <c r="J668" s="3">
        <v>1442</v>
      </c>
      <c r="K668" s="4">
        <v>149300</v>
      </c>
    </row>
    <row r="669" spans="1:11" x14ac:dyDescent="0.25">
      <c r="A669" s="6">
        <v>668</v>
      </c>
      <c r="B669" s="6" t="s">
        <v>105</v>
      </c>
      <c r="C669" s="7">
        <v>193500</v>
      </c>
      <c r="D669" s="6">
        <v>0.188474261342085</v>
      </c>
      <c r="E669" s="6" t="str">
        <f t="shared" si="10"/>
        <v>A1</v>
      </c>
      <c r="G669" s="3">
        <v>1401</v>
      </c>
      <c r="H669" s="4">
        <v>120000</v>
      </c>
      <c r="J669" s="3">
        <v>1447</v>
      </c>
      <c r="K669" s="4">
        <v>157900</v>
      </c>
    </row>
    <row r="670" spans="1:11" x14ac:dyDescent="0.25">
      <c r="A670" s="6">
        <v>669</v>
      </c>
      <c r="B670" s="6" t="s">
        <v>105</v>
      </c>
      <c r="C670" s="7">
        <v>168000</v>
      </c>
      <c r="D670" s="6">
        <v>0.79742445708329557</v>
      </c>
      <c r="E670" s="6" t="str">
        <f t="shared" si="10"/>
        <v>A2</v>
      </c>
      <c r="G670" s="3">
        <v>1402</v>
      </c>
      <c r="H670" s="4">
        <v>193000</v>
      </c>
      <c r="J670" s="3">
        <v>1452</v>
      </c>
      <c r="K670" s="4">
        <v>287090</v>
      </c>
    </row>
    <row r="671" spans="1:11" x14ac:dyDescent="0.25">
      <c r="A671" s="6">
        <v>670</v>
      </c>
      <c r="B671" s="6" t="s">
        <v>105</v>
      </c>
      <c r="C671" s="7">
        <v>137500</v>
      </c>
      <c r="D671" s="6">
        <v>0.59065578411701858</v>
      </c>
      <c r="E671" s="6" t="str">
        <f t="shared" si="10"/>
        <v>A2</v>
      </c>
      <c r="G671" s="3">
        <v>1404</v>
      </c>
      <c r="H671" s="4">
        <v>282922</v>
      </c>
      <c r="J671" s="3">
        <v>1456</v>
      </c>
      <c r="K671" s="4">
        <v>175000</v>
      </c>
    </row>
    <row r="672" spans="1:11" x14ac:dyDescent="0.25">
      <c r="A672" s="6">
        <v>671</v>
      </c>
      <c r="B672" s="6" t="s">
        <v>105</v>
      </c>
      <c r="C672" s="7">
        <v>173500</v>
      </c>
      <c r="D672" s="6">
        <v>0.26015218085133418</v>
      </c>
      <c r="E672" s="6" t="str">
        <f t="shared" si="10"/>
        <v>A1</v>
      </c>
      <c r="G672" s="3">
        <v>1406</v>
      </c>
      <c r="H672" s="4">
        <v>275000</v>
      </c>
      <c r="J672" s="3">
        <v>1459</v>
      </c>
      <c r="K672" s="4">
        <v>142125</v>
      </c>
    </row>
    <row r="673" spans="1:8" x14ac:dyDescent="0.25">
      <c r="A673" s="6">
        <v>672</v>
      </c>
      <c r="B673" s="6" t="s">
        <v>177</v>
      </c>
      <c r="C673" s="7">
        <v>103600</v>
      </c>
      <c r="D673" s="6">
        <v>0.84399263213638986</v>
      </c>
      <c r="E673" s="6" t="str">
        <f t="shared" si="10"/>
        <v>treatment</v>
      </c>
      <c r="G673" s="3">
        <v>1411</v>
      </c>
      <c r="H673" s="4">
        <v>230000</v>
      </c>
    </row>
    <row r="674" spans="1:8" x14ac:dyDescent="0.25">
      <c r="A674" s="6">
        <v>673</v>
      </c>
      <c r="B674" s="6" t="s">
        <v>105</v>
      </c>
      <c r="C674" s="7">
        <v>165000</v>
      </c>
      <c r="D674" s="6">
        <v>0.43442538017332533</v>
      </c>
      <c r="E674" s="6" t="str">
        <f t="shared" si="10"/>
        <v>A1</v>
      </c>
      <c r="G674" s="3">
        <v>1414</v>
      </c>
      <c r="H674" s="4">
        <v>257000</v>
      </c>
    </row>
    <row r="675" spans="1:8" x14ac:dyDescent="0.25">
      <c r="A675" s="6">
        <v>674</v>
      </c>
      <c r="B675" s="6" t="s">
        <v>105</v>
      </c>
      <c r="C675" s="7">
        <v>257500</v>
      </c>
      <c r="D675" s="6">
        <v>0.96922059521612214</v>
      </c>
      <c r="E675" s="6" t="str">
        <f t="shared" si="10"/>
        <v>A2</v>
      </c>
      <c r="G675" s="3">
        <v>1416</v>
      </c>
      <c r="H675" s="4">
        <v>175900</v>
      </c>
    </row>
    <row r="676" spans="1:8" x14ac:dyDescent="0.25">
      <c r="A676" s="6">
        <v>675</v>
      </c>
      <c r="B676" s="6" t="s">
        <v>105</v>
      </c>
      <c r="C676" s="7">
        <v>140000</v>
      </c>
      <c r="D676" s="6">
        <v>4.3713787956641159E-2</v>
      </c>
      <c r="E676" s="6" t="str">
        <f t="shared" si="10"/>
        <v>A1</v>
      </c>
      <c r="G676" s="3">
        <v>1417</v>
      </c>
      <c r="H676" s="4">
        <v>122500</v>
      </c>
    </row>
    <row r="677" spans="1:8" x14ac:dyDescent="0.25">
      <c r="A677" s="6">
        <v>676</v>
      </c>
      <c r="B677" s="6" t="s">
        <v>105</v>
      </c>
      <c r="C677" s="7">
        <v>148500</v>
      </c>
      <c r="D677" s="6">
        <v>0.97135461962974912</v>
      </c>
      <c r="E677" s="6" t="str">
        <f t="shared" si="10"/>
        <v>A2</v>
      </c>
      <c r="G677" s="3">
        <v>1418</v>
      </c>
      <c r="H677" s="4">
        <v>340000</v>
      </c>
    </row>
    <row r="678" spans="1:8" x14ac:dyDescent="0.25">
      <c r="A678" s="6">
        <v>677</v>
      </c>
      <c r="B678" s="6" t="s">
        <v>177</v>
      </c>
      <c r="C678" s="7">
        <v>87000</v>
      </c>
      <c r="D678" s="6">
        <v>0.98914811784137391</v>
      </c>
      <c r="E678" s="6" t="str">
        <f t="shared" si="10"/>
        <v>treatment</v>
      </c>
      <c r="G678" s="3">
        <v>1420</v>
      </c>
      <c r="H678" s="4">
        <v>223000</v>
      </c>
    </row>
    <row r="679" spans="1:8" x14ac:dyDescent="0.25">
      <c r="A679" s="6">
        <v>678</v>
      </c>
      <c r="B679" s="6" t="s">
        <v>105</v>
      </c>
      <c r="C679" s="7">
        <v>109500</v>
      </c>
      <c r="D679" s="6">
        <v>0.15132437287551825</v>
      </c>
      <c r="E679" s="6" t="str">
        <f t="shared" si="10"/>
        <v>A1</v>
      </c>
      <c r="G679" s="3">
        <v>1421</v>
      </c>
      <c r="H679" s="4">
        <v>179900</v>
      </c>
    </row>
    <row r="680" spans="1:8" x14ac:dyDescent="0.25">
      <c r="A680" s="6">
        <v>679</v>
      </c>
      <c r="B680" s="6" t="s">
        <v>105</v>
      </c>
      <c r="C680" s="7">
        <v>372500</v>
      </c>
      <c r="D680" s="6">
        <v>0.87557435236392311</v>
      </c>
      <c r="E680" s="6" t="str">
        <f t="shared" si="10"/>
        <v>A2</v>
      </c>
      <c r="G680" s="3">
        <v>1424</v>
      </c>
      <c r="H680" s="4">
        <v>274970</v>
      </c>
    </row>
    <row r="681" spans="1:8" x14ac:dyDescent="0.25">
      <c r="A681" s="6">
        <v>680</v>
      </c>
      <c r="B681" s="6" t="s">
        <v>105</v>
      </c>
      <c r="C681" s="7">
        <v>128500</v>
      </c>
      <c r="D681" s="6">
        <v>2.5831254940691717E-2</v>
      </c>
      <c r="E681" s="6" t="str">
        <f t="shared" si="10"/>
        <v>A1</v>
      </c>
      <c r="G681" s="3">
        <v>1425</v>
      </c>
      <c r="H681" s="4">
        <v>144000</v>
      </c>
    </row>
    <row r="682" spans="1:8" x14ac:dyDescent="0.25">
      <c r="A682" s="6">
        <v>681</v>
      </c>
      <c r="B682" s="6" t="s">
        <v>105</v>
      </c>
      <c r="C682" s="7">
        <v>143000</v>
      </c>
      <c r="D682" s="6">
        <v>0.15605275274927588</v>
      </c>
      <c r="E682" s="6" t="str">
        <f t="shared" si="10"/>
        <v>A1</v>
      </c>
      <c r="G682" s="3">
        <v>1429</v>
      </c>
      <c r="H682" s="4">
        <v>119000</v>
      </c>
    </row>
    <row r="683" spans="1:8" x14ac:dyDescent="0.25">
      <c r="A683" s="6">
        <v>682</v>
      </c>
      <c r="B683" s="6" t="s">
        <v>105</v>
      </c>
      <c r="C683" s="7">
        <v>159434</v>
      </c>
      <c r="D683" s="6">
        <v>0.16280886191806898</v>
      </c>
      <c r="E683" s="6" t="str">
        <f t="shared" si="10"/>
        <v>A1</v>
      </c>
      <c r="G683" s="3">
        <v>1432</v>
      </c>
      <c r="H683" s="4">
        <v>143750</v>
      </c>
    </row>
    <row r="684" spans="1:8" x14ac:dyDescent="0.25">
      <c r="A684" s="6">
        <v>683</v>
      </c>
      <c r="B684" s="6" t="s">
        <v>105</v>
      </c>
      <c r="C684" s="7">
        <v>173000</v>
      </c>
      <c r="D684" s="6">
        <v>0.92871381909692996</v>
      </c>
      <c r="E684" s="6" t="str">
        <f t="shared" si="10"/>
        <v>A2</v>
      </c>
      <c r="G684" s="3">
        <v>1434</v>
      </c>
      <c r="H684" s="4">
        <v>186500</v>
      </c>
    </row>
    <row r="685" spans="1:8" x14ac:dyDescent="0.25">
      <c r="A685" s="6">
        <v>684</v>
      </c>
      <c r="B685" s="6" t="s">
        <v>105</v>
      </c>
      <c r="C685" s="7">
        <v>285000</v>
      </c>
      <c r="D685" s="6">
        <v>0.15865383588533721</v>
      </c>
      <c r="E685" s="6" t="str">
        <f t="shared" si="10"/>
        <v>A1</v>
      </c>
      <c r="G685" s="3">
        <v>1435</v>
      </c>
      <c r="H685" s="4">
        <v>160000</v>
      </c>
    </row>
    <row r="686" spans="1:8" x14ac:dyDescent="0.25">
      <c r="A686" s="6">
        <v>685</v>
      </c>
      <c r="B686" s="6" t="s">
        <v>105</v>
      </c>
      <c r="C686" s="7">
        <v>221000</v>
      </c>
      <c r="D686" s="6">
        <v>0.8630852043095657</v>
      </c>
      <c r="E686" s="6" t="str">
        <f t="shared" si="10"/>
        <v>A2</v>
      </c>
      <c r="G686" s="3">
        <v>1437</v>
      </c>
      <c r="H686" s="4">
        <v>120500</v>
      </c>
    </row>
    <row r="687" spans="1:8" x14ac:dyDescent="0.25">
      <c r="A687" s="6">
        <v>686</v>
      </c>
      <c r="B687" s="6" t="s">
        <v>105</v>
      </c>
      <c r="C687" s="7">
        <v>207500</v>
      </c>
      <c r="D687" s="6">
        <v>0.30421266494912214</v>
      </c>
      <c r="E687" s="6" t="str">
        <f t="shared" si="10"/>
        <v>A1</v>
      </c>
      <c r="G687" s="3">
        <v>1441</v>
      </c>
      <c r="H687" s="4">
        <v>191000</v>
      </c>
    </row>
    <row r="688" spans="1:8" x14ac:dyDescent="0.25">
      <c r="A688" s="6">
        <v>687</v>
      </c>
      <c r="B688" s="6" t="s">
        <v>105</v>
      </c>
      <c r="C688" s="7">
        <v>227875</v>
      </c>
      <c r="D688" s="6">
        <v>0.92323381333759547</v>
      </c>
      <c r="E688" s="6" t="str">
        <f t="shared" si="10"/>
        <v>A2</v>
      </c>
      <c r="G688" s="3">
        <v>1443</v>
      </c>
      <c r="H688" s="4">
        <v>310000</v>
      </c>
    </row>
    <row r="689" spans="1:8" x14ac:dyDescent="0.25">
      <c r="A689" s="6">
        <v>688</v>
      </c>
      <c r="B689" s="6" t="s">
        <v>105</v>
      </c>
      <c r="C689" s="7">
        <v>148800</v>
      </c>
      <c r="D689" s="6">
        <v>0.40177943489250434</v>
      </c>
      <c r="E689" s="6" t="str">
        <f t="shared" si="10"/>
        <v>A1</v>
      </c>
      <c r="G689" s="3">
        <v>1445</v>
      </c>
      <c r="H689" s="4">
        <v>179600</v>
      </c>
    </row>
    <row r="690" spans="1:8" x14ac:dyDescent="0.25">
      <c r="A690" s="6">
        <v>689</v>
      </c>
      <c r="B690" s="6" t="s">
        <v>105</v>
      </c>
      <c r="C690" s="7">
        <v>392000</v>
      </c>
      <c r="D690" s="6">
        <v>0.78303750854426923</v>
      </c>
      <c r="E690" s="6" t="str">
        <f t="shared" si="10"/>
        <v>A2</v>
      </c>
      <c r="G690" s="3">
        <v>1446</v>
      </c>
      <c r="H690" s="4">
        <v>129000</v>
      </c>
    </row>
    <row r="691" spans="1:8" x14ac:dyDescent="0.25">
      <c r="A691" s="6">
        <v>690</v>
      </c>
      <c r="B691" s="6" t="s">
        <v>105</v>
      </c>
      <c r="C691" s="7">
        <v>194700</v>
      </c>
      <c r="D691" s="6">
        <v>0.51801958809743276</v>
      </c>
      <c r="E691" s="6" t="str">
        <f t="shared" si="10"/>
        <v>A2</v>
      </c>
      <c r="G691" s="3">
        <v>1448</v>
      </c>
      <c r="H691" s="4">
        <v>240000</v>
      </c>
    </row>
    <row r="692" spans="1:8" x14ac:dyDescent="0.25">
      <c r="A692" s="6">
        <v>691</v>
      </c>
      <c r="B692" s="6" t="s">
        <v>105</v>
      </c>
      <c r="C692" s="7">
        <v>141000</v>
      </c>
      <c r="D692" s="6">
        <v>2.1309153952044357E-2</v>
      </c>
      <c r="E692" s="6" t="str">
        <f t="shared" si="10"/>
        <v>A1</v>
      </c>
      <c r="G692" s="3">
        <v>1450</v>
      </c>
      <c r="H692" s="4">
        <v>92000</v>
      </c>
    </row>
    <row r="693" spans="1:8" x14ac:dyDescent="0.25">
      <c r="A693" s="6">
        <v>692</v>
      </c>
      <c r="B693" s="6" t="s">
        <v>105</v>
      </c>
      <c r="C693" s="7">
        <v>755000</v>
      </c>
      <c r="D693" s="6">
        <v>7.5011323840374011E-2</v>
      </c>
      <c r="E693" s="6" t="str">
        <f t="shared" si="10"/>
        <v>A1</v>
      </c>
      <c r="G693" s="3">
        <v>1451</v>
      </c>
      <c r="H693" s="4">
        <v>136000</v>
      </c>
    </row>
    <row r="694" spans="1:8" x14ac:dyDescent="0.25">
      <c r="A694" s="6">
        <v>693</v>
      </c>
      <c r="B694" s="6" t="s">
        <v>105</v>
      </c>
      <c r="C694" s="7">
        <v>335000</v>
      </c>
      <c r="D694" s="6">
        <v>0.66207460665730777</v>
      </c>
      <c r="E694" s="6" t="str">
        <f t="shared" si="10"/>
        <v>A2</v>
      </c>
      <c r="G694" s="3">
        <v>1453</v>
      </c>
      <c r="H694" s="4">
        <v>145000</v>
      </c>
    </row>
    <row r="695" spans="1:8" x14ac:dyDescent="0.25">
      <c r="A695" s="6">
        <v>694</v>
      </c>
      <c r="B695" s="6" t="s">
        <v>105</v>
      </c>
      <c r="C695" s="7">
        <v>108480</v>
      </c>
      <c r="D695" s="6">
        <v>8.2364516883728145E-2</v>
      </c>
      <c r="E695" s="6" t="str">
        <f t="shared" si="10"/>
        <v>A1</v>
      </c>
      <c r="G695" s="3">
        <v>1454</v>
      </c>
      <c r="H695" s="4">
        <v>84500</v>
      </c>
    </row>
    <row r="696" spans="1:8" x14ac:dyDescent="0.25">
      <c r="A696" s="6">
        <v>695</v>
      </c>
      <c r="B696" s="6" t="s">
        <v>105</v>
      </c>
      <c r="C696" s="7">
        <v>141500</v>
      </c>
      <c r="D696" s="6">
        <v>0.73740954211473686</v>
      </c>
      <c r="E696" s="6" t="str">
        <f t="shared" si="10"/>
        <v>A2</v>
      </c>
      <c r="G696" s="3">
        <v>1455</v>
      </c>
      <c r="H696" s="4">
        <v>185000</v>
      </c>
    </row>
    <row r="697" spans="1:8" x14ac:dyDescent="0.25">
      <c r="A697" s="6">
        <v>696</v>
      </c>
      <c r="B697" s="6" t="s">
        <v>105</v>
      </c>
      <c r="C697" s="7">
        <v>176000</v>
      </c>
      <c r="D697" s="6">
        <v>0.5685258301681505</v>
      </c>
      <c r="E697" s="6" t="str">
        <f t="shared" si="10"/>
        <v>A2</v>
      </c>
      <c r="G697" s="3">
        <v>1457</v>
      </c>
      <c r="H697" s="4">
        <v>210000</v>
      </c>
    </row>
    <row r="698" spans="1:8" x14ac:dyDescent="0.25">
      <c r="A698" s="6">
        <v>697</v>
      </c>
      <c r="B698" s="6" t="s">
        <v>105</v>
      </c>
      <c r="C698" s="7">
        <v>89000</v>
      </c>
      <c r="D698" s="6">
        <v>0.98470945431416912</v>
      </c>
      <c r="E698" s="6" t="str">
        <f t="shared" si="10"/>
        <v>A2</v>
      </c>
      <c r="G698" s="3">
        <v>1458</v>
      </c>
      <c r="H698" s="4">
        <v>266500</v>
      </c>
    </row>
    <row r="699" spans="1:8" x14ac:dyDescent="0.25">
      <c r="A699" s="6">
        <v>698</v>
      </c>
      <c r="B699" s="6" t="s">
        <v>105</v>
      </c>
      <c r="C699" s="7">
        <v>123500</v>
      </c>
      <c r="D699" s="6">
        <v>2.9822324289879854E-2</v>
      </c>
      <c r="E699" s="6" t="str">
        <f t="shared" si="10"/>
        <v>A1</v>
      </c>
      <c r="G699" s="3">
        <v>1460</v>
      </c>
      <c r="H699" s="4">
        <v>147500</v>
      </c>
    </row>
    <row r="700" spans="1:8" x14ac:dyDescent="0.25">
      <c r="A700" s="6">
        <v>699</v>
      </c>
      <c r="B700" s="6" t="s">
        <v>105</v>
      </c>
      <c r="C700" s="7">
        <v>138500</v>
      </c>
      <c r="D700" s="6">
        <v>0.73342831394038721</v>
      </c>
      <c r="E700" s="6" t="str">
        <f t="shared" si="10"/>
        <v>A2</v>
      </c>
    </row>
    <row r="701" spans="1:8" x14ac:dyDescent="0.25">
      <c r="A701" s="6">
        <v>700</v>
      </c>
      <c r="B701" s="6" t="s">
        <v>105</v>
      </c>
      <c r="C701" s="7">
        <v>196000</v>
      </c>
      <c r="D701" s="6">
        <v>0.24761970400241129</v>
      </c>
      <c r="E701" s="6" t="str">
        <f t="shared" si="10"/>
        <v>A1</v>
      </c>
    </row>
    <row r="702" spans="1:8" x14ac:dyDescent="0.25">
      <c r="A702" s="6">
        <v>701</v>
      </c>
      <c r="B702" s="6" t="s">
        <v>105</v>
      </c>
      <c r="C702" s="7">
        <v>312500</v>
      </c>
      <c r="D702" s="6">
        <v>0.67955070505026505</v>
      </c>
      <c r="E702" s="6" t="str">
        <f t="shared" si="10"/>
        <v>A2</v>
      </c>
    </row>
    <row r="703" spans="1:8" x14ac:dyDescent="0.25">
      <c r="A703" s="6">
        <v>702</v>
      </c>
      <c r="B703" s="6" t="s">
        <v>105</v>
      </c>
      <c r="C703" s="7">
        <v>140000</v>
      </c>
      <c r="D703" s="6">
        <v>0.9759548022190816</v>
      </c>
      <c r="E703" s="6" t="str">
        <f t="shared" si="10"/>
        <v>A2</v>
      </c>
    </row>
    <row r="704" spans="1:8" x14ac:dyDescent="0.25">
      <c r="A704" s="6">
        <v>703</v>
      </c>
      <c r="B704" s="6" t="s">
        <v>105</v>
      </c>
      <c r="C704" s="7">
        <v>361919</v>
      </c>
      <c r="D704" s="6">
        <v>0.20010478508319784</v>
      </c>
      <c r="E704" s="6" t="str">
        <f t="shared" si="10"/>
        <v>A1</v>
      </c>
    </row>
    <row r="705" spans="1:5" x14ac:dyDescent="0.25">
      <c r="A705" s="6">
        <v>704</v>
      </c>
      <c r="B705" s="6" t="s">
        <v>105</v>
      </c>
      <c r="C705" s="7">
        <v>140000</v>
      </c>
      <c r="D705" s="6">
        <v>0.91381929807790985</v>
      </c>
      <c r="E705" s="6" t="str">
        <f t="shared" si="10"/>
        <v>A2</v>
      </c>
    </row>
    <row r="706" spans="1:5" x14ac:dyDescent="0.25">
      <c r="A706" s="6">
        <v>705</v>
      </c>
      <c r="B706" s="6" t="s">
        <v>105</v>
      </c>
      <c r="C706" s="7">
        <v>213000</v>
      </c>
      <c r="D706" s="6">
        <v>0.19213291452820047</v>
      </c>
      <c r="E706" s="6" t="str">
        <f t="shared" si="10"/>
        <v>A1</v>
      </c>
    </row>
    <row r="707" spans="1:5" x14ac:dyDescent="0.25">
      <c r="A707" s="6">
        <v>706</v>
      </c>
      <c r="B707" s="6" t="s">
        <v>177</v>
      </c>
      <c r="C707" s="7">
        <v>55000</v>
      </c>
      <c r="D707" s="6">
        <v>0.33924597921592414</v>
      </c>
      <c r="E707" s="6" t="str">
        <f t="shared" ref="E707:E770" si="11">IF(AND(B707="Y", D707&lt;0.5), "A1", IF(AND(B707="Y", D707&gt;0.5), "A2", "treatment"))</f>
        <v>treatment</v>
      </c>
    </row>
    <row r="708" spans="1:5" x14ac:dyDescent="0.25">
      <c r="A708" s="6">
        <v>707</v>
      </c>
      <c r="B708" s="6" t="s">
        <v>105</v>
      </c>
      <c r="C708" s="7">
        <v>302000</v>
      </c>
      <c r="D708" s="6">
        <v>0.60532103004733917</v>
      </c>
      <c r="E708" s="6" t="str">
        <f t="shared" si="11"/>
        <v>A2</v>
      </c>
    </row>
    <row r="709" spans="1:5" x14ac:dyDescent="0.25">
      <c r="A709" s="6">
        <v>708</v>
      </c>
      <c r="B709" s="6" t="s">
        <v>105</v>
      </c>
      <c r="C709" s="7">
        <v>254000</v>
      </c>
      <c r="D709" s="6">
        <v>0.98633110145407743</v>
      </c>
      <c r="E709" s="6" t="str">
        <f t="shared" si="11"/>
        <v>A2</v>
      </c>
    </row>
    <row r="710" spans="1:5" x14ac:dyDescent="0.25">
      <c r="A710" s="6">
        <v>709</v>
      </c>
      <c r="B710" s="6" t="s">
        <v>105</v>
      </c>
      <c r="C710" s="7">
        <v>179540</v>
      </c>
      <c r="D710" s="6">
        <v>0.42759155328073883</v>
      </c>
      <c r="E710" s="6" t="str">
        <f t="shared" si="11"/>
        <v>A1</v>
      </c>
    </row>
    <row r="711" spans="1:5" x14ac:dyDescent="0.25">
      <c r="A711" s="6">
        <v>710</v>
      </c>
      <c r="B711" s="6" t="s">
        <v>105</v>
      </c>
      <c r="C711" s="7">
        <v>109900</v>
      </c>
      <c r="D711" s="6">
        <v>8.0648169932019398E-2</v>
      </c>
      <c r="E711" s="6" t="str">
        <f t="shared" si="11"/>
        <v>A1</v>
      </c>
    </row>
    <row r="712" spans="1:5" x14ac:dyDescent="0.25">
      <c r="A712" s="6">
        <v>711</v>
      </c>
      <c r="B712" s="6" t="s">
        <v>105</v>
      </c>
      <c r="C712" s="7">
        <v>52000</v>
      </c>
      <c r="D712" s="6">
        <v>0.29676679652423987</v>
      </c>
      <c r="E712" s="6" t="str">
        <f t="shared" si="11"/>
        <v>A1</v>
      </c>
    </row>
    <row r="713" spans="1:5" x14ac:dyDescent="0.25">
      <c r="A713" s="6">
        <v>712</v>
      </c>
      <c r="B713" s="6" t="s">
        <v>105</v>
      </c>
      <c r="C713" s="7">
        <v>102776</v>
      </c>
      <c r="D713" s="6">
        <v>0.67654774993754285</v>
      </c>
      <c r="E713" s="6" t="str">
        <f t="shared" si="11"/>
        <v>A2</v>
      </c>
    </row>
    <row r="714" spans="1:5" x14ac:dyDescent="0.25">
      <c r="A714" s="6">
        <v>713</v>
      </c>
      <c r="B714" s="6" t="s">
        <v>105</v>
      </c>
      <c r="C714" s="7">
        <v>189000</v>
      </c>
      <c r="D714" s="6">
        <v>6.7910433546471749E-2</v>
      </c>
      <c r="E714" s="6" t="str">
        <f t="shared" si="11"/>
        <v>A1</v>
      </c>
    </row>
    <row r="715" spans="1:5" x14ac:dyDescent="0.25">
      <c r="A715" s="6">
        <v>714</v>
      </c>
      <c r="B715" s="6" t="s">
        <v>177</v>
      </c>
      <c r="C715" s="7">
        <v>129000</v>
      </c>
      <c r="D715" s="6">
        <v>0.12013627958902329</v>
      </c>
      <c r="E715" s="6" t="str">
        <f t="shared" si="11"/>
        <v>treatment</v>
      </c>
    </row>
    <row r="716" spans="1:5" x14ac:dyDescent="0.25">
      <c r="A716" s="6">
        <v>715</v>
      </c>
      <c r="B716" s="6" t="s">
        <v>105</v>
      </c>
      <c r="C716" s="7">
        <v>130500</v>
      </c>
      <c r="D716" s="6">
        <v>0.89963397564583691</v>
      </c>
      <c r="E716" s="6" t="str">
        <f t="shared" si="11"/>
        <v>A2</v>
      </c>
    </row>
    <row r="717" spans="1:5" x14ac:dyDescent="0.25">
      <c r="A717" s="6">
        <v>716</v>
      </c>
      <c r="B717" s="6" t="s">
        <v>105</v>
      </c>
      <c r="C717" s="7">
        <v>165000</v>
      </c>
      <c r="D717" s="6">
        <v>0.25405515437629389</v>
      </c>
      <c r="E717" s="6" t="str">
        <f t="shared" si="11"/>
        <v>A1</v>
      </c>
    </row>
    <row r="718" spans="1:5" x14ac:dyDescent="0.25">
      <c r="A718" s="6">
        <v>717</v>
      </c>
      <c r="B718" s="6" t="s">
        <v>105</v>
      </c>
      <c r="C718" s="7">
        <v>159500</v>
      </c>
      <c r="D718" s="6">
        <v>0.78765448781948233</v>
      </c>
      <c r="E718" s="6" t="str">
        <f t="shared" si="11"/>
        <v>A2</v>
      </c>
    </row>
    <row r="719" spans="1:5" x14ac:dyDescent="0.25">
      <c r="A719" s="6">
        <v>718</v>
      </c>
      <c r="B719" s="6" t="s">
        <v>105</v>
      </c>
      <c r="C719" s="7">
        <v>157000</v>
      </c>
      <c r="D719" s="6">
        <v>0.20909565351511594</v>
      </c>
      <c r="E719" s="6" t="str">
        <f t="shared" si="11"/>
        <v>A1</v>
      </c>
    </row>
    <row r="720" spans="1:5" x14ac:dyDescent="0.25">
      <c r="A720" s="6">
        <v>719</v>
      </c>
      <c r="B720" s="6" t="s">
        <v>105</v>
      </c>
      <c r="C720" s="7">
        <v>341000</v>
      </c>
      <c r="D720" s="6">
        <v>0.44222344569697303</v>
      </c>
      <c r="E720" s="6" t="str">
        <f t="shared" si="11"/>
        <v>A1</v>
      </c>
    </row>
    <row r="721" spans="1:5" x14ac:dyDescent="0.25">
      <c r="A721" s="6">
        <v>720</v>
      </c>
      <c r="B721" s="6" t="s">
        <v>105</v>
      </c>
      <c r="C721" s="7">
        <v>128500</v>
      </c>
      <c r="D721" s="6">
        <v>0.43884219642206146</v>
      </c>
      <c r="E721" s="6" t="str">
        <f t="shared" si="11"/>
        <v>A1</v>
      </c>
    </row>
    <row r="722" spans="1:5" x14ac:dyDescent="0.25">
      <c r="A722" s="6">
        <v>721</v>
      </c>
      <c r="B722" s="6" t="s">
        <v>105</v>
      </c>
      <c r="C722" s="7">
        <v>275000</v>
      </c>
      <c r="D722" s="6">
        <v>0.15650904578350722</v>
      </c>
      <c r="E722" s="6" t="str">
        <f t="shared" si="11"/>
        <v>A1</v>
      </c>
    </row>
    <row r="723" spans="1:5" x14ac:dyDescent="0.25">
      <c r="A723" s="6">
        <v>722</v>
      </c>
      <c r="B723" s="6" t="s">
        <v>105</v>
      </c>
      <c r="C723" s="7">
        <v>143000</v>
      </c>
      <c r="D723" s="6">
        <v>0.72825474019670244</v>
      </c>
      <c r="E723" s="6" t="str">
        <f t="shared" si="11"/>
        <v>A2</v>
      </c>
    </row>
    <row r="724" spans="1:5" x14ac:dyDescent="0.25">
      <c r="A724" s="6">
        <v>723</v>
      </c>
      <c r="B724" s="6" t="s">
        <v>105</v>
      </c>
      <c r="C724" s="7">
        <v>124500</v>
      </c>
      <c r="D724" s="6">
        <v>0.24054917973963441</v>
      </c>
      <c r="E724" s="6" t="str">
        <f t="shared" si="11"/>
        <v>A1</v>
      </c>
    </row>
    <row r="725" spans="1:5" x14ac:dyDescent="0.25">
      <c r="A725" s="6">
        <v>724</v>
      </c>
      <c r="B725" s="6" t="s">
        <v>105</v>
      </c>
      <c r="C725" s="7">
        <v>135000</v>
      </c>
      <c r="D725" s="6">
        <v>0.33740556191589854</v>
      </c>
      <c r="E725" s="6" t="str">
        <f t="shared" si="11"/>
        <v>A1</v>
      </c>
    </row>
    <row r="726" spans="1:5" x14ac:dyDescent="0.25">
      <c r="A726" s="6">
        <v>725</v>
      </c>
      <c r="B726" s="6" t="s">
        <v>105</v>
      </c>
      <c r="C726" s="7">
        <v>320000</v>
      </c>
      <c r="D726" s="6">
        <v>0.57008689624446596</v>
      </c>
      <c r="E726" s="6" t="str">
        <f t="shared" si="11"/>
        <v>A2</v>
      </c>
    </row>
    <row r="727" spans="1:5" x14ac:dyDescent="0.25">
      <c r="A727" s="6">
        <v>726</v>
      </c>
      <c r="B727" s="6" t="s">
        <v>105</v>
      </c>
      <c r="C727" s="7">
        <v>120500</v>
      </c>
      <c r="D727" s="6">
        <v>0.44049081576724325</v>
      </c>
      <c r="E727" s="6" t="str">
        <f t="shared" si="11"/>
        <v>A1</v>
      </c>
    </row>
    <row r="728" spans="1:5" x14ac:dyDescent="0.25">
      <c r="A728" s="6">
        <v>727</v>
      </c>
      <c r="B728" s="6" t="s">
        <v>105</v>
      </c>
      <c r="C728" s="7">
        <v>222000</v>
      </c>
      <c r="D728" s="6">
        <v>0.2172341241617386</v>
      </c>
      <c r="E728" s="6" t="str">
        <f t="shared" si="11"/>
        <v>A1</v>
      </c>
    </row>
    <row r="729" spans="1:5" x14ac:dyDescent="0.25">
      <c r="A729" s="6">
        <v>728</v>
      </c>
      <c r="B729" s="6" t="s">
        <v>105</v>
      </c>
      <c r="C729" s="7">
        <v>194500</v>
      </c>
      <c r="D729" s="6">
        <v>0.58490506071390536</v>
      </c>
      <c r="E729" s="6" t="str">
        <f t="shared" si="11"/>
        <v>A2</v>
      </c>
    </row>
    <row r="730" spans="1:5" x14ac:dyDescent="0.25">
      <c r="A730" s="6">
        <v>729</v>
      </c>
      <c r="B730" s="6" t="s">
        <v>105</v>
      </c>
      <c r="C730" s="7">
        <v>110000</v>
      </c>
      <c r="D730" s="6">
        <v>0.32335135988804364</v>
      </c>
      <c r="E730" s="6" t="str">
        <f t="shared" si="11"/>
        <v>A1</v>
      </c>
    </row>
    <row r="731" spans="1:5" x14ac:dyDescent="0.25">
      <c r="A731" s="6">
        <v>730</v>
      </c>
      <c r="B731" s="6" t="s">
        <v>105</v>
      </c>
      <c r="C731" s="7">
        <v>103000</v>
      </c>
      <c r="D731" s="6">
        <v>8.7132731418783194E-2</v>
      </c>
      <c r="E731" s="6" t="str">
        <f t="shared" si="11"/>
        <v>A1</v>
      </c>
    </row>
    <row r="732" spans="1:5" x14ac:dyDescent="0.25">
      <c r="A732" s="6">
        <v>731</v>
      </c>
      <c r="B732" s="6" t="s">
        <v>105</v>
      </c>
      <c r="C732" s="7">
        <v>236500</v>
      </c>
      <c r="D732" s="6">
        <v>4.5103548273768834E-2</v>
      </c>
      <c r="E732" s="6" t="str">
        <f t="shared" si="11"/>
        <v>A1</v>
      </c>
    </row>
    <row r="733" spans="1:5" x14ac:dyDescent="0.25">
      <c r="A733" s="6">
        <v>732</v>
      </c>
      <c r="B733" s="6" t="s">
        <v>105</v>
      </c>
      <c r="C733" s="7">
        <v>187500</v>
      </c>
      <c r="D733" s="6">
        <v>0.55607777338529718</v>
      </c>
      <c r="E733" s="6" t="str">
        <f t="shared" si="11"/>
        <v>A2</v>
      </c>
    </row>
    <row r="734" spans="1:5" x14ac:dyDescent="0.25">
      <c r="A734" s="6">
        <v>733</v>
      </c>
      <c r="B734" s="6" t="s">
        <v>105</v>
      </c>
      <c r="C734" s="7">
        <v>222500</v>
      </c>
      <c r="D734" s="6">
        <v>0.17250774384050349</v>
      </c>
      <c r="E734" s="6" t="str">
        <f t="shared" si="11"/>
        <v>A1</v>
      </c>
    </row>
    <row r="735" spans="1:5" x14ac:dyDescent="0.25">
      <c r="A735" s="6">
        <v>734</v>
      </c>
      <c r="B735" s="6" t="s">
        <v>105</v>
      </c>
      <c r="C735" s="7">
        <v>131400</v>
      </c>
      <c r="D735" s="6">
        <v>0.34233874674587117</v>
      </c>
      <c r="E735" s="6" t="str">
        <f t="shared" si="11"/>
        <v>A1</v>
      </c>
    </row>
    <row r="736" spans="1:5" x14ac:dyDescent="0.25">
      <c r="A736" s="6">
        <v>735</v>
      </c>
      <c r="B736" s="6" t="s">
        <v>105</v>
      </c>
      <c r="C736" s="7">
        <v>108000</v>
      </c>
      <c r="D736" s="6">
        <v>0.32445578493334493</v>
      </c>
      <c r="E736" s="6" t="str">
        <f t="shared" si="11"/>
        <v>A1</v>
      </c>
    </row>
    <row r="737" spans="1:5" x14ac:dyDescent="0.25">
      <c r="A737" s="6">
        <v>736</v>
      </c>
      <c r="B737" s="6" t="s">
        <v>177</v>
      </c>
      <c r="C737" s="7">
        <v>163000</v>
      </c>
      <c r="D737" s="6">
        <v>0.65317765144403184</v>
      </c>
      <c r="E737" s="6" t="str">
        <f t="shared" si="11"/>
        <v>treatment</v>
      </c>
    </row>
    <row r="738" spans="1:5" x14ac:dyDescent="0.25">
      <c r="A738" s="6">
        <v>737</v>
      </c>
      <c r="B738" s="6" t="s">
        <v>177</v>
      </c>
      <c r="C738" s="7">
        <v>93500</v>
      </c>
      <c r="D738" s="6">
        <v>0.15377268154440471</v>
      </c>
      <c r="E738" s="6" t="str">
        <f t="shared" si="11"/>
        <v>treatment</v>
      </c>
    </row>
    <row r="739" spans="1:5" x14ac:dyDescent="0.25">
      <c r="A739" s="6">
        <v>738</v>
      </c>
      <c r="B739" s="6" t="s">
        <v>105</v>
      </c>
      <c r="C739" s="7">
        <v>239900</v>
      </c>
      <c r="D739" s="6">
        <v>0.61556200682702422</v>
      </c>
      <c r="E739" s="6" t="str">
        <f t="shared" si="11"/>
        <v>A2</v>
      </c>
    </row>
    <row r="740" spans="1:5" x14ac:dyDescent="0.25">
      <c r="A740" s="6">
        <v>739</v>
      </c>
      <c r="B740" s="6" t="s">
        <v>105</v>
      </c>
      <c r="C740" s="7">
        <v>179000</v>
      </c>
      <c r="D740" s="6">
        <v>0.67550931783758539</v>
      </c>
      <c r="E740" s="6" t="str">
        <f t="shared" si="11"/>
        <v>A2</v>
      </c>
    </row>
    <row r="741" spans="1:5" x14ac:dyDescent="0.25">
      <c r="A741" s="6">
        <v>740</v>
      </c>
      <c r="B741" s="6" t="s">
        <v>105</v>
      </c>
      <c r="C741" s="7">
        <v>190000</v>
      </c>
      <c r="D741" s="6">
        <v>0.35205132421106244</v>
      </c>
      <c r="E741" s="6" t="str">
        <f t="shared" si="11"/>
        <v>A1</v>
      </c>
    </row>
    <row r="742" spans="1:5" x14ac:dyDescent="0.25">
      <c r="A742" s="6">
        <v>741</v>
      </c>
      <c r="B742" s="6" t="s">
        <v>105</v>
      </c>
      <c r="C742" s="7">
        <v>132000</v>
      </c>
      <c r="D742" s="6">
        <v>0.94968203151411013</v>
      </c>
      <c r="E742" s="6" t="str">
        <f t="shared" si="11"/>
        <v>A2</v>
      </c>
    </row>
    <row r="743" spans="1:5" x14ac:dyDescent="0.25">
      <c r="A743" s="6">
        <v>742</v>
      </c>
      <c r="B743" s="6" t="s">
        <v>105</v>
      </c>
      <c r="C743" s="7">
        <v>142000</v>
      </c>
      <c r="D743" s="6">
        <v>0.52714902190061574</v>
      </c>
      <c r="E743" s="6" t="str">
        <f t="shared" si="11"/>
        <v>A2</v>
      </c>
    </row>
    <row r="744" spans="1:5" x14ac:dyDescent="0.25">
      <c r="A744" s="6">
        <v>743</v>
      </c>
      <c r="B744" s="6" t="s">
        <v>105</v>
      </c>
      <c r="C744" s="7">
        <v>179000</v>
      </c>
      <c r="D744" s="6">
        <v>0.39957183021621068</v>
      </c>
      <c r="E744" s="6" t="str">
        <f t="shared" si="11"/>
        <v>A1</v>
      </c>
    </row>
    <row r="745" spans="1:5" x14ac:dyDescent="0.25">
      <c r="A745" s="6">
        <v>744</v>
      </c>
      <c r="B745" s="6" t="s">
        <v>105</v>
      </c>
      <c r="C745" s="7">
        <v>175000</v>
      </c>
      <c r="D745" s="6">
        <v>3.6144588725995463E-2</v>
      </c>
      <c r="E745" s="6" t="str">
        <f t="shared" si="11"/>
        <v>A1</v>
      </c>
    </row>
    <row r="746" spans="1:5" x14ac:dyDescent="0.25">
      <c r="A746" s="6">
        <v>745</v>
      </c>
      <c r="B746" s="6" t="s">
        <v>105</v>
      </c>
      <c r="C746" s="7">
        <v>180000</v>
      </c>
      <c r="D746" s="6">
        <v>0.24271750353339094</v>
      </c>
      <c r="E746" s="6" t="str">
        <f t="shared" si="11"/>
        <v>A1</v>
      </c>
    </row>
    <row r="747" spans="1:5" x14ac:dyDescent="0.25">
      <c r="A747" s="6">
        <v>746</v>
      </c>
      <c r="B747" s="6" t="s">
        <v>105</v>
      </c>
      <c r="C747" s="7">
        <v>299800</v>
      </c>
      <c r="D747" s="6">
        <v>0.49563301664187631</v>
      </c>
      <c r="E747" s="6" t="str">
        <f t="shared" si="11"/>
        <v>A1</v>
      </c>
    </row>
    <row r="748" spans="1:5" x14ac:dyDescent="0.25">
      <c r="A748" s="6">
        <v>747</v>
      </c>
      <c r="B748" s="6" t="s">
        <v>105</v>
      </c>
      <c r="C748" s="7">
        <v>236000</v>
      </c>
      <c r="D748" s="6">
        <v>0.57779954026752967</v>
      </c>
      <c r="E748" s="6" t="str">
        <f t="shared" si="11"/>
        <v>A2</v>
      </c>
    </row>
    <row r="749" spans="1:5" x14ac:dyDescent="0.25">
      <c r="A749" s="6">
        <v>748</v>
      </c>
      <c r="B749" s="6" t="s">
        <v>177</v>
      </c>
      <c r="C749" s="7">
        <v>265979</v>
      </c>
      <c r="D749" s="6">
        <v>0.22848892254890296</v>
      </c>
      <c r="E749" s="6" t="str">
        <f t="shared" si="11"/>
        <v>treatment</v>
      </c>
    </row>
    <row r="750" spans="1:5" x14ac:dyDescent="0.25">
      <c r="A750" s="6">
        <v>749</v>
      </c>
      <c r="B750" s="6" t="s">
        <v>105</v>
      </c>
      <c r="C750" s="7">
        <v>260400</v>
      </c>
      <c r="D750" s="6">
        <v>3.7119735806114273E-2</v>
      </c>
      <c r="E750" s="6" t="str">
        <f t="shared" si="11"/>
        <v>A1</v>
      </c>
    </row>
    <row r="751" spans="1:5" x14ac:dyDescent="0.25">
      <c r="A751" s="6">
        <v>750</v>
      </c>
      <c r="B751" s="6" t="s">
        <v>177</v>
      </c>
      <c r="C751" s="7">
        <v>98000</v>
      </c>
      <c r="D751" s="6">
        <v>0.35467967180988658</v>
      </c>
      <c r="E751" s="6" t="str">
        <f t="shared" si="11"/>
        <v>treatment</v>
      </c>
    </row>
    <row r="752" spans="1:5" x14ac:dyDescent="0.25">
      <c r="A752" s="6">
        <v>751</v>
      </c>
      <c r="B752" s="6" t="s">
        <v>105</v>
      </c>
      <c r="C752" s="7">
        <v>96500</v>
      </c>
      <c r="D752" s="6">
        <v>0.47746727866252547</v>
      </c>
      <c r="E752" s="6" t="str">
        <f t="shared" si="11"/>
        <v>A1</v>
      </c>
    </row>
    <row r="753" spans="1:5" x14ac:dyDescent="0.25">
      <c r="A753" s="6">
        <v>752</v>
      </c>
      <c r="B753" s="6" t="s">
        <v>105</v>
      </c>
      <c r="C753" s="7">
        <v>162000</v>
      </c>
      <c r="D753" s="6">
        <v>0.43105612669593163</v>
      </c>
      <c r="E753" s="6" t="str">
        <f t="shared" si="11"/>
        <v>A1</v>
      </c>
    </row>
    <row r="754" spans="1:5" x14ac:dyDescent="0.25">
      <c r="A754" s="6">
        <v>753</v>
      </c>
      <c r="B754" s="6" t="s">
        <v>105</v>
      </c>
      <c r="C754" s="7">
        <v>217000</v>
      </c>
      <c r="D754" s="6">
        <v>3.3469664294178525E-2</v>
      </c>
      <c r="E754" s="6" t="str">
        <f t="shared" si="11"/>
        <v>A1</v>
      </c>
    </row>
    <row r="755" spans="1:5" x14ac:dyDescent="0.25">
      <c r="A755" s="6">
        <v>754</v>
      </c>
      <c r="B755" s="6" t="s">
        <v>105</v>
      </c>
      <c r="C755" s="7">
        <v>275500</v>
      </c>
      <c r="D755" s="6">
        <v>0.84891988020108322</v>
      </c>
      <c r="E755" s="6" t="str">
        <f t="shared" si="11"/>
        <v>A2</v>
      </c>
    </row>
    <row r="756" spans="1:5" x14ac:dyDescent="0.25">
      <c r="A756" s="6">
        <v>755</v>
      </c>
      <c r="B756" s="6" t="s">
        <v>105</v>
      </c>
      <c r="C756" s="7">
        <v>156000</v>
      </c>
      <c r="D756" s="6">
        <v>2.1312120020477332E-2</v>
      </c>
      <c r="E756" s="6" t="str">
        <f t="shared" si="11"/>
        <v>A1</v>
      </c>
    </row>
    <row r="757" spans="1:5" x14ac:dyDescent="0.25">
      <c r="A757" s="6">
        <v>756</v>
      </c>
      <c r="B757" s="6" t="s">
        <v>105</v>
      </c>
      <c r="C757" s="7">
        <v>172500</v>
      </c>
      <c r="D757" s="6">
        <v>0.99694788781134402</v>
      </c>
      <c r="E757" s="6" t="str">
        <f t="shared" si="11"/>
        <v>A2</v>
      </c>
    </row>
    <row r="758" spans="1:5" x14ac:dyDescent="0.25">
      <c r="A758" s="6">
        <v>757</v>
      </c>
      <c r="B758" s="6" t="s">
        <v>105</v>
      </c>
      <c r="C758" s="7">
        <v>212000</v>
      </c>
      <c r="D758" s="6">
        <v>0.6261611160580749</v>
      </c>
      <c r="E758" s="6" t="str">
        <f t="shared" si="11"/>
        <v>A2</v>
      </c>
    </row>
    <row r="759" spans="1:5" x14ac:dyDescent="0.25">
      <c r="A759" s="6">
        <v>758</v>
      </c>
      <c r="B759" s="6" t="s">
        <v>105</v>
      </c>
      <c r="C759" s="7">
        <v>158900</v>
      </c>
      <c r="D759" s="6">
        <v>0.55064558564627697</v>
      </c>
      <c r="E759" s="6" t="str">
        <f t="shared" si="11"/>
        <v>A2</v>
      </c>
    </row>
    <row r="760" spans="1:5" x14ac:dyDescent="0.25">
      <c r="A760" s="6">
        <v>759</v>
      </c>
      <c r="B760" s="6" t="s">
        <v>105</v>
      </c>
      <c r="C760" s="7">
        <v>179400</v>
      </c>
      <c r="D760" s="6">
        <v>0.23706922877006675</v>
      </c>
      <c r="E760" s="6" t="str">
        <f t="shared" si="11"/>
        <v>A1</v>
      </c>
    </row>
    <row r="761" spans="1:5" x14ac:dyDescent="0.25">
      <c r="A761" s="6">
        <v>760</v>
      </c>
      <c r="B761" s="6" t="s">
        <v>105</v>
      </c>
      <c r="C761" s="7">
        <v>290000</v>
      </c>
      <c r="D761" s="6">
        <v>0.47187997920274938</v>
      </c>
      <c r="E761" s="6" t="str">
        <f t="shared" si="11"/>
        <v>A1</v>
      </c>
    </row>
    <row r="762" spans="1:5" x14ac:dyDescent="0.25">
      <c r="A762" s="6">
        <v>761</v>
      </c>
      <c r="B762" s="6" t="s">
        <v>105</v>
      </c>
      <c r="C762" s="7">
        <v>127500</v>
      </c>
      <c r="D762" s="6">
        <v>0.97244503343526412</v>
      </c>
      <c r="E762" s="6" t="str">
        <f t="shared" si="11"/>
        <v>A2</v>
      </c>
    </row>
    <row r="763" spans="1:5" x14ac:dyDescent="0.25">
      <c r="A763" s="6">
        <v>762</v>
      </c>
      <c r="B763" s="6" t="s">
        <v>105</v>
      </c>
      <c r="C763" s="7">
        <v>100000</v>
      </c>
      <c r="D763" s="6">
        <v>0.26183523442372147</v>
      </c>
      <c r="E763" s="6" t="str">
        <f t="shared" si="11"/>
        <v>A1</v>
      </c>
    </row>
    <row r="764" spans="1:5" x14ac:dyDescent="0.25">
      <c r="A764" s="6">
        <v>763</v>
      </c>
      <c r="B764" s="6" t="s">
        <v>105</v>
      </c>
      <c r="C764" s="7">
        <v>215200</v>
      </c>
      <c r="D764" s="6">
        <v>0.30195892551171188</v>
      </c>
      <c r="E764" s="6" t="str">
        <f t="shared" si="11"/>
        <v>A1</v>
      </c>
    </row>
    <row r="765" spans="1:5" x14ac:dyDescent="0.25">
      <c r="A765" s="6">
        <v>764</v>
      </c>
      <c r="B765" s="6" t="s">
        <v>105</v>
      </c>
      <c r="C765" s="7">
        <v>337000</v>
      </c>
      <c r="D765" s="6">
        <v>0.83746460948719514</v>
      </c>
      <c r="E765" s="6" t="str">
        <f t="shared" si="11"/>
        <v>A2</v>
      </c>
    </row>
    <row r="766" spans="1:5" x14ac:dyDescent="0.25">
      <c r="A766" s="6">
        <v>765</v>
      </c>
      <c r="B766" s="6" t="s">
        <v>105</v>
      </c>
      <c r="C766" s="7">
        <v>270000</v>
      </c>
      <c r="D766" s="6">
        <v>0.47799660466965388</v>
      </c>
      <c r="E766" s="6" t="str">
        <f t="shared" si="11"/>
        <v>A1</v>
      </c>
    </row>
    <row r="767" spans="1:5" x14ac:dyDescent="0.25">
      <c r="A767" s="6">
        <v>766</v>
      </c>
      <c r="B767" s="6" t="s">
        <v>105</v>
      </c>
      <c r="C767" s="7">
        <v>264132</v>
      </c>
      <c r="D767" s="6">
        <v>0.84886513429477206</v>
      </c>
      <c r="E767" s="6" t="str">
        <f t="shared" si="11"/>
        <v>A2</v>
      </c>
    </row>
    <row r="768" spans="1:5" x14ac:dyDescent="0.25">
      <c r="A768" s="6">
        <v>767</v>
      </c>
      <c r="B768" s="6" t="s">
        <v>105</v>
      </c>
      <c r="C768" s="7">
        <v>196500</v>
      </c>
      <c r="D768" s="6">
        <v>0.26541066792280976</v>
      </c>
      <c r="E768" s="6" t="str">
        <f t="shared" si="11"/>
        <v>A1</v>
      </c>
    </row>
    <row r="769" spans="1:5" x14ac:dyDescent="0.25">
      <c r="A769" s="6">
        <v>768</v>
      </c>
      <c r="B769" s="6" t="s">
        <v>105</v>
      </c>
      <c r="C769" s="7">
        <v>160000</v>
      </c>
      <c r="D769" s="6">
        <v>0.68720833297235362</v>
      </c>
      <c r="E769" s="6" t="str">
        <f t="shared" si="11"/>
        <v>A2</v>
      </c>
    </row>
    <row r="770" spans="1:5" x14ac:dyDescent="0.25">
      <c r="A770" s="6">
        <v>769</v>
      </c>
      <c r="B770" s="6" t="s">
        <v>105</v>
      </c>
      <c r="C770" s="7">
        <v>216837</v>
      </c>
      <c r="D770" s="6">
        <v>0.44714343645122478</v>
      </c>
      <c r="E770" s="6" t="str">
        <f t="shared" si="11"/>
        <v>A1</v>
      </c>
    </row>
    <row r="771" spans="1:5" x14ac:dyDescent="0.25">
      <c r="A771" s="6">
        <v>770</v>
      </c>
      <c r="B771" s="6" t="s">
        <v>105</v>
      </c>
      <c r="C771" s="7">
        <v>538000</v>
      </c>
      <c r="D771" s="6">
        <v>0.72145222917991858</v>
      </c>
      <c r="E771" s="6" t="str">
        <f t="shared" ref="E771:E834" si="12">IF(AND(B771="Y", D771&lt;0.5), "A1", IF(AND(B771="Y", D771&gt;0.5), "A2", "treatment"))</f>
        <v>A2</v>
      </c>
    </row>
    <row r="772" spans="1:5" x14ac:dyDescent="0.25">
      <c r="A772" s="6">
        <v>771</v>
      </c>
      <c r="B772" s="6" t="s">
        <v>105</v>
      </c>
      <c r="C772" s="7">
        <v>134900</v>
      </c>
      <c r="D772" s="6">
        <v>0.72444698021917975</v>
      </c>
      <c r="E772" s="6" t="str">
        <f t="shared" si="12"/>
        <v>A2</v>
      </c>
    </row>
    <row r="773" spans="1:5" x14ac:dyDescent="0.25">
      <c r="A773" s="6">
        <v>772</v>
      </c>
      <c r="B773" s="6" t="s">
        <v>105</v>
      </c>
      <c r="C773" s="7">
        <v>102000</v>
      </c>
      <c r="D773" s="6">
        <v>0.94994400361946896</v>
      </c>
      <c r="E773" s="6" t="str">
        <f t="shared" si="12"/>
        <v>A2</v>
      </c>
    </row>
    <row r="774" spans="1:5" x14ac:dyDescent="0.25">
      <c r="A774" s="6">
        <v>773</v>
      </c>
      <c r="B774" s="6" t="s">
        <v>105</v>
      </c>
      <c r="C774" s="7">
        <v>107000</v>
      </c>
      <c r="D774" s="6">
        <v>0.76493894088108627</v>
      </c>
      <c r="E774" s="6" t="str">
        <f t="shared" si="12"/>
        <v>A2</v>
      </c>
    </row>
    <row r="775" spans="1:5" x14ac:dyDescent="0.25">
      <c r="A775" s="6">
        <v>774</v>
      </c>
      <c r="B775" s="6" t="s">
        <v>105</v>
      </c>
      <c r="C775" s="7">
        <v>114500</v>
      </c>
      <c r="D775" s="6">
        <v>0.46015689179751207</v>
      </c>
      <c r="E775" s="6" t="str">
        <f t="shared" si="12"/>
        <v>A1</v>
      </c>
    </row>
    <row r="776" spans="1:5" x14ac:dyDescent="0.25">
      <c r="A776" s="6">
        <v>775</v>
      </c>
      <c r="B776" s="6" t="s">
        <v>105</v>
      </c>
      <c r="C776" s="7">
        <v>395000</v>
      </c>
      <c r="D776" s="6">
        <v>0.22764678285024975</v>
      </c>
      <c r="E776" s="6" t="str">
        <f t="shared" si="12"/>
        <v>A1</v>
      </c>
    </row>
    <row r="777" spans="1:5" x14ac:dyDescent="0.25">
      <c r="A777" s="6">
        <v>776</v>
      </c>
      <c r="B777" s="6" t="s">
        <v>105</v>
      </c>
      <c r="C777" s="7">
        <v>162000</v>
      </c>
      <c r="D777" s="6">
        <v>0.29170673079337606</v>
      </c>
      <c r="E777" s="6" t="str">
        <f t="shared" si="12"/>
        <v>A1</v>
      </c>
    </row>
    <row r="778" spans="1:5" x14ac:dyDescent="0.25">
      <c r="A778" s="6">
        <v>777</v>
      </c>
      <c r="B778" s="6" t="s">
        <v>105</v>
      </c>
      <c r="C778" s="7">
        <v>221500</v>
      </c>
      <c r="D778" s="6">
        <v>5.4272524150868362E-2</v>
      </c>
      <c r="E778" s="6" t="str">
        <f t="shared" si="12"/>
        <v>A1</v>
      </c>
    </row>
    <row r="779" spans="1:5" x14ac:dyDescent="0.25">
      <c r="A779" s="6">
        <v>778</v>
      </c>
      <c r="B779" s="6" t="s">
        <v>105</v>
      </c>
      <c r="C779" s="7">
        <v>142500</v>
      </c>
      <c r="D779" s="6">
        <v>0.97913146768404835</v>
      </c>
      <c r="E779" s="6" t="str">
        <f t="shared" si="12"/>
        <v>A2</v>
      </c>
    </row>
    <row r="780" spans="1:5" x14ac:dyDescent="0.25">
      <c r="A780" s="6">
        <v>779</v>
      </c>
      <c r="B780" s="6" t="s">
        <v>105</v>
      </c>
      <c r="C780" s="7">
        <v>144000</v>
      </c>
      <c r="D780" s="6">
        <v>0.13088011503821395</v>
      </c>
      <c r="E780" s="6" t="str">
        <f t="shared" si="12"/>
        <v>A1</v>
      </c>
    </row>
    <row r="781" spans="1:5" x14ac:dyDescent="0.25">
      <c r="A781" s="6">
        <v>780</v>
      </c>
      <c r="B781" s="6" t="s">
        <v>105</v>
      </c>
      <c r="C781" s="7">
        <v>135000</v>
      </c>
      <c r="D781" s="6">
        <v>0.37818567753506394</v>
      </c>
      <c r="E781" s="6" t="str">
        <f t="shared" si="12"/>
        <v>A1</v>
      </c>
    </row>
    <row r="782" spans="1:5" x14ac:dyDescent="0.25">
      <c r="A782" s="6">
        <v>781</v>
      </c>
      <c r="B782" s="6" t="s">
        <v>105</v>
      </c>
      <c r="C782" s="7">
        <v>176000</v>
      </c>
      <c r="D782" s="6">
        <v>0.74928444081670642</v>
      </c>
      <c r="E782" s="6" t="str">
        <f t="shared" si="12"/>
        <v>A2</v>
      </c>
    </row>
    <row r="783" spans="1:5" x14ac:dyDescent="0.25">
      <c r="A783" s="6">
        <v>782</v>
      </c>
      <c r="B783" s="6" t="s">
        <v>105</v>
      </c>
      <c r="C783" s="7">
        <v>175900</v>
      </c>
      <c r="D783" s="6">
        <v>0.38952983143154163</v>
      </c>
      <c r="E783" s="6" t="str">
        <f t="shared" si="12"/>
        <v>A1</v>
      </c>
    </row>
    <row r="784" spans="1:5" x14ac:dyDescent="0.25">
      <c r="A784" s="6">
        <v>783</v>
      </c>
      <c r="B784" s="6" t="s">
        <v>105</v>
      </c>
      <c r="C784" s="7">
        <v>187100</v>
      </c>
      <c r="D784" s="6">
        <v>0.14389003492309094</v>
      </c>
      <c r="E784" s="6" t="str">
        <f t="shared" si="12"/>
        <v>A1</v>
      </c>
    </row>
    <row r="785" spans="1:5" x14ac:dyDescent="0.25">
      <c r="A785" s="6">
        <v>784</v>
      </c>
      <c r="B785" s="6" t="s">
        <v>105</v>
      </c>
      <c r="C785" s="7">
        <v>165500</v>
      </c>
      <c r="D785" s="6">
        <v>0.70671080688183097</v>
      </c>
      <c r="E785" s="6" t="str">
        <f t="shared" si="12"/>
        <v>A2</v>
      </c>
    </row>
    <row r="786" spans="1:5" x14ac:dyDescent="0.25">
      <c r="A786" s="6">
        <v>785</v>
      </c>
      <c r="B786" s="6" t="s">
        <v>105</v>
      </c>
      <c r="C786" s="7">
        <v>128000</v>
      </c>
      <c r="D786" s="6">
        <v>0.79624668730422554</v>
      </c>
      <c r="E786" s="6" t="str">
        <f t="shared" si="12"/>
        <v>A2</v>
      </c>
    </row>
    <row r="787" spans="1:5" x14ac:dyDescent="0.25">
      <c r="A787" s="6">
        <v>786</v>
      </c>
      <c r="B787" s="6" t="s">
        <v>105</v>
      </c>
      <c r="C787" s="7">
        <v>161500</v>
      </c>
      <c r="D787" s="6">
        <v>0.17106890918590245</v>
      </c>
      <c r="E787" s="6" t="str">
        <f t="shared" si="12"/>
        <v>A1</v>
      </c>
    </row>
    <row r="788" spans="1:5" x14ac:dyDescent="0.25">
      <c r="A788" s="6">
        <v>787</v>
      </c>
      <c r="B788" s="6" t="s">
        <v>105</v>
      </c>
      <c r="C788" s="7">
        <v>139000</v>
      </c>
      <c r="D788" s="6">
        <v>0.94409705714721048</v>
      </c>
      <c r="E788" s="6" t="str">
        <f t="shared" si="12"/>
        <v>A2</v>
      </c>
    </row>
    <row r="789" spans="1:5" x14ac:dyDescent="0.25">
      <c r="A789" s="6">
        <v>788</v>
      </c>
      <c r="B789" s="6" t="s">
        <v>105</v>
      </c>
      <c r="C789" s="7">
        <v>233000</v>
      </c>
      <c r="D789" s="6">
        <v>0.2833544345613026</v>
      </c>
      <c r="E789" s="6" t="str">
        <f t="shared" si="12"/>
        <v>A1</v>
      </c>
    </row>
    <row r="790" spans="1:5" x14ac:dyDescent="0.25">
      <c r="A790" s="6">
        <v>789</v>
      </c>
      <c r="B790" s="6" t="s">
        <v>105</v>
      </c>
      <c r="C790" s="7">
        <v>107900</v>
      </c>
      <c r="D790" s="6">
        <v>0.24042850802896321</v>
      </c>
      <c r="E790" s="6" t="str">
        <f t="shared" si="12"/>
        <v>A1</v>
      </c>
    </row>
    <row r="791" spans="1:5" x14ac:dyDescent="0.25">
      <c r="A791" s="6">
        <v>790</v>
      </c>
      <c r="B791" s="6" t="s">
        <v>105</v>
      </c>
      <c r="C791" s="7">
        <v>187500</v>
      </c>
      <c r="D791" s="6">
        <v>0.32133602216889168</v>
      </c>
      <c r="E791" s="6" t="str">
        <f t="shared" si="12"/>
        <v>A1</v>
      </c>
    </row>
    <row r="792" spans="1:5" x14ac:dyDescent="0.25">
      <c r="A792" s="6">
        <v>791</v>
      </c>
      <c r="B792" s="6" t="s">
        <v>105</v>
      </c>
      <c r="C792" s="7">
        <v>160200</v>
      </c>
      <c r="D792" s="6">
        <v>0.74915491742062879</v>
      </c>
      <c r="E792" s="6" t="str">
        <f t="shared" si="12"/>
        <v>A2</v>
      </c>
    </row>
    <row r="793" spans="1:5" x14ac:dyDescent="0.25">
      <c r="A793" s="6">
        <v>792</v>
      </c>
      <c r="B793" s="6" t="s">
        <v>105</v>
      </c>
      <c r="C793" s="7">
        <v>146800</v>
      </c>
      <c r="D793" s="6">
        <v>0.20683932873944844</v>
      </c>
      <c r="E793" s="6" t="str">
        <f t="shared" si="12"/>
        <v>A1</v>
      </c>
    </row>
    <row r="794" spans="1:5" x14ac:dyDescent="0.25">
      <c r="A794" s="6">
        <v>793</v>
      </c>
      <c r="B794" s="6" t="s">
        <v>105</v>
      </c>
      <c r="C794" s="7">
        <v>269790</v>
      </c>
      <c r="D794" s="6">
        <v>0.48321591931593577</v>
      </c>
      <c r="E794" s="6" t="str">
        <f t="shared" si="12"/>
        <v>A1</v>
      </c>
    </row>
    <row r="795" spans="1:5" x14ac:dyDescent="0.25">
      <c r="A795" s="6">
        <v>794</v>
      </c>
      <c r="B795" s="6" t="s">
        <v>105</v>
      </c>
      <c r="C795" s="7">
        <v>225000</v>
      </c>
      <c r="D795" s="6">
        <v>0.34335554922863099</v>
      </c>
      <c r="E795" s="6" t="str">
        <f t="shared" si="12"/>
        <v>A1</v>
      </c>
    </row>
    <row r="796" spans="1:5" x14ac:dyDescent="0.25">
      <c r="A796" s="6">
        <v>795</v>
      </c>
      <c r="B796" s="6" t="s">
        <v>105</v>
      </c>
      <c r="C796" s="7">
        <v>194500</v>
      </c>
      <c r="D796" s="6">
        <v>0.68178454198711258</v>
      </c>
      <c r="E796" s="6" t="str">
        <f t="shared" si="12"/>
        <v>A2</v>
      </c>
    </row>
    <row r="797" spans="1:5" x14ac:dyDescent="0.25">
      <c r="A797" s="6">
        <v>796</v>
      </c>
      <c r="B797" s="6" t="s">
        <v>105</v>
      </c>
      <c r="C797" s="7">
        <v>171000</v>
      </c>
      <c r="D797" s="6">
        <v>0.52653630055847955</v>
      </c>
      <c r="E797" s="6" t="str">
        <f t="shared" si="12"/>
        <v>A2</v>
      </c>
    </row>
    <row r="798" spans="1:5" x14ac:dyDescent="0.25">
      <c r="A798" s="6">
        <v>797</v>
      </c>
      <c r="B798" s="6" t="s">
        <v>105</v>
      </c>
      <c r="C798" s="7">
        <v>143500</v>
      </c>
      <c r="D798" s="6">
        <v>0.348794320308908</v>
      </c>
      <c r="E798" s="6" t="str">
        <f t="shared" si="12"/>
        <v>A1</v>
      </c>
    </row>
    <row r="799" spans="1:5" x14ac:dyDescent="0.25">
      <c r="A799" s="6">
        <v>798</v>
      </c>
      <c r="B799" s="6" t="s">
        <v>105</v>
      </c>
      <c r="C799" s="7">
        <v>110000</v>
      </c>
      <c r="D799" s="6">
        <v>0.9653601445071156</v>
      </c>
      <c r="E799" s="6" t="str">
        <f t="shared" si="12"/>
        <v>A2</v>
      </c>
    </row>
    <row r="800" spans="1:5" x14ac:dyDescent="0.25">
      <c r="A800" s="6">
        <v>799</v>
      </c>
      <c r="B800" s="6" t="s">
        <v>105</v>
      </c>
      <c r="C800" s="7">
        <v>485000</v>
      </c>
      <c r="D800" s="6">
        <v>0.10498199442451128</v>
      </c>
      <c r="E800" s="6" t="str">
        <f t="shared" si="12"/>
        <v>A1</v>
      </c>
    </row>
    <row r="801" spans="1:5" x14ac:dyDescent="0.25">
      <c r="A801" s="6">
        <v>800</v>
      </c>
      <c r="B801" s="6" t="s">
        <v>105</v>
      </c>
      <c r="C801" s="7">
        <v>175000</v>
      </c>
      <c r="D801" s="6">
        <v>0.91092757636771893</v>
      </c>
      <c r="E801" s="6" t="str">
        <f t="shared" si="12"/>
        <v>A2</v>
      </c>
    </row>
    <row r="802" spans="1:5" x14ac:dyDescent="0.25">
      <c r="A802" s="6">
        <v>801</v>
      </c>
      <c r="B802" s="6" t="s">
        <v>105</v>
      </c>
      <c r="C802" s="7">
        <v>200000</v>
      </c>
      <c r="D802" s="6">
        <v>0.59451084614727545</v>
      </c>
      <c r="E802" s="6" t="str">
        <f t="shared" si="12"/>
        <v>A2</v>
      </c>
    </row>
    <row r="803" spans="1:5" x14ac:dyDescent="0.25">
      <c r="A803" s="6">
        <v>802</v>
      </c>
      <c r="B803" s="6" t="s">
        <v>105</v>
      </c>
      <c r="C803" s="7">
        <v>109900</v>
      </c>
      <c r="D803" s="6">
        <v>6.8604148030849132E-2</v>
      </c>
      <c r="E803" s="6" t="str">
        <f t="shared" si="12"/>
        <v>A1</v>
      </c>
    </row>
    <row r="804" spans="1:5" x14ac:dyDescent="0.25">
      <c r="A804" s="6">
        <v>803</v>
      </c>
      <c r="B804" s="6" t="s">
        <v>105</v>
      </c>
      <c r="C804" s="7">
        <v>189000</v>
      </c>
      <c r="D804" s="6">
        <v>0.91322330142397456</v>
      </c>
      <c r="E804" s="6" t="str">
        <f t="shared" si="12"/>
        <v>A2</v>
      </c>
    </row>
    <row r="805" spans="1:5" x14ac:dyDescent="0.25">
      <c r="A805" s="6">
        <v>804</v>
      </c>
      <c r="B805" s="6" t="s">
        <v>105</v>
      </c>
      <c r="C805" s="7">
        <v>582933</v>
      </c>
      <c r="D805" s="6">
        <v>0.77650341326539019</v>
      </c>
      <c r="E805" s="6" t="str">
        <f t="shared" si="12"/>
        <v>A2</v>
      </c>
    </row>
    <row r="806" spans="1:5" x14ac:dyDescent="0.25">
      <c r="A806" s="6">
        <v>805</v>
      </c>
      <c r="B806" s="6" t="s">
        <v>105</v>
      </c>
      <c r="C806" s="7">
        <v>118000</v>
      </c>
      <c r="D806" s="6">
        <v>0.31273064221928293</v>
      </c>
      <c r="E806" s="6" t="str">
        <f t="shared" si="12"/>
        <v>A1</v>
      </c>
    </row>
    <row r="807" spans="1:5" x14ac:dyDescent="0.25">
      <c r="A807" s="6">
        <v>806</v>
      </c>
      <c r="B807" s="6" t="s">
        <v>105</v>
      </c>
      <c r="C807" s="7">
        <v>227680</v>
      </c>
      <c r="D807" s="6">
        <v>0.41590537046029619</v>
      </c>
      <c r="E807" s="6" t="str">
        <f t="shared" si="12"/>
        <v>A1</v>
      </c>
    </row>
    <row r="808" spans="1:5" x14ac:dyDescent="0.25">
      <c r="A808" s="6">
        <v>807</v>
      </c>
      <c r="B808" s="6" t="s">
        <v>105</v>
      </c>
      <c r="C808" s="7">
        <v>135500</v>
      </c>
      <c r="D808" s="6">
        <v>0.24095154600959234</v>
      </c>
      <c r="E808" s="6" t="str">
        <f t="shared" si="12"/>
        <v>A1</v>
      </c>
    </row>
    <row r="809" spans="1:5" x14ac:dyDescent="0.25">
      <c r="A809" s="6">
        <v>808</v>
      </c>
      <c r="B809" s="6" t="s">
        <v>105</v>
      </c>
      <c r="C809" s="7">
        <v>223500</v>
      </c>
      <c r="D809" s="6">
        <v>0.64365291118921242</v>
      </c>
      <c r="E809" s="6" t="str">
        <f t="shared" si="12"/>
        <v>A2</v>
      </c>
    </row>
    <row r="810" spans="1:5" x14ac:dyDescent="0.25">
      <c r="A810" s="6">
        <v>809</v>
      </c>
      <c r="B810" s="6" t="s">
        <v>105</v>
      </c>
      <c r="C810" s="7">
        <v>159950</v>
      </c>
      <c r="D810" s="6">
        <v>0.74029258582797675</v>
      </c>
      <c r="E810" s="6" t="str">
        <f t="shared" si="12"/>
        <v>A2</v>
      </c>
    </row>
    <row r="811" spans="1:5" x14ac:dyDescent="0.25">
      <c r="A811" s="6">
        <v>810</v>
      </c>
      <c r="B811" s="6" t="s">
        <v>177</v>
      </c>
      <c r="C811" s="7">
        <v>106000</v>
      </c>
      <c r="D811" s="6">
        <v>0.46439764290721608</v>
      </c>
      <c r="E811" s="6" t="str">
        <f t="shared" si="12"/>
        <v>treatment</v>
      </c>
    </row>
    <row r="812" spans="1:5" x14ac:dyDescent="0.25">
      <c r="A812" s="6">
        <v>811</v>
      </c>
      <c r="B812" s="6" t="s">
        <v>105</v>
      </c>
      <c r="C812" s="7">
        <v>181000</v>
      </c>
      <c r="D812" s="6">
        <v>0.23376993424576031</v>
      </c>
      <c r="E812" s="6" t="str">
        <f t="shared" si="12"/>
        <v>A1</v>
      </c>
    </row>
    <row r="813" spans="1:5" x14ac:dyDescent="0.25">
      <c r="A813" s="6">
        <v>812</v>
      </c>
      <c r="B813" s="6" t="s">
        <v>105</v>
      </c>
      <c r="C813" s="7">
        <v>144500</v>
      </c>
      <c r="D813" s="6">
        <v>0.42282740445938316</v>
      </c>
      <c r="E813" s="6" t="str">
        <f t="shared" si="12"/>
        <v>A1</v>
      </c>
    </row>
    <row r="814" spans="1:5" x14ac:dyDescent="0.25">
      <c r="A814" s="6">
        <v>813</v>
      </c>
      <c r="B814" s="6" t="s">
        <v>177</v>
      </c>
      <c r="C814" s="7">
        <v>55993</v>
      </c>
      <c r="D814" s="6">
        <v>0.73331627181179337</v>
      </c>
      <c r="E814" s="6" t="str">
        <f t="shared" si="12"/>
        <v>treatment</v>
      </c>
    </row>
    <row r="815" spans="1:5" x14ac:dyDescent="0.25">
      <c r="A815" s="6">
        <v>814</v>
      </c>
      <c r="B815" s="6" t="s">
        <v>105</v>
      </c>
      <c r="C815" s="7">
        <v>157900</v>
      </c>
      <c r="D815" s="6">
        <v>0.62266223460583503</v>
      </c>
      <c r="E815" s="6" t="str">
        <f t="shared" si="12"/>
        <v>A2</v>
      </c>
    </row>
    <row r="816" spans="1:5" x14ac:dyDescent="0.25">
      <c r="A816" s="6">
        <v>815</v>
      </c>
      <c r="B816" s="6" t="s">
        <v>105</v>
      </c>
      <c r="C816" s="7">
        <v>116000</v>
      </c>
      <c r="D816" s="6">
        <v>0.55537735430567592</v>
      </c>
      <c r="E816" s="6" t="str">
        <f t="shared" si="12"/>
        <v>A2</v>
      </c>
    </row>
    <row r="817" spans="1:5" x14ac:dyDescent="0.25">
      <c r="A817" s="6">
        <v>816</v>
      </c>
      <c r="B817" s="6" t="s">
        <v>105</v>
      </c>
      <c r="C817" s="7">
        <v>224900</v>
      </c>
      <c r="D817" s="6">
        <v>0.91218979642124498</v>
      </c>
      <c r="E817" s="6" t="str">
        <f t="shared" si="12"/>
        <v>A2</v>
      </c>
    </row>
    <row r="818" spans="1:5" x14ac:dyDescent="0.25">
      <c r="A818" s="6">
        <v>817</v>
      </c>
      <c r="B818" s="6" t="s">
        <v>105</v>
      </c>
      <c r="C818" s="7">
        <v>137000</v>
      </c>
      <c r="D818" s="6">
        <v>0.12671066611885728</v>
      </c>
      <c r="E818" s="6" t="str">
        <f t="shared" si="12"/>
        <v>A1</v>
      </c>
    </row>
    <row r="819" spans="1:5" x14ac:dyDescent="0.25">
      <c r="A819" s="6">
        <v>818</v>
      </c>
      <c r="B819" s="6" t="s">
        <v>105</v>
      </c>
      <c r="C819" s="7">
        <v>271000</v>
      </c>
      <c r="D819" s="6">
        <v>0.56953166586735882</v>
      </c>
      <c r="E819" s="6" t="str">
        <f t="shared" si="12"/>
        <v>A2</v>
      </c>
    </row>
    <row r="820" spans="1:5" x14ac:dyDescent="0.25">
      <c r="A820" s="6">
        <v>819</v>
      </c>
      <c r="B820" s="6" t="s">
        <v>105</v>
      </c>
      <c r="C820" s="7">
        <v>155000</v>
      </c>
      <c r="D820" s="6">
        <v>0.16412850566035653</v>
      </c>
      <c r="E820" s="6" t="str">
        <f t="shared" si="12"/>
        <v>A1</v>
      </c>
    </row>
    <row r="821" spans="1:5" x14ac:dyDescent="0.25">
      <c r="A821" s="6">
        <v>820</v>
      </c>
      <c r="B821" s="6" t="s">
        <v>105</v>
      </c>
      <c r="C821" s="7">
        <v>224000</v>
      </c>
      <c r="D821" s="6">
        <v>0.55794147293699392</v>
      </c>
      <c r="E821" s="6" t="str">
        <f t="shared" si="12"/>
        <v>A2</v>
      </c>
    </row>
    <row r="822" spans="1:5" x14ac:dyDescent="0.25">
      <c r="A822" s="6">
        <v>821</v>
      </c>
      <c r="B822" s="6" t="s">
        <v>105</v>
      </c>
      <c r="C822" s="7">
        <v>183000</v>
      </c>
      <c r="D822" s="6">
        <v>0.25800658142858957</v>
      </c>
      <c r="E822" s="6" t="str">
        <f t="shared" si="12"/>
        <v>A1</v>
      </c>
    </row>
    <row r="823" spans="1:5" x14ac:dyDescent="0.25">
      <c r="A823" s="6">
        <v>822</v>
      </c>
      <c r="B823" s="6" t="s">
        <v>177</v>
      </c>
      <c r="C823" s="7">
        <v>93000</v>
      </c>
      <c r="D823" s="6">
        <v>1.2451534602776815E-2</v>
      </c>
      <c r="E823" s="6" t="str">
        <f t="shared" si="12"/>
        <v>treatment</v>
      </c>
    </row>
    <row r="824" spans="1:5" x14ac:dyDescent="0.25">
      <c r="A824" s="6">
        <v>823</v>
      </c>
      <c r="B824" s="6" t="s">
        <v>105</v>
      </c>
      <c r="C824" s="7">
        <v>225000</v>
      </c>
      <c r="D824" s="6">
        <v>0.29789885987084841</v>
      </c>
      <c r="E824" s="6" t="str">
        <f t="shared" si="12"/>
        <v>A1</v>
      </c>
    </row>
    <row r="825" spans="1:5" x14ac:dyDescent="0.25">
      <c r="A825" s="6">
        <v>824</v>
      </c>
      <c r="B825" s="6" t="s">
        <v>105</v>
      </c>
      <c r="C825" s="7">
        <v>139500</v>
      </c>
      <c r="D825" s="6">
        <v>0.35825747175204059</v>
      </c>
      <c r="E825" s="6" t="str">
        <f t="shared" si="12"/>
        <v>A1</v>
      </c>
    </row>
    <row r="826" spans="1:5" x14ac:dyDescent="0.25">
      <c r="A826" s="6">
        <v>825</v>
      </c>
      <c r="B826" s="6" t="s">
        <v>105</v>
      </c>
      <c r="C826" s="7">
        <v>232600</v>
      </c>
      <c r="D826" s="6">
        <v>0.57564678788179557</v>
      </c>
      <c r="E826" s="6" t="str">
        <f t="shared" si="12"/>
        <v>A2</v>
      </c>
    </row>
    <row r="827" spans="1:5" x14ac:dyDescent="0.25">
      <c r="A827" s="6">
        <v>826</v>
      </c>
      <c r="B827" s="6" t="s">
        <v>105</v>
      </c>
      <c r="C827" s="7">
        <v>385000</v>
      </c>
      <c r="D827" s="6">
        <v>0.3845170651484261</v>
      </c>
      <c r="E827" s="6" t="str">
        <f t="shared" si="12"/>
        <v>A1</v>
      </c>
    </row>
    <row r="828" spans="1:5" x14ac:dyDescent="0.25">
      <c r="A828" s="6">
        <v>827</v>
      </c>
      <c r="B828" s="6" t="s">
        <v>105</v>
      </c>
      <c r="C828" s="7">
        <v>109500</v>
      </c>
      <c r="D828" s="6">
        <v>0.20598239857807443</v>
      </c>
      <c r="E828" s="6" t="str">
        <f t="shared" si="12"/>
        <v>A1</v>
      </c>
    </row>
    <row r="829" spans="1:5" x14ac:dyDescent="0.25">
      <c r="A829" s="6">
        <v>828</v>
      </c>
      <c r="B829" s="6" t="s">
        <v>105</v>
      </c>
      <c r="C829" s="7">
        <v>189000</v>
      </c>
      <c r="D829" s="6">
        <v>6.7985740130097172E-2</v>
      </c>
      <c r="E829" s="6" t="str">
        <f t="shared" si="12"/>
        <v>A1</v>
      </c>
    </row>
    <row r="830" spans="1:5" x14ac:dyDescent="0.25">
      <c r="A830" s="6">
        <v>829</v>
      </c>
      <c r="B830" s="6" t="s">
        <v>105</v>
      </c>
      <c r="C830" s="7">
        <v>185000</v>
      </c>
      <c r="D830" s="6">
        <v>0.58731324830300669</v>
      </c>
      <c r="E830" s="6" t="str">
        <f t="shared" si="12"/>
        <v>A2</v>
      </c>
    </row>
    <row r="831" spans="1:5" x14ac:dyDescent="0.25">
      <c r="A831" s="6">
        <v>830</v>
      </c>
      <c r="B831" s="6" t="s">
        <v>105</v>
      </c>
      <c r="C831" s="7">
        <v>147400</v>
      </c>
      <c r="D831" s="6">
        <v>0.99989363216272886</v>
      </c>
      <c r="E831" s="6" t="str">
        <f t="shared" si="12"/>
        <v>A2</v>
      </c>
    </row>
    <row r="832" spans="1:5" x14ac:dyDescent="0.25">
      <c r="A832" s="6">
        <v>831</v>
      </c>
      <c r="B832" s="6" t="s">
        <v>105</v>
      </c>
      <c r="C832" s="7">
        <v>166000</v>
      </c>
      <c r="D832" s="6">
        <v>0.29855634508296325</v>
      </c>
      <c r="E832" s="6" t="str">
        <f t="shared" si="12"/>
        <v>A1</v>
      </c>
    </row>
    <row r="833" spans="1:5" x14ac:dyDescent="0.25">
      <c r="A833" s="6">
        <v>832</v>
      </c>
      <c r="B833" s="6" t="s">
        <v>105</v>
      </c>
      <c r="C833" s="7">
        <v>151000</v>
      </c>
      <c r="D833" s="6">
        <v>0.32242401392549003</v>
      </c>
      <c r="E833" s="6" t="str">
        <f t="shared" si="12"/>
        <v>A1</v>
      </c>
    </row>
    <row r="834" spans="1:5" x14ac:dyDescent="0.25">
      <c r="A834" s="6">
        <v>833</v>
      </c>
      <c r="B834" s="6" t="s">
        <v>105</v>
      </c>
      <c r="C834" s="7">
        <v>237000</v>
      </c>
      <c r="D834" s="6">
        <v>0.7985176595044986</v>
      </c>
      <c r="E834" s="6" t="str">
        <f t="shared" si="12"/>
        <v>A2</v>
      </c>
    </row>
    <row r="835" spans="1:5" x14ac:dyDescent="0.25">
      <c r="A835" s="6">
        <v>834</v>
      </c>
      <c r="B835" s="6" t="s">
        <v>105</v>
      </c>
      <c r="C835" s="7">
        <v>167000</v>
      </c>
      <c r="D835" s="6">
        <v>0.1302603426290474</v>
      </c>
      <c r="E835" s="6" t="str">
        <f t="shared" ref="E835:E898" si="13">IF(AND(B835="Y", D835&lt;0.5), "A1", IF(AND(B835="Y", D835&gt;0.5), "A2", "treatment"))</f>
        <v>A1</v>
      </c>
    </row>
    <row r="836" spans="1:5" x14ac:dyDescent="0.25">
      <c r="A836" s="6">
        <v>835</v>
      </c>
      <c r="B836" s="6" t="s">
        <v>105</v>
      </c>
      <c r="C836" s="7">
        <v>139950</v>
      </c>
      <c r="D836" s="6">
        <v>0.95754029377514216</v>
      </c>
      <c r="E836" s="6" t="str">
        <f t="shared" si="13"/>
        <v>A2</v>
      </c>
    </row>
    <row r="837" spans="1:5" x14ac:dyDescent="0.25">
      <c r="A837" s="6">
        <v>836</v>
      </c>
      <c r="B837" s="6" t="s">
        <v>105</v>
      </c>
      <c r="C837" s="7">
        <v>128000</v>
      </c>
      <c r="D837" s="6">
        <v>0.75837878028302419</v>
      </c>
      <c r="E837" s="6" t="str">
        <f t="shared" si="13"/>
        <v>A2</v>
      </c>
    </row>
    <row r="838" spans="1:5" x14ac:dyDescent="0.25">
      <c r="A838" s="6">
        <v>837</v>
      </c>
      <c r="B838" s="6" t="s">
        <v>105</v>
      </c>
      <c r="C838" s="7">
        <v>153500</v>
      </c>
      <c r="D838" s="6">
        <v>0.4961569915898606</v>
      </c>
      <c r="E838" s="6" t="str">
        <f t="shared" si="13"/>
        <v>A1</v>
      </c>
    </row>
    <row r="839" spans="1:5" x14ac:dyDescent="0.25">
      <c r="A839" s="6">
        <v>838</v>
      </c>
      <c r="B839" s="6" t="s">
        <v>105</v>
      </c>
      <c r="C839" s="7">
        <v>100000</v>
      </c>
      <c r="D839" s="6">
        <v>0.69662575866771681</v>
      </c>
      <c r="E839" s="6" t="str">
        <f t="shared" si="13"/>
        <v>A2</v>
      </c>
    </row>
    <row r="840" spans="1:5" x14ac:dyDescent="0.25">
      <c r="A840" s="6">
        <v>839</v>
      </c>
      <c r="B840" s="6" t="s">
        <v>105</v>
      </c>
      <c r="C840" s="7">
        <v>144000</v>
      </c>
      <c r="D840" s="6">
        <v>0.69251552099493741</v>
      </c>
      <c r="E840" s="6" t="str">
        <f t="shared" si="13"/>
        <v>A2</v>
      </c>
    </row>
    <row r="841" spans="1:5" x14ac:dyDescent="0.25">
      <c r="A841" s="6">
        <v>840</v>
      </c>
      <c r="B841" s="6" t="s">
        <v>105</v>
      </c>
      <c r="C841" s="7">
        <v>130500</v>
      </c>
      <c r="D841" s="6">
        <v>0.98865870509786757</v>
      </c>
      <c r="E841" s="6" t="str">
        <f t="shared" si="13"/>
        <v>A2</v>
      </c>
    </row>
    <row r="842" spans="1:5" x14ac:dyDescent="0.25">
      <c r="A842" s="6">
        <v>841</v>
      </c>
      <c r="B842" s="6" t="s">
        <v>177</v>
      </c>
      <c r="C842" s="7">
        <v>140000</v>
      </c>
      <c r="D842" s="6">
        <v>0.16266805319995259</v>
      </c>
      <c r="E842" s="6" t="str">
        <f t="shared" si="13"/>
        <v>treatment</v>
      </c>
    </row>
    <row r="843" spans="1:5" x14ac:dyDescent="0.25">
      <c r="A843" s="6">
        <v>842</v>
      </c>
      <c r="B843" s="6" t="s">
        <v>105</v>
      </c>
      <c r="C843" s="7">
        <v>157500</v>
      </c>
      <c r="D843" s="6">
        <v>0.70655250681692172</v>
      </c>
      <c r="E843" s="6" t="str">
        <f t="shared" si="13"/>
        <v>A2</v>
      </c>
    </row>
    <row r="844" spans="1:5" x14ac:dyDescent="0.25">
      <c r="A844" s="6">
        <v>843</v>
      </c>
      <c r="B844" s="6" t="s">
        <v>105</v>
      </c>
      <c r="C844" s="7">
        <v>174900</v>
      </c>
      <c r="D844" s="6">
        <v>4.7017885056013231E-2</v>
      </c>
      <c r="E844" s="6" t="str">
        <f t="shared" si="13"/>
        <v>A1</v>
      </c>
    </row>
    <row r="845" spans="1:5" x14ac:dyDescent="0.25">
      <c r="A845" s="6">
        <v>844</v>
      </c>
      <c r="B845" s="6" t="s">
        <v>177</v>
      </c>
      <c r="C845" s="7">
        <v>141000</v>
      </c>
      <c r="D845" s="6">
        <v>0.13821333334286712</v>
      </c>
      <c r="E845" s="6" t="str">
        <f t="shared" si="13"/>
        <v>treatment</v>
      </c>
    </row>
    <row r="846" spans="1:5" x14ac:dyDescent="0.25">
      <c r="A846" s="6">
        <v>845</v>
      </c>
      <c r="B846" s="6" t="s">
        <v>105</v>
      </c>
      <c r="C846" s="7">
        <v>153900</v>
      </c>
      <c r="D846" s="6">
        <v>0.23986946875587178</v>
      </c>
      <c r="E846" s="6" t="str">
        <f t="shared" si="13"/>
        <v>A1</v>
      </c>
    </row>
    <row r="847" spans="1:5" x14ac:dyDescent="0.25">
      <c r="A847" s="6">
        <v>846</v>
      </c>
      <c r="B847" s="6" t="s">
        <v>105</v>
      </c>
      <c r="C847" s="7">
        <v>171000</v>
      </c>
      <c r="D847" s="6">
        <v>0.45112421234278655</v>
      </c>
      <c r="E847" s="6" t="str">
        <f t="shared" si="13"/>
        <v>A1</v>
      </c>
    </row>
    <row r="848" spans="1:5" x14ac:dyDescent="0.25">
      <c r="A848" s="6">
        <v>847</v>
      </c>
      <c r="B848" s="6" t="s">
        <v>105</v>
      </c>
      <c r="C848" s="7">
        <v>213000</v>
      </c>
      <c r="D848" s="6">
        <v>0.6427145348415978</v>
      </c>
      <c r="E848" s="6" t="str">
        <f t="shared" si="13"/>
        <v>A2</v>
      </c>
    </row>
    <row r="849" spans="1:5" x14ac:dyDescent="0.25">
      <c r="A849" s="6">
        <v>848</v>
      </c>
      <c r="B849" s="6" t="s">
        <v>105</v>
      </c>
      <c r="C849" s="7">
        <v>133500</v>
      </c>
      <c r="D849" s="6">
        <v>0.44610739137718458</v>
      </c>
      <c r="E849" s="6" t="str">
        <f t="shared" si="13"/>
        <v>A1</v>
      </c>
    </row>
    <row r="850" spans="1:5" x14ac:dyDescent="0.25">
      <c r="A850" s="6">
        <v>849</v>
      </c>
      <c r="B850" s="6" t="s">
        <v>105</v>
      </c>
      <c r="C850" s="7">
        <v>240000</v>
      </c>
      <c r="D850" s="6">
        <v>0.59462547340471961</v>
      </c>
      <c r="E850" s="6" t="str">
        <f t="shared" si="13"/>
        <v>A2</v>
      </c>
    </row>
    <row r="851" spans="1:5" x14ac:dyDescent="0.25">
      <c r="A851" s="6">
        <v>850</v>
      </c>
      <c r="B851" s="6" t="s">
        <v>105</v>
      </c>
      <c r="C851" s="7">
        <v>187000</v>
      </c>
      <c r="D851" s="6">
        <v>0.44103048038753456</v>
      </c>
      <c r="E851" s="6" t="str">
        <f t="shared" si="13"/>
        <v>A1</v>
      </c>
    </row>
    <row r="852" spans="1:5" x14ac:dyDescent="0.25">
      <c r="A852" s="6">
        <v>851</v>
      </c>
      <c r="B852" s="6" t="s">
        <v>105</v>
      </c>
      <c r="C852" s="7">
        <v>131500</v>
      </c>
      <c r="D852" s="6">
        <v>0.54297383551585965</v>
      </c>
      <c r="E852" s="6" t="str">
        <f t="shared" si="13"/>
        <v>A2</v>
      </c>
    </row>
    <row r="853" spans="1:5" x14ac:dyDescent="0.25">
      <c r="A853" s="6">
        <v>852</v>
      </c>
      <c r="B853" s="6" t="s">
        <v>105</v>
      </c>
      <c r="C853" s="7">
        <v>215000</v>
      </c>
      <c r="D853" s="6">
        <v>0.32464640993251037</v>
      </c>
      <c r="E853" s="6" t="str">
        <f t="shared" si="13"/>
        <v>A1</v>
      </c>
    </row>
    <row r="854" spans="1:5" x14ac:dyDescent="0.25">
      <c r="A854" s="6">
        <v>853</v>
      </c>
      <c r="B854" s="6" t="s">
        <v>105</v>
      </c>
      <c r="C854" s="7">
        <v>164000</v>
      </c>
      <c r="D854" s="6">
        <v>0.46535773379846967</v>
      </c>
      <c r="E854" s="6" t="str">
        <f t="shared" si="13"/>
        <v>A1</v>
      </c>
    </row>
    <row r="855" spans="1:5" x14ac:dyDescent="0.25">
      <c r="A855" s="6">
        <v>854</v>
      </c>
      <c r="B855" s="6" t="s">
        <v>105</v>
      </c>
      <c r="C855" s="7">
        <v>158000</v>
      </c>
      <c r="D855" s="6">
        <v>0.23988711536480012</v>
      </c>
      <c r="E855" s="6" t="str">
        <f t="shared" si="13"/>
        <v>A1</v>
      </c>
    </row>
    <row r="856" spans="1:5" x14ac:dyDescent="0.25">
      <c r="A856" s="6">
        <v>855</v>
      </c>
      <c r="B856" s="6" t="s">
        <v>105</v>
      </c>
      <c r="C856" s="7">
        <v>170000</v>
      </c>
      <c r="D856" s="6">
        <v>0.3912439337423198</v>
      </c>
      <c r="E856" s="6" t="str">
        <f t="shared" si="13"/>
        <v>A1</v>
      </c>
    </row>
    <row r="857" spans="1:5" x14ac:dyDescent="0.25">
      <c r="A857" s="6">
        <v>856</v>
      </c>
      <c r="B857" s="6" t="s">
        <v>105</v>
      </c>
      <c r="C857" s="7">
        <v>127000</v>
      </c>
      <c r="D857" s="6">
        <v>2.7857215423551129E-2</v>
      </c>
      <c r="E857" s="6" t="str">
        <f t="shared" si="13"/>
        <v>A1</v>
      </c>
    </row>
    <row r="858" spans="1:5" x14ac:dyDescent="0.25">
      <c r="A858" s="6">
        <v>857</v>
      </c>
      <c r="B858" s="6" t="s">
        <v>105</v>
      </c>
      <c r="C858" s="7">
        <v>147000</v>
      </c>
      <c r="D858" s="6">
        <v>0.71865912265597132</v>
      </c>
      <c r="E858" s="6" t="str">
        <f t="shared" si="13"/>
        <v>A2</v>
      </c>
    </row>
    <row r="859" spans="1:5" x14ac:dyDescent="0.25">
      <c r="A859" s="6">
        <v>858</v>
      </c>
      <c r="B859" s="6" t="s">
        <v>105</v>
      </c>
      <c r="C859" s="7">
        <v>174000</v>
      </c>
      <c r="D859" s="6">
        <v>0.72041410598344724</v>
      </c>
      <c r="E859" s="6" t="str">
        <f t="shared" si="13"/>
        <v>A2</v>
      </c>
    </row>
    <row r="860" spans="1:5" x14ac:dyDescent="0.25">
      <c r="A860" s="6">
        <v>859</v>
      </c>
      <c r="B860" s="6" t="s">
        <v>105</v>
      </c>
      <c r="C860" s="7">
        <v>152000</v>
      </c>
      <c r="D860" s="6">
        <v>0.5839398525974564</v>
      </c>
      <c r="E860" s="6" t="str">
        <f t="shared" si="13"/>
        <v>A2</v>
      </c>
    </row>
    <row r="861" spans="1:5" x14ac:dyDescent="0.25">
      <c r="A861" s="6">
        <v>860</v>
      </c>
      <c r="B861" s="6" t="s">
        <v>105</v>
      </c>
      <c r="C861" s="7">
        <v>250000</v>
      </c>
      <c r="D861" s="6">
        <v>0.8437749681999871</v>
      </c>
      <c r="E861" s="6" t="str">
        <f t="shared" si="13"/>
        <v>A2</v>
      </c>
    </row>
    <row r="862" spans="1:5" x14ac:dyDescent="0.25">
      <c r="A862" s="6">
        <v>861</v>
      </c>
      <c r="B862" s="6" t="s">
        <v>105</v>
      </c>
      <c r="C862" s="7">
        <v>189950</v>
      </c>
      <c r="D862" s="6">
        <v>0.68236301296343693</v>
      </c>
      <c r="E862" s="6" t="str">
        <f t="shared" si="13"/>
        <v>A2</v>
      </c>
    </row>
    <row r="863" spans="1:5" x14ac:dyDescent="0.25">
      <c r="A863" s="6">
        <v>862</v>
      </c>
      <c r="B863" s="6" t="s">
        <v>105</v>
      </c>
      <c r="C863" s="7">
        <v>131500</v>
      </c>
      <c r="D863" s="6">
        <v>0.27546045266515085</v>
      </c>
      <c r="E863" s="6" t="str">
        <f t="shared" si="13"/>
        <v>A1</v>
      </c>
    </row>
    <row r="864" spans="1:5" x14ac:dyDescent="0.25">
      <c r="A864" s="6">
        <v>863</v>
      </c>
      <c r="B864" s="6" t="s">
        <v>105</v>
      </c>
      <c r="C864" s="7">
        <v>152000</v>
      </c>
      <c r="D864" s="6">
        <v>0.70040982406507513</v>
      </c>
      <c r="E864" s="6" t="str">
        <f t="shared" si="13"/>
        <v>A2</v>
      </c>
    </row>
    <row r="865" spans="1:5" x14ac:dyDescent="0.25">
      <c r="A865" s="6">
        <v>864</v>
      </c>
      <c r="B865" s="6" t="s">
        <v>105</v>
      </c>
      <c r="C865" s="7">
        <v>132500</v>
      </c>
      <c r="D865" s="6">
        <v>0.85260673495899719</v>
      </c>
      <c r="E865" s="6" t="str">
        <f t="shared" si="13"/>
        <v>A2</v>
      </c>
    </row>
    <row r="866" spans="1:5" x14ac:dyDescent="0.25">
      <c r="A866" s="6">
        <v>865</v>
      </c>
      <c r="B866" s="6" t="s">
        <v>105</v>
      </c>
      <c r="C866" s="7">
        <v>250580</v>
      </c>
      <c r="D866" s="6">
        <v>0.12548367593442811</v>
      </c>
      <c r="E866" s="6" t="str">
        <f t="shared" si="13"/>
        <v>A1</v>
      </c>
    </row>
    <row r="867" spans="1:5" x14ac:dyDescent="0.25">
      <c r="A867" s="6">
        <v>866</v>
      </c>
      <c r="B867" s="6" t="s">
        <v>105</v>
      </c>
      <c r="C867" s="7">
        <v>148500</v>
      </c>
      <c r="D867" s="6">
        <v>0.20505949094126719</v>
      </c>
      <c r="E867" s="6" t="str">
        <f t="shared" si="13"/>
        <v>A1</v>
      </c>
    </row>
    <row r="868" spans="1:5" x14ac:dyDescent="0.25">
      <c r="A868" s="6">
        <v>867</v>
      </c>
      <c r="B868" s="6" t="s">
        <v>105</v>
      </c>
      <c r="C868" s="7">
        <v>248900</v>
      </c>
      <c r="D868" s="6">
        <v>0.6112517238032118</v>
      </c>
      <c r="E868" s="6" t="str">
        <f t="shared" si="13"/>
        <v>A2</v>
      </c>
    </row>
    <row r="869" spans="1:5" x14ac:dyDescent="0.25">
      <c r="A869" s="6">
        <v>868</v>
      </c>
      <c r="B869" s="6" t="s">
        <v>105</v>
      </c>
      <c r="C869" s="7">
        <v>129000</v>
      </c>
      <c r="D869" s="6">
        <v>0.19087266350499377</v>
      </c>
      <c r="E869" s="6" t="str">
        <f t="shared" si="13"/>
        <v>A1</v>
      </c>
    </row>
    <row r="870" spans="1:5" x14ac:dyDescent="0.25">
      <c r="A870" s="6">
        <v>869</v>
      </c>
      <c r="B870" s="6" t="s">
        <v>105</v>
      </c>
      <c r="C870" s="7">
        <v>169000</v>
      </c>
      <c r="D870" s="6">
        <v>0.64495563354782115</v>
      </c>
      <c r="E870" s="6" t="str">
        <f t="shared" si="13"/>
        <v>A2</v>
      </c>
    </row>
    <row r="871" spans="1:5" x14ac:dyDescent="0.25">
      <c r="A871" s="6">
        <v>870</v>
      </c>
      <c r="B871" s="6" t="s">
        <v>105</v>
      </c>
      <c r="C871" s="7">
        <v>236000</v>
      </c>
      <c r="D871" s="6">
        <v>4.9246333381354646E-2</v>
      </c>
      <c r="E871" s="6" t="str">
        <f t="shared" si="13"/>
        <v>A1</v>
      </c>
    </row>
    <row r="872" spans="1:5" x14ac:dyDescent="0.25">
      <c r="A872" s="6">
        <v>871</v>
      </c>
      <c r="B872" s="6" t="s">
        <v>177</v>
      </c>
      <c r="C872" s="7">
        <v>109500</v>
      </c>
      <c r="D872" s="6">
        <v>0.41358004705492313</v>
      </c>
      <c r="E872" s="6" t="str">
        <f t="shared" si="13"/>
        <v>treatment</v>
      </c>
    </row>
    <row r="873" spans="1:5" x14ac:dyDescent="0.25">
      <c r="A873" s="6">
        <v>872</v>
      </c>
      <c r="B873" s="6" t="s">
        <v>105</v>
      </c>
      <c r="C873" s="7">
        <v>200500</v>
      </c>
      <c r="D873" s="6">
        <v>0.32917697123668921</v>
      </c>
      <c r="E873" s="6" t="str">
        <f t="shared" si="13"/>
        <v>A1</v>
      </c>
    </row>
    <row r="874" spans="1:5" x14ac:dyDescent="0.25">
      <c r="A874" s="6">
        <v>873</v>
      </c>
      <c r="B874" s="6" t="s">
        <v>105</v>
      </c>
      <c r="C874" s="7">
        <v>116000</v>
      </c>
      <c r="D874" s="6">
        <v>2.0243706758143909E-2</v>
      </c>
      <c r="E874" s="6" t="str">
        <f t="shared" si="13"/>
        <v>A1</v>
      </c>
    </row>
    <row r="875" spans="1:5" x14ac:dyDescent="0.25">
      <c r="A875" s="6">
        <v>874</v>
      </c>
      <c r="B875" s="6" t="s">
        <v>105</v>
      </c>
      <c r="C875" s="7">
        <v>133000</v>
      </c>
      <c r="D875" s="6">
        <v>0.48159580915403088</v>
      </c>
      <c r="E875" s="6" t="str">
        <f t="shared" si="13"/>
        <v>A1</v>
      </c>
    </row>
    <row r="876" spans="1:5" x14ac:dyDescent="0.25">
      <c r="A876" s="6">
        <v>875</v>
      </c>
      <c r="B876" s="6" t="s">
        <v>105</v>
      </c>
      <c r="C876" s="7">
        <v>66500</v>
      </c>
      <c r="D876" s="6">
        <v>0.26931090460379592</v>
      </c>
      <c r="E876" s="6" t="str">
        <f t="shared" si="13"/>
        <v>A1</v>
      </c>
    </row>
    <row r="877" spans="1:5" x14ac:dyDescent="0.25">
      <c r="A877" s="6">
        <v>876</v>
      </c>
      <c r="B877" s="6" t="s">
        <v>105</v>
      </c>
      <c r="C877" s="7">
        <v>303477</v>
      </c>
      <c r="D877" s="6">
        <v>0.4930225674264852</v>
      </c>
      <c r="E877" s="6" t="str">
        <f t="shared" si="13"/>
        <v>A1</v>
      </c>
    </row>
    <row r="878" spans="1:5" x14ac:dyDescent="0.25">
      <c r="A878" s="6">
        <v>877</v>
      </c>
      <c r="B878" s="6" t="s">
        <v>105</v>
      </c>
      <c r="C878" s="7">
        <v>132250</v>
      </c>
      <c r="D878" s="6">
        <v>0.81761641369109117</v>
      </c>
      <c r="E878" s="6" t="str">
        <f t="shared" si="13"/>
        <v>A2</v>
      </c>
    </row>
    <row r="879" spans="1:5" x14ac:dyDescent="0.25">
      <c r="A879" s="6">
        <v>878</v>
      </c>
      <c r="B879" s="6" t="s">
        <v>105</v>
      </c>
      <c r="C879" s="7">
        <v>350000</v>
      </c>
      <c r="D879" s="6">
        <v>0.20735576064226335</v>
      </c>
      <c r="E879" s="6" t="str">
        <f t="shared" si="13"/>
        <v>A1</v>
      </c>
    </row>
    <row r="880" spans="1:5" x14ac:dyDescent="0.25">
      <c r="A880" s="6">
        <v>879</v>
      </c>
      <c r="B880" s="6" t="s">
        <v>105</v>
      </c>
      <c r="C880" s="7">
        <v>148000</v>
      </c>
      <c r="D880" s="6">
        <v>0.17682148158040356</v>
      </c>
      <c r="E880" s="6" t="str">
        <f t="shared" si="13"/>
        <v>A1</v>
      </c>
    </row>
    <row r="881" spans="1:5" x14ac:dyDescent="0.25">
      <c r="A881" s="6">
        <v>880</v>
      </c>
      <c r="B881" s="6" t="s">
        <v>105</v>
      </c>
      <c r="C881" s="7">
        <v>136500</v>
      </c>
      <c r="D881" s="6">
        <v>0.31636757495519896</v>
      </c>
      <c r="E881" s="6" t="str">
        <f t="shared" si="13"/>
        <v>A1</v>
      </c>
    </row>
    <row r="882" spans="1:5" x14ac:dyDescent="0.25">
      <c r="A882" s="6">
        <v>881</v>
      </c>
      <c r="B882" s="6" t="s">
        <v>105</v>
      </c>
      <c r="C882" s="7">
        <v>157000</v>
      </c>
      <c r="D882" s="6">
        <v>0.23463235317673214</v>
      </c>
      <c r="E882" s="6" t="str">
        <f t="shared" si="13"/>
        <v>A1</v>
      </c>
    </row>
    <row r="883" spans="1:5" x14ac:dyDescent="0.25">
      <c r="A883" s="6">
        <v>882</v>
      </c>
      <c r="B883" s="6" t="s">
        <v>105</v>
      </c>
      <c r="C883" s="7">
        <v>187500</v>
      </c>
      <c r="D883" s="6">
        <v>0.80158118919616683</v>
      </c>
      <c r="E883" s="6" t="str">
        <f t="shared" si="13"/>
        <v>A2</v>
      </c>
    </row>
    <row r="884" spans="1:5" x14ac:dyDescent="0.25">
      <c r="A884" s="6">
        <v>883</v>
      </c>
      <c r="B884" s="6" t="s">
        <v>105</v>
      </c>
      <c r="C884" s="7">
        <v>178000</v>
      </c>
      <c r="D884" s="6">
        <v>0.49010711037157206</v>
      </c>
      <c r="E884" s="6" t="str">
        <f t="shared" si="13"/>
        <v>A1</v>
      </c>
    </row>
    <row r="885" spans="1:5" x14ac:dyDescent="0.25">
      <c r="A885" s="6">
        <v>884</v>
      </c>
      <c r="B885" s="6" t="s">
        <v>177</v>
      </c>
      <c r="C885" s="7">
        <v>118500</v>
      </c>
      <c r="D885" s="6">
        <v>0.37711578028829729</v>
      </c>
      <c r="E885" s="6" t="str">
        <f t="shared" si="13"/>
        <v>treatment</v>
      </c>
    </row>
    <row r="886" spans="1:5" x14ac:dyDescent="0.25">
      <c r="A886" s="6">
        <v>885</v>
      </c>
      <c r="B886" s="6" t="s">
        <v>105</v>
      </c>
      <c r="C886" s="7">
        <v>100000</v>
      </c>
      <c r="D886" s="6">
        <v>0.78146894692373614</v>
      </c>
      <c r="E886" s="6" t="str">
        <f t="shared" si="13"/>
        <v>A2</v>
      </c>
    </row>
    <row r="887" spans="1:5" x14ac:dyDescent="0.25">
      <c r="A887" s="6">
        <v>886</v>
      </c>
      <c r="B887" s="6" t="s">
        <v>105</v>
      </c>
      <c r="C887" s="7">
        <v>328900</v>
      </c>
      <c r="D887" s="6">
        <v>0.96584983800324176</v>
      </c>
      <c r="E887" s="6" t="str">
        <f t="shared" si="13"/>
        <v>A2</v>
      </c>
    </row>
    <row r="888" spans="1:5" x14ac:dyDescent="0.25">
      <c r="A888" s="6">
        <v>887</v>
      </c>
      <c r="B888" s="6" t="s">
        <v>105</v>
      </c>
      <c r="C888" s="7">
        <v>145000</v>
      </c>
      <c r="D888" s="6">
        <v>0.87902846539611801</v>
      </c>
      <c r="E888" s="6" t="str">
        <f t="shared" si="13"/>
        <v>A2</v>
      </c>
    </row>
    <row r="889" spans="1:5" x14ac:dyDescent="0.25">
      <c r="A889" s="6">
        <v>888</v>
      </c>
      <c r="B889" s="6" t="s">
        <v>105</v>
      </c>
      <c r="C889" s="7">
        <v>135500</v>
      </c>
      <c r="D889" s="6">
        <v>0.60964870918099856</v>
      </c>
      <c r="E889" s="6" t="str">
        <f t="shared" si="13"/>
        <v>A2</v>
      </c>
    </row>
    <row r="890" spans="1:5" x14ac:dyDescent="0.25">
      <c r="A890" s="6">
        <v>889</v>
      </c>
      <c r="B890" s="6" t="s">
        <v>105</v>
      </c>
      <c r="C890" s="7">
        <v>268000</v>
      </c>
      <c r="D890" s="6">
        <v>0.88092455008490678</v>
      </c>
      <c r="E890" s="6" t="str">
        <f t="shared" si="13"/>
        <v>A2</v>
      </c>
    </row>
    <row r="891" spans="1:5" x14ac:dyDescent="0.25">
      <c r="A891" s="6">
        <v>890</v>
      </c>
      <c r="B891" s="6" t="s">
        <v>105</v>
      </c>
      <c r="C891" s="7">
        <v>149500</v>
      </c>
      <c r="D891" s="6">
        <v>0.60389470756940222</v>
      </c>
      <c r="E891" s="6" t="str">
        <f t="shared" si="13"/>
        <v>A2</v>
      </c>
    </row>
    <row r="892" spans="1:5" x14ac:dyDescent="0.25">
      <c r="A892" s="6">
        <v>891</v>
      </c>
      <c r="B892" s="6" t="s">
        <v>105</v>
      </c>
      <c r="C892" s="7">
        <v>122900</v>
      </c>
      <c r="D892" s="6">
        <v>0.94906987610369264</v>
      </c>
      <c r="E892" s="6" t="str">
        <f t="shared" si="13"/>
        <v>A2</v>
      </c>
    </row>
    <row r="893" spans="1:5" x14ac:dyDescent="0.25">
      <c r="A893" s="6">
        <v>892</v>
      </c>
      <c r="B893" s="6" t="s">
        <v>105</v>
      </c>
      <c r="C893" s="7">
        <v>172500</v>
      </c>
      <c r="D893" s="6">
        <v>0.47398802765943204</v>
      </c>
      <c r="E893" s="6" t="str">
        <f t="shared" si="13"/>
        <v>A1</v>
      </c>
    </row>
    <row r="894" spans="1:5" x14ac:dyDescent="0.25">
      <c r="A894" s="6">
        <v>893</v>
      </c>
      <c r="B894" s="6" t="s">
        <v>105</v>
      </c>
      <c r="C894" s="7">
        <v>154500</v>
      </c>
      <c r="D894" s="6">
        <v>0.11873676676058986</v>
      </c>
      <c r="E894" s="6" t="str">
        <f t="shared" si="13"/>
        <v>A1</v>
      </c>
    </row>
    <row r="895" spans="1:5" x14ac:dyDescent="0.25">
      <c r="A895" s="6">
        <v>894</v>
      </c>
      <c r="B895" s="6" t="s">
        <v>105</v>
      </c>
      <c r="C895" s="7">
        <v>165000</v>
      </c>
      <c r="D895" s="6">
        <v>0.37784023464593341</v>
      </c>
      <c r="E895" s="6" t="str">
        <f t="shared" si="13"/>
        <v>A1</v>
      </c>
    </row>
    <row r="896" spans="1:5" x14ac:dyDescent="0.25">
      <c r="A896" s="6">
        <v>895</v>
      </c>
      <c r="B896" s="6" t="s">
        <v>105</v>
      </c>
      <c r="C896" s="7">
        <v>118858</v>
      </c>
      <c r="D896" s="6">
        <v>0.98097187033823974</v>
      </c>
      <c r="E896" s="6" t="str">
        <f t="shared" si="13"/>
        <v>A2</v>
      </c>
    </row>
    <row r="897" spans="1:5" x14ac:dyDescent="0.25">
      <c r="A897" s="6">
        <v>896</v>
      </c>
      <c r="B897" s="6" t="s">
        <v>105</v>
      </c>
      <c r="C897" s="7">
        <v>140000</v>
      </c>
      <c r="D897" s="6">
        <v>0.63442565521101291</v>
      </c>
      <c r="E897" s="6" t="str">
        <f t="shared" si="13"/>
        <v>A2</v>
      </c>
    </row>
    <row r="898" spans="1:5" x14ac:dyDescent="0.25">
      <c r="A898" s="6">
        <v>897</v>
      </c>
      <c r="B898" s="6" t="s">
        <v>177</v>
      </c>
      <c r="C898" s="7">
        <v>106500</v>
      </c>
      <c r="D898" s="6">
        <v>0.47265811030866611</v>
      </c>
      <c r="E898" s="6" t="str">
        <f t="shared" si="13"/>
        <v>treatment</v>
      </c>
    </row>
    <row r="899" spans="1:5" x14ac:dyDescent="0.25">
      <c r="A899" s="6">
        <v>898</v>
      </c>
      <c r="B899" s="6" t="s">
        <v>105</v>
      </c>
      <c r="C899" s="7">
        <v>142953</v>
      </c>
      <c r="D899" s="6">
        <v>9.4614069944425561E-2</v>
      </c>
      <c r="E899" s="6" t="str">
        <f t="shared" ref="E899:E962" si="14">IF(AND(B899="Y", D899&lt;0.5), "A1", IF(AND(B899="Y", D899&gt;0.5), "A2", "treatment"))</f>
        <v>A1</v>
      </c>
    </row>
    <row r="900" spans="1:5" x14ac:dyDescent="0.25">
      <c r="A900" s="6">
        <v>899</v>
      </c>
      <c r="B900" s="6" t="s">
        <v>105</v>
      </c>
      <c r="C900" s="7">
        <v>611657</v>
      </c>
      <c r="D900" s="6">
        <v>0.52219762549646009</v>
      </c>
      <c r="E900" s="6" t="str">
        <f t="shared" si="14"/>
        <v>A2</v>
      </c>
    </row>
    <row r="901" spans="1:5" x14ac:dyDescent="0.25">
      <c r="A901" s="6">
        <v>900</v>
      </c>
      <c r="B901" s="6" t="s">
        <v>105</v>
      </c>
      <c r="C901" s="7">
        <v>135000</v>
      </c>
      <c r="D901" s="6">
        <v>0.35420026777661762</v>
      </c>
      <c r="E901" s="6" t="str">
        <f t="shared" si="14"/>
        <v>A1</v>
      </c>
    </row>
    <row r="902" spans="1:5" x14ac:dyDescent="0.25">
      <c r="A902" s="6">
        <v>901</v>
      </c>
      <c r="B902" s="6" t="s">
        <v>105</v>
      </c>
      <c r="C902" s="7">
        <v>110000</v>
      </c>
      <c r="D902" s="6">
        <v>0.66722683972957086</v>
      </c>
      <c r="E902" s="6" t="str">
        <f t="shared" si="14"/>
        <v>A2</v>
      </c>
    </row>
    <row r="903" spans="1:5" x14ac:dyDescent="0.25">
      <c r="A903" s="6">
        <v>902</v>
      </c>
      <c r="B903" s="6" t="s">
        <v>105</v>
      </c>
      <c r="C903" s="7">
        <v>153000</v>
      </c>
      <c r="D903" s="6">
        <v>0.69200099910287105</v>
      </c>
      <c r="E903" s="6" t="str">
        <f t="shared" si="14"/>
        <v>A2</v>
      </c>
    </row>
    <row r="904" spans="1:5" x14ac:dyDescent="0.25">
      <c r="A904" s="6">
        <v>903</v>
      </c>
      <c r="B904" s="6" t="s">
        <v>105</v>
      </c>
      <c r="C904" s="7">
        <v>180000</v>
      </c>
      <c r="D904" s="6">
        <v>0.67064572245301057</v>
      </c>
      <c r="E904" s="6" t="str">
        <f t="shared" si="14"/>
        <v>A2</v>
      </c>
    </row>
    <row r="905" spans="1:5" x14ac:dyDescent="0.25">
      <c r="A905" s="6">
        <v>904</v>
      </c>
      <c r="B905" s="6" t="s">
        <v>105</v>
      </c>
      <c r="C905" s="7">
        <v>240000</v>
      </c>
      <c r="D905" s="6">
        <v>0.34735732541789721</v>
      </c>
      <c r="E905" s="6" t="str">
        <f t="shared" si="14"/>
        <v>A1</v>
      </c>
    </row>
    <row r="906" spans="1:5" x14ac:dyDescent="0.25">
      <c r="A906" s="6">
        <v>905</v>
      </c>
      <c r="B906" s="6" t="s">
        <v>105</v>
      </c>
      <c r="C906" s="7">
        <v>125500</v>
      </c>
      <c r="D906" s="6">
        <v>0.59287191873772505</v>
      </c>
      <c r="E906" s="6" t="str">
        <f t="shared" si="14"/>
        <v>A2</v>
      </c>
    </row>
    <row r="907" spans="1:5" x14ac:dyDescent="0.25">
      <c r="A907" s="6">
        <v>906</v>
      </c>
      <c r="B907" s="6" t="s">
        <v>105</v>
      </c>
      <c r="C907" s="7">
        <v>128000</v>
      </c>
      <c r="D907" s="6">
        <v>0.44924340907469873</v>
      </c>
      <c r="E907" s="6" t="str">
        <f t="shared" si="14"/>
        <v>A1</v>
      </c>
    </row>
    <row r="908" spans="1:5" x14ac:dyDescent="0.25">
      <c r="A908" s="6">
        <v>907</v>
      </c>
      <c r="B908" s="6" t="s">
        <v>105</v>
      </c>
      <c r="C908" s="7">
        <v>255000</v>
      </c>
      <c r="D908" s="6">
        <v>0.75857443769824484</v>
      </c>
      <c r="E908" s="6" t="str">
        <f t="shared" si="14"/>
        <v>A2</v>
      </c>
    </row>
    <row r="909" spans="1:5" x14ac:dyDescent="0.25">
      <c r="A909" s="6">
        <v>908</v>
      </c>
      <c r="B909" s="6" t="s">
        <v>105</v>
      </c>
      <c r="C909" s="7">
        <v>250000</v>
      </c>
      <c r="D909" s="6">
        <v>0.23981289763759894</v>
      </c>
      <c r="E909" s="6" t="str">
        <f t="shared" si="14"/>
        <v>A1</v>
      </c>
    </row>
    <row r="910" spans="1:5" x14ac:dyDescent="0.25">
      <c r="A910" s="6">
        <v>909</v>
      </c>
      <c r="B910" s="6" t="s">
        <v>105</v>
      </c>
      <c r="C910" s="7">
        <v>131000</v>
      </c>
      <c r="D910" s="6">
        <v>0.12545111433493539</v>
      </c>
      <c r="E910" s="6" t="str">
        <f t="shared" si="14"/>
        <v>A1</v>
      </c>
    </row>
    <row r="911" spans="1:5" x14ac:dyDescent="0.25">
      <c r="A911" s="6">
        <v>910</v>
      </c>
      <c r="B911" s="6" t="s">
        <v>105</v>
      </c>
      <c r="C911" s="7">
        <v>174000</v>
      </c>
      <c r="D911" s="6">
        <v>0.61097525629210925</v>
      </c>
      <c r="E911" s="6" t="str">
        <f t="shared" si="14"/>
        <v>A2</v>
      </c>
    </row>
    <row r="912" spans="1:5" x14ac:dyDescent="0.25">
      <c r="A912" s="6">
        <v>911</v>
      </c>
      <c r="B912" s="6" t="s">
        <v>105</v>
      </c>
      <c r="C912" s="7">
        <v>154300</v>
      </c>
      <c r="D912" s="6">
        <v>0.47540999725699007</v>
      </c>
      <c r="E912" s="6" t="str">
        <f t="shared" si="14"/>
        <v>A1</v>
      </c>
    </row>
    <row r="913" spans="1:5" x14ac:dyDescent="0.25">
      <c r="A913" s="6">
        <v>912</v>
      </c>
      <c r="B913" s="6" t="s">
        <v>105</v>
      </c>
      <c r="C913" s="7">
        <v>143500</v>
      </c>
      <c r="D913" s="6">
        <v>0.1454003743474841</v>
      </c>
      <c r="E913" s="6" t="str">
        <f t="shared" si="14"/>
        <v>A1</v>
      </c>
    </row>
    <row r="914" spans="1:5" x14ac:dyDescent="0.25">
      <c r="A914" s="6">
        <v>913</v>
      </c>
      <c r="B914" s="6" t="s">
        <v>177</v>
      </c>
      <c r="C914" s="7">
        <v>88000</v>
      </c>
      <c r="D914" s="6">
        <v>0.90868944398725293</v>
      </c>
      <c r="E914" s="6" t="str">
        <f t="shared" si="14"/>
        <v>treatment</v>
      </c>
    </row>
    <row r="915" spans="1:5" x14ac:dyDescent="0.25">
      <c r="A915" s="6">
        <v>914</v>
      </c>
      <c r="B915" s="6" t="s">
        <v>177</v>
      </c>
      <c r="C915" s="7">
        <v>145000</v>
      </c>
      <c r="D915" s="6">
        <v>0.66539458203376045</v>
      </c>
      <c r="E915" s="6" t="str">
        <f t="shared" si="14"/>
        <v>treatment</v>
      </c>
    </row>
    <row r="916" spans="1:5" x14ac:dyDescent="0.25">
      <c r="A916" s="6">
        <v>915</v>
      </c>
      <c r="B916" s="6" t="s">
        <v>105</v>
      </c>
      <c r="C916" s="7">
        <v>173733</v>
      </c>
      <c r="D916" s="6">
        <v>0.49391988160657407</v>
      </c>
      <c r="E916" s="6" t="str">
        <f t="shared" si="14"/>
        <v>A1</v>
      </c>
    </row>
    <row r="917" spans="1:5" x14ac:dyDescent="0.25">
      <c r="A917" s="6">
        <v>916</v>
      </c>
      <c r="B917" s="6" t="s">
        <v>105</v>
      </c>
      <c r="C917" s="7">
        <v>75000</v>
      </c>
      <c r="D917" s="6">
        <v>0.61419249675710974</v>
      </c>
      <c r="E917" s="6" t="str">
        <f t="shared" si="14"/>
        <v>A2</v>
      </c>
    </row>
    <row r="918" spans="1:5" x14ac:dyDescent="0.25">
      <c r="A918" s="6">
        <v>917</v>
      </c>
      <c r="B918" s="6" t="s">
        <v>177</v>
      </c>
      <c r="C918" s="7">
        <v>35311</v>
      </c>
      <c r="D918" s="6">
        <v>0.34572677665813334</v>
      </c>
      <c r="E918" s="6" t="str">
        <f t="shared" si="14"/>
        <v>treatment</v>
      </c>
    </row>
    <row r="919" spans="1:5" x14ac:dyDescent="0.25">
      <c r="A919" s="6">
        <v>918</v>
      </c>
      <c r="B919" s="6" t="s">
        <v>105</v>
      </c>
      <c r="C919" s="7">
        <v>135000</v>
      </c>
      <c r="D919" s="6">
        <v>0.13984889140474543</v>
      </c>
      <c r="E919" s="6" t="str">
        <f t="shared" si="14"/>
        <v>A1</v>
      </c>
    </row>
    <row r="920" spans="1:5" x14ac:dyDescent="0.25">
      <c r="A920" s="6">
        <v>919</v>
      </c>
      <c r="B920" s="6" t="s">
        <v>105</v>
      </c>
      <c r="C920" s="7">
        <v>238000</v>
      </c>
      <c r="D920" s="6">
        <v>0.15450194600841949</v>
      </c>
      <c r="E920" s="6" t="str">
        <f t="shared" si="14"/>
        <v>A1</v>
      </c>
    </row>
    <row r="921" spans="1:5" x14ac:dyDescent="0.25">
      <c r="A921" s="6">
        <v>920</v>
      </c>
      <c r="B921" s="6" t="s">
        <v>105</v>
      </c>
      <c r="C921" s="7">
        <v>176500</v>
      </c>
      <c r="D921" s="6">
        <v>0.6248807872797485</v>
      </c>
      <c r="E921" s="6" t="str">
        <f t="shared" si="14"/>
        <v>A2</v>
      </c>
    </row>
    <row r="922" spans="1:5" x14ac:dyDescent="0.25">
      <c r="A922" s="6">
        <v>921</v>
      </c>
      <c r="B922" s="6" t="s">
        <v>105</v>
      </c>
      <c r="C922" s="7">
        <v>201000</v>
      </c>
      <c r="D922" s="6">
        <v>0.83465849039031681</v>
      </c>
      <c r="E922" s="6" t="str">
        <f t="shared" si="14"/>
        <v>A2</v>
      </c>
    </row>
    <row r="923" spans="1:5" x14ac:dyDescent="0.25">
      <c r="A923" s="6">
        <v>922</v>
      </c>
      <c r="B923" s="6" t="s">
        <v>105</v>
      </c>
      <c r="C923" s="7">
        <v>145900</v>
      </c>
      <c r="D923" s="6">
        <v>0.45371822884389756</v>
      </c>
      <c r="E923" s="6" t="str">
        <f t="shared" si="14"/>
        <v>A1</v>
      </c>
    </row>
    <row r="924" spans="1:5" x14ac:dyDescent="0.25">
      <c r="A924" s="6">
        <v>923</v>
      </c>
      <c r="B924" s="6" t="s">
        <v>105</v>
      </c>
      <c r="C924" s="7">
        <v>169990</v>
      </c>
      <c r="D924" s="6">
        <v>0.46593988130033037</v>
      </c>
      <c r="E924" s="6" t="str">
        <f t="shared" si="14"/>
        <v>A1</v>
      </c>
    </row>
    <row r="925" spans="1:5" x14ac:dyDescent="0.25">
      <c r="A925" s="6">
        <v>924</v>
      </c>
      <c r="B925" s="6" t="s">
        <v>105</v>
      </c>
      <c r="C925" s="7">
        <v>193000</v>
      </c>
      <c r="D925" s="6">
        <v>0.87914409142738326</v>
      </c>
      <c r="E925" s="6" t="str">
        <f t="shared" si="14"/>
        <v>A2</v>
      </c>
    </row>
    <row r="926" spans="1:5" x14ac:dyDescent="0.25">
      <c r="A926" s="6">
        <v>925</v>
      </c>
      <c r="B926" s="6" t="s">
        <v>105</v>
      </c>
      <c r="C926" s="7">
        <v>207500</v>
      </c>
      <c r="D926" s="6">
        <v>0.98495110481956116</v>
      </c>
      <c r="E926" s="6" t="str">
        <f t="shared" si="14"/>
        <v>A2</v>
      </c>
    </row>
    <row r="927" spans="1:5" x14ac:dyDescent="0.25">
      <c r="A927" s="6">
        <v>926</v>
      </c>
      <c r="B927" s="6" t="s">
        <v>105</v>
      </c>
      <c r="C927" s="7">
        <v>175000</v>
      </c>
      <c r="D927" s="6">
        <v>0.37307014104607195</v>
      </c>
      <c r="E927" s="6" t="str">
        <f t="shared" si="14"/>
        <v>A1</v>
      </c>
    </row>
    <row r="928" spans="1:5" x14ac:dyDescent="0.25">
      <c r="A928" s="6">
        <v>927</v>
      </c>
      <c r="B928" s="6" t="s">
        <v>105</v>
      </c>
      <c r="C928" s="7">
        <v>285000</v>
      </c>
      <c r="D928" s="6">
        <v>0.36084926029503595</v>
      </c>
      <c r="E928" s="6" t="str">
        <f t="shared" si="14"/>
        <v>A1</v>
      </c>
    </row>
    <row r="929" spans="1:5" x14ac:dyDescent="0.25">
      <c r="A929" s="6">
        <v>928</v>
      </c>
      <c r="B929" s="6" t="s">
        <v>105</v>
      </c>
      <c r="C929" s="7">
        <v>176000</v>
      </c>
      <c r="D929" s="6">
        <v>0.23744627369476368</v>
      </c>
      <c r="E929" s="6" t="str">
        <f t="shared" si="14"/>
        <v>A1</v>
      </c>
    </row>
    <row r="930" spans="1:5" x14ac:dyDescent="0.25">
      <c r="A930" s="6">
        <v>929</v>
      </c>
      <c r="B930" s="6" t="s">
        <v>105</v>
      </c>
      <c r="C930" s="7">
        <v>236500</v>
      </c>
      <c r="D930" s="6">
        <v>0.95030517554859084</v>
      </c>
      <c r="E930" s="6" t="str">
        <f t="shared" si="14"/>
        <v>A2</v>
      </c>
    </row>
    <row r="931" spans="1:5" x14ac:dyDescent="0.25">
      <c r="A931" s="6">
        <v>930</v>
      </c>
      <c r="B931" s="6" t="s">
        <v>105</v>
      </c>
      <c r="C931" s="7">
        <v>222000</v>
      </c>
      <c r="D931" s="6">
        <v>0.68410691916270328</v>
      </c>
      <c r="E931" s="6" t="str">
        <f t="shared" si="14"/>
        <v>A2</v>
      </c>
    </row>
    <row r="932" spans="1:5" x14ac:dyDescent="0.25">
      <c r="A932" s="6">
        <v>931</v>
      </c>
      <c r="B932" s="6" t="s">
        <v>105</v>
      </c>
      <c r="C932" s="7">
        <v>201000</v>
      </c>
      <c r="D932" s="6">
        <v>0.31372777831603993</v>
      </c>
      <c r="E932" s="6" t="str">
        <f t="shared" si="14"/>
        <v>A1</v>
      </c>
    </row>
    <row r="933" spans="1:5" x14ac:dyDescent="0.25">
      <c r="A933" s="6">
        <v>932</v>
      </c>
      <c r="B933" s="6" t="s">
        <v>105</v>
      </c>
      <c r="C933" s="7">
        <v>117500</v>
      </c>
      <c r="D933" s="6">
        <v>0.75104753029069748</v>
      </c>
      <c r="E933" s="6" t="str">
        <f t="shared" si="14"/>
        <v>A2</v>
      </c>
    </row>
    <row r="934" spans="1:5" x14ac:dyDescent="0.25">
      <c r="A934" s="6">
        <v>933</v>
      </c>
      <c r="B934" s="6" t="s">
        <v>105</v>
      </c>
      <c r="C934" s="7">
        <v>320000</v>
      </c>
      <c r="D934" s="6">
        <v>0.45608923757810249</v>
      </c>
      <c r="E934" s="6" t="str">
        <f t="shared" si="14"/>
        <v>A1</v>
      </c>
    </row>
    <row r="935" spans="1:5" x14ac:dyDescent="0.25">
      <c r="A935" s="6">
        <v>934</v>
      </c>
      <c r="B935" s="6" t="s">
        <v>105</v>
      </c>
      <c r="C935" s="7">
        <v>190000</v>
      </c>
      <c r="D935" s="6">
        <v>0.27659973668058435</v>
      </c>
      <c r="E935" s="6" t="str">
        <f t="shared" si="14"/>
        <v>A1</v>
      </c>
    </row>
    <row r="936" spans="1:5" x14ac:dyDescent="0.25">
      <c r="A936" s="6">
        <v>935</v>
      </c>
      <c r="B936" s="6" t="s">
        <v>105</v>
      </c>
      <c r="C936" s="7">
        <v>242000</v>
      </c>
      <c r="D936" s="6">
        <v>0.80741036644998898</v>
      </c>
      <c r="E936" s="6" t="str">
        <f t="shared" si="14"/>
        <v>A2</v>
      </c>
    </row>
    <row r="937" spans="1:5" x14ac:dyDescent="0.25">
      <c r="A937" s="6">
        <v>936</v>
      </c>
      <c r="B937" s="6" t="s">
        <v>105</v>
      </c>
      <c r="C937" s="7">
        <v>79900</v>
      </c>
      <c r="D937" s="6">
        <v>0.73332546757559336</v>
      </c>
      <c r="E937" s="6" t="str">
        <f t="shared" si="14"/>
        <v>A2</v>
      </c>
    </row>
    <row r="938" spans="1:5" x14ac:dyDescent="0.25">
      <c r="A938" s="6">
        <v>937</v>
      </c>
      <c r="B938" s="6" t="s">
        <v>105</v>
      </c>
      <c r="C938" s="7">
        <v>184900</v>
      </c>
      <c r="D938" s="6">
        <v>0.1341769317495346</v>
      </c>
      <c r="E938" s="6" t="str">
        <f t="shared" si="14"/>
        <v>A1</v>
      </c>
    </row>
    <row r="939" spans="1:5" x14ac:dyDescent="0.25">
      <c r="A939" s="6">
        <v>938</v>
      </c>
      <c r="B939" s="6" t="s">
        <v>105</v>
      </c>
      <c r="C939" s="7">
        <v>253000</v>
      </c>
      <c r="D939" s="6">
        <v>9.0989259778552434E-2</v>
      </c>
      <c r="E939" s="6" t="str">
        <f t="shared" si="14"/>
        <v>A1</v>
      </c>
    </row>
    <row r="940" spans="1:5" x14ac:dyDescent="0.25">
      <c r="A940" s="6">
        <v>939</v>
      </c>
      <c r="B940" s="6" t="s">
        <v>105</v>
      </c>
      <c r="C940" s="7">
        <v>239799</v>
      </c>
      <c r="D940" s="6">
        <v>0.72783018879729378</v>
      </c>
      <c r="E940" s="6" t="str">
        <f t="shared" si="14"/>
        <v>A2</v>
      </c>
    </row>
    <row r="941" spans="1:5" x14ac:dyDescent="0.25">
      <c r="A941" s="6">
        <v>940</v>
      </c>
      <c r="B941" s="6" t="s">
        <v>105</v>
      </c>
      <c r="C941" s="7">
        <v>244400</v>
      </c>
      <c r="D941" s="6">
        <v>0.47003347089174474</v>
      </c>
      <c r="E941" s="6" t="str">
        <f t="shared" si="14"/>
        <v>A1</v>
      </c>
    </row>
    <row r="942" spans="1:5" x14ac:dyDescent="0.25">
      <c r="A942" s="6">
        <v>941</v>
      </c>
      <c r="B942" s="6" t="s">
        <v>105</v>
      </c>
      <c r="C942" s="7">
        <v>150900</v>
      </c>
      <c r="D942" s="6">
        <v>0.19416072906739767</v>
      </c>
      <c r="E942" s="6" t="str">
        <f t="shared" si="14"/>
        <v>A1</v>
      </c>
    </row>
    <row r="943" spans="1:5" x14ac:dyDescent="0.25">
      <c r="A943" s="6">
        <v>942</v>
      </c>
      <c r="B943" s="6" t="s">
        <v>105</v>
      </c>
      <c r="C943" s="7">
        <v>214000</v>
      </c>
      <c r="D943" s="6">
        <v>0.7478301368207525</v>
      </c>
      <c r="E943" s="6" t="str">
        <f t="shared" si="14"/>
        <v>A2</v>
      </c>
    </row>
    <row r="944" spans="1:5" x14ac:dyDescent="0.25">
      <c r="A944" s="6">
        <v>943</v>
      </c>
      <c r="B944" s="6" t="s">
        <v>105</v>
      </c>
      <c r="C944" s="7">
        <v>150000</v>
      </c>
      <c r="D944" s="6">
        <v>0.42653532914990711</v>
      </c>
      <c r="E944" s="6" t="str">
        <f t="shared" si="14"/>
        <v>A1</v>
      </c>
    </row>
    <row r="945" spans="1:5" x14ac:dyDescent="0.25">
      <c r="A945" s="6">
        <v>944</v>
      </c>
      <c r="B945" s="6" t="s">
        <v>105</v>
      </c>
      <c r="C945" s="7">
        <v>143000</v>
      </c>
      <c r="D945" s="6">
        <v>0.22326977652671576</v>
      </c>
      <c r="E945" s="6" t="str">
        <f t="shared" si="14"/>
        <v>A1</v>
      </c>
    </row>
    <row r="946" spans="1:5" x14ac:dyDescent="0.25">
      <c r="A946" s="6">
        <v>945</v>
      </c>
      <c r="B946" s="6" t="s">
        <v>105</v>
      </c>
      <c r="C946" s="7">
        <v>137500</v>
      </c>
      <c r="D946" s="6">
        <v>0.51009737522376142</v>
      </c>
      <c r="E946" s="6" t="str">
        <f t="shared" si="14"/>
        <v>A2</v>
      </c>
    </row>
    <row r="947" spans="1:5" x14ac:dyDescent="0.25">
      <c r="A947" s="6">
        <v>946</v>
      </c>
      <c r="B947" s="6" t="s">
        <v>105</v>
      </c>
      <c r="C947" s="7">
        <v>124900</v>
      </c>
      <c r="D947" s="6">
        <v>0.92288789757720147</v>
      </c>
      <c r="E947" s="6" t="str">
        <f t="shared" si="14"/>
        <v>A2</v>
      </c>
    </row>
    <row r="948" spans="1:5" x14ac:dyDescent="0.25">
      <c r="A948" s="6">
        <v>947</v>
      </c>
      <c r="B948" s="6" t="s">
        <v>105</v>
      </c>
      <c r="C948" s="7">
        <v>143000</v>
      </c>
      <c r="D948" s="6">
        <v>0.91626641220831895</v>
      </c>
      <c r="E948" s="6" t="str">
        <f t="shared" si="14"/>
        <v>A2</v>
      </c>
    </row>
    <row r="949" spans="1:5" x14ac:dyDescent="0.25">
      <c r="A949" s="6">
        <v>948</v>
      </c>
      <c r="B949" s="6" t="s">
        <v>105</v>
      </c>
      <c r="C949" s="7">
        <v>270000</v>
      </c>
      <c r="D949" s="6">
        <v>4.5773875198991676E-2</v>
      </c>
      <c r="E949" s="6" t="str">
        <f t="shared" si="14"/>
        <v>A1</v>
      </c>
    </row>
    <row r="950" spans="1:5" x14ac:dyDescent="0.25">
      <c r="A950" s="6">
        <v>949</v>
      </c>
      <c r="B950" s="6" t="s">
        <v>105</v>
      </c>
      <c r="C950" s="7">
        <v>192500</v>
      </c>
      <c r="D950" s="6">
        <v>0.95832671366558286</v>
      </c>
      <c r="E950" s="6" t="str">
        <f t="shared" si="14"/>
        <v>A2</v>
      </c>
    </row>
    <row r="951" spans="1:5" x14ac:dyDescent="0.25">
      <c r="A951" s="6">
        <v>950</v>
      </c>
      <c r="B951" s="6" t="s">
        <v>105</v>
      </c>
      <c r="C951" s="7">
        <v>197500</v>
      </c>
      <c r="D951" s="6">
        <v>0.83567676437824512</v>
      </c>
      <c r="E951" s="6" t="str">
        <f t="shared" si="14"/>
        <v>A2</v>
      </c>
    </row>
    <row r="952" spans="1:5" x14ac:dyDescent="0.25">
      <c r="A952" s="6">
        <v>951</v>
      </c>
      <c r="B952" s="6" t="s">
        <v>105</v>
      </c>
      <c r="C952" s="7">
        <v>129000</v>
      </c>
      <c r="D952" s="6">
        <v>0.10880392013139317</v>
      </c>
      <c r="E952" s="6" t="str">
        <f t="shared" si="14"/>
        <v>A1</v>
      </c>
    </row>
    <row r="953" spans="1:5" x14ac:dyDescent="0.25">
      <c r="A953" s="6">
        <v>952</v>
      </c>
      <c r="B953" s="6" t="s">
        <v>105</v>
      </c>
      <c r="C953" s="7">
        <v>119900</v>
      </c>
      <c r="D953" s="6">
        <v>0.72267910209484743</v>
      </c>
      <c r="E953" s="6" t="str">
        <f t="shared" si="14"/>
        <v>A2</v>
      </c>
    </row>
    <row r="954" spans="1:5" x14ac:dyDescent="0.25">
      <c r="A954" s="6">
        <v>953</v>
      </c>
      <c r="B954" s="6" t="s">
        <v>105</v>
      </c>
      <c r="C954" s="7">
        <v>133900</v>
      </c>
      <c r="D954" s="6">
        <v>4.6004916178803312E-2</v>
      </c>
      <c r="E954" s="6" t="str">
        <f t="shared" si="14"/>
        <v>A1</v>
      </c>
    </row>
    <row r="955" spans="1:5" x14ac:dyDescent="0.25">
      <c r="A955" s="6">
        <v>954</v>
      </c>
      <c r="B955" s="6" t="s">
        <v>105</v>
      </c>
      <c r="C955" s="7">
        <v>172000</v>
      </c>
      <c r="D955" s="6">
        <v>0.28770931528871568</v>
      </c>
      <c r="E955" s="6" t="str">
        <f t="shared" si="14"/>
        <v>A1</v>
      </c>
    </row>
    <row r="956" spans="1:5" x14ac:dyDescent="0.25">
      <c r="A956" s="6">
        <v>955</v>
      </c>
      <c r="B956" s="6" t="s">
        <v>105</v>
      </c>
      <c r="C956" s="7">
        <v>127500</v>
      </c>
      <c r="D956" s="6">
        <v>0.57356971760079811</v>
      </c>
      <c r="E956" s="6" t="str">
        <f t="shared" si="14"/>
        <v>A2</v>
      </c>
    </row>
    <row r="957" spans="1:5" x14ac:dyDescent="0.25">
      <c r="A957" s="6">
        <v>956</v>
      </c>
      <c r="B957" s="6" t="s">
        <v>177</v>
      </c>
      <c r="C957" s="7">
        <v>145000</v>
      </c>
      <c r="D957" s="6">
        <v>0.31399436081146959</v>
      </c>
      <c r="E957" s="6" t="str">
        <f t="shared" si="14"/>
        <v>treatment</v>
      </c>
    </row>
    <row r="958" spans="1:5" x14ac:dyDescent="0.25">
      <c r="A958" s="6">
        <v>957</v>
      </c>
      <c r="B958" s="6" t="s">
        <v>105</v>
      </c>
      <c r="C958" s="7">
        <v>124000</v>
      </c>
      <c r="D958" s="6">
        <v>0.14686022622595507</v>
      </c>
      <c r="E958" s="6" t="str">
        <f t="shared" si="14"/>
        <v>A1</v>
      </c>
    </row>
    <row r="959" spans="1:5" x14ac:dyDescent="0.25">
      <c r="A959" s="6">
        <v>958</v>
      </c>
      <c r="B959" s="6" t="s">
        <v>105</v>
      </c>
      <c r="C959" s="7">
        <v>132000</v>
      </c>
      <c r="D959" s="6">
        <v>0.62294821808125422</v>
      </c>
      <c r="E959" s="6" t="str">
        <f t="shared" si="14"/>
        <v>A2</v>
      </c>
    </row>
    <row r="960" spans="1:5" x14ac:dyDescent="0.25">
      <c r="A960" s="6">
        <v>959</v>
      </c>
      <c r="B960" s="6" t="s">
        <v>105</v>
      </c>
      <c r="C960" s="7">
        <v>185000</v>
      </c>
      <c r="D960" s="6">
        <v>0.62773174558282319</v>
      </c>
      <c r="E960" s="6" t="str">
        <f t="shared" si="14"/>
        <v>A2</v>
      </c>
    </row>
    <row r="961" spans="1:5" x14ac:dyDescent="0.25">
      <c r="A961" s="6">
        <v>960</v>
      </c>
      <c r="B961" s="6" t="s">
        <v>105</v>
      </c>
      <c r="C961" s="7">
        <v>155000</v>
      </c>
      <c r="D961" s="6">
        <v>0.34971415212917167</v>
      </c>
      <c r="E961" s="6" t="str">
        <f t="shared" si="14"/>
        <v>A1</v>
      </c>
    </row>
    <row r="962" spans="1:5" x14ac:dyDescent="0.25">
      <c r="A962" s="6">
        <v>961</v>
      </c>
      <c r="B962" s="6" t="s">
        <v>105</v>
      </c>
      <c r="C962" s="7">
        <v>116500</v>
      </c>
      <c r="D962" s="6">
        <v>0.44702575980504511</v>
      </c>
      <c r="E962" s="6" t="str">
        <f t="shared" si="14"/>
        <v>A1</v>
      </c>
    </row>
    <row r="963" spans="1:5" x14ac:dyDescent="0.25">
      <c r="A963" s="6">
        <v>962</v>
      </c>
      <c r="B963" s="6" t="s">
        <v>105</v>
      </c>
      <c r="C963" s="7">
        <v>272000</v>
      </c>
      <c r="D963" s="6">
        <v>0.68406794613365618</v>
      </c>
      <c r="E963" s="6" t="str">
        <f t="shared" ref="E963:E1026" si="15">IF(AND(B963="Y", D963&lt;0.5), "A1", IF(AND(B963="Y", D963&gt;0.5), "A2", "treatment"))</f>
        <v>A2</v>
      </c>
    </row>
    <row r="964" spans="1:5" x14ac:dyDescent="0.25">
      <c r="A964" s="6">
        <v>963</v>
      </c>
      <c r="B964" s="6" t="s">
        <v>105</v>
      </c>
      <c r="C964" s="7">
        <v>155000</v>
      </c>
      <c r="D964" s="6">
        <v>0.67507077951932537</v>
      </c>
      <c r="E964" s="6" t="str">
        <f t="shared" si="15"/>
        <v>A2</v>
      </c>
    </row>
    <row r="965" spans="1:5" x14ac:dyDescent="0.25">
      <c r="A965" s="6">
        <v>964</v>
      </c>
      <c r="B965" s="6" t="s">
        <v>105</v>
      </c>
      <c r="C965" s="7">
        <v>239000</v>
      </c>
      <c r="D965" s="6">
        <v>0.28860368099129519</v>
      </c>
      <c r="E965" s="6" t="str">
        <f t="shared" si="15"/>
        <v>A1</v>
      </c>
    </row>
    <row r="966" spans="1:5" x14ac:dyDescent="0.25">
      <c r="A966" s="6">
        <v>965</v>
      </c>
      <c r="B966" s="6" t="s">
        <v>105</v>
      </c>
      <c r="C966" s="7">
        <v>214900</v>
      </c>
      <c r="D966" s="6">
        <v>0.22909186996675368</v>
      </c>
      <c r="E966" s="6" t="str">
        <f t="shared" si="15"/>
        <v>A1</v>
      </c>
    </row>
    <row r="967" spans="1:5" x14ac:dyDescent="0.25">
      <c r="A967" s="6">
        <v>966</v>
      </c>
      <c r="B967" s="6" t="s">
        <v>105</v>
      </c>
      <c r="C967" s="7">
        <v>178900</v>
      </c>
      <c r="D967" s="6">
        <v>0.19056570109508641</v>
      </c>
      <c r="E967" s="6" t="str">
        <f t="shared" si="15"/>
        <v>A1</v>
      </c>
    </row>
    <row r="968" spans="1:5" x14ac:dyDescent="0.25">
      <c r="A968" s="6">
        <v>967</v>
      </c>
      <c r="B968" s="6" t="s">
        <v>105</v>
      </c>
      <c r="C968" s="7">
        <v>160000</v>
      </c>
      <c r="D968" s="6">
        <v>0.83663961336122561</v>
      </c>
      <c r="E968" s="6" t="str">
        <f t="shared" si="15"/>
        <v>A2</v>
      </c>
    </row>
    <row r="969" spans="1:5" x14ac:dyDescent="0.25">
      <c r="A969" s="6">
        <v>968</v>
      </c>
      <c r="B969" s="6" t="s">
        <v>105</v>
      </c>
      <c r="C969" s="7">
        <v>135000</v>
      </c>
      <c r="D969" s="6">
        <v>0.40413009620416118</v>
      </c>
      <c r="E969" s="6" t="str">
        <f t="shared" si="15"/>
        <v>A1</v>
      </c>
    </row>
    <row r="970" spans="1:5" x14ac:dyDescent="0.25">
      <c r="A970" s="6">
        <v>969</v>
      </c>
      <c r="B970" s="6" t="s">
        <v>177</v>
      </c>
      <c r="C970" s="7">
        <v>37900</v>
      </c>
      <c r="D970" s="6">
        <v>0.11475928284223402</v>
      </c>
      <c r="E970" s="6" t="str">
        <f t="shared" si="15"/>
        <v>treatment</v>
      </c>
    </row>
    <row r="971" spans="1:5" x14ac:dyDescent="0.25">
      <c r="A971" s="6">
        <v>970</v>
      </c>
      <c r="B971" s="6" t="s">
        <v>105</v>
      </c>
      <c r="C971" s="7">
        <v>140000</v>
      </c>
      <c r="D971" s="6">
        <v>0.42627071605848188</v>
      </c>
      <c r="E971" s="6" t="str">
        <f t="shared" si="15"/>
        <v>A1</v>
      </c>
    </row>
    <row r="972" spans="1:5" x14ac:dyDescent="0.25">
      <c r="A972" s="6">
        <v>971</v>
      </c>
      <c r="B972" s="6" t="s">
        <v>177</v>
      </c>
      <c r="C972" s="7">
        <v>135000</v>
      </c>
      <c r="D972" s="6">
        <v>2.724794246201756E-3</v>
      </c>
      <c r="E972" s="6" t="str">
        <f t="shared" si="15"/>
        <v>treatment</v>
      </c>
    </row>
    <row r="973" spans="1:5" x14ac:dyDescent="0.25">
      <c r="A973" s="6">
        <v>972</v>
      </c>
      <c r="B973" s="6" t="s">
        <v>105</v>
      </c>
      <c r="C973" s="7">
        <v>173000</v>
      </c>
      <c r="D973" s="6">
        <v>0.82139051765035376</v>
      </c>
      <c r="E973" s="6" t="str">
        <f t="shared" si="15"/>
        <v>A2</v>
      </c>
    </row>
    <row r="974" spans="1:5" x14ac:dyDescent="0.25">
      <c r="A974" s="6">
        <v>973</v>
      </c>
      <c r="B974" s="6" t="s">
        <v>105</v>
      </c>
      <c r="C974" s="7">
        <v>99500</v>
      </c>
      <c r="D974" s="6">
        <v>0.91256773910613775</v>
      </c>
      <c r="E974" s="6" t="str">
        <f t="shared" si="15"/>
        <v>A2</v>
      </c>
    </row>
    <row r="975" spans="1:5" x14ac:dyDescent="0.25">
      <c r="A975" s="6">
        <v>974</v>
      </c>
      <c r="B975" s="6" t="s">
        <v>105</v>
      </c>
      <c r="C975" s="7">
        <v>182000</v>
      </c>
      <c r="D975" s="6">
        <v>0.77585235135209896</v>
      </c>
      <c r="E975" s="6" t="str">
        <f t="shared" si="15"/>
        <v>A2</v>
      </c>
    </row>
    <row r="976" spans="1:5" x14ac:dyDescent="0.25">
      <c r="A976" s="6">
        <v>975</v>
      </c>
      <c r="B976" s="6" t="s">
        <v>177</v>
      </c>
      <c r="C976" s="7">
        <v>167500</v>
      </c>
      <c r="D976" s="6">
        <v>4.8760175877878842E-2</v>
      </c>
      <c r="E976" s="6" t="str">
        <f t="shared" si="15"/>
        <v>treatment</v>
      </c>
    </row>
    <row r="977" spans="1:5" x14ac:dyDescent="0.25">
      <c r="A977" s="6">
        <v>976</v>
      </c>
      <c r="B977" s="6" t="s">
        <v>105</v>
      </c>
      <c r="C977" s="7">
        <v>165000</v>
      </c>
      <c r="D977" s="6">
        <v>0.60748927956681664</v>
      </c>
      <c r="E977" s="6" t="str">
        <f t="shared" si="15"/>
        <v>A2</v>
      </c>
    </row>
    <row r="978" spans="1:5" x14ac:dyDescent="0.25">
      <c r="A978" s="6">
        <v>977</v>
      </c>
      <c r="B978" s="6" t="s">
        <v>105</v>
      </c>
      <c r="C978" s="7">
        <v>85500</v>
      </c>
      <c r="D978" s="6">
        <v>0.85314309828041857</v>
      </c>
      <c r="E978" s="6" t="str">
        <f t="shared" si="15"/>
        <v>A2</v>
      </c>
    </row>
    <row r="979" spans="1:5" x14ac:dyDescent="0.25">
      <c r="A979" s="6">
        <v>978</v>
      </c>
      <c r="B979" s="6" t="s">
        <v>105</v>
      </c>
      <c r="C979" s="7">
        <v>199900</v>
      </c>
      <c r="D979" s="6">
        <v>7.8777675635945843E-2</v>
      </c>
      <c r="E979" s="6" t="str">
        <f t="shared" si="15"/>
        <v>A1</v>
      </c>
    </row>
    <row r="980" spans="1:5" x14ac:dyDescent="0.25">
      <c r="A980" s="6">
        <v>979</v>
      </c>
      <c r="B980" s="6" t="s">
        <v>105</v>
      </c>
      <c r="C980" s="7">
        <v>110000</v>
      </c>
      <c r="D980" s="6">
        <v>0.6413172439382897</v>
      </c>
      <c r="E980" s="6" t="str">
        <f t="shared" si="15"/>
        <v>A2</v>
      </c>
    </row>
    <row r="981" spans="1:5" x14ac:dyDescent="0.25">
      <c r="A981" s="6">
        <v>980</v>
      </c>
      <c r="B981" s="6" t="s">
        <v>105</v>
      </c>
      <c r="C981" s="7">
        <v>139000</v>
      </c>
      <c r="D981" s="6">
        <v>0.84191319147381904</v>
      </c>
      <c r="E981" s="6" t="str">
        <f t="shared" si="15"/>
        <v>A2</v>
      </c>
    </row>
    <row r="982" spans="1:5" x14ac:dyDescent="0.25">
      <c r="A982" s="6">
        <v>981</v>
      </c>
      <c r="B982" s="6" t="s">
        <v>105</v>
      </c>
      <c r="C982" s="7">
        <v>178400</v>
      </c>
      <c r="D982" s="6">
        <v>0.48432932761881531</v>
      </c>
      <c r="E982" s="6" t="str">
        <f t="shared" si="15"/>
        <v>A1</v>
      </c>
    </row>
    <row r="983" spans="1:5" x14ac:dyDescent="0.25">
      <c r="A983" s="6">
        <v>982</v>
      </c>
      <c r="B983" s="6" t="s">
        <v>105</v>
      </c>
      <c r="C983" s="7">
        <v>336000</v>
      </c>
      <c r="D983" s="6">
        <v>0.82939154073744559</v>
      </c>
      <c r="E983" s="6" t="str">
        <f t="shared" si="15"/>
        <v>A2</v>
      </c>
    </row>
    <row r="984" spans="1:5" x14ac:dyDescent="0.25">
      <c r="A984" s="6">
        <v>983</v>
      </c>
      <c r="B984" s="6" t="s">
        <v>105</v>
      </c>
      <c r="C984" s="7">
        <v>159895</v>
      </c>
      <c r="D984" s="6">
        <v>2.0032119050025998E-2</v>
      </c>
      <c r="E984" s="6" t="str">
        <f t="shared" si="15"/>
        <v>A1</v>
      </c>
    </row>
    <row r="985" spans="1:5" x14ac:dyDescent="0.25">
      <c r="A985" s="6">
        <v>984</v>
      </c>
      <c r="B985" s="6" t="s">
        <v>105</v>
      </c>
      <c r="C985" s="7">
        <v>255900</v>
      </c>
      <c r="D985" s="6">
        <v>2.8430364810014153E-2</v>
      </c>
      <c r="E985" s="6" t="str">
        <f t="shared" si="15"/>
        <v>A1</v>
      </c>
    </row>
    <row r="986" spans="1:5" x14ac:dyDescent="0.25">
      <c r="A986" s="6">
        <v>985</v>
      </c>
      <c r="B986" s="6" t="s">
        <v>105</v>
      </c>
      <c r="C986" s="7">
        <v>126000</v>
      </c>
      <c r="D986" s="6">
        <v>0.46152789502959501</v>
      </c>
      <c r="E986" s="6" t="str">
        <f t="shared" si="15"/>
        <v>A1</v>
      </c>
    </row>
    <row r="987" spans="1:5" x14ac:dyDescent="0.25">
      <c r="A987" s="6">
        <v>986</v>
      </c>
      <c r="B987" s="6" t="s">
        <v>177</v>
      </c>
      <c r="C987" s="7">
        <v>125000</v>
      </c>
      <c r="D987" s="6">
        <v>0.22545869205422464</v>
      </c>
      <c r="E987" s="6" t="str">
        <f t="shared" si="15"/>
        <v>treatment</v>
      </c>
    </row>
    <row r="988" spans="1:5" x14ac:dyDescent="0.25">
      <c r="A988" s="6">
        <v>987</v>
      </c>
      <c r="B988" s="6" t="s">
        <v>105</v>
      </c>
      <c r="C988" s="7">
        <v>117000</v>
      </c>
      <c r="D988" s="6">
        <v>0.32798303164260978</v>
      </c>
      <c r="E988" s="6" t="str">
        <f t="shared" si="15"/>
        <v>A1</v>
      </c>
    </row>
    <row r="989" spans="1:5" x14ac:dyDescent="0.25">
      <c r="A989" s="6">
        <v>988</v>
      </c>
      <c r="B989" s="6" t="s">
        <v>105</v>
      </c>
      <c r="C989" s="7">
        <v>395192</v>
      </c>
      <c r="D989" s="6">
        <v>0.52849559854100203</v>
      </c>
      <c r="E989" s="6" t="str">
        <f t="shared" si="15"/>
        <v>A2</v>
      </c>
    </row>
    <row r="990" spans="1:5" x14ac:dyDescent="0.25">
      <c r="A990" s="6">
        <v>989</v>
      </c>
      <c r="B990" s="6" t="s">
        <v>105</v>
      </c>
      <c r="C990" s="7">
        <v>195000</v>
      </c>
      <c r="D990" s="6">
        <v>0.32707868744753565</v>
      </c>
      <c r="E990" s="6" t="str">
        <f t="shared" si="15"/>
        <v>A1</v>
      </c>
    </row>
    <row r="991" spans="1:5" x14ac:dyDescent="0.25">
      <c r="A991" s="6">
        <v>990</v>
      </c>
      <c r="B991" s="6" t="s">
        <v>105</v>
      </c>
      <c r="C991" s="7">
        <v>197000</v>
      </c>
      <c r="D991" s="6">
        <v>0.98961817368631777</v>
      </c>
      <c r="E991" s="6" t="str">
        <f t="shared" si="15"/>
        <v>A2</v>
      </c>
    </row>
    <row r="992" spans="1:5" x14ac:dyDescent="0.25">
      <c r="A992" s="6">
        <v>991</v>
      </c>
      <c r="B992" s="6" t="s">
        <v>105</v>
      </c>
      <c r="C992" s="7">
        <v>348000</v>
      </c>
      <c r="D992" s="6">
        <v>0.25343981241831359</v>
      </c>
      <c r="E992" s="6" t="str">
        <f t="shared" si="15"/>
        <v>A1</v>
      </c>
    </row>
    <row r="993" spans="1:5" x14ac:dyDescent="0.25">
      <c r="A993" s="6">
        <v>992</v>
      </c>
      <c r="B993" s="6" t="s">
        <v>105</v>
      </c>
      <c r="C993" s="7">
        <v>168000</v>
      </c>
      <c r="D993" s="6">
        <v>0.91687599531465813</v>
      </c>
      <c r="E993" s="6" t="str">
        <f t="shared" si="15"/>
        <v>A2</v>
      </c>
    </row>
    <row r="994" spans="1:5" x14ac:dyDescent="0.25">
      <c r="A994" s="6">
        <v>993</v>
      </c>
      <c r="B994" s="6" t="s">
        <v>105</v>
      </c>
      <c r="C994" s="7">
        <v>187000</v>
      </c>
      <c r="D994" s="6">
        <v>0.25109812943341991</v>
      </c>
      <c r="E994" s="6" t="str">
        <f t="shared" si="15"/>
        <v>A1</v>
      </c>
    </row>
    <row r="995" spans="1:5" x14ac:dyDescent="0.25">
      <c r="A995" s="6">
        <v>994</v>
      </c>
      <c r="B995" s="6" t="s">
        <v>105</v>
      </c>
      <c r="C995" s="7">
        <v>173900</v>
      </c>
      <c r="D995" s="6">
        <v>0.45490938319039009</v>
      </c>
      <c r="E995" s="6" t="str">
        <f t="shared" si="15"/>
        <v>A1</v>
      </c>
    </row>
    <row r="996" spans="1:5" x14ac:dyDescent="0.25">
      <c r="A996" s="6">
        <v>995</v>
      </c>
      <c r="B996" s="6" t="s">
        <v>105</v>
      </c>
      <c r="C996" s="7">
        <v>337500</v>
      </c>
      <c r="D996" s="6">
        <v>1.6759088124252419E-2</v>
      </c>
      <c r="E996" s="6" t="str">
        <f t="shared" si="15"/>
        <v>A1</v>
      </c>
    </row>
    <row r="997" spans="1:5" x14ac:dyDescent="0.25">
      <c r="A997" s="6">
        <v>996</v>
      </c>
      <c r="B997" s="6" t="s">
        <v>105</v>
      </c>
      <c r="C997" s="7">
        <v>121600</v>
      </c>
      <c r="D997" s="6">
        <v>0.74083449067853335</v>
      </c>
      <c r="E997" s="6" t="str">
        <f t="shared" si="15"/>
        <v>A2</v>
      </c>
    </row>
    <row r="998" spans="1:5" x14ac:dyDescent="0.25">
      <c r="A998" s="6">
        <v>997</v>
      </c>
      <c r="B998" s="6" t="s">
        <v>105</v>
      </c>
      <c r="C998" s="7">
        <v>136500</v>
      </c>
      <c r="D998" s="6">
        <v>0.83809488852950076</v>
      </c>
      <c r="E998" s="6" t="str">
        <f t="shared" si="15"/>
        <v>A2</v>
      </c>
    </row>
    <row r="999" spans="1:5" x14ac:dyDescent="0.25">
      <c r="A999" s="6">
        <v>998</v>
      </c>
      <c r="B999" s="6" t="s">
        <v>105</v>
      </c>
      <c r="C999" s="7">
        <v>185000</v>
      </c>
      <c r="D999" s="6">
        <v>0.72068206221062736</v>
      </c>
      <c r="E999" s="6" t="str">
        <f t="shared" si="15"/>
        <v>A2</v>
      </c>
    </row>
    <row r="1000" spans="1:5" x14ac:dyDescent="0.25">
      <c r="A1000" s="6">
        <v>999</v>
      </c>
      <c r="B1000" s="6" t="s">
        <v>177</v>
      </c>
      <c r="C1000" s="7">
        <v>91000</v>
      </c>
      <c r="D1000" s="6">
        <v>9.8235540233993612E-2</v>
      </c>
      <c r="E1000" s="6" t="str">
        <f t="shared" si="15"/>
        <v>treatment</v>
      </c>
    </row>
    <row r="1001" spans="1:5" x14ac:dyDescent="0.25">
      <c r="A1001" s="6">
        <v>1000</v>
      </c>
      <c r="B1001" s="6" t="s">
        <v>105</v>
      </c>
      <c r="C1001" s="7">
        <v>206000</v>
      </c>
      <c r="D1001" s="6">
        <v>0.81908200963428313</v>
      </c>
      <c r="E1001" s="6" t="str">
        <f t="shared" si="15"/>
        <v>A2</v>
      </c>
    </row>
    <row r="1002" spans="1:5" x14ac:dyDescent="0.25">
      <c r="A1002" s="6">
        <v>1001</v>
      </c>
      <c r="B1002" s="6" t="s">
        <v>177</v>
      </c>
      <c r="C1002" s="7">
        <v>82000</v>
      </c>
      <c r="D1002" s="6">
        <v>0.94411347155069925</v>
      </c>
      <c r="E1002" s="6" t="str">
        <f t="shared" si="15"/>
        <v>treatment</v>
      </c>
    </row>
    <row r="1003" spans="1:5" x14ac:dyDescent="0.25">
      <c r="A1003" s="6">
        <v>1002</v>
      </c>
      <c r="B1003" s="6" t="s">
        <v>105</v>
      </c>
      <c r="C1003" s="7">
        <v>86000</v>
      </c>
      <c r="D1003" s="6">
        <v>0.64133407508376039</v>
      </c>
      <c r="E1003" s="6" t="str">
        <f t="shared" si="15"/>
        <v>A2</v>
      </c>
    </row>
    <row r="1004" spans="1:5" x14ac:dyDescent="0.25">
      <c r="A1004" s="6">
        <v>1003</v>
      </c>
      <c r="B1004" s="6" t="s">
        <v>105</v>
      </c>
      <c r="C1004" s="7">
        <v>232000</v>
      </c>
      <c r="D1004" s="6">
        <v>0.95390370829104387</v>
      </c>
      <c r="E1004" s="6" t="str">
        <f t="shared" si="15"/>
        <v>A2</v>
      </c>
    </row>
    <row r="1005" spans="1:5" x14ac:dyDescent="0.25">
      <c r="A1005" s="6">
        <v>1004</v>
      </c>
      <c r="B1005" s="6" t="s">
        <v>105</v>
      </c>
      <c r="C1005" s="7">
        <v>136905</v>
      </c>
      <c r="D1005" s="6">
        <v>0.70031497788918584</v>
      </c>
      <c r="E1005" s="6" t="str">
        <f t="shared" si="15"/>
        <v>A2</v>
      </c>
    </row>
    <row r="1006" spans="1:5" x14ac:dyDescent="0.25">
      <c r="A1006" s="6">
        <v>1005</v>
      </c>
      <c r="B1006" s="6" t="s">
        <v>105</v>
      </c>
      <c r="C1006" s="7">
        <v>181000</v>
      </c>
      <c r="D1006" s="6">
        <v>0.92211658315892808</v>
      </c>
      <c r="E1006" s="6" t="str">
        <f t="shared" si="15"/>
        <v>A2</v>
      </c>
    </row>
    <row r="1007" spans="1:5" x14ac:dyDescent="0.25">
      <c r="A1007" s="6">
        <v>1006</v>
      </c>
      <c r="B1007" s="6" t="s">
        <v>105</v>
      </c>
      <c r="C1007" s="7">
        <v>149900</v>
      </c>
      <c r="D1007" s="6">
        <v>0.50675283424065409</v>
      </c>
      <c r="E1007" s="6" t="str">
        <f t="shared" si="15"/>
        <v>A2</v>
      </c>
    </row>
    <row r="1008" spans="1:5" x14ac:dyDescent="0.25">
      <c r="A1008" s="6">
        <v>1007</v>
      </c>
      <c r="B1008" s="6" t="s">
        <v>105</v>
      </c>
      <c r="C1008" s="7">
        <v>163500</v>
      </c>
      <c r="D1008" s="6">
        <v>0.22667621565389129</v>
      </c>
      <c r="E1008" s="6" t="str">
        <f t="shared" si="15"/>
        <v>A1</v>
      </c>
    </row>
    <row r="1009" spans="1:5" x14ac:dyDescent="0.25">
      <c r="A1009" s="6">
        <v>1008</v>
      </c>
      <c r="B1009" s="6" t="s">
        <v>105</v>
      </c>
      <c r="C1009" s="7">
        <v>88000</v>
      </c>
      <c r="D1009" s="6">
        <v>0.28595548196474441</v>
      </c>
      <c r="E1009" s="6" t="str">
        <f t="shared" si="15"/>
        <v>A1</v>
      </c>
    </row>
    <row r="1010" spans="1:5" x14ac:dyDescent="0.25">
      <c r="A1010" s="6">
        <v>1009</v>
      </c>
      <c r="B1010" s="6" t="s">
        <v>105</v>
      </c>
      <c r="C1010" s="7">
        <v>240000</v>
      </c>
      <c r="D1010" s="6">
        <v>0.70022643670139817</v>
      </c>
      <c r="E1010" s="6" t="str">
        <f t="shared" si="15"/>
        <v>A2</v>
      </c>
    </row>
    <row r="1011" spans="1:5" x14ac:dyDescent="0.25">
      <c r="A1011" s="6">
        <v>1010</v>
      </c>
      <c r="B1011" s="6" t="s">
        <v>105</v>
      </c>
      <c r="C1011" s="7">
        <v>102000</v>
      </c>
      <c r="D1011" s="6">
        <v>0.29918695798034955</v>
      </c>
      <c r="E1011" s="6" t="str">
        <f t="shared" si="15"/>
        <v>A1</v>
      </c>
    </row>
    <row r="1012" spans="1:5" x14ac:dyDescent="0.25">
      <c r="A1012" s="6">
        <v>1011</v>
      </c>
      <c r="B1012" s="6" t="s">
        <v>105</v>
      </c>
      <c r="C1012" s="7">
        <v>135000</v>
      </c>
      <c r="D1012" s="6">
        <v>0.39429300419616364</v>
      </c>
      <c r="E1012" s="6" t="str">
        <f t="shared" si="15"/>
        <v>A1</v>
      </c>
    </row>
    <row r="1013" spans="1:5" x14ac:dyDescent="0.25">
      <c r="A1013" s="6">
        <v>1012</v>
      </c>
      <c r="B1013" s="6" t="s">
        <v>177</v>
      </c>
      <c r="C1013" s="7">
        <v>100000</v>
      </c>
      <c r="D1013" s="6">
        <v>0.84156959362870132</v>
      </c>
      <c r="E1013" s="6" t="str">
        <f t="shared" si="15"/>
        <v>treatment</v>
      </c>
    </row>
    <row r="1014" spans="1:5" x14ac:dyDescent="0.25">
      <c r="A1014" s="6">
        <v>1013</v>
      </c>
      <c r="B1014" s="6" t="s">
        <v>105</v>
      </c>
      <c r="C1014" s="7">
        <v>165000</v>
      </c>
      <c r="D1014" s="6">
        <v>0.16795122228989601</v>
      </c>
      <c r="E1014" s="6" t="str">
        <f t="shared" si="15"/>
        <v>A1</v>
      </c>
    </row>
    <row r="1015" spans="1:5" x14ac:dyDescent="0.25">
      <c r="A1015" s="6">
        <v>1014</v>
      </c>
      <c r="B1015" s="6" t="s">
        <v>177</v>
      </c>
      <c r="C1015" s="7">
        <v>85000</v>
      </c>
      <c r="D1015" s="6">
        <v>0.12801578215295084</v>
      </c>
      <c r="E1015" s="6" t="str">
        <f t="shared" si="15"/>
        <v>treatment</v>
      </c>
    </row>
    <row r="1016" spans="1:5" x14ac:dyDescent="0.25">
      <c r="A1016" s="6">
        <v>1015</v>
      </c>
      <c r="B1016" s="6" t="s">
        <v>105</v>
      </c>
      <c r="C1016" s="7">
        <v>119200</v>
      </c>
      <c r="D1016" s="6">
        <v>0.12353240383076747</v>
      </c>
      <c r="E1016" s="6" t="str">
        <f t="shared" si="15"/>
        <v>A1</v>
      </c>
    </row>
    <row r="1017" spans="1:5" x14ac:dyDescent="0.25">
      <c r="A1017" s="6">
        <v>1016</v>
      </c>
      <c r="B1017" s="6" t="s">
        <v>105</v>
      </c>
      <c r="C1017" s="7">
        <v>227000</v>
      </c>
      <c r="D1017" s="6">
        <v>0.9641963822455818</v>
      </c>
      <c r="E1017" s="6" t="str">
        <f t="shared" si="15"/>
        <v>A2</v>
      </c>
    </row>
    <row r="1018" spans="1:5" x14ac:dyDescent="0.25">
      <c r="A1018" s="6">
        <v>1017</v>
      </c>
      <c r="B1018" s="6" t="s">
        <v>105</v>
      </c>
      <c r="C1018" s="7">
        <v>203000</v>
      </c>
      <c r="D1018" s="6">
        <v>0.53793006279996536</v>
      </c>
      <c r="E1018" s="6" t="str">
        <f t="shared" si="15"/>
        <v>A2</v>
      </c>
    </row>
    <row r="1019" spans="1:5" x14ac:dyDescent="0.25">
      <c r="A1019" s="6">
        <v>1018</v>
      </c>
      <c r="B1019" s="6" t="s">
        <v>105</v>
      </c>
      <c r="C1019" s="7">
        <v>187500</v>
      </c>
      <c r="D1019" s="6">
        <v>0.17662098642047441</v>
      </c>
      <c r="E1019" s="6" t="str">
        <f t="shared" si="15"/>
        <v>A1</v>
      </c>
    </row>
    <row r="1020" spans="1:5" x14ac:dyDescent="0.25">
      <c r="A1020" s="6">
        <v>1019</v>
      </c>
      <c r="B1020" s="6" t="s">
        <v>105</v>
      </c>
      <c r="C1020" s="7">
        <v>160000</v>
      </c>
      <c r="D1020" s="6">
        <v>0.91834108661474811</v>
      </c>
      <c r="E1020" s="6" t="str">
        <f t="shared" si="15"/>
        <v>A2</v>
      </c>
    </row>
    <row r="1021" spans="1:5" x14ac:dyDescent="0.25">
      <c r="A1021" s="6">
        <v>1020</v>
      </c>
      <c r="B1021" s="6" t="s">
        <v>105</v>
      </c>
      <c r="C1021" s="7">
        <v>213490</v>
      </c>
      <c r="D1021" s="6">
        <v>0.16343051261887342</v>
      </c>
      <c r="E1021" s="6" t="str">
        <f t="shared" si="15"/>
        <v>A1</v>
      </c>
    </row>
    <row r="1022" spans="1:5" x14ac:dyDescent="0.25">
      <c r="A1022" s="6">
        <v>1021</v>
      </c>
      <c r="B1022" s="6" t="s">
        <v>105</v>
      </c>
      <c r="C1022" s="7">
        <v>176000</v>
      </c>
      <c r="D1022" s="6">
        <v>0.28456801494396977</v>
      </c>
      <c r="E1022" s="6" t="str">
        <f t="shared" si="15"/>
        <v>A1</v>
      </c>
    </row>
    <row r="1023" spans="1:5" x14ac:dyDescent="0.25">
      <c r="A1023" s="6">
        <v>1022</v>
      </c>
      <c r="B1023" s="6" t="s">
        <v>105</v>
      </c>
      <c r="C1023" s="7">
        <v>194000</v>
      </c>
      <c r="D1023" s="6">
        <v>0.12968048748088035</v>
      </c>
      <c r="E1023" s="6" t="str">
        <f t="shared" si="15"/>
        <v>A1</v>
      </c>
    </row>
    <row r="1024" spans="1:5" x14ac:dyDescent="0.25">
      <c r="A1024" s="6">
        <v>1023</v>
      </c>
      <c r="B1024" s="6" t="s">
        <v>105</v>
      </c>
      <c r="C1024" s="7">
        <v>87000</v>
      </c>
      <c r="D1024" s="6">
        <v>0.71078019652621227</v>
      </c>
      <c r="E1024" s="6" t="str">
        <f t="shared" si="15"/>
        <v>A2</v>
      </c>
    </row>
    <row r="1025" spans="1:5" x14ac:dyDescent="0.25">
      <c r="A1025" s="6">
        <v>1024</v>
      </c>
      <c r="B1025" s="6" t="s">
        <v>105</v>
      </c>
      <c r="C1025" s="7">
        <v>191000</v>
      </c>
      <c r="D1025" s="6">
        <v>0.90026884020091635</v>
      </c>
      <c r="E1025" s="6" t="str">
        <f t="shared" si="15"/>
        <v>A2</v>
      </c>
    </row>
    <row r="1026" spans="1:5" x14ac:dyDescent="0.25">
      <c r="A1026" s="6">
        <v>1025</v>
      </c>
      <c r="B1026" s="6" t="s">
        <v>105</v>
      </c>
      <c r="C1026" s="7">
        <v>287000</v>
      </c>
      <c r="D1026" s="6">
        <v>0.97386396080262161</v>
      </c>
      <c r="E1026" s="6" t="str">
        <f t="shared" si="15"/>
        <v>A2</v>
      </c>
    </row>
    <row r="1027" spans="1:5" x14ac:dyDescent="0.25">
      <c r="A1027" s="6">
        <v>1026</v>
      </c>
      <c r="B1027" s="6" t="s">
        <v>105</v>
      </c>
      <c r="C1027" s="7">
        <v>112500</v>
      </c>
      <c r="D1027" s="6">
        <v>1.2040387690268606E-2</v>
      </c>
      <c r="E1027" s="6" t="str">
        <f t="shared" ref="E1027:E1090" si="16">IF(AND(B1027="Y", D1027&lt;0.5), "A1", IF(AND(B1027="Y", D1027&gt;0.5), "A2", "treatment"))</f>
        <v>A1</v>
      </c>
    </row>
    <row r="1028" spans="1:5" x14ac:dyDescent="0.25">
      <c r="A1028" s="6">
        <v>1027</v>
      </c>
      <c r="B1028" s="6" t="s">
        <v>105</v>
      </c>
      <c r="C1028" s="7">
        <v>167500</v>
      </c>
      <c r="D1028" s="6">
        <v>0.3582879635503734</v>
      </c>
      <c r="E1028" s="6" t="str">
        <f t="shared" si="16"/>
        <v>A1</v>
      </c>
    </row>
    <row r="1029" spans="1:5" x14ac:dyDescent="0.25">
      <c r="A1029" s="6">
        <v>1028</v>
      </c>
      <c r="B1029" s="6" t="s">
        <v>105</v>
      </c>
      <c r="C1029" s="7">
        <v>293077</v>
      </c>
      <c r="D1029" s="6">
        <v>0.63856161535820288</v>
      </c>
      <c r="E1029" s="6" t="str">
        <f t="shared" si="16"/>
        <v>A2</v>
      </c>
    </row>
    <row r="1030" spans="1:5" x14ac:dyDescent="0.25">
      <c r="A1030" s="6">
        <v>1029</v>
      </c>
      <c r="B1030" s="6" t="s">
        <v>105</v>
      </c>
      <c r="C1030" s="7">
        <v>105000</v>
      </c>
      <c r="D1030" s="6">
        <v>0.26855985524785819</v>
      </c>
      <c r="E1030" s="6" t="str">
        <f t="shared" si="16"/>
        <v>A1</v>
      </c>
    </row>
    <row r="1031" spans="1:5" x14ac:dyDescent="0.25">
      <c r="A1031" s="6">
        <v>1030</v>
      </c>
      <c r="B1031" s="6" t="s">
        <v>105</v>
      </c>
      <c r="C1031" s="7">
        <v>118000</v>
      </c>
      <c r="D1031" s="6">
        <v>0.99697489167465136</v>
      </c>
      <c r="E1031" s="6" t="str">
        <f t="shared" si="16"/>
        <v>A2</v>
      </c>
    </row>
    <row r="1032" spans="1:5" x14ac:dyDescent="0.25">
      <c r="A1032" s="6">
        <v>1031</v>
      </c>
      <c r="B1032" s="6" t="s">
        <v>105</v>
      </c>
      <c r="C1032" s="7">
        <v>160000</v>
      </c>
      <c r="D1032" s="6">
        <v>0.75204402007179483</v>
      </c>
      <c r="E1032" s="6" t="str">
        <f t="shared" si="16"/>
        <v>A2</v>
      </c>
    </row>
    <row r="1033" spans="1:5" x14ac:dyDescent="0.25">
      <c r="A1033" s="6">
        <v>1032</v>
      </c>
      <c r="B1033" s="6" t="s">
        <v>105</v>
      </c>
      <c r="C1033" s="7">
        <v>197000</v>
      </c>
      <c r="D1033" s="6">
        <v>6.8120841129066356E-2</v>
      </c>
      <c r="E1033" s="6" t="str">
        <f t="shared" si="16"/>
        <v>A1</v>
      </c>
    </row>
    <row r="1034" spans="1:5" x14ac:dyDescent="0.25">
      <c r="A1034" s="6">
        <v>1033</v>
      </c>
      <c r="B1034" s="6" t="s">
        <v>105</v>
      </c>
      <c r="C1034" s="7">
        <v>310000</v>
      </c>
      <c r="D1034" s="6">
        <v>0.88681881089408376</v>
      </c>
      <c r="E1034" s="6" t="str">
        <f t="shared" si="16"/>
        <v>A2</v>
      </c>
    </row>
    <row r="1035" spans="1:5" x14ac:dyDescent="0.25">
      <c r="A1035" s="6">
        <v>1034</v>
      </c>
      <c r="B1035" s="6" t="s">
        <v>105</v>
      </c>
      <c r="C1035" s="7">
        <v>230000</v>
      </c>
      <c r="D1035" s="6">
        <v>0.18241022376962435</v>
      </c>
      <c r="E1035" s="6" t="str">
        <f t="shared" si="16"/>
        <v>A1</v>
      </c>
    </row>
    <row r="1036" spans="1:5" x14ac:dyDescent="0.25">
      <c r="A1036" s="6">
        <v>1035</v>
      </c>
      <c r="B1036" s="6" t="s">
        <v>105</v>
      </c>
      <c r="C1036" s="7">
        <v>119750</v>
      </c>
      <c r="D1036" s="6">
        <v>0.86420428719388687</v>
      </c>
      <c r="E1036" s="6" t="str">
        <f t="shared" si="16"/>
        <v>A2</v>
      </c>
    </row>
    <row r="1037" spans="1:5" x14ac:dyDescent="0.25">
      <c r="A1037" s="6">
        <v>1036</v>
      </c>
      <c r="B1037" s="6" t="s">
        <v>177</v>
      </c>
      <c r="C1037" s="7">
        <v>84000</v>
      </c>
      <c r="D1037" s="6">
        <v>3.6491968463041591E-2</v>
      </c>
      <c r="E1037" s="6" t="str">
        <f t="shared" si="16"/>
        <v>treatment</v>
      </c>
    </row>
    <row r="1038" spans="1:5" x14ac:dyDescent="0.25">
      <c r="A1038" s="6">
        <v>1037</v>
      </c>
      <c r="B1038" s="6" t="s">
        <v>105</v>
      </c>
      <c r="C1038" s="7">
        <v>315500</v>
      </c>
      <c r="D1038" s="6">
        <v>7.1265267759177964E-2</v>
      </c>
      <c r="E1038" s="6" t="str">
        <f t="shared" si="16"/>
        <v>A1</v>
      </c>
    </row>
    <row r="1039" spans="1:5" x14ac:dyDescent="0.25">
      <c r="A1039" s="6">
        <v>1038</v>
      </c>
      <c r="B1039" s="6" t="s">
        <v>105</v>
      </c>
      <c r="C1039" s="7">
        <v>287000</v>
      </c>
      <c r="D1039" s="6">
        <v>0.22660840786816649</v>
      </c>
      <c r="E1039" s="6" t="str">
        <f t="shared" si="16"/>
        <v>A1</v>
      </c>
    </row>
    <row r="1040" spans="1:5" x14ac:dyDescent="0.25">
      <c r="A1040" s="6">
        <v>1039</v>
      </c>
      <c r="B1040" s="6" t="s">
        <v>105</v>
      </c>
      <c r="C1040" s="7">
        <v>97000</v>
      </c>
      <c r="D1040" s="6">
        <v>0.40487849690320177</v>
      </c>
      <c r="E1040" s="6" t="str">
        <f t="shared" si="16"/>
        <v>A1</v>
      </c>
    </row>
    <row r="1041" spans="1:5" x14ac:dyDescent="0.25">
      <c r="A1041" s="6">
        <v>1040</v>
      </c>
      <c r="B1041" s="6" t="s">
        <v>105</v>
      </c>
      <c r="C1041" s="7">
        <v>80000</v>
      </c>
      <c r="D1041" s="6">
        <v>0.78640593908139189</v>
      </c>
      <c r="E1041" s="6" t="str">
        <f t="shared" si="16"/>
        <v>A2</v>
      </c>
    </row>
    <row r="1042" spans="1:5" x14ac:dyDescent="0.25">
      <c r="A1042" s="6">
        <v>1041</v>
      </c>
      <c r="B1042" s="6" t="s">
        <v>105</v>
      </c>
      <c r="C1042" s="7">
        <v>155000</v>
      </c>
      <c r="D1042" s="6">
        <v>0.46674073599578481</v>
      </c>
      <c r="E1042" s="6" t="str">
        <f t="shared" si="16"/>
        <v>A1</v>
      </c>
    </row>
    <row r="1043" spans="1:5" x14ac:dyDescent="0.25">
      <c r="A1043" s="6">
        <v>1042</v>
      </c>
      <c r="B1043" s="6" t="s">
        <v>105</v>
      </c>
      <c r="C1043" s="7">
        <v>173000</v>
      </c>
      <c r="D1043" s="6">
        <v>0.18657667369906661</v>
      </c>
      <c r="E1043" s="6" t="str">
        <f t="shared" si="16"/>
        <v>A1</v>
      </c>
    </row>
    <row r="1044" spans="1:5" x14ac:dyDescent="0.25">
      <c r="A1044" s="6">
        <v>1043</v>
      </c>
      <c r="B1044" s="6" t="s">
        <v>105</v>
      </c>
      <c r="C1044" s="7">
        <v>196000</v>
      </c>
      <c r="D1044" s="6">
        <v>0.27522953274475281</v>
      </c>
      <c r="E1044" s="6" t="str">
        <f t="shared" si="16"/>
        <v>A1</v>
      </c>
    </row>
    <row r="1045" spans="1:5" x14ac:dyDescent="0.25">
      <c r="A1045" s="6">
        <v>1044</v>
      </c>
      <c r="B1045" s="6" t="s">
        <v>105</v>
      </c>
      <c r="C1045" s="7">
        <v>262280</v>
      </c>
      <c r="D1045" s="6">
        <v>0.86642897940527508</v>
      </c>
      <c r="E1045" s="6" t="str">
        <f t="shared" si="16"/>
        <v>A2</v>
      </c>
    </row>
    <row r="1046" spans="1:5" x14ac:dyDescent="0.25">
      <c r="A1046" s="6">
        <v>1045</v>
      </c>
      <c r="B1046" s="6" t="s">
        <v>105</v>
      </c>
      <c r="C1046" s="7">
        <v>278000</v>
      </c>
      <c r="D1046" s="6">
        <v>0.11795275497684465</v>
      </c>
      <c r="E1046" s="6" t="str">
        <f t="shared" si="16"/>
        <v>A1</v>
      </c>
    </row>
    <row r="1047" spans="1:5" x14ac:dyDescent="0.25">
      <c r="A1047" s="6">
        <v>1046</v>
      </c>
      <c r="B1047" s="6" t="s">
        <v>105</v>
      </c>
      <c r="C1047" s="7">
        <v>139600</v>
      </c>
      <c r="D1047" s="6">
        <v>0.68674658438450831</v>
      </c>
      <c r="E1047" s="6" t="str">
        <f t="shared" si="16"/>
        <v>A2</v>
      </c>
    </row>
    <row r="1048" spans="1:5" x14ac:dyDescent="0.25">
      <c r="A1048" s="6">
        <v>1047</v>
      </c>
      <c r="B1048" s="6" t="s">
        <v>105</v>
      </c>
      <c r="C1048" s="7">
        <v>556581</v>
      </c>
      <c r="D1048" s="6">
        <v>7.9854651378573838E-2</v>
      </c>
      <c r="E1048" s="6" t="str">
        <f t="shared" si="16"/>
        <v>A1</v>
      </c>
    </row>
    <row r="1049" spans="1:5" x14ac:dyDescent="0.25">
      <c r="A1049" s="6">
        <v>1048</v>
      </c>
      <c r="B1049" s="6" t="s">
        <v>105</v>
      </c>
      <c r="C1049" s="7">
        <v>145000</v>
      </c>
      <c r="D1049" s="6">
        <v>8.58638279669246E-2</v>
      </c>
      <c r="E1049" s="6" t="str">
        <f t="shared" si="16"/>
        <v>A1</v>
      </c>
    </row>
    <row r="1050" spans="1:5" x14ac:dyDescent="0.25">
      <c r="A1050" s="6">
        <v>1049</v>
      </c>
      <c r="B1050" s="6" t="s">
        <v>105</v>
      </c>
      <c r="C1050" s="7">
        <v>115000</v>
      </c>
      <c r="D1050" s="6">
        <v>0.22911165615439422</v>
      </c>
      <c r="E1050" s="6" t="str">
        <f t="shared" si="16"/>
        <v>A1</v>
      </c>
    </row>
    <row r="1051" spans="1:5" x14ac:dyDescent="0.25">
      <c r="A1051" s="6">
        <v>1050</v>
      </c>
      <c r="B1051" s="6" t="s">
        <v>105</v>
      </c>
      <c r="C1051" s="7">
        <v>84900</v>
      </c>
      <c r="D1051" s="6">
        <v>8.7784024480384026E-2</v>
      </c>
      <c r="E1051" s="6" t="str">
        <f t="shared" si="16"/>
        <v>A1</v>
      </c>
    </row>
    <row r="1052" spans="1:5" x14ac:dyDescent="0.25">
      <c r="A1052" s="6">
        <v>1051</v>
      </c>
      <c r="B1052" s="6" t="s">
        <v>105</v>
      </c>
      <c r="C1052" s="7">
        <v>176485</v>
      </c>
      <c r="D1052" s="6">
        <v>0.90060020049730904</v>
      </c>
      <c r="E1052" s="6" t="str">
        <f t="shared" si="16"/>
        <v>A2</v>
      </c>
    </row>
    <row r="1053" spans="1:5" x14ac:dyDescent="0.25">
      <c r="A1053" s="6">
        <v>1052</v>
      </c>
      <c r="B1053" s="6" t="s">
        <v>105</v>
      </c>
      <c r="C1053" s="7">
        <v>200141</v>
      </c>
      <c r="D1053" s="6">
        <v>0.51977240701563621</v>
      </c>
      <c r="E1053" s="6" t="str">
        <f t="shared" si="16"/>
        <v>A2</v>
      </c>
    </row>
    <row r="1054" spans="1:5" x14ac:dyDescent="0.25">
      <c r="A1054" s="6">
        <v>1053</v>
      </c>
      <c r="B1054" s="6" t="s">
        <v>105</v>
      </c>
      <c r="C1054" s="7">
        <v>165000</v>
      </c>
      <c r="D1054" s="6">
        <v>0.80846169517382283</v>
      </c>
      <c r="E1054" s="6" t="str">
        <f t="shared" si="16"/>
        <v>A2</v>
      </c>
    </row>
    <row r="1055" spans="1:5" x14ac:dyDescent="0.25">
      <c r="A1055" s="6">
        <v>1054</v>
      </c>
      <c r="B1055" s="6" t="s">
        <v>105</v>
      </c>
      <c r="C1055" s="7">
        <v>144500</v>
      </c>
      <c r="D1055" s="6">
        <v>0.22542539323246991</v>
      </c>
      <c r="E1055" s="6" t="str">
        <f t="shared" si="16"/>
        <v>A1</v>
      </c>
    </row>
    <row r="1056" spans="1:5" x14ac:dyDescent="0.25">
      <c r="A1056" s="6">
        <v>1055</v>
      </c>
      <c r="B1056" s="6" t="s">
        <v>105</v>
      </c>
      <c r="C1056" s="7">
        <v>255000</v>
      </c>
      <c r="D1056" s="6">
        <v>0.6381216538522404</v>
      </c>
      <c r="E1056" s="6" t="str">
        <f t="shared" si="16"/>
        <v>A2</v>
      </c>
    </row>
    <row r="1057" spans="1:5" x14ac:dyDescent="0.25">
      <c r="A1057" s="6">
        <v>1056</v>
      </c>
      <c r="B1057" s="6" t="s">
        <v>105</v>
      </c>
      <c r="C1057" s="7">
        <v>180000</v>
      </c>
      <c r="D1057" s="6">
        <v>0.48589995133887276</v>
      </c>
      <c r="E1057" s="6" t="str">
        <f t="shared" si="16"/>
        <v>A1</v>
      </c>
    </row>
    <row r="1058" spans="1:5" x14ac:dyDescent="0.25">
      <c r="A1058" s="6">
        <v>1057</v>
      </c>
      <c r="B1058" s="6" t="s">
        <v>105</v>
      </c>
      <c r="C1058" s="7">
        <v>185850</v>
      </c>
      <c r="D1058" s="6">
        <v>0.43710917163246499</v>
      </c>
      <c r="E1058" s="6" t="str">
        <f t="shared" si="16"/>
        <v>A1</v>
      </c>
    </row>
    <row r="1059" spans="1:5" x14ac:dyDescent="0.25">
      <c r="A1059" s="6">
        <v>1058</v>
      </c>
      <c r="B1059" s="6" t="s">
        <v>105</v>
      </c>
      <c r="C1059" s="7">
        <v>248000</v>
      </c>
      <c r="D1059" s="6">
        <v>0.19997472622870904</v>
      </c>
      <c r="E1059" s="6" t="str">
        <f t="shared" si="16"/>
        <v>A1</v>
      </c>
    </row>
    <row r="1060" spans="1:5" x14ac:dyDescent="0.25">
      <c r="A1060" s="6">
        <v>1059</v>
      </c>
      <c r="B1060" s="6" t="s">
        <v>105</v>
      </c>
      <c r="C1060" s="7">
        <v>335000</v>
      </c>
      <c r="D1060" s="6">
        <v>3.0881995553768027E-2</v>
      </c>
      <c r="E1060" s="6" t="str">
        <f t="shared" si="16"/>
        <v>A1</v>
      </c>
    </row>
    <row r="1061" spans="1:5" x14ac:dyDescent="0.25">
      <c r="A1061" s="6">
        <v>1060</v>
      </c>
      <c r="B1061" s="6" t="s">
        <v>105</v>
      </c>
      <c r="C1061" s="7">
        <v>220000</v>
      </c>
      <c r="D1061" s="6">
        <v>0.47513363550982868</v>
      </c>
      <c r="E1061" s="6" t="str">
        <f t="shared" si="16"/>
        <v>A1</v>
      </c>
    </row>
    <row r="1062" spans="1:5" x14ac:dyDescent="0.25">
      <c r="A1062" s="6">
        <v>1061</v>
      </c>
      <c r="B1062" s="6" t="s">
        <v>105</v>
      </c>
      <c r="C1062" s="7">
        <v>213500</v>
      </c>
      <c r="D1062" s="6">
        <v>0.7282805595708528</v>
      </c>
      <c r="E1062" s="6" t="str">
        <f t="shared" si="16"/>
        <v>A2</v>
      </c>
    </row>
    <row r="1063" spans="1:5" x14ac:dyDescent="0.25">
      <c r="A1063" s="6">
        <v>1062</v>
      </c>
      <c r="B1063" s="6" t="s">
        <v>105</v>
      </c>
      <c r="C1063" s="7">
        <v>81000</v>
      </c>
      <c r="D1063" s="6">
        <v>0.30465427048497651</v>
      </c>
      <c r="E1063" s="6" t="str">
        <f t="shared" si="16"/>
        <v>A1</v>
      </c>
    </row>
    <row r="1064" spans="1:5" x14ac:dyDescent="0.25">
      <c r="A1064" s="6">
        <v>1063</v>
      </c>
      <c r="B1064" s="6" t="s">
        <v>177</v>
      </c>
      <c r="C1064" s="7">
        <v>90000</v>
      </c>
      <c r="D1064" s="6">
        <v>0.82793659074247627</v>
      </c>
      <c r="E1064" s="6" t="str">
        <f t="shared" si="16"/>
        <v>treatment</v>
      </c>
    </row>
    <row r="1065" spans="1:5" x14ac:dyDescent="0.25">
      <c r="A1065" s="6">
        <v>1064</v>
      </c>
      <c r="B1065" s="6" t="s">
        <v>105</v>
      </c>
      <c r="C1065" s="7">
        <v>110500</v>
      </c>
      <c r="D1065" s="6">
        <v>0.24510485116539993</v>
      </c>
      <c r="E1065" s="6" t="str">
        <f t="shared" si="16"/>
        <v>A1</v>
      </c>
    </row>
    <row r="1066" spans="1:5" x14ac:dyDescent="0.25">
      <c r="A1066" s="6">
        <v>1065</v>
      </c>
      <c r="B1066" s="6" t="s">
        <v>105</v>
      </c>
      <c r="C1066" s="7">
        <v>154000</v>
      </c>
      <c r="D1066" s="6">
        <v>0.23883719912785484</v>
      </c>
      <c r="E1066" s="6" t="str">
        <f t="shared" si="16"/>
        <v>A1</v>
      </c>
    </row>
    <row r="1067" spans="1:5" x14ac:dyDescent="0.25">
      <c r="A1067" s="6">
        <v>1066</v>
      </c>
      <c r="B1067" s="6" t="s">
        <v>105</v>
      </c>
      <c r="C1067" s="7">
        <v>328000</v>
      </c>
      <c r="D1067" s="6">
        <v>8.793308008472478E-2</v>
      </c>
      <c r="E1067" s="6" t="str">
        <f t="shared" si="16"/>
        <v>A1</v>
      </c>
    </row>
    <row r="1068" spans="1:5" x14ac:dyDescent="0.25">
      <c r="A1068" s="6">
        <v>1067</v>
      </c>
      <c r="B1068" s="6" t="s">
        <v>105</v>
      </c>
      <c r="C1068" s="7">
        <v>178000</v>
      </c>
      <c r="D1068" s="6">
        <v>0.71461883287786732</v>
      </c>
      <c r="E1068" s="6" t="str">
        <f t="shared" si="16"/>
        <v>A2</v>
      </c>
    </row>
    <row r="1069" spans="1:5" x14ac:dyDescent="0.25">
      <c r="A1069" s="6">
        <v>1068</v>
      </c>
      <c r="B1069" s="6" t="s">
        <v>105</v>
      </c>
      <c r="C1069" s="7">
        <v>167900</v>
      </c>
      <c r="D1069" s="6">
        <v>0.25712113486650257</v>
      </c>
      <c r="E1069" s="6" t="str">
        <f t="shared" si="16"/>
        <v>A1</v>
      </c>
    </row>
    <row r="1070" spans="1:5" x14ac:dyDescent="0.25">
      <c r="A1070" s="6">
        <v>1069</v>
      </c>
      <c r="B1070" s="6" t="s">
        <v>105</v>
      </c>
      <c r="C1070" s="7">
        <v>151400</v>
      </c>
      <c r="D1070" s="6">
        <v>0.80228473545472045</v>
      </c>
      <c r="E1070" s="6" t="str">
        <f t="shared" si="16"/>
        <v>A2</v>
      </c>
    </row>
    <row r="1071" spans="1:5" x14ac:dyDescent="0.25">
      <c r="A1071" s="6">
        <v>1070</v>
      </c>
      <c r="B1071" s="6" t="s">
        <v>105</v>
      </c>
      <c r="C1071" s="7">
        <v>135000</v>
      </c>
      <c r="D1071" s="6">
        <v>9.0543578918165557E-2</v>
      </c>
      <c r="E1071" s="6" t="str">
        <f t="shared" si="16"/>
        <v>A1</v>
      </c>
    </row>
    <row r="1072" spans="1:5" x14ac:dyDescent="0.25">
      <c r="A1072" s="6">
        <v>1071</v>
      </c>
      <c r="B1072" s="6" t="s">
        <v>105</v>
      </c>
      <c r="C1072" s="7">
        <v>135000</v>
      </c>
      <c r="D1072" s="6">
        <v>0.87833466470862442</v>
      </c>
      <c r="E1072" s="6" t="str">
        <f t="shared" si="16"/>
        <v>A2</v>
      </c>
    </row>
    <row r="1073" spans="1:5" x14ac:dyDescent="0.25">
      <c r="A1073" s="6">
        <v>1072</v>
      </c>
      <c r="B1073" s="6" t="s">
        <v>105</v>
      </c>
      <c r="C1073" s="7">
        <v>154000</v>
      </c>
      <c r="D1073" s="6">
        <v>0.30440365287778082</v>
      </c>
      <c r="E1073" s="6" t="str">
        <f t="shared" si="16"/>
        <v>A1</v>
      </c>
    </row>
    <row r="1074" spans="1:5" x14ac:dyDescent="0.25">
      <c r="A1074" s="6">
        <v>1073</v>
      </c>
      <c r="B1074" s="6" t="s">
        <v>105</v>
      </c>
      <c r="C1074" s="7">
        <v>91500</v>
      </c>
      <c r="D1074" s="6">
        <v>0.94138210961173019</v>
      </c>
      <c r="E1074" s="6" t="str">
        <f t="shared" si="16"/>
        <v>A2</v>
      </c>
    </row>
    <row r="1075" spans="1:5" x14ac:dyDescent="0.25">
      <c r="A1075" s="6">
        <v>1074</v>
      </c>
      <c r="B1075" s="6" t="s">
        <v>105</v>
      </c>
      <c r="C1075" s="7">
        <v>159500</v>
      </c>
      <c r="D1075" s="6">
        <v>0.90814020792707395</v>
      </c>
      <c r="E1075" s="6" t="str">
        <f t="shared" si="16"/>
        <v>A2</v>
      </c>
    </row>
    <row r="1076" spans="1:5" x14ac:dyDescent="0.25">
      <c r="A1076" s="6">
        <v>1075</v>
      </c>
      <c r="B1076" s="6" t="s">
        <v>105</v>
      </c>
      <c r="C1076" s="7">
        <v>194000</v>
      </c>
      <c r="D1076" s="6">
        <v>6.5956422959460026E-2</v>
      </c>
      <c r="E1076" s="6" t="str">
        <f t="shared" si="16"/>
        <v>A1</v>
      </c>
    </row>
    <row r="1077" spans="1:5" x14ac:dyDescent="0.25">
      <c r="A1077" s="6">
        <v>1076</v>
      </c>
      <c r="B1077" s="6" t="s">
        <v>105</v>
      </c>
      <c r="C1077" s="7">
        <v>219500</v>
      </c>
      <c r="D1077" s="6">
        <v>0.58883346563851313</v>
      </c>
      <c r="E1077" s="6" t="str">
        <f t="shared" si="16"/>
        <v>A2</v>
      </c>
    </row>
    <row r="1078" spans="1:5" x14ac:dyDescent="0.25">
      <c r="A1078" s="6">
        <v>1077</v>
      </c>
      <c r="B1078" s="6" t="s">
        <v>105</v>
      </c>
      <c r="C1078" s="7">
        <v>170000</v>
      </c>
      <c r="D1078" s="6">
        <v>5.8393444493935132E-2</v>
      </c>
      <c r="E1078" s="6" t="str">
        <f t="shared" si="16"/>
        <v>A1</v>
      </c>
    </row>
    <row r="1079" spans="1:5" x14ac:dyDescent="0.25">
      <c r="A1079" s="6">
        <v>1078</v>
      </c>
      <c r="B1079" s="6" t="s">
        <v>105</v>
      </c>
      <c r="C1079" s="7">
        <v>138800</v>
      </c>
      <c r="D1079" s="6">
        <v>6.7412801393362587E-2</v>
      </c>
      <c r="E1079" s="6" t="str">
        <f t="shared" si="16"/>
        <v>A1</v>
      </c>
    </row>
    <row r="1080" spans="1:5" x14ac:dyDescent="0.25">
      <c r="A1080" s="6">
        <v>1079</v>
      </c>
      <c r="B1080" s="6" t="s">
        <v>105</v>
      </c>
      <c r="C1080" s="7">
        <v>155900</v>
      </c>
      <c r="D1080" s="6">
        <v>0.52203570405122945</v>
      </c>
      <c r="E1080" s="6" t="str">
        <f t="shared" si="16"/>
        <v>A2</v>
      </c>
    </row>
    <row r="1081" spans="1:5" x14ac:dyDescent="0.25">
      <c r="A1081" s="6">
        <v>1080</v>
      </c>
      <c r="B1081" s="6" t="s">
        <v>105</v>
      </c>
      <c r="C1081" s="7">
        <v>126000</v>
      </c>
      <c r="D1081" s="6">
        <v>0.16879239371856247</v>
      </c>
      <c r="E1081" s="6" t="str">
        <f t="shared" si="16"/>
        <v>A1</v>
      </c>
    </row>
    <row r="1082" spans="1:5" x14ac:dyDescent="0.25">
      <c r="A1082" s="6">
        <v>1081</v>
      </c>
      <c r="B1082" s="6" t="s">
        <v>105</v>
      </c>
      <c r="C1082" s="7">
        <v>145000</v>
      </c>
      <c r="D1082" s="6">
        <v>0.75437678220206494</v>
      </c>
      <c r="E1082" s="6" t="str">
        <f t="shared" si="16"/>
        <v>A2</v>
      </c>
    </row>
    <row r="1083" spans="1:5" x14ac:dyDescent="0.25">
      <c r="A1083" s="6">
        <v>1082</v>
      </c>
      <c r="B1083" s="6" t="s">
        <v>105</v>
      </c>
      <c r="C1083" s="7">
        <v>133000</v>
      </c>
      <c r="D1083" s="6">
        <v>0.66424652656578331</v>
      </c>
      <c r="E1083" s="6" t="str">
        <f t="shared" si="16"/>
        <v>A2</v>
      </c>
    </row>
    <row r="1084" spans="1:5" x14ac:dyDescent="0.25">
      <c r="A1084" s="6">
        <v>1083</v>
      </c>
      <c r="B1084" s="6" t="s">
        <v>105</v>
      </c>
      <c r="C1084" s="7">
        <v>192000</v>
      </c>
      <c r="D1084" s="6">
        <v>0.84999509082381886</v>
      </c>
      <c r="E1084" s="6" t="str">
        <f t="shared" si="16"/>
        <v>A2</v>
      </c>
    </row>
    <row r="1085" spans="1:5" x14ac:dyDescent="0.25">
      <c r="A1085" s="6">
        <v>1084</v>
      </c>
      <c r="B1085" s="6" t="s">
        <v>105</v>
      </c>
      <c r="C1085" s="7">
        <v>160000</v>
      </c>
      <c r="D1085" s="6">
        <v>0.84774829359269976</v>
      </c>
      <c r="E1085" s="6" t="str">
        <f t="shared" si="16"/>
        <v>A2</v>
      </c>
    </row>
    <row r="1086" spans="1:5" x14ac:dyDescent="0.25">
      <c r="A1086" s="6">
        <v>1085</v>
      </c>
      <c r="B1086" s="6" t="s">
        <v>105</v>
      </c>
      <c r="C1086" s="7">
        <v>187500</v>
      </c>
      <c r="D1086" s="6">
        <v>0.2879217079394536</v>
      </c>
      <c r="E1086" s="6" t="str">
        <f t="shared" si="16"/>
        <v>A1</v>
      </c>
    </row>
    <row r="1087" spans="1:5" x14ac:dyDescent="0.25">
      <c r="A1087" s="6">
        <v>1086</v>
      </c>
      <c r="B1087" s="6" t="s">
        <v>105</v>
      </c>
      <c r="C1087" s="7">
        <v>147000</v>
      </c>
      <c r="D1087" s="6">
        <v>0.49132492216542767</v>
      </c>
      <c r="E1087" s="6" t="str">
        <f t="shared" si="16"/>
        <v>A1</v>
      </c>
    </row>
    <row r="1088" spans="1:5" x14ac:dyDescent="0.25">
      <c r="A1088" s="6">
        <v>1087</v>
      </c>
      <c r="B1088" s="6" t="s">
        <v>105</v>
      </c>
      <c r="C1088" s="7">
        <v>83500</v>
      </c>
      <c r="D1088" s="6">
        <v>0.87623097404916983</v>
      </c>
      <c r="E1088" s="6" t="str">
        <f t="shared" si="16"/>
        <v>A2</v>
      </c>
    </row>
    <row r="1089" spans="1:5" x14ac:dyDescent="0.25">
      <c r="A1089" s="6">
        <v>1088</v>
      </c>
      <c r="B1089" s="6" t="s">
        <v>105</v>
      </c>
      <c r="C1089" s="7">
        <v>252000</v>
      </c>
      <c r="D1089" s="6">
        <v>0.12441210135001779</v>
      </c>
      <c r="E1089" s="6" t="str">
        <f t="shared" si="16"/>
        <v>A1</v>
      </c>
    </row>
    <row r="1090" spans="1:5" x14ac:dyDescent="0.25">
      <c r="A1090" s="6">
        <v>1089</v>
      </c>
      <c r="B1090" s="6" t="s">
        <v>105</v>
      </c>
      <c r="C1090" s="7">
        <v>137500</v>
      </c>
      <c r="D1090" s="6">
        <v>0.67333458879107144</v>
      </c>
      <c r="E1090" s="6" t="str">
        <f t="shared" si="16"/>
        <v>A2</v>
      </c>
    </row>
    <row r="1091" spans="1:5" x14ac:dyDescent="0.25">
      <c r="A1091" s="6">
        <v>1090</v>
      </c>
      <c r="B1091" s="6" t="s">
        <v>105</v>
      </c>
      <c r="C1091" s="7">
        <v>197000</v>
      </c>
      <c r="D1091" s="6">
        <v>0.87584056953112333</v>
      </c>
      <c r="E1091" s="6" t="str">
        <f t="shared" ref="E1091:E1154" si="17">IF(AND(B1091="Y", D1091&lt;0.5), "A1", IF(AND(B1091="Y", D1091&gt;0.5), "A2", "treatment"))</f>
        <v>A2</v>
      </c>
    </row>
    <row r="1092" spans="1:5" x14ac:dyDescent="0.25">
      <c r="A1092" s="6">
        <v>1091</v>
      </c>
      <c r="B1092" s="6" t="s">
        <v>177</v>
      </c>
      <c r="C1092" s="7">
        <v>92900</v>
      </c>
      <c r="D1092" s="6">
        <v>0.46559476666397548</v>
      </c>
      <c r="E1092" s="6" t="str">
        <f t="shared" si="17"/>
        <v>treatment</v>
      </c>
    </row>
    <row r="1093" spans="1:5" x14ac:dyDescent="0.25">
      <c r="A1093" s="6">
        <v>1092</v>
      </c>
      <c r="B1093" s="6" t="s">
        <v>105</v>
      </c>
      <c r="C1093" s="7">
        <v>160000</v>
      </c>
      <c r="D1093" s="6">
        <v>0.54534019955951096</v>
      </c>
      <c r="E1093" s="6" t="str">
        <f t="shared" si="17"/>
        <v>A2</v>
      </c>
    </row>
    <row r="1094" spans="1:5" x14ac:dyDescent="0.25">
      <c r="A1094" s="6">
        <v>1093</v>
      </c>
      <c r="B1094" s="6" t="s">
        <v>105</v>
      </c>
      <c r="C1094" s="7">
        <v>136500</v>
      </c>
      <c r="D1094" s="6">
        <v>0.52015928252853416</v>
      </c>
      <c r="E1094" s="6" t="str">
        <f t="shared" si="17"/>
        <v>A2</v>
      </c>
    </row>
    <row r="1095" spans="1:5" x14ac:dyDescent="0.25">
      <c r="A1095" s="6">
        <v>1094</v>
      </c>
      <c r="B1095" s="6" t="s">
        <v>105</v>
      </c>
      <c r="C1095" s="7">
        <v>146000</v>
      </c>
      <c r="D1095" s="6">
        <v>0.72501807570593024</v>
      </c>
      <c r="E1095" s="6" t="str">
        <f t="shared" si="17"/>
        <v>A2</v>
      </c>
    </row>
    <row r="1096" spans="1:5" x14ac:dyDescent="0.25">
      <c r="A1096" s="6">
        <v>1095</v>
      </c>
      <c r="B1096" s="6" t="s">
        <v>105</v>
      </c>
      <c r="C1096" s="7">
        <v>129000</v>
      </c>
      <c r="D1096" s="6">
        <v>3.9988868696191338E-2</v>
      </c>
      <c r="E1096" s="6" t="str">
        <f t="shared" si="17"/>
        <v>A1</v>
      </c>
    </row>
    <row r="1097" spans="1:5" x14ac:dyDescent="0.25">
      <c r="A1097" s="6">
        <v>1096</v>
      </c>
      <c r="B1097" s="6" t="s">
        <v>105</v>
      </c>
      <c r="C1097" s="7">
        <v>176432</v>
      </c>
      <c r="D1097" s="6">
        <v>0.83724451260655597</v>
      </c>
      <c r="E1097" s="6" t="str">
        <f t="shared" si="17"/>
        <v>A2</v>
      </c>
    </row>
    <row r="1098" spans="1:5" x14ac:dyDescent="0.25">
      <c r="A1098" s="6">
        <v>1097</v>
      </c>
      <c r="B1098" s="6" t="s">
        <v>105</v>
      </c>
      <c r="C1098" s="7">
        <v>127000</v>
      </c>
      <c r="D1098" s="6">
        <v>0.64460713203781561</v>
      </c>
      <c r="E1098" s="6" t="str">
        <f t="shared" si="17"/>
        <v>A2</v>
      </c>
    </row>
    <row r="1099" spans="1:5" x14ac:dyDescent="0.25">
      <c r="A1099" s="6">
        <v>1098</v>
      </c>
      <c r="B1099" s="6" t="s">
        <v>105</v>
      </c>
      <c r="C1099" s="7">
        <v>170000</v>
      </c>
      <c r="D1099" s="6">
        <v>5.4290535017091912E-2</v>
      </c>
      <c r="E1099" s="6" t="str">
        <f t="shared" si="17"/>
        <v>A1</v>
      </c>
    </row>
    <row r="1100" spans="1:5" x14ac:dyDescent="0.25">
      <c r="A1100" s="6">
        <v>1099</v>
      </c>
      <c r="B1100" s="6" t="s">
        <v>105</v>
      </c>
      <c r="C1100" s="7">
        <v>128000</v>
      </c>
      <c r="D1100" s="6">
        <v>0.80694902485264142</v>
      </c>
      <c r="E1100" s="6" t="str">
        <f t="shared" si="17"/>
        <v>A2</v>
      </c>
    </row>
    <row r="1101" spans="1:5" x14ac:dyDescent="0.25">
      <c r="A1101" s="6">
        <v>1100</v>
      </c>
      <c r="B1101" s="6" t="s">
        <v>105</v>
      </c>
      <c r="C1101" s="7">
        <v>157000</v>
      </c>
      <c r="D1101" s="6">
        <v>0.6014905250129039</v>
      </c>
      <c r="E1101" s="6" t="str">
        <f t="shared" si="17"/>
        <v>A2</v>
      </c>
    </row>
    <row r="1102" spans="1:5" x14ac:dyDescent="0.25">
      <c r="A1102" s="6">
        <v>1101</v>
      </c>
      <c r="B1102" s="6" t="s">
        <v>177</v>
      </c>
      <c r="C1102" s="7">
        <v>60000</v>
      </c>
      <c r="D1102" s="6">
        <v>0.97935427762946736</v>
      </c>
      <c r="E1102" s="6" t="str">
        <f t="shared" si="17"/>
        <v>treatment</v>
      </c>
    </row>
    <row r="1103" spans="1:5" x14ac:dyDescent="0.25">
      <c r="A1103" s="6">
        <v>1102</v>
      </c>
      <c r="B1103" s="6" t="s">
        <v>105</v>
      </c>
      <c r="C1103" s="7">
        <v>119500</v>
      </c>
      <c r="D1103" s="6">
        <v>0.99368917970875514</v>
      </c>
      <c r="E1103" s="6" t="str">
        <f t="shared" si="17"/>
        <v>A2</v>
      </c>
    </row>
    <row r="1104" spans="1:5" x14ac:dyDescent="0.25">
      <c r="A1104" s="6">
        <v>1103</v>
      </c>
      <c r="B1104" s="6" t="s">
        <v>105</v>
      </c>
      <c r="C1104" s="7">
        <v>135000</v>
      </c>
      <c r="D1104" s="6">
        <v>0.91362845431628681</v>
      </c>
      <c r="E1104" s="6" t="str">
        <f t="shared" si="17"/>
        <v>A2</v>
      </c>
    </row>
    <row r="1105" spans="1:5" x14ac:dyDescent="0.25">
      <c r="A1105" s="6">
        <v>1104</v>
      </c>
      <c r="B1105" s="6" t="s">
        <v>105</v>
      </c>
      <c r="C1105" s="7">
        <v>159500</v>
      </c>
      <c r="D1105" s="6">
        <v>0.84486663212393354</v>
      </c>
      <c r="E1105" s="6" t="str">
        <f t="shared" si="17"/>
        <v>A2</v>
      </c>
    </row>
    <row r="1106" spans="1:5" x14ac:dyDescent="0.25">
      <c r="A1106" s="6">
        <v>1105</v>
      </c>
      <c r="B1106" s="6" t="s">
        <v>105</v>
      </c>
      <c r="C1106" s="7">
        <v>106000</v>
      </c>
      <c r="D1106" s="6">
        <v>0.80483507716954072</v>
      </c>
      <c r="E1106" s="6" t="str">
        <f t="shared" si="17"/>
        <v>A2</v>
      </c>
    </row>
    <row r="1107" spans="1:5" x14ac:dyDescent="0.25">
      <c r="A1107" s="6">
        <v>1106</v>
      </c>
      <c r="B1107" s="6" t="s">
        <v>105</v>
      </c>
      <c r="C1107" s="7">
        <v>325000</v>
      </c>
      <c r="D1107" s="6">
        <v>0.68100903871531926</v>
      </c>
      <c r="E1107" s="6" t="str">
        <f t="shared" si="17"/>
        <v>A2</v>
      </c>
    </row>
    <row r="1108" spans="1:5" x14ac:dyDescent="0.25">
      <c r="A1108" s="6">
        <v>1107</v>
      </c>
      <c r="B1108" s="6" t="s">
        <v>105</v>
      </c>
      <c r="C1108" s="7">
        <v>179900</v>
      </c>
      <c r="D1108" s="6">
        <v>0.2099542396953884</v>
      </c>
      <c r="E1108" s="6" t="str">
        <f t="shared" si="17"/>
        <v>A1</v>
      </c>
    </row>
    <row r="1109" spans="1:5" x14ac:dyDescent="0.25">
      <c r="A1109" s="6">
        <v>1108</v>
      </c>
      <c r="B1109" s="6" t="s">
        <v>105</v>
      </c>
      <c r="C1109" s="7">
        <v>274725</v>
      </c>
      <c r="D1109" s="6">
        <v>0.69084129548302176</v>
      </c>
      <c r="E1109" s="6" t="str">
        <f t="shared" si="17"/>
        <v>A2</v>
      </c>
    </row>
    <row r="1110" spans="1:5" x14ac:dyDescent="0.25">
      <c r="A1110" s="6">
        <v>1109</v>
      </c>
      <c r="B1110" s="6" t="s">
        <v>105</v>
      </c>
      <c r="C1110" s="7">
        <v>181000</v>
      </c>
      <c r="D1110" s="6">
        <v>0.71085966926567301</v>
      </c>
      <c r="E1110" s="6" t="str">
        <f t="shared" si="17"/>
        <v>A2</v>
      </c>
    </row>
    <row r="1111" spans="1:5" x14ac:dyDescent="0.25">
      <c r="A1111" s="6">
        <v>1110</v>
      </c>
      <c r="B1111" s="6" t="s">
        <v>105</v>
      </c>
      <c r="C1111" s="7">
        <v>280000</v>
      </c>
      <c r="D1111" s="6">
        <v>0.49524063145070119</v>
      </c>
      <c r="E1111" s="6" t="str">
        <f t="shared" si="17"/>
        <v>A1</v>
      </c>
    </row>
    <row r="1112" spans="1:5" x14ac:dyDescent="0.25">
      <c r="A1112" s="6">
        <v>1111</v>
      </c>
      <c r="B1112" s="6" t="s">
        <v>105</v>
      </c>
      <c r="C1112" s="7">
        <v>188000</v>
      </c>
      <c r="D1112" s="6">
        <v>9.0410545512448315E-2</v>
      </c>
      <c r="E1112" s="6" t="str">
        <f t="shared" si="17"/>
        <v>A1</v>
      </c>
    </row>
    <row r="1113" spans="1:5" x14ac:dyDescent="0.25">
      <c r="A1113" s="6">
        <v>1112</v>
      </c>
      <c r="B1113" s="6" t="s">
        <v>105</v>
      </c>
      <c r="C1113" s="7">
        <v>205000</v>
      </c>
      <c r="D1113" s="6">
        <v>0.61740626396316645</v>
      </c>
      <c r="E1113" s="6" t="str">
        <f t="shared" si="17"/>
        <v>A2</v>
      </c>
    </row>
    <row r="1114" spans="1:5" x14ac:dyDescent="0.25">
      <c r="A1114" s="6">
        <v>1113</v>
      </c>
      <c r="B1114" s="6" t="s">
        <v>105</v>
      </c>
      <c r="C1114" s="7">
        <v>129900</v>
      </c>
      <c r="D1114" s="6">
        <v>0.6381373784863047</v>
      </c>
      <c r="E1114" s="6" t="str">
        <f t="shared" si="17"/>
        <v>A2</v>
      </c>
    </row>
    <row r="1115" spans="1:5" x14ac:dyDescent="0.25">
      <c r="A1115" s="6">
        <v>1114</v>
      </c>
      <c r="B1115" s="6" t="s">
        <v>105</v>
      </c>
      <c r="C1115" s="7">
        <v>134500</v>
      </c>
      <c r="D1115" s="6">
        <v>0.25971598221622594</v>
      </c>
      <c r="E1115" s="6" t="str">
        <f t="shared" si="17"/>
        <v>A1</v>
      </c>
    </row>
    <row r="1116" spans="1:5" x14ac:dyDescent="0.25">
      <c r="A1116" s="6">
        <v>1115</v>
      </c>
      <c r="B1116" s="6" t="s">
        <v>105</v>
      </c>
      <c r="C1116" s="7">
        <v>117000</v>
      </c>
      <c r="D1116" s="6">
        <v>8.2862504953807981E-2</v>
      </c>
      <c r="E1116" s="6" t="str">
        <f t="shared" si="17"/>
        <v>A1</v>
      </c>
    </row>
    <row r="1117" spans="1:5" x14ac:dyDescent="0.25">
      <c r="A1117" s="6">
        <v>1116</v>
      </c>
      <c r="B1117" s="6" t="s">
        <v>105</v>
      </c>
      <c r="C1117" s="7">
        <v>318000</v>
      </c>
      <c r="D1117" s="6">
        <v>8.8750842985026224E-2</v>
      </c>
      <c r="E1117" s="6" t="str">
        <f t="shared" si="17"/>
        <v>A1</v>
      </c>
    </row>
    <row r="1118" spans="1:5" x14ac:dyDescent="0.25">
      <c r="A1118" s="6">
        <v>1117</v>
      </c>
      <c r="B1118" s="6" t="s">
        <v>105</v>
      </c>
      <c r="C1118" s="7">
        <v>184100</v>
      </c>
      <c r="D1118" s="6">
        <v>0.47965467946047402</v>
      </c>
      <c r="E1118" s="6" t="str">
        <f t="shared" si="17"/>
        <v>A1</v>
      </c>
    </row>
    <row r="1119" spans="1:5" x14ac:dyDescent="0.25">
      <c r="A1119" s="6">
        <v>1118</v>
      </c>
      <c r="B1119" s="6" t="s">
        <v>105</v>
      </c>
      <c r="C1119" s="7">
        <v>130000</v>
      </c>
      <c r="D1119" s="6">
        <v>0.13380143752460183</v>
      </c>
      <c r="E1119" s="6" t="str">
        <f t="shared" si="17"/>
        <v>A1</v>
      </c>
    </row>
    <row r="1120" spans="1:5" x14ac:dyDescent="0.25">
      <c r="A1120" s="6">
        <v>1119</v>
      </c>
      <c r="B1120" s="6" t="s">
        <v>105</v>
      </c>
      <c r="C1120" s="7">
        <v>140000</v>
      </c>
      <c r="D1120" s="6">
        <v>0.28724304111364307</v>
      </c>
      <c r="E1120" s="6" t="str">
        <f t="shared" si="17"/>
        <v>A1</v>
      </c>
    </row>
    <row r="1121" spans="1:5" x14ac:dyDescent="0.25">
      <c r="A1121" s="6">
        <v>1120</v>
      </c>
      <c r="B1121" s="6" t="s">
        <v>105</v>
      </c>
      <c r="C1121" s="7">
        <v>133700</v>
      </c>
      <c r="D1121" s="6">
        <v>0.31127160706850432</v>
      </c>
      <c r="E1121" s="6" t="str">
        <f t="shared" si="17"/>
        <v>A1</v>
      </c>
    </row>
    <row r="1122" spans="1:5" x14ac:dyDescent="0.25">
      <c r="A1122" s="6">
        <v>1121</v>
      </c>
      <c r="B1122" s="6" t="s">
        <v>105</v>
      </c>
      <c r="C1122" s="7">
        <v>118400</v>
      </c>
      <c r="D1122" s="6">
        <v>0.57582747766498954</v>
      </c>
      <c r="E1122" s="6" t="str">
        <f t="shared" si="17"/>
        <v>A2</v>
      </c>
    </row>
    <row r="1123" spans="1:5" x14ac:dyDescent="0.25">
      <c r="A1123" s="6">
        <v>1122</v>
      </c>
      <c r="B1123" s="6" t="s">
        <v>105</v>
      </c>
      <c r="C1123" s="7">
        <v>212900</v>
      </c>
      <c r="D1123" s="6">
        <v>0.96016622803194351</v>
      </c>
      <c r="E1123" s="6" t="str">
        <f t="shared" si="17"/>
        <v>A2</v>
      </c>
    </row>
    <row r="1124" spans="1:5" x14ac:dyDescent="0.25">
      <c r="A1124" s="6">
        <v>1123</v>
      </c>
      <c r="B1124" s="6" t="s">
        <v>105</v>
      </c>
      <c r="C1124" s="7">
        <v>112000</v>
      </c>
      <c r="D1124" s="6">
        <v>0.44789781065051193</v>
      </c>
      <c r="E1124" s="6" t="str">
        <f t="shared" si="17"/>
        <v>A1</v>
      </c>
    </row>
    <row r="1125" spans="1:5" x14ac:dyDescent="0.25">
      <c r="A1125" s="6">
        <v>1124</v>
      </c>
      <c r="B1125" s="6" t="s">
        <v>105</v>
      </c>
      <c r="C1125" s="7">
        <v>118000</v>
      </c>
      <c r="D1125" s="6">
        <v>8.1838957959925795E-2</v>
      </c>
      <c r="E1125" s="6" t="str">
        <f t="shared" si="17"/>
        <v>A1</v>
      </c>
    </row>
    <row r="1126" spans="1:5" x14ac:dyDescent="0.25">
      <c r="A1126" s="6">
        <v>1125</v>
      </c>
      <c r="B1126" s="6" t="s">
        <v>105</v>
      </c>
      <c r="C1126" s="7">
        <v>163900</v>
      </c>
      <c r="D1126" s="6">
        <v>0.4654959933724262</v>
      </c>
      <c r="E1126" s="6" t="str">
        <f t="shared" si="17"/>
        <v>A1</v>
      </c>
    </row>
    <row r="1127" spans="1:5" x14ac:dyDescent="0.25">
      <c r="A1127" s="6">
        <v>1126</v>
      </c>
      <c r="B1127" s="6" t="s">
        <v>105</v>
      </c>
      <c r="C1127" s="7">
        <v>115000</v>
      </c>
      <c r="D1127" s="6">
        <v>0.81613078855504184</v>
      </c>
      <c r="E1127" s="6" t="str">
        <f t="shared" si="17"/>
        <v>A2</v>
      </c>
    </row>
    <row r="1128" spans="1:5" x14ac:dyDescent="0.25">
      <c r="A1128" s="6">
        <v>1127</v>
      </c>
      <c r="B1128" s="6" t="s">
        <v>105</v>
      </c>
      <c r="C1128" s="7">
        <v>174000</v>
      </c>
      <c r="D1128" s="6">
        <v>3.3053734653611389E-2</v>
      </c>
      <c r="E1128" s="6" t="str">
        <f t="shared" si="17"/>
        <v>A1</v>
      </c>
    </row>
    <row r="1129" spans="1:5" x14ac:dyDescent="0.25">
      <c r="A1129" s="6">
        <v>1128</v>
      </c>
      <c r="B1129" s="6" t="s">
        <v>105</v>
      </c>
      <c r="C1129" s="7">
        <v>259000</v>
      </c>
      <c r="D1129" s="6">
        <v>0.45010537654277039</v>
      </c>
      <c r="E1129" s="6" t="str">
        <f t="shared" si="17"/>
        <v>A1</v>
      </c>
    </row>
    <row r="1130" spans="1:5" x14ac:dyDescent="0.25">
      <c r="A1130" s="6">
        <v>1129</v>
      </c>
      <c r="B1130" s="6" t="s">
        <v>105</v>
      </c>
      <c r="C1130" s="7">
        <v>215000</v>
      </c>
      <c r="D1130" s="6">
        <v>0.92459527638326111</v>
      </c>
      <c r="E1130" s="6" t="str">
        <f t="shared" si="17"/>
        <v>A2</v>
      </c>
    </row>
    <row r="1131" spans="1:5" x14ac:dyDescent="0.25">
      <c r="A1131" s="6">
        <v>1130</v>
      </c>
      <c r="B1131" s="6" t="s">
        <v>105</v>
      </c>
      <c r="C1131" s="7">
        <v>140000</v>
      </c>
      <c r="D1131" s="6">
        <v>0.2978108701565757</v>
      </c>
      <c r="E1131" s="6" t="str">
        <f t="shared" si="17"/>
        <v>A1</v>
      </c>
    </row>
    <row r="1132" spans="1:5" x14ac:dyDescent="0.25">
      <c r="A1132" s="6">
        <v>1131</v>
      </c>
      <c r="B1132" s="6" t="s">
        <v>105</v>
      </c>
      <c r="C1132" s="7">
        <v>135000</v>
      </c>
      <c r="D1132" s="6">
        <v>0.39538752632892527</v>
      </c>
      <c r="E1132" s="6" t="str">
        <f t="shared" si="17"/>
        <v>A1</v>
      </c>
    </row>
    <row r="1133" spans="1:5" x14ac:dyDescent="0.25">
      <c r="A1133" s="6">
        <v>1132</v>
      </c>
      <c r="B1133" s="6" t="s">
        <v>105</v>
      </c>
      <c r="C1133" s="7">
        <v>93500</v>
      </c>
      <c r="D1133" s="6">
        <v>0.58228753126470412</v>
      </c>
      <c r="E1133" s="6" t="str">
        <f t="shared" si="17"/>
        <v>A2</v>
      </c>
    </row>
    <row r="1134" spans="1:5" x14ac:dyDescent="0.25">
      <c r="A1134" s="6">
        <v>1133</v>
      </c>
      <c r="B1134" s="6" t="s">
        <v>105</v>
      </c>
      <c r="C1134" s="7">
        <v>117500</v>
      </c>
      <c r="D1134" s="6">
        <v>0.70306026013914669</v>
      </c>
      <c r="E1134" s="6" t="str">
        <f t="shared" si="17"/>
        <v>A2</v>
      </c>
    </row>
    <row r="1135" spans="1:5" x14ac:dyDescent="0.25">
      <c r="A1135" s="6">
        <v>1134</v>
      </c>
      <c r="B1135" s="6" t="s">
        <v>105</v>
      </c>
      <c r="C1135" s="7">
        <v>239500</v>
      </c>
      <c r="D1135" s="6">
        <v>0.36166977113713628</v>
      </c>
      <c r="E1135" s="6" t="str">
        <f t="shared" si="17"/>
        <v>A1</v>
      </c>
    </row>
    <row r="1136" spans="1:5" x14ac:dyDescent="0.25">
      <c r="A1136" s="6">
        <v>1135</v>
      </c>
      <c r="B1136" s="6" t="s">
        <v>105</v>
      </c>
      <c r="C1136" s="7">
        <v>169000</v>
      </c>
      <c r="D1136" s="6">
        <v>0.35249327987358825</v>
      </c>
      <c r="E1136" s="6" t="str">
        <f t="shared" si="17"/>
        <v>A1</v>
      </c>
    </row>
    <row r="1137" spans="1:5" x14ac:dyDescent="0.25">
      <c r="A1137" s="6">
        <v>1136</v>
      </c>
      <c r="B1137" s="6" t="s">
        <v>177</v>
      </c>
      <c r="C1137" s="7">
        <v>102000</v>
      </c>
      <c r="D1137" s="6">
        <v>0.53511839203166711</v>
      </c>
      <c r="E1137" s="6" t="str">
        <f t="shared" si="17"/>
        <v>treatment</v>
      </c>
    </row>
    <row r="1138" spans="1:5" x14ac:dyDescent="0.25">
      <c r="A1138" s="6">
        <v>1137</v>
      </c>
      <c r="B1138" s="6" t="s">
        <v>105</v>
      </c>
      <c r="C1138" s="7">
        <v>119000</v>
      </c>
      <c r="D1138" s="6">
        <v>0.24176194654805405</v>
      </c>
      <c r="E1138" s="6" t="str">
        <f t="shared" si="17"/>
        <v>A1</v>
      </c>
    </row>
    <row r="1139" spans="1:5" x14ac:dyDescent="0.25">
      <c r="A1139" s="6">
        <v>1138</v>
      </c>
      <c r="B1139" s="6" t="s">
        <v>177</v>
      </c>
      <c r="C1139" s="7">
        <v>94000</v>
      </c>
      <c r="D1139" s="6">
        <v>0.91302695648583854</v>
      </c>
      <c r="E1139" s="6" t="str">
        <f t="shared" si="17"/>
        <v>treatment</v>
      </c>
    </row>
    <row r="1140" spans="1:5" x14ac:dyDescent="0.25">
      <c r="A1140" s="6">
        <v>1139</v>
      </c>
      <c r="B1140" s="6" t="s">
        <v>105</v>
      </c>
      <c r="C1140" s="7">
        <v>196000</v>
      </c>
      <c r="D1140" s="6">
        <v>0.53133091839477675</v>
      </c>
      <c r="E1140" s="6" t="str">
        <f t="shared" si="17"/>
        <v>A2</v>
      </c>
    </row>
    <row r="1141" spans="1:5" x14ac:dyDescent="0.25">
      <c r="A1141" s="6">
        <v>1140</v>
      </c>
      <c r="B1141" s="6" t="s">
        <v>105</v>
      </c>
      <c r="C1141" s="7">
        <v>144000</v>
      </c>
      <c r="D1141" s="6">
        <v>0.54158915449965106</v>
      </c>
      <c r="E1141" s="6" t="str">
        <f t="shared" si="17"/>
        <v>A2</v>
      </c>
    </row>
    <row r="1142" spans="1:5" x14ac:dyDescent="0.25">
      <c r="A1142" s="6">
        <v>1141</v>
      </c>
      <c r="B1142" s="6" t="s">
        <v>105</v>
      </c>
      <c r="C1142" s="7">
        <v>139000</v>
      </c>
      <c r="D1142" s="6">
        <v>1.7048248762396523E-2</v>
      </c>
      <c r="E1142" s="6" t="str">
        <f t="shared" si="17"/>
        <v>A1</v>
      </c>
    </row>
    <row r="1143" spans="1:5" x14ac:dyDescent="0.25">
      <c r="A1143" s="6">
        <v>1142</v>
      </c>
      <c r="B1143" s="6" t="s">
        <v>105</v>
      </c>
      <c r="C1143" s="7">
        <v>197500</v>
      </c>
      <c r="D1143" s="6">
        <v>0.83919320396616393</v>
      </c>
      <c r="E1143" s="6" t="str">
        <f t="shared" si="17"/>
        <v>A2</v>
      </c>
    </row>
    <row r="1144" spans="1:5" x14ac:dyDescent="0.25">
      <c r="A1144" s="6">
        <v>1143</v>
      </c>
      <c r="B1144" s="6" t="s">
        <v>105</v>
      </c>
      <c r="C1144" s="7">
        <v>424870</v>
      </c>
      <c r="D1144" s="6">
        <v>0.31568347359894877</v>
      </c>
      <c r="E1144" s="6" t="str">
        <f t="shared" si="17"/>
        <v>A1</v>
      </c>
    </row>
    <row r="1145" spans="1:5" x14ac:dyDescent="0.25">
      <c r="A1145" s="6">
        <v>1144</v>
      </c>
      <c r="B1145" s="6" t="s">
        <v>105</v>
      </c>
      <c r="C1145" s="7">
        <v>80000</v>
      </c>
      <c r="D1145" s="6">
        <v>0.69610380421281381</v>
      </c>
      <c r="E1145" s="6" t="str">
        <f t="shared" si="17"/>
        <v>A2</v>
      </c>
    </row>
    <row r="1146" spans="1:5" x14ac:dyDescent="0.25">
      <c r="A1146" s="6">
        <v>1145</v>
      </c>
      <c r="B1146" s="6" t="s">
        <v>177</v>
      </c>
      <c r="C1146" s="7">
        <v>80000</v>
      </c>
      <c r="D1146" s="6">
        <v>0.89825193261244407</v>
      </c>
      <c r="E1146" s="6" t="str">
        <f t="shared" si="17"/>
        <v>treatment</v>
      </c>
    </row>
    <row r="1147" spans="1:5" x14ac:dyDescent="0.25">
      <c r="A1147" s="6">
        <v>1146</v>
      </c>
      <c r="B1147" s="6" t="s">
        <v>105</v>
      </c>
      <c r="C1147" s="7">
        <v>149000</v>
      </c>
      <c r="D1147" s="6">
        <v>0.8819072388518191</v>
      </c>
      <c r="E1147" s="6" t="str">
        <f t="shared" si="17"/>
        <v>A2</v>
      </c>
    </row>
    <row r="1148" spans="1:5" x14ac:dyDescent="0.25">
      <c r="A1148" s="6">
        <v>1147</v>
      </c>
      <c r="B1148" s="6" t="s">
        <v>105</v>
      </c>
      <c r="C1148" s="7">
        <v>180000</v>
      </c>
      <c r="D1148" s="6">
        <v>0.48915641559528023</v>
      </c>
      <c r="E1148" s="6" t="str">
        <f t="shared" si="17"/>
        <v>A1</v>
      </c>
    </row>
    <row r="1149" spans="1:5" x14ac:dyDescent="0.25">
      <c r="A1149" s="6">
        <v>1148</v>
      </c>
      <c r="B1149" s="6" t="s">
        <v>105</v>
      </c>
      <c r="C1149" s="7">
        <v>174500</v>
      </c>
      <c r="D1149" s="6">
        <v>0.69673077892292945</v>
      </c>
      <c r="E1149" s="6" t="str">
        <f t="shared" si="17"/>
        <v>A2</v>
      </c>
    </row>
    <row r="1150" spans="1:5" x14ac:dyDescent="0.25">
      <c r="A1150" s="6">
        <v>1149</v>
      </c>
      <c r="B1150" s="6" t="s">
        <v>105</v>
      </c>
      <c r="C1150" s="7">
        <v>116900</v>
      </c>
      <c r="D1150" s="6">
        <v>0.61450947767863473</v>
      </c>
      <c r="E1150" s="6" t="str">
        <f t="shared" si="17"/>
        <v>A2</v>
      </c>
    </row>
    <row r="1151" spans="1:5" x14ac:dyDescent="0.25">
      <c r="A1151" s="6">
        <v>1150</v>
      </c>
      <c r="B1151" s="6" t="s">
        <v>105</v>
      </c>
      <c r="C1151" s="7">
        <v>143000</v>
      </c>
      <c r="D1151" s="6">
        <v>0.86959337406736181</v>
      </c>
      <c r="E1151" s="6" t="str">
        <f t="shared" si="17"/>
        <v>A2</v>
      </c>
    </row>
    <row r="1152" spans="1:5" x14ac:dyDescent="0.25">
      <c r="A1152" s="6">
        <v>1151</v>
      </c>
      <c r="B1152" s="6" t="s">
        <v>105</v>
      </c>
      <c r="C1152" s="7">
        <v>124000</v>
      </c>
      <c r="D1152" s="6">
        <v>0.20004763763104561</v>
      </c>
      <c r="E1152" s="6" t="str">
        <f t="shared" si="17"/>
        <v>A1</v>
      </c>
    </row>
    <row r="1153" spans="1:5" x14ac:dyDescent="0.25">
      <c r="A1153" s="6">
        <v>1152</v>
      </c>
      <c r="B1153" s="6" t="s">
        <v>105</v>
      </c>
      <c r="C1153" s="7">
        <v>149900</v>
      </c>
      <c r="D1153" s="6">
        <v>0.61378250052840022</v>
      </c>
      <c r="E1153" s="6" t="str">
        <f t="shared" si="17"/>
        <v>A2</v>
      </c>
    </row>
    <row r="1154" spans="1:5" x14ac:dyDescent="0.25">
      <c r="A1154" s="6">
        <v>1153</v>
      </c>
      <c r="B1154" s="6" t="s">
        <v>105</v>
      </c>
      <c r="C1154" s="7">
        <v>230000</v>
      </c>
      <c r="D1154" s="6">
        <v>0.87329967973734324</v>
      </c>
      <c r="E1154" s="6" t="str">
        <f t="shared" si="17"/>
        <v>A2</v>
      </c>
    </row>
    <row r="1155" spans="1:5" x14ac:dyDescent="0.25">
      <c r="A1155" s="6">
        <v>1154</v>
      </c>
      <c r="B1155" s="6" t="s">
        <v>105</v>
      </c>
      <c r="C1155" s="7">
        <v>120500</v>
      </c>
      <c r="D1155" s="6">
        <v>0.38493260664574902</v>
      </c>
      <c r="E1155" s="6" t="str">
        <f t="shared" ref="E1155:E1218" si="18">IF(AND(B1155="Y", D1155&lt;0.5), "A1", IF(AND(B1155="Y", D1155&gt;0.5), "A2", "treatment"))</f>
        <v>A1</v>
      </c>
    </row>
    <row r="1156" spans="1:5" x14ac:dyDescent="0.25">
      <c r="A1156" s="6">
        <v>1155</v>
      </c>
      <c r="B1156" s="6" t="s">
        <v>105</v>
      </c>
      <c r="C1156" s="7">
        <v>201800</v>
      </c>
      <c r="D1156" s="6">
        <v>0.64009948452942167</v>
      </c>
      <c r="E1156" s="6" t="str">
        <f t="shared" si="18"/>
        <v>A2</v>
      </c>
    </row>
    <row r="1157" spans="1:5" x14ac:dyDescent="0.25">
      <c r="A1157" s="6">
        <v>1156</v>
      </c>
      <c r="B1157" s="6" t="s">
        <v>105</v>
      </c>
      <c r="C1157" s="7">
        <v>218000</v>
      </c>
      <c r="D1157" s="6">
        <v>0.73061563569183452</v>
      </c>
      <c r="E1157" s="6" t="str">
        <f t="shared" si="18"/>
        <v>A2</v>
      </c>
    </row>
    <row r="1158" spans="1:5" x14ac:dyDescent="0.25">
      <c r="A1158" s="6">
        <v>1157</v>
      </c>
      <c r="B1158" s="6" t="s">
        <v>105</v>
      </c>
      <c r="C1158" s="7">
        <v>179900</v>
      </c>
      <c r="D1158" s="6">
        <v>0.13477563810704718</v>
      </c>
      <c r="E1158" s="6" t="str">
        <f t="shared" si="18"/>
        <v>A1</v>
      </c>
    </row>
    <row r="1159" spans="1:5" x14ac:dyDescent="0.25">
      <c r="A1159" s="6">
        <v>1158</v>
      </c>
      <c r="B1159" s="6" t="s">
        <v>105</v>
      </c>
      <c r="C1159" s="7">
        <v>230000</v>
      </c>
      <c r="D1159" s="6">
        <v>0.19842959275539729</v>
      </c>
      <c r="E1159" s="6" t="str">
        <f t="shared" si="18"/>
        <v>A1</v>
      </c>
    </row>
    <row r="1160" spans="1:5" x14ac:dyDescent="0.25">
      <c r="A1160" s="6">
        <v>1159</v>
      </c>
      <c r="B1160" s="6" t="s">
        <v>105</v>
      </c>
      <c r="C1160" s="7">
        <v>235128</v>
      </c>
      <c r="D1160" s="6">
        <v>0.59498239498686833</v>
      </c>
      <c r="E1160" s="6" t="str">
        <f t="shared" si="18"/>
        <v>A2</v>
      </c>
    </row>
    <row r="1161" spans="1:5" x14ac:dyDescent="0.25">
      <c r="A1161" s="6">
        <v>1160</v>
      </c>
      <c r="B1161" s="6" t="s">
        <v>105</v>
      </c>
      <c r="C1161" s="7">
        <v>185000</v>
      </c>
      <c r="D1161" s="6">
        <v>4.5159898656212394E-2</v>
      </c>
      <c r="E1161" s="6" t="str">
        <f t="shared" si="18"/>
        <v>A1</v>
      </c>
    </row>
    <row r="1162" spans="1:5" x14ac:dyDescent="0.25">
      <c r="A1162" s="6">
        <v>1161</v>
      </c>
      <c r="B1162" s="6" t="s">
        <v>105</v>
      </c>
      <c r="C1162" s="7">
        <v>146000</v>
      </c>
      <c r="D1162" s="6">
        <v>3.6212028621867898E-2</v>
      </c>
      <c r="E1162" s="6" t="str">
        <f t="shared" si="18"/>
        <v>A1</v>
      </c>
    </row>
    <row r="1163" spans="1:5" x14ac:dyDescent="0.25">
      <c r="A1163" s="6">
        <v>1162</v>
      </c>
      <c r="B1163" s="6" t="s">
        <v>105</v>
      </c>
      <c r="C1163" s="7">
        <v>224000</v>
      </c>
      <c r="D1163" s="6">
        <v>0.32487112218960823</v>
      </c>
      <c r="E1163" s="6" t="str">
        <f t="shared" si="18"/>
        <v>A1</v>
      </c>
    </row>
    <row r="1164" spans="1:5" x14ac:dyDescent="0.25">
      <c r="A1164" s="6">
        <v>1163</v>
      </c>
      <c r="B1164" s="6" t="s">
        <v>105</v>
      </c>
      <c r="C1164" s="7">
        <v>129000</v>
      </c>
      <c r="D1164" s="6">
        <v>0.46035190622688449</v>
      </c>
      <c r="E1164" s="6" t="str">
        <f t="shared" si="18"/>
        <v>A1</v>
      </c>
    </row>
    <row r="1165" spans="1:5" x14ac:dyDescent="0.25">
      <c r="A1165" s="6">
        <v>1164</v>
      </c>
      <c r="B1165" s="6" t="s">
        <v>105</v>
      </c>
      <c r="C1165" s="7">
        <v>108959</v>
      </c>
      <c r="D1165" s="6">
        <v>0.1434967147748577</v>
      </c>
      <c r="E1165" s="6" t="str">
        <f t="shared" si="18"/>
        <v>A1</v>
      </c>
    </row>
    <row r="1166" spans="1:5" x14ac:dyDescent="0.25">
      <c r="A1166" s="6">
        <v>1165</v>
      </c>
      <c r="B1166" s="6" t="s">
        <v>105</v>
      </c>
      <c r="C1166" s="7">
        <v>194000</v>
      </c>
      <c r="D1166" s="6">
        <v>2.4559639167402003E-2</v>
      </c>
      <c r="E1166" s="6" t="str">
        <f t="shared" si="18"/>
        <v>A1</v>
      </c>
    </row>
    <row r="1167" spans="1:5" x14ac:dyDescent="0.25">
      <c r="A1167" s="6">
        <v>1166</v>
      </c>
      <c r="B1167" s="6" t="s">
        <v>105</v>
      </c>
      <c r="C1167" s="7">
        <v>233170</v>
      </c>
      <c r="D1167" s="6">
        <v>0.99450109492747363</v>
      </c>
      <c r="E1167" s="6" t="str">
        <f t="shared" si="18"/>
        <v>A2</v>
      </c>
    </row>
    <row r="1168" spans="1:5" x14ac:dyDescent="0.25">
      <c r="A1168" s="6">
        <v>1167</v>
      </c>
      <c r="B1168" s="6" t="s">
        <v>105</v>
      </c>
      <c r="C1168" s="7">
        <v>245350</v>
      </c>
      <c r="D1168" s="6">
        <v>1.2126577685152129E-2</v>
      </c>
      <c r="E1168" s="6" t="str">
        <f t="shared" si="18"/>
        <v>A1</v>
      </c>
    </row>
    <row r="1169" spans="1:5" x14ac:dyDescent="0.25">
      <c r="A1169" s="6">
        <v>1168</v>
      </c>
      <c r="B1169" s="6" t="s">
        <v>105</v>
      </c>
      <c r="C1169" s="7">
        <v>173000</v>
      </c>
      <c r="D1169" s="6">
        <v>0.18041309078438938</v>
      </c>
      <c r="E1169" s="6" t="str">
        <f t="shared" si="18"/>
        <v>A1</v>
      </c>
    </row>
    <row r="1170" spans="1:5" x14ac:dyDescent="0.25">
      <c r="A1170" s="6">
        <v>1169</v>
      </c>
      <c r="B1170" s="6" t="s">
        <v>105</v>
      </c>
      <c r="C1170" s="7">
        <v>235000</v>
      </c>
      <c r="D1170" s="6">
        <v>0.29593577256967185</v>
      </c>
      <c r="E1170" s="6" t="str">
        <f t="shared" si="18"/>
        <v>A1</v>
      </c>
    </row>
    <row r="1171" spans="1:5" x14ac:dyDescent="0.25">
      <c r="A1171" s="6">
        <v>1170</v>
      </c>
      <c r="B1171" s="6" t="s">
        <v>105</v>
      </c>
      <c r="C1171" s="7">
        <v>625000</v>
      </c>
      <c r="D1171" s="6">
        <v>0.52473422741057263</v>
      </c>
      <c r="E1171" s="6" t="str">
        <f t="shared" si="18"/>
        <v>A2</v>
      </c>
    </row>
    <row r="1172" spans="1:5" x14ac:dyDescent="0.25">
      <c r="A1172" s="6">
        <v>1171</v>
      </c>
      <c r="B1172" s="6" t="s">
        <v>105</v>
      </c>
      <c r="C1172" s="7">
        <v>171000</v>
      </c>
      <c r="D1172" s="6">
        <v>0.96010464501389847</v>
      </c>
      <c r="E1172" s="6" t="str">
        <f t="shared" si="18"/>
        <v>A2</v>
      </c>
    </row>
    <row r="1173" spans="1:5" x14ac:dyDescent="0.25">
      <c r="A1173" s="6">
        <v>1172</v>
      </c>
      <c r="B1173" s="6" t="s">
        <v>105</v>
      </c>
      <c r="C1173" s="7">
        <v>163000</v>
      </c>
      <c r="D1173" s="6">
        <v>0.63301165718318642</v>
      </c>
      <c r="E1173" s="6" t="str">
        <f t="shared" si="18"/>
        <v>A2</v>
      </c>
    </row>
    <row r="1174" spans="1:5" x14ac:dyDescent="0.25">
      <c r="A1174" s="6">
        <v>1173</v>
      </c>
      <c r="B1174" s="6" t="s">
        <v>105</v>
      </c>
      <c r="C1174" s="7">
        <v>171900</v>
      </c>
      <c r="D1174" s="6">
        <v>0.86957548615557223</v>
      </c>
      <c r="E1174" s="6" t="str">
        <f t="shared" si="18"/>
        <v>A2</v>
      </c>
    </row>
    <row r="1175" spans="1:5" x14ac:dyDescent="0.25">
      <c r="A1175" s="6">
        <v>1174</v>
      </c>
      <c r="B1175" s="6" t="s">
        <v>105</v>
      </c>
      <c r="C1175" s="7">
        <v>200500</v>
      </c>
      <c r="D1175" s="6">
        <v>2.3696901453756247E-2</v>
      </c>
      <c r="E1175" s="6" t="str">
        <f t="shared" si="18"/>
        <v>A1</v>
      </c>
    </row>
    <row r="1176" spans="1:5" x14ac:dyDescent="0.25">
      <c r="A1176" s="6">
        <v>1175</v>
      </c>
      <c r="B1176" s="6" t="s">
        <v>105</v>
      </c>
      <c r="C1176" s="7">
        <v>239000</v>
      </c>
      <c r="D1176" s="6">
        <v>0.99416435813253334</v>
      </c>
      <c r="E1176" s="6" t="str">
        <f t="shared" si="18"/>
        <v>A2</v>
      </c>
    </row>
    <row r="1177" spans="1:5" x14ac:dyDescent="0.25">
      <c r="A1177" s="6">
        <v>1176</v>
      </c>
      <c r="B1177" s="6" t="s">
        <v>105</v>
      </c>
      <c r="C1177" s="7">
        <v>285000</v>
      </c>
      <c r="D1177" s="6">
        <v>0.17670147956317872</v>
      </c>
      <c r="E1177" s="6" t="str">
        <f t="shared" si="18"/>
        <v>A1</v>
      </c>
    </row>
    <row r="1178" spans="1:5" x14ac:dyDescent="0.25">
      <c r="A1178" s="6">
        <v>1177</v>
      </c>
      <c r="B1178" s="6" t="s">
        <v>105</v>
      </c>
      <c r="C1178" s="7">
        <v>119500</v>
      </c>
      <c r="D1178" s="6">
        <v>0.2349521452014548</v>
      </c>
      <c r="E1178" s="6" t="str">
        <f t="shared" si="18"/>
        <v>A1</v>
      </c>
    </row>
    <row r="1179" spans="1:5" x14ac:dyDescent="0.25">
      <c r="A1179" s="6">
        <v>1178</v>
      </c>
      <c r="B1179" s="6" t="s">
        <v>105</v>
      </c>
      <c r="C1179" s="7">
        <v>115000</v>
      </c>
      <c r="D1179" s="6">
        <v>0.78400903636080987</v>
      </c>
      <c r="E1179" s="6" t="str">
        <f t="shared" si="18"/>
        <v>A2</v>
      </c>
    </row>
    <row r="1180" spans="1:5" x14ac:dyDescent="0.25">
      <c r="A1180" s="6">
        <v>1179</v>
      </c>
      <c r="B1180" s="6" t="s">
        <v>105</v>
      </c>
      <c r="C1180" s="7">
        <v>154900</v>
      </c>
      <c r="D1180" s="6">
        <v>0.36122787810202461</v>
      </c>
      <c r="E1180" s="6" t="str">
        <f t="shared" si="18"/>
        <v>A1</v>
      </c>
    </row>
    <row r="1181" spans="1:5" x14ac:dyDescent="0.25">
      <c r="A1181" s="6">
        <v>1180</v>
      </c>
      <c r="B1181" s="6" t="s">
        <v>105</v>
      </c>
      <c r="C1181" s="7">
        <v>93000</v>
      </c>
      <c r="D1181" s="6">
        <v>0.65976248574159091</v>
      </c>
      <c r="E1181" s="6" t="str">
        <f t="shared" si="18"/>
        <v>A2</v>
      </c>
    </row>
    <row r="1182" spans="1:5" x14ac:dyDescent="0.25">
      <c r="A1182" s="6">
        <v>1181</v>
      </c>
      <c r="B1182" s="6" t="s">
        <v>105</v>
      </c>
      <c r="C1182" s="7">
        <v>250000</v>
      </c>
      <c r="D1182" s="6">
        <v>0.65017713275613309</v>
      </c>
      <c r="E1182" s="6" t="str">
        <f t="shared" si="18"/>
        <v>A2</v>
      </c>
    </row>
    <row r="1183" spans="1:5" x14ac:dyDescent="0.25">
      <c r="A1183" s="6">
        <v>1182</v>
      </c>
      <c r="B1183" s="6" t="s">
        <v>105</v>
      </c>
      <c r="C1183" s="7">
        <v>392500</v>
      </c>
      <c r="D1183" s="6">
        <v>0.24908557351016103</v>
      </c>
      <c r="E1183" s="6" t="str">
        <f t="shared" si="18"/>
        <v>A1</v>
      </c>
    </row>
    <row r="1184" spans="1:5" x14ac:dyDescent="0.25">
      <c r="A1184" s="6">
        <v>1183</v>
      </c>
      <c r="B1184" s="6" t="s">
        <v>105</v>
      </c>
      <c r="C1184" s="7">
        <v>745000</v>
      </c>
      <c r="D1184" s="6">
        <v>0.7046380152647943</v>
      </c>
      <c r="E1184" s="6" t="str">
        <f t="shared" si="18"/>
        <v>A2</v>
      </c>
    </row>
    <row r="1185" spans="1:5" x14ac:dyDescent="0.25">
      <c r="A1185" s="6">
        <v>1184</v>
      </c>
      <c r="B1185" s="6" t="s">
        <v>105</v>
      </c>
      <c r="C1185" s="7">
        <v>120000</v>
      </c>
      <c r="D1185" s="6">
        <v>0.88435726573239881</v>
      </c>
      <c r="E1185" s="6" t="str">
        <f t="shared" si="18"/>
        <v>A2</v>
      </c>
    </row>
    <row r="1186" spans="1:5" x14ac:dyDescent="0.25">
      <c r="A1186" s="6">
        <v>1185</v>
      </c>
      <c r="B1186" s="6" t="s">
        <v>105</v>
      </c>
      <c r="C1186" s="7">
        <v>186700</v>
      </c>
      <c r="D1186" s="6">
        <v>0.22996208230136239</v>
      </c>
      <c r="E1186" s="6" t="str">
        <f t="shared" si="18"/>
        <v>A1</v>
      </c>
    </row>
    <row r="1187" spans="1:5" x14ac:dyDescent="0.25">
      <c r="A1187" s="6">
        <v>1186</v>
      </c>
      <c r="B1187" s="6" t="s">
        <v>105</v>
      </c>
      <c r="C1187" s="7">
        <v>104900</v>
      </c>
      <c r="D1187" s="6">
        <v>0.59308588273676655</v>
      </c>
      <c r="E1187" s="6" t="str">
        <f t="shared" si="18"/>
        <v>A2</v>
      </c>
    </row>
    <row r="1188" spans="1:5" x14ac:dyDescent="0.25">
      <c r="A1188" s="6">
        <v>1187</v>
      </c>
      <c r="B1188" s="6" t="s">
        <v>105</v>
      </c>
      <c r="C1188" s="7">
        <v>95000</v>
      </c>
      <c r="D1188" s="6">
        <v>0.43453355963229467</v>
      </c>
      <c r="E1188" s="6" t="str">
        <f t="shared" si="18"/>
        <v>A1</v>
      </c>
    </row>
    <row r="1189" spans="1:5" x14ac:dyDescent="0.25">
      <c r="A1189" s="6">
        <v>1188</v>
      </c>
      <c r="B1189" s="6" t="s">
        <v>105</v>
      </c>
      <c r="C1189" s="7">
        <v>262000</v>
      </c>
      <c r="D1189" s="6">
        <v>0.46435876894461758</v>
      </c>
      <c r="E1189" s="6" t="str">
        <f t="shared" si="18"/>
        <v>A1</v>
      </c>
    </row>
    <row r="1190" spans="1:5" x14ac:dyDescent="0.25">
      <c r="A1190" s="6">
        <v>1189</v>
      </c>
      <c r="B1190" s="6" t="s">
        <v>105</v>
      </c>
      <c r="C1190" s="7">
        <v>195000</v>
      </c>
      <c r="D1190" s="6">
        <v>0.86111266767290473</v>
      </c>
      <c r="E1190" s="6" t="str">
        <f t="shared" si="18"/>
        <v>A2</v>
      </c>
    </row>
    <row r="1191" spans="1:5" x14ac:dyDescent="0.25">
      <c r="A1191" s="6">
        <v>1190</v>
      </c>
      <c r="B1191" s="6" t="s">
        <v>105</v>
      </c>
      <c r="C1191" s="7">
        <v>189000</v>
      </c>
      <c r="D1191" s="6">
        <v>0.67048377928380398</v>
      </c>
      <c r="E1191" s="6" t="str">
        <f t="shared" si="18"/>
        <v>A2</v>
      </c>
    </row>
    <row r="1192" spans="1:5" x14ac:dyDescent="0.25">
      <c r="A1192" s="6">
        <v>1191</v>
      </c>
      <c r="B1192" s="6" t="s">
        <v>105</v>
      </c>
      <c r="C1192" s="7">
        <v>168000</v>
      </c>
      <c r="D1192" s="6">
        <v>0.20405069807455567</v>
      </c>
      <c r="E1192" s="6" t="str">
        <f t="shared" si="18"/>
        <v>A1</v>
      </c>
    </row>
    <row r="1193" spans="1:5" x14ac:dyDescent="0.25">
      <c r="A1193" s="6">
        <v>1192</v>
      </c>
      <c r="B1193" s="6" t="s">
        <v>105</v>
      </c>
      <c r="C1193" s="7">
        <v>174000</v>
      </c>
      <c r="D1193" s="6">
        <v>0.28006526688180255</v>
      </c>
      <c r="E1193" s="6" t="str">
        <f t="shared" si="18"/>
        <v>A1</v>
      </c>
    </row>
    <row r="1194" spans="1:5" x14ac:dyDescent="0.25">
      <c r="A1194" s="6">
        <v>1193</v>
      </c>
      <c r="B1194" s="6" t="s">
        <v>105</v>
      </c>
      <c r="C1194" s="7">
        <v>125000</v>
      </c>
      <c r="D1194" s="6">
        <v>1.6554593133732975E-2</v>
      </c>
      <c r="E1194" s="6" t="str">
        <f t="shared" si="18"/>
        <v>A1</v>
      </c>
    </row>
    <row r="1195" spans="1:5" x14ac:dyDescent="0.25">
      <c r="A1195" s="6">
        <v>1194</v>
      </c>
      <c r="B1195" s="6" t="s">
        <v>105</v>
      </c>
      <c r="C1195" s="7">
        <v>165000</v>
      </c>
      <c r="D1195" s="6">
        <v>0.81872672811468428</v>
      </c>
      <c r="E1195" s="6" t="str">
        <f t="shared" si="18"/>
        <v>A2</v>
      </c>
    </row>
    <row r="1196" spans="1:5" x14ac:dyDescent="0.25">
      <c r="A1196" s="6">
        <v>1195</v>
      </c>
      <c r="B1196" s="6" t="s">
        <v>105</v>
      </c>
      <c r="C1196" s="7">
        <v>158000</v>
      </c>
      <c r="D1196" s="6">
        <v>0.96383818753563066</v>
      </c>
      <c r="E1196" s="6" t="str">
        <f t="shared" si="18"/>
        <v>A2</v>
      </c>
    </row>
    <row r="1197" spans="1:5" x14ac:dyDescent="0.25">
      <c r="A1197" s="6">
        <v>1196</v>
      </c>
      <c r="B1197" s="6" t="s">
        <v>105</v>
      </c>
      <c r="C1197" s="7">
        <v>176000</v>
      </c>
      <c r="D1197" s="6">
        <v>0.51169435966580401</v>
      </c>
      <c r="E1197" s="6" t="str">
        <f t="shared" si="18"/>
        <v>A2</v>
      </c>
    </row>
    <row r="1198" spans="1:5" x14ac:dyDescent="0.25">
      <c r="A1198" s="6">
        <v>1197</v>
      </c>
      <c r="B1198" s="6" t="s">
        <v>105</v>
      </c>
      <c r="C1198" s="7">
        <v>219210</v>
      </c>
      <c r="D1198" s="6">
        <v>0.145856034548139</v>
      </c>
      <c r="E1198" s="6" t="str">
        <f t="shared" si="18"/>
        <v>A1</v>
      </c>
    </row>
    <row r="1199" spans="1:5" x14ac:dyDescent="0.25">
      <c r="A1199" s="6">
        <v>1198</v>
      </c>
      <c r="B1199" s="6" t="s">
        <v>105</v>
      </c>
      <c r="C1199" s="7">
        <v>144000</v>
      </c>
      <c r="D1199" s="6">
        <v>0.26860483050601258</v>
      </c>
      <c r="E1199" s="6" t="str">
        <f t="shared" si="18"/>
        <v>A1</v>
      </c>
    </row>
    <row r="1200" spans="1:5" x14ac:dyDescent="0.25">
      <c r="A1200" s="6">
        <v>1199</v>
      </c>
      <c r="B1200" s="6" t="s">
        <v>105</v>
      </c>
      <c r="C1200" s="7">
        <v>178000</v>
      </c>
      <c r="D1200" s="6">
        <v>0.81892577283727075</v>
      </c>
      <c r="E1200" s="6" t="str">
        <f t="shared" si="18"/>
        <v>A2</v>
      </c>
    </row>
    <row r="1201" spans="1:5" x14ac:dyDescent="0.25">
      <c r="A1201" s="6">
        <v>1200</v>
      </c>
      <c r="B1201" s="6" t="s">
        <v>105</v>
      </c>
      <c r="C1201" s="7">
        <v>148000</v>
      </c>
      <c r="D1201" s="6">
        <v>0.68552278192688021</v>
      </c>
      <c r="E1201" s="6" t="str">
        <f t="shared" si="18"/>
        <v>A2</v>
      </c>
    </row>
    <row r="1202" spans="1:5" x14ac:dyDescent="0.25">
      <c r="A1202" s="6">
        <v>1201</v>
      </c>
      <c r="B1202" s="6" t="s">
        <v>105</v>
      </c>
      <c r="C1202" s="7">
        <v>116050</v>
      </c>
      <c r="D1202" s="6">
        <v>0.36274793999217136</v>
      </c>
      <c r="E1202" s="6" t="str">
        <f t="shared" si="18"/>
        <v>A1</v>
      </c>
    </row>
    <row r="1203" spans="1:5" x14ac:dyDescent="0.25">
      <c r="A1203" s="6">
        <v>1202</v>
      </c>
      <c r="B1203" s="6" t="s">
        <v>105</v>
      </c>
      <c r="C1203" s="7">
        <v>197900</v>
      </c>
      <c r="D1203" s="6">
        <v>0.15978564750976443</v>
      </c>
      <c r="E1203" s="6" t="str">
        <f t="shared" si="18"/>
        <v>A1</v>
      </c>
    </row>
    <row r="1204" spans="1:5" x14ac:dyDescent="0.25">
      <c r="A1204" s="6">
        <v>1203</v>
      </c>
      <c r="B1204" s="6" t="s">
        <v>105</v>
      </c>
      <c r="C1204" s="7">
        <v>117000</v>
      </c>
      <c r="D1204" s="6">
        <v>0.73457858275076549</v>
      </c>
      <c r="E1204" s="6" t="str">
        <f t="shared" si="18"/>
        <v>A2</v>
      </c>
    </row>
    <row r="1205" spans="1:5" x14ac:dyDescent="0.25">
      <c r="A1205" s="6">
        <v>1204</v>
      </c>
      <c r="B1205" s="6" t="s">
        <v>105</v>
      </c>
      <c r="C1205" s="7">
        <v>213000</v>
      </c>
      <c r="D1205" s="6">
        <v>0.84457379340445271</v>
      </c>
      <c r="E1205" s="6" t="str">
        <f t="shared" si="18"/>
        <v>A2</v>
      </c>
    </row>
    <row r="1206" spans="1:5" x14ac:dyDescent="0.25">
      <c r="A1206" s="6">
        <v>1205</v>
      </c>
      <c r="B1206" s="6" t="s">
        <v>105</v>
      </c>
      <c r="C1206" s="7">
        <v>153500</v>
      </c>
      <c r="D1206" s="6">
        <v>0.16875341097429908</v>
      </c>
      <c r="E1206" s="6" t="str">
        <f t="shared" si="18"/>
        <v>A1</v>
      </c>
    </row>
    <row r="1207" spans="1:5" x14ac:dyDescent="0.25">
      <c r="A1207" s="6">
        <v>1206</v>
      </c>
      <c r="B1207" s="6" t="s">
        <v>105</v>
      </c>
      <c r="C1207" s="7">
        <v>271900</v>
      </c>
      <c r="D1207" s="6">
        <v>0.74829322685786681</v>
      </c>
      <c r="E1207" s="6" t="str">
        <f t="shared" si="18"/>
        <v>A2</v>
      </c>
    </row>
    <row r="1208" spans="1:5" x14ac:dyDescent="0.25">
      <c r="A1208" s="6">
        <v>1207</v>
      </c>
      <c r="B1208" s="6" t="s">
        <v>105</v>
      </c>
      <c r="C1208" s="7">
        <v>107000</v>
      </c>
      <c r="D1208" s="6">
        <v>0.4435597820674746</v>
      </c>
      <c r="E1208" s="6" t="str">
        <f t="shared" si="18"/>
        <v>A1</v>
      </c>
    </row>
    <row r="1209" spans="1:5" x14ac:dyDescent="0.25">
      <c r="A1209" s="6">
        <v>1208</v>
      </c>
      <c r="B1209" s="6" t="s">
        <v>105</v>
      </c>
      <c r="C1209" s="7">
        <v>200000</v>
      </c>
      <c r="D1209" s="6">
        <v>0.55869266836251918</v>
      </c>
      <c r="E1209" s="6" t="str">
        <f t="shared" si="18"/>
        <v>A2</v>
      </c>
    </row>
    <row r="1210" spans="1:5" x14ac:dyDescent="0.25">
      <c r="A1210" s="6">
        <v>1209</v>
      </c>
      <c r="B1210" s="6" t="s">
        <v>105</v>
      </c>
      <c r="C1210" s="7">
        <v>140000</v>
      </c>
      <c r="D1210" s="6">
        <v>0.63460101800944058</v>
      </c>
      <c r="E1210" s="6" t="str">
        <f t="shared" si="18"/>
        <v>A2</v>
      </c>
    </row>
    <row r="1211" spans="1:5" x14ac:dyDescent="0.25">
      <c r="A1211" s="6">
        <v>1210</v>
      </c>
      <c r="B1211" s="6" t="s">
        <v>105</v>
      </c>
      <c r="C1211" s="7">
        <v>290000</v>
      </c>
      <c r="D1211" s="6">
        <v>0.69126583407134146</v>
      </c>
      <c r="E1211" s="6" t="str">
        <f t="shared" si="18"/>
        <v>A2</v>
      </c>
    </row>
    <row r="1212" spans="1:5" x14ac:dyDescent="0.25">
      <c r="A1212" s="6">
        <v>1211</v>
      </c>
      <c r="B1212" s="6" t="s">
        <v>105</v>
      </c>
      <c r="C1212" s="7">
        <v>189000</v>
      </c>
      <c r="D1212" s="6">
        <v>0.86968395116693731</v>
      </c>
      <c r="E1212" s="6" t="str">
        <f t="shared" si="18"/>
        <v>A2</v>
      </c>
    </row>
    <row r="1213" spans="1:5" x14ac:dyDescent="0.25">
      <c r="A1213" s="6">
        <v>1212</v>
      </c>
      <c r="B1213" s="6" t="s">
        <v>105</v>
      </c>
      <c r="C1213" s="7">
        <v>164000</v>
      </c>
      <c r="D1213" s="6">
        <v>0.47817910899135452</v>
      </c>
      <c r="E1213" s="6" t="str">
        <f t="shared" si="18"/>
        <v>A1</v>
      </c>
    </row>
    <row r="1214" spans="1:5" x14ac:dyDescent="0.25">
      <c r="A1214" s="6">
        <v>1213</v>
      </c>
      <c r="B1214" s="6" t="s">
        <v>105</v>
      </c>
      <c r="C1214" s="7">
        <v>113000</v>
      </c>
      <c r="D1214" s="6">
        <v>0.88693284327815347</v>
      </c>
      <c r="E1214" s="6" t="str">
        <f t="shared" si="18"/>
        <v>A2</v>
      </c>
    </row>
    <row r="1215" spans="1:5" x14ac:dyDescent="0.25">
      <c r="A1215" s="6">
        <v>1214</v>
      </c>
      <c r="B1215" s="6" t="s">
        <v>105</v>
      </c>
      <c r="C1215" s="7">
        <v>145000</v>
      </c>
      <c r="D1215" s="6">
        <v>0.1720310729169624</v>
      </c>
      <c r="E1215" s="6" t="str">
        <f t="shared" si="18"/>
        <v>A1</v>
      </c>
    </row>
    <row r="1216" spans="1:5" x14ac:dyDescent="0.25">
      <c r="A1216" s="6">
        <v>1215</v>
      </c>
      <c r="B1216" s="6" t="s">
        <v>105</v>
      </c>
      <c r="C1216" s="7">
        <v>134500</v>
      </c>
      <c r="D1216" s="6">
        <v>0.27051146862121889</v>
      </c>
      <c r="E1216" s="6" t="str">
        <f t="shared" si="18"/>
        <v>A1</v>
      </c>
    </row>
    <row r="1217" spans="1:5" x14ac:dyDescent="0.25">
      <c r="A1217" s="6">
        <v>1216</v>
      </c>
      <c r="B1217" s="6" t="s">
        <v>105</v>
      </c>
      <c r="C1217" s="7">
        <v>125000</v>
      </c>
      <c r="D1217" s="6">
        <v>0.62425712889110796</v>
      </c>
      <c r="E1217" s="6" t="str">
        <f t="shared" si="18"/>
        <v>A2</v>
      </c>
    </row>
    <row r="1218" spans="1:5" x14ac:dyDescent="0.25">
      <c r="A1218" s="6">
        <v>1217</v>
      </c>
      <c r="B1218" s="6" t="s">
        <v>105</v>
      </c>
      <c r="C1218" s="7">
        <v>112000</v>
      </c>
      <c r="D1218" s="6">
        <v>8.0699278033385724E-2</v>
      </c>
      <c r="E1218" s="6" t="str">
        <f t="shared" si="18"/>
        <v>A1</v>
      </c>
    </row>
    <row r="1219" spans="1:5" x14ac:dyDescent="0.25">
      <c r="A1219" s="6">
        <v>1218</v>
      </c>
      <c r="B1219" s="6" t="s">
        <v>105</v>
      </c>
      <c r="C1219" s="7">
        <v>229456</v>
      </c>
      <c r="D1219" s="6">
        <v>0.53116645093573045</v>
      </c>
      <c r="E1219" s="6" t="str">
        <f t="shared" ref="E1219:E1282" si="19">IF(AND(B1219="Y", D1219&lt;0.5), "A1", IF(AND(B1219="Y", D1219&gt;0.5), "A2", "treatment"))</f>
        <v>A2</v>
      </c>
    </row>
    <row r="1220" spans="1:5" x14ac:dyDescent="0.25">
      <c r="A1220" s="6">
        <v>1219</v>
      </c>
      <c r="B1220" s="6" t="s">
        <v>177</v>
      </c>
      <c r="C1220" s="7">
        <v>80500</v>
      </c>
      <c r="D1220" s="6">
        <v>0.53482847379176157</v>
      </c>
      <c r="E1220" s="6" t="str">
        <f t="shared" si="19"/>
        <v>treatment</v>
      </c>
    </row>
    <row r="1221" spans="1:5" x14ac:dyDescent="0.25">
      <c r="A1221" s="6">
        <v>1220</v>
      </c>
      <c r="B1221" s="6" t="s">
        <v>105</v>
      </c>
      <c r="C1221" s="7">
        <v>91500</v>
      </c>
      <c r="D1221" s="6">
        <v>0.42076807965348695</v>
      </c>
      <c r="E1221" s="6" t="str">
        <f t="shared" si="19"/>
        <v>A1</v>
      </c>
    </row>
    <row r="1222" spans="1:5" x14ac:dyDescent="0.25">
      <c r="A1222" s="6">
        <v>1221</v>
      </c>
      <c r="B1222" s="6" t="s">
        <v>105</v>
      </c>
      <c r="C1222" s="7">
        <v>115000</v>
      </c>
      <c r="D1222" s="6">
        <v>0.21699158749398417</v>
      </c>
      <c r="E1222" s="6" t="str">
        <f t="shared" si="19"/>
        <v>A1</v>
      </c>
    </row>
    <row r="1223" spans="1:5" x14ac:dyDescent="0.25">
      <c r="A1223" s="6">
        <v>1222</v>
      </c>
      <c r="B1223" s="6" t="s">
        <v>105</v>
      </c>
      <c r="C1223" s="7">
        <v>134000</v>
      </c>
      <c r="D1223" s="6">
        <v>2.0177898246819703E-2</v>
      </c>
      <c r="E1223" s="6" t="str">
        <f t="shared" si="19"/>
        <v>A1</v>
      </c>
    </row>
    <row r="1224" spans="1:5" x14ac:dyDescent="0.25">
      <c r="A1224" s="6">
        <v>1223</v>
      </c>
      <c r="B1224" s="6" t="s">
        <v>105</v>
      </c>
      <c r="C1224" s="7">
        <v>143000</v>
      </c>
      <c r="D1224" s="6">
        <v>0.81186061369075102</v>
      </c>
      <c r="E1224" s="6" t="str">
        <f t="shared" si="19"/>
        <v>A2</v>
      </c>
    </row>
    <row r="1225" spans="1:5" x14ac:dyDescent="0.25">
      <c r="A1225" s="6">
        <v>1224</v>
      </c>
      <c r="B1225" s="6" t="s">
        <v>177</v>
      </c>
      <c r="C1225" s="7">
        <v>137900</v>
      </c>
      <c r="D1225" s="6">
        <v>0.38918954726609833</v>
      </c>
      <c r="E1225" s="6" t="str">
        <f t="shared" si="19"/>
        <v>treatment</v>
      </c>
    </row>
    <row r="1226" spans="1:5" x14ac:dyDescent="0.25">
      <c r="A1226" s="6">
        <v>1225</v>
      </c>
      <c r="B1226" s="6" t="s">
        <v>105</v>
      </c>
      <c r="C1226" s="7">
        <v>184000</v>
      </c>
      <c r="D1226" s="6">
        <v>0.23284611668476618</v>
      </c>
      <c r="E1226" s="6" t="str">
        <f t="shared" si="19"/>
        <v>A1</v>
      </c>
    </row>
    <row r="1227" spans="1:5" x14ac:dyDescent="0.25">
      <c r="A1227" s="6">
        <v>1226</v>
      </c>
      <c r="B1227" s="6" t="s">
        <v>105</v>
      </c>
      <c r="C1227" s="7">
        <v>145000</v>
      </c>
      <c r="D1227" s="6">
        <v>0.77565759649124144</v>
      </c>
      <c r="E1227" s="6" t="str">
        <f t="shared" si="19"/>
        <v>A2</v>
      </c>
    </row>
    <row r="1228" spans="1:5" x14ac:dyDescent="0.25">
      <c r="A1228" s="6">
        <v>1227</v>
      </c>
      <c r="B1228" s="6" t="s">
        <v>105</v>
      </c>
      <c r="C1228" s="7">
        <v>214000</v>
      </c>
      <c r="D1228" s="6">
        <v>0.13928862032947376</v>
      </c>
      <c r="E1228" s="6" t="str">
        <f t="shared" si="19"/>
        <v>A1</v>
      </c>
    </row>
    <row r="1229" spans="1:5" x14ac:dyDescent="0.25">
      <c r="A1229" s="6">
        <v>1228</v>
      </c>
      <c r="B1229" s="6" t="s">
        <v>105</v>
      </c>
      <c r="C1229" s="7">
        <v>147000</v>
      </c>
      <c r="D1229" s="6">
        <v>0.2497441083314631</v>
      </c>
      <c r="E1229" s="6" t="str">
        <f t="shared" si="19"/>
        <v>A1</v>
      </c>
    </row>
    <row r="1230" spans="1:5" x14ac:dyDescent="0.25">
      <c r="A1230" s="6">
        <v>1229</v>
      </c>
      <c r="B1230" s="6" t="s">
        <v>105</v>
      </c>
      <c r="C1230" s="7">
        <v>367294</v>
      </c>
      <c r="D1230" s="6">
        <v>0.91549288822939634</v>
      </c>
      <c r="E1230" s="6" t="str">
        <f t="shared" si="19"/>
        <v>A2</v>
      </c>
    </row>
    <row r="1231" spans="1:5" x14ac:dyDescent="0.25">
      <c r="A1231" s="6">
        <v>1230</v>
      </c>
      <c r="B1231" s="6" t="s">
        <v>105</v>
      </c>
      <c r="C1231" s="7">
        <v>127000</v>
      </c>
      <c r="D1231" s="6">
        <v>0.61096035502527524</v>
      </c>
      <c r="E1231" s="6" t="str">
        <f t="shared" si="19"/>
        <v>A2</v>
      </c>
    </row>
    <row r="1232" spans="1:5" x14ac:dyDescent="0.25">
      <c r="A1232" s="6">
        <v>1231</v>
      </c>
      <c r="B1232" s="6" t="s">
        <v>105</v>
      </c>
      <c r="C1232" s="7">
        <v>190000</v>
      </c>
      <c r="D1232" s="6">
        <v>0.78171957828283867</v>
      </c>
      <c r="E1232" s="6" t="str">
        <f t="shared" si="19"/>
        <v>A2</v>
      </c>
    </row>
    <row r="1233" spans="1:5" x14ac:dyDescent="0.25">
      <c r="A1233" s="6">
        <v>1232</v>
      </c>
      <c r="B1233" s="6" t="s">
        <v>105</v>
      </c>
      <c r="C1233" s="7">
        <v>132500</v>
      </c>
      <c r="D1233" s="6">
        <v>0.34570191938155004</v>
      </c>
      <c r="E1233" s="6" t="str">
        <f t="shared" si="19"/>
        <v>A1</v>
      </c>
    </row>
    <row r="1234" spans="1:5" x14ac:dyDescent="0.25">
      <c r="A1234" s="6">
        <v>1233</v>
      </c>
      <c r="B1234" s="6" t="s">
        <v>105</v>
      </c>
      <c r="C1234" s="7">
        <v>101800</v>
      </c>
      <c r="D1234" s="6">
        <v>0.76556801813396813</v>
      </c>
      <c r="E1234" s="6" t="str">
        <f t="shared" si="19"/>
        <v>A2</v>
      </c>
    </row>
    <row r="1235" spans="1:5" x14ac:dyDescent="0.25">
      <c r="A1235" s="6">
        <v>1234</v>
      </c>
      <c r="B1235" s="6" t="s">
        <v>105</v>
      </c>
      <c r="C1235" s="7">
        <v>142000</v>
      </c>
      <c r="D1235" s="6">
        <v>0.96441692000771462</v>
      </c>
      <c r="E1235" s="6" t="str">
        <f t="shared" si="19"/>
        <v>A2</v>
      </c>
    </row>
    <row r="1236" spans="1:5" x14ac:dyDescent="0.25">
      <c r="A1236" s="6">
        <v>1235</v>
      </c>
      <c r="B1236" s="6" t="s">
        <v>177</v>
      </c>
      <c r="C1236" s="7">
        <v>130000</v>
      </c>
      <c r="D1236" s="6">
        <v>0.2826575762974155</v>
      </c>
      <c r="E1236" s="6" t="str">
        <f t="shared" si="19"/>
        <v>treatment</v>
      </c>
    </row>
    <row r="1237" spans="1:5" x14ac:dyDescent="0.25">
      <c r="A1237" s="6">
        <v>1236</v>
      </c>
      <c r="B1237" s="6" t="s">
        <v>105</v>
      </c>
      <c r="C1237" s="7">
        <v>138887</v>
      </c>
      <c r="D1237" s="6">
        <v>0.95265983529626963</v>
      </c>
      <c r="E1237" s="6" t="str">
        <f t="shared" si="19"/>
        <v>A2</v>
      </c>
    </row>
    <row r="1238" spans="1:5" x14ac:dyDescent="0.25">
      <c r="A1238" s="6">
        <v>1237</v>
      </c>
      <c r="B1238" s="6" t="s">
        <v>105</v>
      </c>
      <c r="C1238" s="7">
        <v>175500</v>
      </c>
      <c r="D1238" s="6">
        <v>0.78221602958798508</v>
      </c>
      <c r="E1238" s="6" t="str">
        <f t="shared" si="19"/>
        <v>A2</v>
      </c>
    </row>
    <row r="1239" spans="1:5" x14ac:dyDescent="0.25">
      <c r="A1239" s="6">
        <v>1238</v>
      </c>
      <c r="B1239" s="6" t="s">
        <v>105</v>
      </c>
      <c r="C1239" s="7">
        <v>195000</v>
      </c>
      <c r="D1239" s="6">
        <v>0.24869819295261708</v>
      </c>
      <c r="E1239" s="6" t="str">
        <f t="shared" si="19"/>
        <v>A1</v>
      </c>
    </row>
    <row r="1240" spans="1:5" x14ac:dyDescent="0.25">
      <c r="A1240" s="6">
        <v>1239</v>
      </c>
      <c r="B1240" s="6" t="s">
        <v>105</v>
      </c>
      <c r="C1240" s="7">
        <v>142500</v>
      </c>
      <c r="D1240" s="6">
        <v>0.65548863278428637</v>
      </c>
      <c r="E1240" s="6" t="str">
        <f t="shared" si="19"/>
        <v>A2</v>
      </c>
    </row>
    <row r="1241" spans="1:5" x14ac:dyDescent="0.25">
      <c r="A1241" s="6">
        <v>1240</v>
      </c>
      <c r="B1241" s="6" t="s">
        <v>105</v>
      </c>
      <c r="C1241" s="7">
        <v>265900</v>
      </c>
      <c r="D1241" s="6">
        <v>0.86675091189973053</v>
      </c>
      <c r="E1241" s="6" t="str">
        <f t="shared" si="19"/>
        <v>A2</v>
      </c>
    </row>
    <row r="1242" spans="1:5" x14ac:dyDescent="0.25">
      <c r="A1242" s="6">
        <v>1241</v>
      </c>
      <c r="B1242" s="6" t="s">
        <v>105</v>
      </c>
      <c r="C1242" s="7">
        <v>224900</v>
      </c>
      <c r="D1242" s="6">
        <v>5.9708521854939134E-2</v>
      </c>
      <c r="E1242" s="6" t="str">
        <f t="shared" si="19"/>
        <v>A1</v>
      </c>
    </row>
    <row r="1243" spans="1:5" x14ac:dyDescent="0.25">
      <c r="A1243" s="6">
        <v>1242</v>
      </c>
      <c r="B1243" s="6" t="s">
        <v>105</v>
      </c>
      <c r="C1243" s="7">
        <v>248328</v>
      </c>
      <c r="D1243" s="6">
        <v>0.22699595551020635</v>
      </c>
      <c r="E1243" s="6" t="str">
        <f t="shared" si="19"/>
        <v>A1</v>
      </c>
    </row>
    <row r="1244" spans="1:5" x14ac:dyDescent="0.25">
      <c r="A1244" s="6">
        <v>1243</v>
      </c>
      <c r="B1244" s="6" t="s">
        <v>105</v>
      </c>
      <c r="C1244" s="7">
        <v>170000</v>
      </c>
      <c r="D1244" s="6">
        <v>0.34198273956484659</v>
      </c>
      <c r="E1244" s="6" t="str">
        <f t="shared" si="19"/>
        <v>A1</v>
      </c>
    </row>
    <row r="1245" spans="1:5" x14ac:dyDescent="0.25">
      <c r="A1245" s="6">
        <v>1244</v>
      </c>
      <c r="B1245" s="6" t="s">
        <v>105</v>
      </c>
      <c r="C1245" s="7">
        <v>465000</v>
      </c>
      <c r="D1245" s="6">
        <v>0.13730925741120403</v>
      </c>
      <c r="E1245" s="6" t="str">
        <f t="shared" si="19"/>
        <v>A1</v>
      </c>
    </row>
    <row r="1246" spans="1:5" x14ac:dyDescent="0.25">
      <c r="A1246" s="6">
        <v>1245</v>
      </c>
      <c r="B1246" s="6" t="s">
        <v>105</v>
      </c>
      <c r="C1246" s="7">
        <v>230000</v>
      </c>
      <c r="D1246" s="6">
        <v>0.24610271772728687</v>
      </c>
      <c r="E1246" s="6" t="str">
        <f t="shared" si="19"/>
        <v>A1</v>
      </c>
    </row>
    <row r="1247" spans="1:5" x14ac:dyDescent="0.25">
      <c r="A1247" s="6">
        <v>1246</v>
      </c>
      <c r="B1247" s="6" t="s">
        <v>105</v>
      </c>
      <c r="C1247" s="7">
        <v>178000</v>
      </c>
      <c r="D1247" s="6">
        <v>0.99498257112253696</v>
      </c>
      <c r="E1247" s="6" t="str">
        <f t="shared" si="19"/>
        <v>A2</v>
      </c>
    </row>
    <row r="1248" spans="1:5" x14ac:dyDescent="0.25">
      <c r="A1248" s="6">
        <v>1247</v>
      </c>
      <c r="B1248" s="6" t="s">
        <v>105</v>
      </c>
      <c r="C1248" s="7">
        <v>186500</v>
      </c>
      <c r="D1248" s="6">
        <v>0.62145638902097999</v>
      </c>
      <c r="E1248" s="6" t="str">
        <f t="shared" si="19"/>
        <v>A2</v>
      </c>
    </row>
    <row r="1249" spans="1:5" x14ac:dyDescent="0.25">
      <c r="A1249" s="6">
        <v>1248</v>
      </c>
      <c r="B1249" s="6" t="s">
        <v>105</v>
      </c>
      <c r="C1249" s="7">
        <v>169900</v>
      </c>
      <c r="D1249" s="6">
        <v>1.1847517450467304E-2</v>
      </c>
      <c r="E1249" s="6" t="str">
        <f t="shared" si="19"/>
        <v>A1</v>
      </c>
    </row>
    <row r="1250" spans="1:5" x14ac:dyDescent="0.25">
      <c r="A1250" s="6">
        <v>1249</v>
      </c>
      <c r="B1250" s="6" t="s">
        <v>177</v>
      </c>
      <c r="C1250" s="7">
        <v>129500</v>
      </c>
      <c r="D1250" s="6">
        <v>0.55161222875191551</v>
      </c>
      <c r="E1250" s="6" t="str">
        <f t="shared" si="19"/>
        <v>treatment</v>
      </c>
    </row>
    <row r="1251" spans="1:5" x14ac:dyDescent="0.25">
      <c r="A1251" s="6">
        <v>1250</v>
      </c>
      <c r="B1251" s="6" t="s">
        <v>105</v>
      </c>
      <c r="C1251" s="7">
        <v>119000</v>
      </c>
      <c r="D1251" s="6">
        <v>0.46390659834390047</v>
      </c>
      <c r="E1251" s="6" t="str">
        <f t="shared" si="19"/>
        <v>A1</v>
      </c>
    </row>
    <row r="1252" spans="1:5" x14ac:dyDescent="0.25">
      <c r="A1252" s="6">
        <v>1251</v>
      </c>
      <c r="B1252" s="6" t="s">
        <v>105</v>
      </c>
      <c r="C1252" s="7">
        <v>244000</v>
      </c>
      <c r="D1252" s="6">
        <v>0.38121446881129351</v>
      </c>
      <c r="E1252" s="6" t="str">
        <f t="shared" si="19"/>
        <v>A1</v>
      </c>
    </row>
    <row r="1253" spans="1:5" x14ac:dyDescent="0.25">
      <c r="A1253" s="6">
        <v>1252</v>
      </c>
      <c r="B1253" s="6" t="s">
        <v>105</v>
      </c>
      <c r="C1253" s="7">
        <v>171750</v>
      </c>
      <c r="D1253" s="6">
        <v>0.41087334641035456</v>
      </c>
      <c r="E1253" s="6" t="str">
        <f t="shared" si="19"/>
        <v>A1</v>
      </c>
    </row>
    <row r="1254" spans="1:5" x14ac:dyDescent="0.25">
      <c r="A1254" s="6">
        <v>1253</v>
      </c>
      <c r="B1254" s="6" t="s">
        <v>105</v>
      </c>
      <c r="C1254" s="7">
        <v>130000</v>
      </c>
      <c r="D1254" s="6">
        <v>9.8312116156984097E-2</v>
      </c>
      <c r="E1254" s="6" t="str">
        <f t="shared" si="19"/>
        <v>A1</v>
      </c>
    </row>
    <row r="1255" spans="1:5" x14ac:dyDescent="0.25">
      <c r="A1255" s="6">
        <v>1254</v>
      </c>
      <c r="B1255" s="6" t="s">
        <v>105</v>
      </c>
      <c r="C1255" s="7">
        <v>294000</v>
      </c>
      <c r="D1255" s="6">
        <v>0.421247617848168</v>
      </c>
      <c r="E1255" s="6" t="str">
        <f t="shared" si="19"/>
        <v>A1</v>
      </c>
    </row>
    <row r="1256" spans="1:5" x14ac:dyDescent="0.25">
      <c r="A1256" s="6">
        <v>1255</v>
      </c>
      <c r="B1256" s="6" t="s">
        <v>105</v>
      </c>
      <c r="C1256" s="7">
        <v>165400</v>
      </c>
      <c r="D1256" s="6">
        <v>0.80213525476694847</v>
      </c>
      <c r="E1256" s="6" t="str">
        <f t="shared" si="19"/>
        <v>A2</v>
      </c>
    </row>
    <row r="1257" spans="1:5" x14ac:dyDescent="0.25">
      <c r="A1257" s="6">
        <v>1256</v>
      </c>
      <c r="B1257" s="6" t="s">
        <v>105</v>
      </c>
      <c r="C1257" s="7">
        <v>127500</v>
      </c>
      <c r="D1257" s="6">
        <v>0.52563597975944021</v>
      </c>
      <c r="E1257" s="6" t="str">
        <f t="shared" si="19"/>
        <v>A2</v>
      </c>
    </row>
    <row r="1258" spans="1:5" x14ac:dyDescent="0.25">
      <c r="A1258" s="6">
        <v>1257</v>
      </c>
      <c r="B1258" s="6" t="s">
        <v>105</v>
      </c>
      <c r="C1258" s="7">
        <v>301500</v>
      </c>
      <c r="D1258" s="6">
        <v>0.49076965004346806</v>
      </c>
      <c r="E1258" s="6" t="str">
        <f t="shared" si="19"/>
        <v>A1</v>
      </c>
    </row>
    <row r="1259" spans="1:5" x14ac:dyDescent="0.25">
      <c r="A1259" s="6">
        <v>1258</v>
      </c>
      <c r="B1259" s="6" t="s">
        <v>105</v>
      </c>
      <c r="C1259" s="7">
        <v>99900</v>
      </c>
      <c r="D1259" s="6">
        <v>0.78035496395438386</v>
      </c>
      <c r="E1259" s="6" t="str">
        <f t="shared" si="19"/>
        <v>A2</v>
      </c>
    </row>
    <row r="1260" spans="1:5" x14ac:dyDescent="0.25">
      <c r="A1260" s="6">
        <v>1259</v>
      </c>
      <c r="B1260" s="6" t="s">
        <v>105</v>
      </c>
      <c r="C1260" s="7">
        <v>190000</v>
      </c>
      <c r="D1260" s="6">
        <v>0.80882166361011876</v>
      </c>
      <c r="E1260" s="6" t="str">
        <f t="shared" si="19"/>
        <v>A2</v>
      </c>
    </row>
    <row r="1261" spans="1:5" x14ac:dyDescent="0.25">
      <c r="A1261" s="6">
        <v>1260</v>
      </c>
      <c r="B1261" s="6" t="s">
        <v>105</v>
      </c>
      <c r="C1261" s="7">
        <v>151000</v>
      </c>
      <c r="D1261" s="6">
        <v>0.96520892565482996</v>
      </c>
      <c r="E1261" s="6" t="str">
        <f t="shared" si="19"/>
        <v>A2</v>
      </c>
    </row>
    <row r="1262" spans="1:5" x14ac:dyDescent="0.25">
      <c r="A1262" s="6">
        <v>1261</v>
      </c>
      <c r="B1262" s="6" t="s">
        <v>105</v>
      </c>
      <c r="C1262" s="7">
        <v>181000</v>
      </c>
      <c r="D1262" s="6">
        <v>0.97711178153004619</v>
      </c>
      <c r="E1262" s="6" t="str">
        <f t="shared" si="19"/>
        <v>A2</v>
      </c>
    </row>
    <row r="1263" spans="1:5" x14ac:dyDescent="0.25">
      <c r="A1263" s="6">
        <v>1262</v>
      </c>
      <c r="B1263" s="6" t="s">
        <v>105</v>
      </c>
      <c r="C1263" s="7">
        <v>128900</v>
      </c>
      <c r="D1263" s="6">
        <v>0.23274331387483616</v>
      </c>
      <c r="E1263" s="6" t="str">
        <f t="shared" si="19"/>
        <v>A1</v>
      </c>
    </row>
    <row r="1264" spans="1:5" x14ac:dyDescent="0.25">
      <c r="A1264" s="6">
        <v>1263</v>
      </c>
      <c r="B1264" s="6" t="s">
        <v>105</v>
      </c>
      <c r="C1264" s="7">
        <v>161500</v>
      </c>
      <c r="D1264" s="6">
        <v>0.90811187210193212</v>
      </c>
      <c r="E1264" s="6" t="str">
        <f t="shared" si="19"/>
        <v>A2</v>
      </c>
    </row>
    <row r="1265" spans="1:5" x14ac:dyDescent="0.25">
      <c r="A1265" s="6">
        <v>1264</v>
      </c>
      <c r="B1265" s="6" t="s">
        <v>105</v>
      </c>
      <c r="C1265" s="7">
        <v>180500</v>
      </c>
      <c r="D1265" s="6">
        <v>0.62041773447422033</v>
      </c>
      <c r="E1265" s="6" t="str">
        <f t="shared" si="19"/>
        <v>A2</v>
      </c>
    </row>
    <row r="1266" spans="1:5" x14ac:dyDescent="0.25">
      <c r="A1266" s="6">
        <v>1265</v>
      </c>
      <c r="B1266" s="6" t="s">
        <v>105</v>
      </c>
      <c r="C1266" s="7">
        <v>181000</v>
      </c>
      <c r="D1266" s="6">
        <v>7.2661198822943973E-2</v>
      </c>
      <c r="E1266" s="6" t="str">
        <f t="shared" si="19"/>
        <v>A1</v>
      </c>
    </row>
    <row r="1267" spans="1:5" x14ac:dyDescent="0.25">
      <c r="A1267" s="6">
        <v>1266</v>
      </c>
      <c r="B1267" s="6" t="s">
        <v>105</v>
      </c>
      <c r="C1267" s="7">
        <v>183900</v>
      </c>
      <c r="D1267" s="6">
        <v>3.8742928033938195E-2</v>
      </c>
      <c r="E1267" s="6" t="str">
        <f t="shared" si="19"/>
        <v>A1</v>
      </c>
    </row>
    <row r="1268" spans="1:5" x14ac:dyDescent="0.25">
      <c r="A1268" s="6">
        <v>1267</v>
      </c>
      <c r="B1268" s="6" t="s">
        <v>177</v>
      </c>
      <c r="C1268" s="7">
        <v>122000</v>
      </c>
      <c r="D1268" s="6">
        <v>0.5789600597575868</v>
      </c>
      <c r="E1268" s="6" t="str">
        <f t="shared" si="19"/>
        <v>treatment</v>
      </c>
    </row>
    <row r="1269" spans="1:5" x14ac:dyDescent="0.25">
      <c r="A1269" s="6">
        <v>1268</v>
      </c>
      <c r="B1269" s="6" t="s">
        <v>105</v>
      </c>
      <c r="C1269" s="7">
        <v>378500</v>
      </c>
      <c r="D1269" s="6">
        <v>0.3657885972179078</v>
      </c>
      <c r="E1269" s="6" t="str">
        <f t="shared" si="19"/>
        <v>A1</v>
      </c>
    </row>
    <row r="1270" spans="1:5" x14ac:dyDescent="0.25">
      <c r="A1270" s="6">
        <v>1269</v>
      </c>
      <c r="B1270" s="6" t="s">
        <v>105</v>
      </c>
      <c r="C1270" s="7">
        <v>381000</v>
      </c>
      <c r="D1270" s="6">
        <v>0.93494377270909823</v>
      </c>
      <c r="E1270" s="6" t="str">
        <f t="shared" si="19"/>
        <v>A2</v>
      </c>
    </row>
    <row r="1271" spans="1:5" x14ac:dyDescent="0.25">
      <c r="A1271" s="6">
        <v>1270</v>
      </c>
      <c r="B1271" s="6" t="s">
        <v>105</v>
      </c>
      <c r="C1271" s="7">
        <v>144000</v>
      </c>
      <c r="D1271" s="6">
        <v>0.95557679943954543</v>
      </c>
      <c r="E1271" s="6" t="str">
        <f t="shared" si="19"/>
        <v>A2</v>
      </c>
    </row>
    <row r="1272" spans="1:5" x14ac:dyDescent="0.25">
      <c r="A1272" s="6">
        <v>1271</v>
      </c>
      <c r="B1272" s="6" t="s">
        <v>105</v>
      </c>
      <c r="C1272" s="7">
        <v>260000</v>
      </c>
      <c r="D1272" s="6">
        <v>4.1807173888933624E-2</v>
      </c>
      <c r="E1272" s="6" t="str">
        <f t="shared" si="19"/>
        <v>A1</v>
      </c>
    </row>
    <row r="1273" spans="1:5" x14ac:dyDescent="0.25">
      <c r="A1273" s="6">
        <v>1272</v>
      </c>
      <c r="B1273" s="6" t="s">
        <v>105</v>
      </c>
      <c r="C1273" s="7">
        <v>185750</v>
      </c>
      <c r="D1273" s="6">
        <v>0.88876707409332112</v>
      </c>
      <c r="E1273" s="6" t="str">
        <f t="shared" si="19"/>
        <v>A2</v>
      </c>
    </row>
    <row r="1274" spans="1:5" x14ac:dyDescent="0.25">
      <c r="A1274" s="6">
        <v>1273</v>
      </c>
      <c r="B1274" s="6" t="s">
        <v>105</v>
      </c>
      <c r="C1274" s="7">
        <v>137000</v>
      </c>
      <c r="D1274" s="6">
        <v>0.49841913150100148</v>
      </c>
      <c r="E1274" s="6" t="str">
        <f t="shared" si="19"/>
        <v>A1</v>
      </c>
    </row>
    <row r="1275" spans="1:5" x14ac:dyDescent="0.25">
      <c r="A1275" s="6">
        <v>1274</v>
      </c>
      <c r="B1275" s="6" t="s">
        <v>105</v>
      </c>
      <c r="C1275" s="7">
        <v>177000</v>
      </c>
      <c r="D1275" s="6">
        <v>0.80897851301465995</v>
      </c>
      <c r="E1275" s="6" t="str">
        <f t="shared" si="19"/>
        <v>A2</v>
      </c>
    </row>
    <row r="1276" spans="1:5" x14ac:dyDescent="0.25">
      <c r="A1276" s="6">
        <v>1275</v>
      </c>
      <c r="B1276" s="6" t="s">
        <v>105</v>
      </c>
      <c r="C1276" s="7">
        <v>139000</v>
      </c>
      <c r="D1276" s="6">
        <v>0.38431152743406649</v>
      </c>
      <c r="E1276" s="6" t="str">
        <f t="shared" si="19"/>
        <v>A1</v>
      </c>
    </row>
    <row r="1277" spans="1:5" x14ac:dyDescent="0.25">
      <c r="A1277" s="6">
        <v>1276</v>
      </c>
      <c r="B1277" s="6" t="s">
        <v>105</v>
      </c>
      <c r="C1277" s="7">
        <v>137000</v>
      </c>
      <c r="D1277" s="6">
        <v>0.1136094457842779</v>
      </c>
      <c r="E1277" s="6" t="str">
        <f t="shared" si="19"/>
        <v>A1</v>
      </c>
    </row>
    <row r="1278" spans="1:5" x14ac:dyDescent="0.25">
      <c r="A1278" s="6">
        <v>1277</v>
      </c>
      <c r="B1278" s="6" t="s">
        <v>105</v>
      </c>
      <c r="C1278" s="7">
        <v>162000</v>
      </c>
      <c r="D1278" s="6">
        <v>0.75795948166658911</v>
      </c>
      <c r="E1278" s="6" t="str">
        <f t="shared" si="19"/>
        <v>A2</v>
      </c>
    </row>
    <row r="1279" spans="1:5" x14ac:dyDescent="0.25">
      <c r="A1279" s="6">
        <v>1278</v>
      </c>
      <c r="B1279" s="6" t="s">
        <v>105</v>
      </c>
      <c r="C1279" s="7">
        <v>197900</v>
      </c>
      <c r="D1279" s="6">
        <v>1.3375505683219435E-2</v>
      </c>
      <c r="E1279" s="6" t="str">
        <f t="shared" si="19"/>
        <v>A1</v>
      </c>
    </row>
    <row r="1280" spans="1:5" x14ac:dyDescent="0.25">
      <c r="A1280" s="6">
        <v>1279</v>
      </c>
      <c r="B1280" s="6" t="s">
        <v>105</v>
      </c>
      <c r="C1280" s="7">
        <v>237000</v>
      </c>
      <c r="D1280" s="6">
        <v>0.65111857318015975</v>
      </c>
      <c r="E1280" s="6" t="str">
        <f t="shared" si="19"/>
        <v>A2</v>
      </c>
    </row>
    <row r="1281" spans="1:5" x14ac:dyDescent="0.25">
      <c r="A1281" s="6">
        <v>1280</v>
      </c>
      <c r="B1281" s="6" t="s">
        <v>105</v>
      </c>
      <c r="C1281" s="7">
        <v>68400</v>
      </c>
      <c r="D1281" s="6">
        <v>0.55992241755081784</v>
      </c>
      <c r="E1281" s="6" t="str">
        <f t="shared" si="19"/>
        <v>A2</v>
      </c>
    </row>
    <row r="1282" spans="1:5" x14ac:dyDescent="0.25">
      <c r="A1282" s="6">
        <v>1281</v>
      </c>
      <c r="B1282" s="6" t="s">
        <v>105</v>
      </c>
      <c r="C1282" s="7">
        <v>227000</v>
      </c>
      <c r="D1282" s="6">
        <v>0.11604201469129305</v>
      </c>
      <c r="E1282" s="6" t="str">
        <f t="shared" si="19"/>
        <v>A1</v>
      </c>
    </row>
    <row r="1283" spans="1:5" x14ac:dyDescent="0.25">
      <c r="A1283" s="6">
        <v>1282</v>
      </c>
      <c r="B1283" s="6" t="s">
        <v>105</v>
      </c>
      <c r="C1283" s="7">
        <v>180000</v>
      </c>
      <c r="D1283" s="6">
        <v>0.39630298306327272</v>
      </c>
      <c r="E1283" s="6" t="str">
        <f t="shared" ref="E1283:E1346" si="20">IF(AND(B1283="Y", D1283&lt;0.5), "A1", IF(AND(B1283="Y", D1283&gt;0.5), "A2", "treatment"))</f>
        <v>A1</v>
      </c>
    </row>
    <row r="1284" spans="1:5" x14ac:dyDescent="0.25">
      <c r="A1284" s="6">
        <v>1283</v>
      </c>
      <c r="B1284" s="6" t="s">
        <v>105</v>
      </c>
      <c r="C1284" s="7">
        <v>150500</v>
      </c>
      <c r="D1284" s="6">
        <v>0.45187430735393863</v>
      </c>
      <c r="E1284" s="6" t="str">
        <f t="shared" si="20"/>
        <v>A1</v>
      </c>
    </row>
    <row r="1285" spans="1:5" x14ac:dyDescent="0.25">
      <c r="A1285" s="6">
        <v>1284</v>
      </c>
      <c r="B1285" s="6" t="s">
        <v>105</v>
      </c>
      <c r="C1285" s="7">
        <v>139000</v>
      </c>
      <c r="D1285" s="6">
        <v>0.1103120435653917</v>
      </c>
      <c r="E1285" s="6" t="str">
        <f t="shared" si="20"/>
        <v>A1</v>
      </c>
    </row>
    <row r="1286" spans="1:5" x14ac:dyDescent="0.25">
      <c r="A1286" s="6">
        <v>1285</v>
      </c>
      <c r="B1286" s="6" t="s">
        <v>105</v>
      </c>
      <c r="C1286" s="7">
        <v>169000</v>
      </c>
      <c r="D1286" s="6">
        <v>0.22800323372243358</v>
      </c>
      <c r="E1286" s="6" t="str">
        <f t="shared" si="20"/>
        <v>A1</v>
      </c>
    </row>
    <row r="1287" spans="1:5" x14ac:dyDescent="0.25">
      <c r="A1287" s="6">
        <v>1286</v>
      </c>
      <c r="B1287" s="6" t="s">
        <v>105</v>
      </c>
      <c r="C1287" s="7">
        <v>132500</v>
      </c>
      <c r="D1287" s="6">
        <v>0.51777146688168807</v>
      </c>
      <c r="E1287" s="6" t="str">
        <f t="shared" si="20"/>
        <v>A2</v>
      </c>
    </row>
    <row r="1288" spans="1:5" x14ac:dyDescent="0.25">
      <c r="A1288" s="6">
        <v>1287</v>
      </c>
      <c r="B1288" s="6" t="s">
        <v>105</v>
      </c>
      <c r="C1288" s="7">
        <v>143000</v>
      </c>
      <c r="D1288" s="6">
        <v>0.97633671579178472</v>
      </c>
      <c r="E1288" s="6" t="str">
        <f t="shared" si="20"/>
        <v>A2</v>
      </c>
    </row>
    <row r="1289" spans="1:5" x14ac:dyDescent="0.25">
      <c r="A1289" s="6">
        <v>1288</v>
      </c>
      <c r="B1289" s="6" t="s">
        <v>105</v>
      </c>
      <c r="C1289" s="7">
        <v>190000</v>
      </c>
      <c r="D1289" s="6">
        <v>0.64180108116891021</v>
      </c>
      <c r="E1289" s="6" t="str">
        <f t="shared" si="20"/>
        <v>A2</v>
      </c>
    </row>
    <row r="1290" spans="1:5" x14ac:dyDescent="0.25">
      <c r="A1290" s="6">
        <v>1289</v>
      </c>
      <c r="B1290" s="6" t="s">
        <v>105</v>
      </c>
      <c r="C1290" s="7">
        <v>278000</v>
      </c>
      <c r="D1290" s="6">
        <v>0.26983647873936123</v>
      </c>
      <c r="E1290" s="6" t="str">
        <f t="shared" si="20"/>
        <v>A1</v>
      </c>
    </row>
    <row r="1291" spans="1:5" x14ac:dyDescent="0.25">
      <c r="A1291" s="6">
        <v>1290</v>
      </c>
      <c r="B1291" s="6" t="s">
        <v>105</v>
      </c>
      <c r="C1291" s="7">
        <v>281000</v>
      </c>
      <c r="D1291" s="6">
        <v>0.77670549187406268</v>
      </c>
      <c r="E1291" s="6" t="str">
        <f t="shared" si="20"/>
        <v>A2</v>
      </c>
    </row>
    <row r="1292" spans="1:5" x14ac:dyDescent="0.25">
      <c r="A1292" s="6">
        <v>1291</v>
      </c>
      <c r="B1292" s="6" t="s">
        <v>105</v>
      </c>
      <c r="C1292" s="7">
        <v>180500</v>
      </c>
      <c r="D1292" s="6">
        <v>0.75338633480019657</v>
      </c>
      <c r="E1292" s="6" t="str">
        <f t="shared" si="20"/>
        <v>A2</v>
      </c>
    </row>
    <row r="1293" spans="1:5" x14ac:dyDescent="0.25">
      <c r="A1293" s="6">
        <v>1292</v>
      </c>
      <c r="B1293" s="6" t="s">
        <v>105</v>
      </c>
      <c r="C1293" s="7">
        <v>119500</v>
      </c>
      <c r="D1293" s="6">
        <v>0.5805406693894698</v>
      </c>
      <c r="E1293" s="6" t="str">
        <f t="shared" si="20"/>
        <v>A2</v>
      </c>
    </row>
    <row r="1294" spans="1:5" x14ac:dyDescent="0.25">
      <c r="A1294" s="6">
        <v>1293</v>
      </c>
      <c r="B1294" s="6" t="s">
        <v>177</v>
      </c>
      <c r="C1294" s="7">
        <v>107500</v>
      </c>
      <c r="D1294" s="6">
        <v>0.7648568367972004</v>
      </c>
      <c r="E1294" s="6" t="str">
        <f t="shared" si="20"/>
        <v>treatment</v>
      </c>
    </row>
    <row r="1295" spans="1:5" x14ac:dyDescent="0.25">
      <c r="A1295" s="6">
        <v>1294</v>
      </c>
      <c r="B1295" s="6" t="s">
        <v>105</v>
      </c>
      <c r="C1295" s="7">
        <v>162900</v>
      </c>
      <c r="D1295" s="6">
        <v>2.8344063237646488E-2</v>
      </c>
      <c r="E1295" s="6" t="str">
        <f t="shared" si="20"/>
        <v>A1</v>
      </c>
    </row>
    <row r="1296" spans="1:5" x14ac:dyDescent="0.25">
      <c r="A1296" s="6">
        <v>1295</v>
      </c>
      <c r="B1296" s="6" t="s">
        <v>105</v>
      </c>
      <c r="C1296" s="7">
        <v>115000</v>
      </c>
      <c r="D1296" s="6">
        <v>0.55415022716155526</v>
      </c>
      <c r="E1296" s="6" t="str">
        <f t="shared" si="20"/>
        <v>A2</v>
      </c>
    </row>
    <row r="1297" spans="1:5" x14ac:dyDescent="0.25">
      <c r="A1297" s="6">
        <v>1296</v>
      </c>
      <c r="B1297" s="6" t="s">
        <v>105</v>
      </c>
      <c r="C1297" s="7">
        <v>138500</v>
      </c>
      <c r="D1297" s="6">
        <v>0.10123974840337535</v>
      </c>
      <c r="E1297" s="6" t="str">
        <f t="shared" si="20"/>
        <v>A1</v>
      </c>
    </row>
    <row r="1298" spans="1:5" x14ac:dyDescent="0.25">
      <c r="A1298" s="6">
        <v>1297</v>
      </c>
      <c r="B1298" s="6" t="s">
        <v>105</v>
      </c>
      <c r="C1298" s="7">
        <v>155000</v>
      </c>
      <c r="D1298" s="6">
        <v>0.662307815516605</v>
      </c>
      <c r="E1298" s="6" t="str">
        <f t="shared" si="20"/>
        <v>A2</v>
      </c>
    </row>
    <row r="1299" spans="1:5" x14ac:dyDescent="0.25">
      <c r="A1299" s="6">
        <v>1298</v>
      </c>
      <c r="B1299" s="6" t="s">
        <v>105</v>
      </c>
      <c r="C1299" s="7">
        <v>140000</v>
      </c>
      <c r="D1299" s="6">
        <v>0.61330156147313564</v>
      </c>
      <c r="E1299" s="6" t="str">
        <f t="shared" si="20"/>
        <v>A2</v>
      </c>
    </row>
    <row r="1300" spans="1:5" x14ac:dyDescent="0.25">
      <c r="A1300" s="6">
        <v>1299</v>
      </c>
      <c r="B1300" s="6" t="s">
        <v>105</v>
      </c>
      <c r="C1300" s="7">
        <v>160000</v>
      </c>
      <c r="D1300" s="6">
        <v>0.21600075976120703</v>
      </c>
      <c r="E1300" s="6" t="str">
        <f t="shared" si="20"/>
        <v>A1</v>
      </c>
    </row>
    <row r="1301" spans="1:5" x14ac:dyDescent="0.25">
      <c r="A1301" s="6">
        <v>1300</v>
      </c>
      <c r="B1301" s="6" t="s">
        <v>105</v>
      </c>
      <c r="C1301" s="7">
        <v>154000</v>
      </c>
      <c r="D1301" s="6">
        <v>0.21579939004083071</v>
      </c>
      <c r="E1301" s="6" t="str">
        <f t="shared" si="20"/>
        <v>A1</v>
      </c>
    </row>
    <row r="1302" spans="1:5" x14ac:dyDescent="0.25">
      <c r="A1302" s="6">
        <v>1301</v>
      </c>
      <c r="B1302" s="6" t="s">
        <v>105</v>
      </c>
      <c r="C1302" s="7">
        <v>225000</v>
      </c>
      <c r="D1302" s="6">
        <v>0.17709602926744195</v>
      </c>
      <c r="E1302" s="6" t="str">
        <f t="shared" si="20"/>
        <v>A1</v>
      </c>
    </row>
    <row r="1303" spans="1:5" x14ac:dyDescent="0.25">
      <c r="A1303" s="6">
        <v>1302</v>
      </c>
      <c r="B1303" s="6" t="s">
        <v>105</v>
      </c>
      <c r="C1303" s="7">
        <v>177500</v>
      </c>
      <c r="D1303" s="6">
        <v>0.48690429369384614</v>
      </c>
      <c r="E1303" s="6" t="str">
        <f t="shared" si="20"/>
        <v>A1</v>
      </c>
    </row>
    <row r="1304" spans="1:5" x14ac:dyDescent="0.25">
      <c r="A1304" s="6">
        <v>1303</v>
      </c>
      <c r="B1304" s="6" t="s">
        <v>105</v>
      </c>
      <c r="C1304" s="7">
        <v>290000</v>
      </c>
      <c r="D1304" s="6">
        <v>1.2553687162326632E-3</v>
      </c>
      <c r="E1304" s="6" t="str">
        <f t="shared" si="20"/>
        <v>A1</v>
      </c>
    </row>
    <row r="1305" spans="1:5" x14ac:dyDescent="0.25">
      <c r="A1305" s="6">
        <v>1304</v>
      </c>
      <c r="B1305" s="6" t="s">
        <v>105</v>
      </c>
      <c r="C1305" s="7">
        <v>232000</v>
      </c>
      <c r="D1305" s="6">
        <v>0.99465943605584195</v>
      </c>
      <c r="E1305" s="6" t="str">
        <f t="shared" si="20"/>
        <v>A2</v>
      </c>
    </row>
    <row r="1306" spans="1:5" x14ac:dyDescent="0.25">
      <c r="A1306" s="6">
        <v>1305</v>
      </c>
      <c r="B1306" s="6" t="s">
        <v>105</v>
      </c>
      <c r="C1306" s="7">
        <v>130000</v>
      </c>
      <c r="D1306" s="6">
        <v>0.7633612426465638</v>
      </c>
      <c r="E1306" s="6" t="str">
        <f t="shared" si="20"/>
        <v>A2</v>
      </c>
    </row>
    <row r="1307" spans="1:5" x14ac:dyDescent="0.25">
      <c r="A1307" s="6">
        <v>1306</v>
      </c>
      <c r="B1307" s="6" t="s">
        <v>105</v>
      </c>
      <c r="C1307" s="7">
        <v>325000</v>
      </c>
      <c r="D1307" s="6">
        <v>0.5498527379310838</v>
      </c>
      <c r="E1307" s="6" t="str">
        <f t="shared" si="20"/>
        <v>A2</v>
      </c>
    </row>
    <row r="1308" spans="1:5" x14ac:dyDescent="0.25">
      <c r="A1308" s="6">
        <v>1307</v>
      </c>
      <c r="B1308" s="6" t="s">
        <v>105</v>
      </c>
      <c r="C1308" s="7">
        <v>202500</v>
      </c>
      <c r="D1308" s="6">
        <v>0.30878397483641762</v>
      </c>
      <c r="E1308" s="6" t="str">
        <f t="shared" si="20"/>
        <v>A1</v>
      </c>
    </row>
    <row r="1309" spans="1:5" x14ac:dyDescent="0.25">
      <c r="A1309" s="6">
        <v>1308</v>
      </c>
      <c r="B1309" s="6" t="s">
        <v>105</v>
      </c>
      <c r="C1309" s="7">
        <v>138000</v>
      </c>
      <c r="D1309" s="6">
        <v>0.1548533948250056</v>
      </c>
      <c r="E1309" s="6" t="str">
        <f t="shared" si="20"/>
        <v>A1</v>
      </c>
    </row>
    <row r="1310" spans="1:5" x14ac:dyDescent="0.25">
      <c r="A1310" s="6">
        <v>1309</v>
      </c>
      <c r="B1310" s="6" t="s">
        <v>105</v>
      </c>
      <c r="C1310" s="7">
        <v>147000</v>
      </c>
      <c r="D1310" s="6">
        <v>0.85594907335567771</v>
      </c>
      <c r="E1310" s="6" t="str">
        <f t="shared" si="20"/>
        <v>A2</v>
      </c>
    </row>
    <row r="1311" spans="1:5" x14ac:dyDescent="0.25">
      <c r="A1311" s="6">
        <v>1310</v>
      </c>
      <c r="B1311" s="6" t="s">
        <v>105</v>
      </c>
      <c r="C1311" s="7">
        <v>179200</v>
      </c>
      <c r="D1311" s="6">
        <v>5.5755760380119312E-2</v>
      </c>
      <c r="E1311" s="6" t="str">
        <f t="shared" si="20"/>
        <v>A1</v>
      </c>
    </row>
    <row r="1312" spans="1:5" x14ac:dyDescent="0.25">
      <c r="A1312" s="6">
        <v>1311</v>
      </c>
      <c r="B1312" s="6" t="s">
        <v>105</v>
      </c>
      <c r="C1312" s="7">
        <v>335000</v>
      </c>
      <c r="D1312" s="6">
        <v>0.49960250990811517</v>
      </c>
      <c r="E1312" s="6" t="str">
        <f t="shared" si="20"/>
        <v>A1</v>
      </c>
    </row>
    <row r="1313" spans="1:5" x14ac:dyDescent="0.25">
      <c r="A1313" s="6">
        <v>1312</v>
      </c>
      <c r="B1313" s="6" t="s">
        <v>105</v>
      </c>
      <c r="C1313" s="7">
        <v>203000</v>
      </c>
      <c r="D1313" s="6">
        <v>0.2815721356695573</v>
      </c>
      <c r="E1313" s="6" t="str">
        <f t="shared" si="20"/>
        <v>A1</v>
      </c>
    </row>
    <row r="1314" spans="1:5" x14ac:dyDescent="0.25">
      <c r="A1314" s="6">
        <v>1313</v>
      </c>
      <c r="B1314" s="6" t="s">
        <v>105</v>
      </c>
      <c r="C1314" s="7">
        <v>302000</v>
      </c>
      <c r="D1314" s="6">
        <v>0.94792447449614392</v>
      </c>
      <c r="E1314" s="6" t="str">
        <f t="shared" si="20"/>
        <v>A2</v>
      </c>
    </row>
    <row r="1315" spans="1:5" x14ac:dyDescent="0.25">
      <c r="A1315" s="6">
        <v>1314</v>
      </c>
      <c r="B1315" s="6" t="s">
        <v>105</v>
      </c>
      <c r="C1315" s="7">
        <v>333168</v>
      </c>
      <c r="D1315" s="6">
        <v>0.99595909204375355</v>
      </c>
      <c r="E1315" s="6" t="str">
        <f t="shared" si="20"/>
        <v>A2</v>
      </c>
    </row>
    <row r="1316" spans="1:5" x14ac:dyDescent="0.25">
      <c r="A1316" s="6">
        <v>1315</v>
      </c>
      <c r="B1316" s="6" t="s">
        <v>105</v>
      </c>
      <c r="C1316" s="7">
        <v>119000</v>
      </c>
      <c r="D1316" s="6">
        <v>0.29980783591122617</v>
      </c>
      <c r="E1316" s="6" t="str">
        <f t="shared" si="20"/>
        <v>A1</v>
      </c>
    </row>
    <row r="1317" spans="1:5" x14ac:dyDescent="0.25">
      <c r="A1317" s="6">
        <v>1316</v>
      </c>
      <c r="B1317" s="6" t="s">
        <v>105</v>
      </c>
      <c r="C1317" s="7">
        <v>206900</v>
      </c>
      <c r="D1317" s="6">
        <v>3.5688430461258025E-2</v>
      </c>
      <c r="E1317" s="6" t="str">
        <f t="shared" si="20"/>
        <v>A1</v>
      </c>
    </row>
    <row r="1318" spans="1:5" x14ac:dyDescent="0.25">
      <c r="A1318" s="6">
        <v>1317</v>
      </c>
      <c r="B1318" s="6" t="s">
        <v>105</v>
      </c>
      <c r="C1318" s="7">
        <v>295493</v>
      </c>
      <c r="D1318" s="6">
        <v>0.9799434128935729</v>
      </c>
      <c r="E1318" s="6" t="str">
        <f t="shared" si="20"/>
        <v>A2</v>
      </c>
    </row>
    <row r="1319" spans="1:5" x14ac:dyDescent="0.25">
      <c r="A1319" s="6">
        <v>1318</v>
      </c>
      <c r="B1319" s="6" t="s">
        <v>105</v>
      </c>
      <c r="C1319" s="7">
        <v>208900</v>
      </c>
      <c r="D1319" s="6">
        <v>0.83051246869411011</v>
      </c>
      <c r="E1319" s="6" t="str">
        <f t="shared" si="20"/>
        <v>A2</v>
      </c>
    </row>
    <row r="1320" spans="1:5" x14ac:dyDescent="0.25">
      <c r="A1320" s="6">
        <v>1319</v>
      </c>
      <c r="B1320" s="6" t="s">
        <v>105</v>
      </c>
      <c r="C1320" s="7">
        <v>275000</v>
      </c>
      <c r="D1320" s="6">
        <v>0.6835461605227634</v>
      </c>
      <c r="E1320" s="6" t="str">
        <f t="shared" si="20"/>
        <v>A2</v>
      </c>
    </row>
    <row r="1321" spans="1:5" x14ac:dyDescent="0.25">
      <c r="A1321" s="6">
        <v>1320</v>
      </c>
      <c r="B1321" s="6" t="s">
        <v>105</v>
      </c>
      <c r="C1321" s="7">
        <v>111000</v>
      </c>
      <c r="D1321" s="6">
        <v>0.80211242271071959</v>
      </c>
      <c r="E1321" s="6" t="str">
        <f t="shared" si="20"/>
        <v>A2</v>
      </c>
    </row>
    <row r="1322" spans="1:5" x14ac:dyDescent="0.25">
      <c r="A1322" s="6">
        <v>1321</v>
      </c>
      <c r="B1322" s="6" t="s">
        <v>105</v>
      </c>
      <c r="C1322" s="7">
        <v>156500</v>
      </c>
      <c r="D1322" s="6">
        <v>0.45136756088693653</v>
      </c>
      <c r="E1322" s="6" t="str">
        <f t="shared" si="20"/>
        <v>A1</v>
      </c>
    </row>
    <row r="1323" spans="1:5" x14ac:dyDescent="0.25">
      <c r="A1323" s="6">
        <v>1322</v>
      </c>
      <c r="B1323" s="6" t="s">
        <v>177</v>
      </c>
      <c r="C1323" s="7">
        <v>72500</v>
      </c>
      <c r="D1323" s="6">
        <v>0.42801863699207632</v>
      </c>
      <c r="E1323" s="6" t="str">
        <f t="shared" si="20"/>
        <v>treatment</v>
      </c>
    </row>
    <row r="1324" spans="1:5" x14ac:dyDescent="0.25">
      <c r="A1324" s="6">
        <v>1323</v>
      </c>
      <c r="B1324" s="6" t="s">
        <v>105</v>
      </c>
      <c r="C1324" s="7">
        <v>190000</v>
      </c>
      <c r="D1324" s="6">
        <v>0.35806101298503501</v>
      </c>
      <c r="E1324" s="6" t="str">
        <f t="shared" si="20"/>
        <v>A1</v>
      </c>
    </row>
    <row r="1325" spans="1:5" x14ac:dyDescent="0.25">
      <c r="A1325" s="6">
        <v>1324</v>
      </c>
      <c r="B1325" s="6" t="s">
        <v>105</v>
      </c>
      <c r="C1325" s="7">
        <v>82500</v>
      </c>
      <c r="D1325" s="6">
        <v>0.21552404048471729</v>
      </c>
      <c r="E1325" s="6" t="str">
        <f t="shared" si="20"/>
        <v>A1</v>
      </c>
    </row>
    <row r="1326" spans="1:5" x14ac:dyDescent="0.25">
      <c r="A1326" s="6">
        <v>1325</v>
      </c>
      <c r="B1326" s="6" t="s">
        <v>105</v>
      </c>
      <c r="C1326" s="7">
        <v>147000</v>
      </c>
      <c r="D1326" s="6">
        <v>1.7767051366469166E-2</v>
      </c>
      <c r="E1326" s="6" t="str">
        <f t="shared" si="20"/>
        <v>A1</v>
      </c>
    </row>
    <row r="1327" spans="1:5" x14ac:dyDescent="0.25">
      <c r="A1327" s="6">
        <v>1326</v>
      </c>
      <c r="B1327" s="6" t="s">
        <v>177</v>
      </c>
      <c r="C1327" s="7">
        <v>55000</v>
      </c>
      <c r="D1327" s="6">
        <v>0.36090599244076393</v>
      </c>
      <c r="E1327" s="6" t="str">
        <f t="shared" si="20"/>
        <v>treatment</v>
      </c>
    </row>
    <row r="1328" spans="1:5" x14ac:dyDescent="0.25">
      <c r="A1328" s="6">
        <v>1327</v>
      </c>
      <c r="B1328" s="6" t="s">
        <v>105</v>
      </c>
      <c r="C1328" s="7">
        <v>79000</v>
      </c>
      <c r="D1328" s="6">
        <v>0.92017809816648921</v>
      </c>
      <c r="E1328" s="6" t="str">
        <f t="shared" si="20"/>
        <v>A2</v>
      </c>
    </row>
    <row r="1329" spans="1:5" x14ac:dyDescent="0.25">
      <c r="A1329" s="6">
        <v>1328</v>
      </c>
      <c r="B1329" s="6" t="s">
        <v>105</v>
      </c>
      <c r="C1329" s="7">
        <v>130500</v>
      </c>
      <c r="D1329" s="6">
        <v>0.41263877788656178</v>
      </c>
      <c r="E1329" s="6" t="str">
        <f t="shared" si="20"/>
        <v>A1</v>
      </c>
    </row>
    <row r="1330" spans="1:5" x14ac:dyDescent="0.25">
      <c r="A1330" s="6">
        <v>1329</v>
      </c>
      <c r="B1330" s="6" t="s">
        <v>105</v>
      </c>
      <c r="C1330" s="7">
        <v>256000</v>
      </c>
      <c r="D1330" s="6">
        <v>0.65437030408475949</v>
      </c>
      <c r="E1330" s="6" t="str">
        <f t="shared" si="20"/>
        <v>A2</v>
      </c>
    </row>
    <row r="1331" spans="1:5" x14ac:dyDescent="0.25">
      <c r="A1331" s="6">
        <v>1330</v>
      </c>
      <c r="B1331" s="6" t="s">
        <v>105</v>
      </c>
      <c r="C1331" s="7">
        <v>176500</v>
      </c>
      <c r="D1331" s="6">
        <v>0.15018341522303036</v>
      </c>
      <c r="E1331" s="6" t="str">
        <f t="shared" si="20"/>
        <v>A1</v>
      </c>
    </row>
    <row r="1332" spans="1:5" x14ac:dyDescent="0.25">
      <c r="A1332" s="6">
        <v>1331</v>
      </c>
      <c r="B1332" s="6" t="s">
        <v>105</v>
      </c>
      <c r="C1332" s="7">
        <v>227000</v>
      </c>
      <c r="D1332" s="6">
        <v>0.15266190678669478</v>
      </c>
      <c r="E1332" s="6" t="str">
        <f t="shared" si="20"/>
        <v>A1</v>
      </c>
    </row>
    <row r="1333" spans="1:5" x14ac:dyDescent="0.25">
      <c r="A1333" s="6">
        <v>1332</v>
      </c>
      <c r="B1333" s="6" t="s">
        <v>105</v>
      </c>
      <c r="C1333" s="7">
        <v>132500</v>
      </c>
      <c r="D1333" s="6">
        <v>0.68404758270102639</v>
      </c>
      <c r="E1333" s="6" t="str">
        <f t="shared" si="20"/>
        <v>A2</v>
      </c>
    </row>
    <row r="1334" spans="1:5" x14ac:dyDescent="0.25">
      <c r="A1334" s="6">
        <v>1333</v>
      </c>
      <c r="B1334" s="6" t="s">
        <v>105</v>
      </c>
      <c r="C1334" s="7">
        <v>100000</v>
      </c>
      <c r="D1334" s="6">
        <v>0.19337490019782244</v>
      </c>
      <c r="E1334" s="6" t="str">
        <f t="shared" si="20"/>
        <v>A1</v>
      </c>
    </row>
    <row r="1335" spans="1:5" x14ac:dyDescent="0.25">
      <c r="A1335" s="6">
        <v>1334</v>
      </c>
      <c r="B1335" s="6" t="s">
        <v>105</v>
      </c>
      <c r="C1335" s="7">
        <v>125500</v>
      </c>
      <c r="D1335" s="6">
        <v>0.98094406520208632</v>
      </c>
      <c r="E1335" s="6" t="str">
        <f t="shared" si="20"/>
        <v>A2</v>
      </c>
    </row>
    <row r="1336" spans="1:5" x14ac:dyDescent="0.25">
      <c r="A1336" s="6">
        <v>1335</v>
      </c>
      <c r="B1336" s="6" t="s">
        <v>105</v>
      </c>
      <c r="C1336" s="7">
        <v>125000</v>
      </c>
      <c r="D1336" s="6">
        <v>0.95232220552818991</v>
      </c>
      <c r="E1336" s="6" t="str">
        <f t="shared" si="20"/>
        <v>A2</v>
      </c>
    </row>
    <row r="1337" spans="1:5" x14ac:dyDescent="0.25">
      <c r="A1337" s="6">
        <v>1336</v>
      </c>
      <c r="B1337" s="6" t="s">
        <v>105</v>
      </c>
      <c r="C1337" s="7">
        <v>167900</v>
      </c>
      <c r="D1337" s="6">
        <v>0.61484133765943383</v>
      </c>
      <c r="E1337" s="6" t="str">
        <f t="shared" si="20"/>
        <v>A2</v>
      </c>
    </row>
    <row r="1338" spans="1:5" x14ac:dyDescent="0.25">
      <c r="A1338" s="6">
        <v>1337</v>
      </c>
      <c r="B1338" s="6" t="s">
        <v>105</v>
      </c>
      <c r="C1338" s="7">
        <v>135000</v>
      </c>
      <c r="D1338" s="6">
        <v>0.10811830464330086</v>
      </c>
      <c r="E1338" s="6" t="str">
        <f t="shared" si="20"/>
        <v>A1</v>
      </c>
    </row>
    <row r="1339" spans="1:5" x14ac:dyDescent="0.25">
      <c r="A1339" s="6">
        <v>1338</v>
      </c>
      <c r="B1339" s="6" t="s">
        <v>177</v>
      </c>
      <c r="C1339" s="7">
        <v>52500</v>
      </c>
      <c r="D1339" s="6">
        <v>0.93205948247704395</v>
      </c>
      <c r="E1339" s="6" t="str">
        <f t="shared" si="20"/>
        <v>treatment</v>
      </c>
    </row>
    <row r="1340" spans="1:5" x14ac:dyDescent="0.25">
      <c r="A1340" s="6">
        <v>1339</v>
      </c>
      <c r="B1340" s="6" t="s">
        <v>105</v>
      </c>
      <c r="C1340" s="7">
        <v>200000</v>
      </c>
      <c r="D1340" s="6">
        <v>0.64216188052438894</v>
      </c>
      <c r="E1340" s="6" t="str">
        <f t="shared" si="20"/>
        <v>A2</v>
      </c>
    </row>
    <row r="1341" spans="1:5" x14ac:dyDescent="0.25">
      <c r="A1341" s="6">
        <v>1340</v>
      </c>
      <c r="B1341" s="6" t="s">
        <v>105</v>
      </c>
      <c r="C1341" s="7">
        <v>128500</v>
      </c>
      <c r="D1341" s="6">
        <v>0.14257239563694579</v>
      </c>
      <c r="E1341" s="6" t="str">
        <f t="shared" si="20"/>
        <v>A1</v>
      </c>
    </row>
    <row r="1342" spans="1:5" x14ac:dyDescent="0.25">
      <c r="A1342" s="6">
        <v>1341</v>
      </c>
      <c r="B1342" s="6" t="s">
        <v>105</v>
      </c>
      <c r="C1342" s="7">
        <v>123000</v>
      </c>
      <c r="D1342" s="6">
        <v>0.82134068484092948</v>
      </c>
      <c r="E1342" s="6" t="str">
        <f t="shared" si="20"/>
        <v>A2</v>
      </c>
    </row>
    <row r="1343" spans="1:5" x14ac:dyDescent="0.25">
      <c r="A1343" s="6">
        <v>1342</v>
      </c>
      <c r="B1343" s="6" t="s">
        <v>105</v>
      </c>
      <c r="C1343" s="7">
        <v>155000</v>
      </c>
      <c r="D1343" s="6">
        <v>0.35066682043943598</v>
      </c>
      <c r="E1343" s="6" t="str">
        <f t="shared" si="20"/>
        <v>A1</v>
      </c>
    </row>
    <row r="1344" spans="1:5" x14ac:dyDescent="0.25">
      <c r="A1344" s="6">
        <v>1343</v>
      </c>
      <c r="B1344" s="6" t="s">
        <v>105</v>
      </c>
      <c r="C1344" s="7">
        <v>228500</v>
      </c>
      <c r="D1344" s="6">
        <v>0.31761498251207265</v>
      </c>
      <c r="E1344" s="6" t="str">
        <f t="shared" si="20"/>
        <v>A1</v>
      </c>
    </row>
    <row r="1345" spans="1:5" x14ac:dyDescent="0.25">
      <c r="A1345" s="6">
        <v>1344</v>
      </c>
      <c r="B1345" s="6" t="s">
        <v>105</v>
      </c>
      <c r="C1345" s="7">
        <v>177000</v>
      </c>
      <c r="D1345" s="6">
        <v>0.20992038450878248</v>
      </c>
      <c r="E1345" s="6" t="str">
        <f t="shared" si="20"/>
        <v>A1</v>
      </c>
    </row>
    <row r="1346" spans="1:5" x14ac:dyDescent="0.25">
      <c r="A1346" s="6">
        <v>1345</v>
      </c>
      <c r="B1346" s="6" t="s">
        <v>105</v>
      </c>
      <c r="C1346" s="7">
        <v>155835</v>
      </c>
      <c r="D1346" s="6">
        <v>0.73791892295136796</v>
      </c>
      <c r="E1346" s="6" t="str">
        <f t="shared" si="20"/>
        <v>A2</v>
      </c>
    </row>
    <row r="1347" spans="1:5" x14ac:dyDescent="0.25">
      <c r="A1347" s="6">
        <v>1346</v>
      </c>
      <c r="B1347" s="6" t="s">
        <v>105</v>
      </c>
      <c r="C1347" s="7">
        <v>108500</v>
      </c>
      <c r="D1347" s="6">
        <v>0.3057827864508168</v>
      </c>
      <c r="E1347" s="6" t="str">
        <f t="shared" ref="E1347:E1410" si="21">IF(AND(B1347="Y", D1347&lt;0.5), "A1", IF(AND(B1347="Y", D1347&gt;0.5), "A2", "treatment"))</f>
        <v>A1</v>
      </c>
    </row>
    <row r="1348" spans="1:5" x14ac:dyDescent="0.25">
      <c r="A1348" s="6">
        <v>1347</v>
      </c>
      <c r="B1348" s="6" t="s">
        <v>105</v>
      </c>
      <c r="C1348" s="7">
        <v>262500</v>
      </c>
      <c r="D1348" s="6">
        <v>0.44792896851345354</v>
      </c>
      <c r="E1348" s="6" t="str">
        <f t="shared" si="21"/>
        <v>A1</v>
      </c>
    </row>
    <row r="1349" spans="1:5" x14ac:dyDescent="0.25">
      <c r="A1349" s="6">
        <v>1348</v>
      </c>
      <c r="B1349" s="6" t="s">
        <v>105</v>
      </c>
      <c r="C1349" s="7">
        <v>283463</v>
      </c>
      <c r="D1349" s="6">
        <v>1.928939409972652E-2</v>
      </c>
      <c r="E1349" s="6" t="str">
        <f t="shared" si="21"/>
        <v>A1</v>
      </c>
    </row>
    <row r="1350" spans="1:5" x14ac:dyDescent="0.25">
      <c r="A1350" s="6">
        <v>1349</v>
      </c>
      <c r="B1350" s="6" t="s">
        <v>105</v>
      </c>
      <c r="C1350" s="7">
        <v>215000</v>
      </c>
      <c r="D1350" s="6">
        <v>0.80634874080331176</v>
      </c>
      <c r="E1350" s="6" t="str">
        <f t="shared" si="21"/>
        <v>A2</v>
      </c>
    </row>
    <row r="1351" spans="1:5" x14ac:dyDescent="0.25">
      <c r="A1351" s="6">
        <v>1350</v>
      </c>
      <c r="B1351" s="6" t="s">
        <v>177</v>
      </c>
      <c r="C1351" s="7">
        <v>122000</v>
      </c>
      <c r="D1351" s="6">
        <v>0.72047808592928264</v>
      </c>
      <c r="E1351" s="6" t="str">
        <f t="shared" si="21"/>
        <v>treatment</v>
      </c>
    </row>
    <row r="1352" spans="1:5" x14ac:dyDescent="0.25">
      <c r="A1352" s="6">
        <v>1351</v>
      </c>
      <c r="B1352" s="6" t="s">
        <v>105</v>
      </c>
      <c r="C1352" s="7">
        <v>200000</v>
      </c>
      <c r="D1352" s="6">
        <v>0.48917869124410285</v>
      </c>
      <c r="E1352" s="6" t="str">
        <f t="shared" si="21"/>
        <v>A1</v>
      </c>
    </row>
    <row r="1353" spans="1:5" x14ac:dyDescent="0.25">
      <c r="A1353" s="6">
        <v>1352</v>
      </c>
      <c r="B1353" s="6" t="s">
        <v>105</v>
      </c>
      <c r="C1353" s="7">
        <v>171000</v>
      </c>
      <c r="D1353" s="6">
        <v>0.35091050076119978</v>
      </c>
      <c r="E1353" s="6" t="str">
        <f t="shared" si="21"/>
        <v>A1</v>
      </c>
    </row>
    <row r="1354" spans="1:5" x14ac:dyDescent="0.25">
      <c r="A1354" s="6">
        <v>1353</v>
      </c>
      <c r="B1354" s="6" t="s">
        <v>105</v>
      </c>
      <c r="C1354" s="7">
        <v>134900</v>
      </c>
      <c r="D1354" s="6">
        <v>0.47757177740332524</v>
      </c>
      <c r="E1354" s="6" t="str">
        <f t="shared" si="21"/>
        <v>A1</v>
      </c>
    </row>
    <row r="1355" spans="1:5" x14ac:dyDescent="0.25">
      <c r="A1355" s="6">
        <v>1354</v>
      </c>
      <c r="B1355" s="6" t="s">
        <v>105</v>
      </c>
      <c r="C1355" s="7">
        <v>410000</v>
      </c>
      <c r="D1355" s="6">
        <v>0.11962016307281997</v>
      </c>
      <c r="E1355" s="6" t="str">
        <f t="shared" si="21"/>
        <v>A1</v>
      </c>
    </row>
    <row r="1356" spans="1:5" x14ac:dyDescent="0.25">
      <c r="A1356" s="6">
        <v>1355</v>
      </c>
      <c r="B1356" s="6" t="s">
        <v>105</v>
      </c>
      <c r="C1356" s="7">
        <v>235000</v>
      </c>
      <c r="D1356" s="6">
        <v>0.34247925160349502</v>
      </c>
      <c r="E1356" s="6" t="str">
        <f t="shared" si="21"/>
        <v>A1</v>
      </c>
    </row>
    <row r="1357" spans="1:5" x14ac:dyDescent="0.25">
      <c r="A1357" s="6">
        <v>1356</v>
      </c>
      <c r="B1357" s="6" t="s">
        <v>105</v>
      </c>
      <c r="C1357" s="7">
        <v>170000</v>
      </c>
      <c r="D1357" s="6">
        <v>0.11552221923308315</v>
      </c>
      <c r="E1357" s="6" t="str">
        <f t="shared" si="21"/>
        <v>A1</v>
      </c>
    </row>
    <row r="1358" spans="1:5" x14ac:dyDescent="0.25">
      <c r="A1358" s="6">
        <v>1357</v>
      </c>
      <c r="B1358" s="6" t="s">
        <v>105</v>
      </c>
      <c r="C1358" s="7">
        <v>110000</v>
      </c>
      <c r="D1358" s="6">
        <v>0.80361039799712408</v>
      </c>
      <c r="E1358" s="6" t="str">
        <f t="shared" si="21"/>
        <v>A2</v>
      </c>
    </row>
    <row r="1359" spans="1:5" x14ac:dyDescent="0.25">
      <c r="A1359" s="6">
        <v>1358</v>
      </c>
      <c r="B1359" s="6" t="s">
        <v>105</v>
      </c>
      <c r="C1359" s="7">
        <v>149900</v>
      </c>
      <c r="D1359" s="6">
        <v>0.79898407974034646</v>
      </c>
      <c r="E1359" s="6" t="str">
        <f t="shared" si="21"/>
        <v>A2</v>
      </c>
    </row>
    <row r="1360" spans="1:5" x14ac:dyDescent="0.25">
      <c r="A1360" s="6">
        <v>1359</v>
      </c>
      <c r="B1360" s="6" t="s">
        <v>105</v>
      </c>
      <c r="C1360" s="7">
        <v>177500</v>
      </c>
      <c r="D1360" s="6">
        <v>4.7464017385586255E-2</v>
      </c>
      <c r="E1360" s="6" t="str">
        <f t="shared" si="21"/>
        <v>A1</v>
      </c>
    </row>
    <row r="1361" spans="1:5" x14ac:dyDescent="0.25">
      <c r="A1361" s="6">
        <v>1360</v>
      </c>
      <c r="B1361" s="6" t="s">
        <v>105</v>
      </c>
      <c r="C1361" s="7">
        <v>315000</v>
      </c>
      <c r="D1361" s="6">
        <v>0.15304302026526617</v>
      </c>
      <c r="E1361" s="6" t="str">
        <f t="shared" si="21"/>
        <v>A1</v>
      </c>
    </row>
    <row r="1362" spans="1:5" x14ac:dyDescent="0.25">
      <c r="A1362" s="6">
        <v>1361</v>
      </c>
      <c r="B1362" s="6" t="s">
        <v>105</v>
      </c>
      <c r="C1362" s="7">
        <v>189000</v>
      </c>
      <c r="D1362" s="6">
        <v>0.30709779055507391</v>
      </c>
      <c r="E1362" s="6" t="str">
        <f t="shared" si="21"/>
        <v>A1</v>
      </c>
    </row>
    <row r="1363" spans="1:5" x14ac:dyDescent="0.25">
      <c r="A1363" s="6">
        <v>1362</v>
      </c>
      <c r="B1363" s="6" t="s">
        <v>105</v>
      </c>
      <c r="C1363" s="7">
        <v>260000</v>
      </c>
      <c r="D1363" s="6">
        <v>0.91678754097272008</v>
      </c>
      <c r="E1363" s="6" t="str">
        <f t="shared" si="21"/>
        <v>A2</v>
      </c>
    </row>
    <row r="1364" spans="1:5" x14ac:dyDescent="0.25">
      <c r="A1364" s="6">
        <v>1363</v>
      </c>
      <c r="B1364" s="6" t="s">
        <v>105</v>
      </c>
      <c r="C1364" s="7">
        <v>104900</v>
      </c>
      <c r="D1364" s="6">
        <v>0.49535265340318257</v>
      </c>
      <c r="E1364" s="6" t="str">
        <f t="shared" si="21"/>
        <v>A1</v>
      </c>
    </row>
    <row r="1365" spans="1:5" x14ac:dyDescent="0.25">
      <c r="A1365" s="6">
        <v>1364</v>
      </c>
      <c r="B1365" s="6" t="s">
        <v>105</v>
      </c>
      <c r="C1365" s="7">
        <v>156932</v>
      </c>
      <c r="D1365" s="6">
        <v>0.74918689362334556</v>
      </c>
      <c r="E1365" s="6" t="str">
        <f t="shared" si="21"/>
        <v>A2</v>
      </c>
    </row>
    <row r="1366" spans="1:5" x14ac:dyDescent="0.25">
      <c r="A1366" s="6">
        <v>1365</v>
      </c>
      <c r="B1366" s="6" t="s">
        <v>105</v>
      </c>
      <c r="C1366" s="7">
        <v>144152</v>
      </c>
      <c r="D1366" s="6">
        <v>0.30935650653353841</v>
      </c>
      <c r="E1366" s="6" t="str">
        <f t="shared" si="21"/>
        <v>A1</v>
      </c>
    </row>
    <row r="1367" spans="1:5" x14ac:dyDescent="0.25">
      <c r="A1367" s="6">
        <v>1366</v>
      </c>
      <c r="B1367" s="6" t="s">
        <v>105</v>
      </c>
      <c r="C1367" s="7">
        <v>216000</v>
      </c>
      <c r="D1367" s="6">
        <v>0.44000043168034531</v>
      </c>
      <c r="E1367" s="6" t="str">
        <f t="shared" si="21"/>
        <v>A1</v>
      </c>
    </row>
    <row r="1368" spans="1:5" x14ac:dyDescent="0.25">
      <c r="A1368" s="6">
        <v>1367</v>
      </c>
      <c r="B1368" s="6" t="s">
        <v>105</v>
      </c>
      <c r="C1368" s="7">
        <v>193000</v>
      </c>
      <c r="D1368" s="6">
        <v>0.86127737600920729</v>
      </c>
      <c r="E1368" s="6" t="str">
        <f t="shared" si="21"/>
        <v>A2</v>
      </c>
    </row>
    <row r="1369" spans="1:5" x14ac:dyDescent="0.25">
      <c r="A1369" s="6">
        <v>1368</v>
      </c>
      <c r="B1369" s="6" t="s">
        <v>105</v>
      </c>
      <c r="C1369" s="7">
        <v>127000</v>
      </c>
      <c r="D1369" s="6">
        <v>0.59312471404086653</v>
      </c>
      <c r="E1369" s="6" t="str">
        <f t="shared" si="21"/>
        <v>A2</v>
      </c>
    </row>
    <row r="1370" spans="1:5" x14ac:dyDescent="0.25">
      <c r="A1370" s="6">
        <v>1369</v>
      </c>
      <c r="B1370" s="6" t="s">
        <v>105</v>
      </c>
      <c r="C1370" s="7">
        <v>144000</v>
      </c>
      <c r="D1370" s="6">
        <v>6.7963673228309207E-2</v>
      </c>
      <c r="E1370" s="6" t="str">
        <f t="shared" si="21"/>
        <v>A1</v>
      </c>
    </row>
    <row r="1371" spans="1:5" x14ac:dyDescent="0.25">
      <c r="A1371" s="6">
        <v>1370</v>
      </c>
      <c r="B1371" s="6" t="s">
        <v>105</v>
      </c>
      <c r="C1371" s="7">
        <v>232000</v>
      </c>
      <c r="D1371" s="6">
        <v>0.44010315043192139</v>
      </c>
      <c r="E1371" s="6" t="str">
        <f t="shared" si="21"/>
        <v>A1</v>
      </c>
    </row>
    <row r="1372" spans="1:5" x14ac:dyDescent="0.25">
      <c r="A1372" s="6">
        <v>1371</v>
      </c>
      <c r="B1372" s="6" t="s">
        <v>105</v>
      </c>
      <c r="C1372" s="7">
        <v>105000</v>
      </c>
      <c r="D1372" s="6">
        <v>0.15116482877586002</v>
      </c>
      <c r="E1372" s="6" t="str">
        <f t="shared" si="21"/>
        <v>A1</v>
      </c>
    </row>
    <row r="1373" spans="1:5" x14ac:dyDescent="0.25">
      <c r="A1373" s="6">
        <v>1372</v>
      </c>
      <c r="B1373" s="6" t="s">
        <v>105</v>
      </c>
      <c r="C1373" s="7">
        <v>165500</v>
      </c>
      <c r="D1373" s="6">
        <v>0.69317964175967606</v>
      </c>
      <c r="E1373" s="6" t="str">
        <f t="shared" si="21"/>
        <v>A2</v>
      </c>
    </row>
    <row r="1374" spans="1:5" x14ac:dyDescent="0.25">
      <c r="A1374" s="6">
        <v>1373</v>
      </c>
      <c r="B1374" s="6" t="s">
        <v>105</v>
      </c>
      <c r="C1374" s="7">
        <v>274300</v>
      </c>
      <c r="D1374" s="6">
        <v>0.68161435749305299</v>
      </c>
      <c r="E1374" s="6" t="str">
        <f t="shared" si="21"/>
        <v>A2</v>
      </c>
    </row>
    <row r="1375" spans="1:5" x14ac:dyDescent="0.25">
      <c r="A1375" s="6">
        <v>1374</v>
      </c>
      <c r="B1375" s="6" t="s">
        <v>105</v>
      </c>
      <c r="C1375" s="7">
        <v>466500</v>
      </c>
      <c r="D1375" s="6">
        <v>0.97658694150494485</v>
      </c>
      <c r="E1375" s="6" t="str">
        <f t="shared" si="21"/>
        <v>A2</v>
      </c>
    </row>
    <row r="1376" spans="1:5" x14ac:dyDescent="0.25">
      <c r="A1376" s="6">
        <v>1375</v>
      </c>
      <c r="B1376" s="6" t="s">
        <v>105</v>
      </c>
      <c r="C1376" s="7">
        <v>250000</v>
      </c>
      <c r="D1376" s="6">
        <v>0.22767033110904311</v>
      </c>
      <c r="E1376" s="6" t="str">
        <f t="shared" si="21"/>
        <v>A1</v>
      </c>
    </row>
    <row r="1377" spans="1:5" x14ac:dyDescent="0.25">
      <c r="A1377" s="6">
        <v>1376</v>
      </c>
      <c r="B1377" s="6" t="s">
        <v>105</v>
      </c>
      <c r="C1377" s="7">
        <v>239000</v>
      </c>
      <c r="D1377" s="6">
        <v>0.71894962045826116</v>
      </c>
      <c r="E1377" s="6" t="str">
        <f t="shared" si="21"/>
        <v>A2</v>
      </c>
    </row>
    <row r="1378" spans="1:5" x14ac:dyDescent="0.25">
      <c r="A1378" s="6">
        <v>1377</v>
      </c>
      <c r="B1378" s="6" t="s">
        <v>177</v>
      </c>
      <c r="C1378" s="7">
        <v>91000</v>
      </c>
      <c r="D1378" s="6">
        <v>0.22071626600160155</v>
      </c>
      <c r="E1378" s="6" t="str">
        <f t="shared" si="21"/>
        <v>treatment</v>
      </c>
    </row>
    <row r="1379" spans="1:5" x14ac:dyDescent="0.25">
      <c r="A1379" s="6">
        <v>1378</v>
      </c>
      <c r="B1379" s="6" t="s">
        <v>105</v>
      </c>
      <c r="C1379" s="7">
        <v>117000</v>
      </c>
      <c r="D1379" s="6">
        <v>0.72095665690462174</v>
      </c>
      <c r="E1379" s="6" t="str">
        <f t="shared" si="21"/>
        <v>A2</v>
      </c>
    </row>
    <row r="1380" spans="1:5" x14ac:dyDescent="0.25">
      <c r="A1380" s="6">
        <v>1379</v>
      </c>
      <c r="B1380" s="6" t="s">
        <v>105</v>
      </c>
      <c r="C1380" s="7">
        <v>83000</v>
      </c>
      <c r="D1380" s="6">
        <v>0.22627292106249119</v>
      </c>
      <c r="E1380" s="6" t="str">
        <f t="shared" si="21"/>
        <v>A1</v>
      </c>
    </row>
    <row r="1381" spans="1:5" x14ac:dyDescent="0.25">
      <c r="A1381" s="6">
        <v>1380</v>
      </c>
      <c r="B1381" s="6" t="s">
        <v>105</v>
      </c>
      <c r="C1381" s="7">
        <v>167500</v>
      </c>
      <c r="D1381" s="6">
        <v>2.2858922924515745E-2</v>
      </c>
      <c r="E1381" s="6" t="str">
        <f t="shared" si="21"/>
        <v>A1</v>
      </c>
    </row>
    <row r="1382" spans="1:5" x14ac:dyDescent="0.25">
      <c r="A1382" s="6">
        <v>1381</v>
      </c>
      <c r="B1382" s="6" t="s">
        <v>177</v>
      </c>
      <c r="C1382" s="7">
        <v>58500</v>
      </c>
      <c r="D1382" s="6">
        <v>0.63452206803923117</v>
      </c>
      <c r="E1382" s="6" t="str">
        <f t="shared" si="21"/>
        <v>treatment</v>
      </c>
    </row>
    <row r="1383" spans="1:5" x14ac:dyDescent="0.25">
      <c r="A1383" s="6">
        <v>1382</v>
      </c>
      <c r="B1383" s="6" t="s">
        <v>105</v>
      </c>
      <c r="C1383" s="7">
        <v>237500</v>
      </c>
      <c r="D1383" s="6">
        <v>0.34179894309227832</v>
      </c>
      <c r="E1383" s="6" t="str">
        <f t="shared" si="21"/>
        <v>A1</v>
      </c>
    </row>
    <row r="1384" spans="1:5" x14ac:dyDescent="0.25">
      <c r="A1384" s="6">
        <v>1383</v>
      </c>
      <c r="B1384" s="6" t="s">
        <v>105</v>
      </c>
      <c r="C1384" s="7">
        <v>157000</v>
      </c>
      <c r="D1384" s="6">
        <v>0.18348785391563938</v>
      </c>
      <c r="E1384" s="6" t="str">
        <f t="shared" si="21"/>
        <v>A1</v>
      </c>
    </row>
    <row r="1385" spans="1:5" x14ac:dyDescent="0.25">
      <c r="A1385" s="6">
        <v>1384</v>
      </c>
      <c r="B1385" s="6" t="s">
        <v>105</v>
      </c>
      <c r="C1385" s="7">
        <v>112000</v>
      </c>
      <c r="D1385" s="6">
        <v>8.5129046269586395E-3</v>
      </c>
      <c r="E1385" s="6" t="str">
        <f t="shared" si="21"/>
        <v>A1</v>
      </c>
    </row>
    <row r="1386" spans="1:5" x14ac:dyDescent="0.25">
      <c r="A1386" s="6">
        <v>1385</v>
      </c>
      <c r="B1386" s="6" t="s">
        <v>105</v>
      </c>
      <c r="C1386" s="7">
        <v>105000</v>
      </c>
      <c r="D1386" s="6">
        <v>0.22659528645019111</v>
      </c>
      <c r="E1386" s="6" t="str">
        <f t="shared" si="21"/>
        <v>A1</v>
      </c>
    </row>
    <row r="1387" spans="1:5" x14ac:dyDescent="0.25">
      <c r="A1387" s="6">
        <v>1386</v>
      </c>
      <c r="B1387" s="6" t="s">
        <v>105</v>
      </c>
      <c r="C1387" s="7">
        <v>125500</v>
      </c>
      <c r="D1387" s="6">
        <v>0.93931319806837665</v>
      </c>
      <c r="E1387" s="6" t="str">
        <f t="shared" si="21"/>
        <v>A2</v>
      </c>
    </row>
    <row r="1388" spans="1:5" x14ac:dyDescent="0.25">
      <c r="A1388" s="6">
        <v>1387</v>
      </c>
      <c r="B1388" s="6" t="s">
        <v>105</v>
      </c>
      <c r="C1388" s="7">
        <v>250000</v>
      </c>
      <c r="D1388" s="6">
        <v>0.61519057918249831</v>
      </c>
      <c r="E1388" s="6" t="str">
        <f t="shared" si="21"/>
        <v>A2</v>
      </c>
    </row>
    <row r="1389" spans="1:5" x14ac:dyDescent="0.25">
      <c r="A1389" s="6">
        <v>1388</v>
      </c>
      <c r="B1389" s="6" t="s">
        <v>177</v>
      </c>
      <c r="C1389" s="7">
        <v>136000</v>
      </c>
      <c r="D1389" s="6">
        <v>0.33819354909171306</v>
      </c>
      <c r="E1389" s="6" t="str">
        <f t="shared" si="21"/>
        <v>treatment</v>
      </c>
    </row>
    <row r="1390" spans="1:5" x14ac:dyDescent="0.25">
      <c r="A1390" s="6">
        <v>1389</v>
      </c>
      <c r="B1390" s="6" t="s">
        <v>105</v>
      </c>
      <c r="C1390" s="7">
        <v>377500</v>
      </c>
      <c r="D1390" s="6">
        <v>0.46794458175200293</v>
      </c>
      <c r="E1390" s="6" t="str">
        <f t="shared" si="21"/>
        <v>A1</v>
      </c>
    </row>
    <row r="1391" spans="1:5" x14ac:dyDescent="0.25">
      <c r="A1391" s="6">
        <v>1390</v>
      </c>
      <c r="B1391" s="6" t="s">
        <v>105</v>
      </c>
      <c r="C1391" s="7">
        <v>131000</v>
      </c>
      <c r="D1391" s="6">
        <v>0.20461730248210885</v>
      </c>
      <c r="E1391" s="6" t="str">
        <f t="shared" si="21"/>
        <v>A1</v>
      </c>
    </row>
    <row r="1392" spans="1:5" x14ac:dyDescent="0.25">
      <c r="A1392" s="6">
        <v>1391</v>
      </c>
      <c r="B1392" s="6" t="s">
        <v>105</v>
      </c>
      <c r="C1392" s="7">
        <v>235000</v>
      </c>
      <c r="D1392" s="6">
        <v>3.3630454398335674E-2</v>
      </c>
      <c r="E1392" s="6" t="str">
        <f t="shared" si="21"/>
        <v>A1</v>
      </c>
    </row>
    <row r="1393" spans="1:5" x14ac:dyDescent="0.25">
      <c r="A1393" s="6">
        <v>1392</v>
      </c>
      <c r="B1393" s="6" t="s">
        <v>105</v>
      </c>
      <c r="C1393" s="7">
        <v>124000</v>
      </c>
      <c r="D1393" s="6">
        <v>0.54281965522383324</v>
      </c>
      <c r="E1393" s="6" t="str">
        <f t="shared" si="21"/>
        <v>A2</v>
      </c>
    </row>
    <row r="1394" spans="1:5" x14ac:dyDescent="0.25">
      <c r="A1394" s="6">
        <v>1393</v>
      </c>
      <c r="B1394" s="6" t="s">
        <v>105</v>
      </c>
      <c r="C1394" s="7">
        <v>123000</v>
      </c>
      <c r="D1394" s="6">
        <v>0.93643014043380468</v>
      </c>
      <c r="E1394" s="6" t="str">
        <f t="shared" si="21"/>
        <v>A2</v>
      </c>
    </row>
    <row r="1395" spans="1:5" x14ac:dyDescent="0.25">
      <c r="A1395" s="6">
        <v>1394</v>
      </c>
      <c r="B1395" s="6" t="s">
        <v>177</v>
      </c>
      <c r="C1395" s="7">
        <v>163000</v>
      </c>
      <c r="D1395" s="6">
        <v>0.36381600834262673</v>
      </c>
      <c r="E1395" s="6" t="str">
        <f t="shared" si="21"/>
        <v>treatment</v>
      </c>
    </row>
    <row r="1396" spans="1:5" x14ac:dyDescent="0.25">
      <c r="A1396" s="6">
        <v>1395</v>
      </c>
      <c r="B1396" s="6" t="s">
        <v>105</v>
      </c>
      <c r="C1396" s="7">
        <v>246578</v>
      </c>
      <c r="D1396" s="6">
        <v>3.800031113777913E-3</v>
      </c>
      <c r="E1396" s="6" t="str">
        <f t="shared" si="21"/>
        <v>A1</v>
      </c>
    </row>
    <row r="1397" spans="1:5" x14ac:dyDescent="0.25">
      <c r="A1397" s="6">
        <v>1396</v>
      </c>
      <c r="B1397" s="6" t="s">
        <v>105</v>
      </c>
      <c r="C1397" s="7">
        <v>281213</v>
      </c>
      <c r="D1397" s="6">
        <v>0.71195318770887961</v>
      </c>
      <c r="E1397" s="6" t="str">
        <f t="shared" si="21"/>
        <v>A2</v>
      </c>
    </row>
    <row r="1398" spans="1:5" x14ac:dyDescent="0.25">
      <c r="A1398" s="6">
        <v>1397</v>
      </c>
      <c r="B1398" s="6" t="s">
        <v>105</v>
      </c>
      <c r="C1398" s="7">
        <v>160000</v>
      </c>
      <c r="D1398" s="6">
        <v>0.13071125734502431</v>
      </c>
      <c r="E1398" s="6" t="str">
        <f t="shared" si="21"/>
        <v>A1</v>
      </c>
    </row>
    <row r="1399" spans="1:5" x14ac:dyDescent="0.25">
      <c r="A1399" s="6">
        <v>1398</v>
      </c>
      <c r="B1399" s="6" t="s">
        <v>105</v>
      </c>
      <c r="C1399" s="7">
        <v>137500</v>
      </c>
      <c r="D1399" s="6">
        <v>0.12941756710690266</v>
      </c>
      <c r="E1399" s="6" t="str">
        <f t="shared" si="21"/>
        <v>A1</v>
      </c>
    </row>
    <row r="1400" spans="1:5" x14ac:dyDescent="0.25">
      <c r="A1400" s="6">
        <v>1399</v>
      </c>
      <c r="B1400" s="6" t="s">
        <v>105</v>
      </c>
      <c r="C1400" s="7">
        <v>138000</v>
      </c>
      <c r="D1400" s="6">
        <v>0.22296130878355058</v>
      </c>
      <c r="E1400" s="6" t="str">
        <f t="shared" si="21"/>
        <v>A1</v>
      </c>
    </row>
    <row r="1401" spans="1:5" x14ac:dyDescent="0.25">
      <c r="A1401" s="6">
        <v>1400</v>
      </c>
      <c r="B1401" s="6" t="s">
        <v>105</v>
      </c>
      <c r="C1401" s="7">
        <v>137450</v>
      </c>
      <c r="D1401" s="6">
        <v>0.86609298691931336</v>
      </c>
      <c r="E1401" s="6" t="str">
        <f t="shared" si="21"/>
        <v>A2</v>
      </c>
    </row>
    <row r="1402" spans="1:5" x14ac:dyDescent="0.25">
      <c r="A1402" s="6">
        <v>1401</v>
      </c>
      <c r="B1402" s="6" t="s">
        <v>105</v>
      </c>
      <c r="C1402" s="7">
        <v>120000</v>
      </c>
      <c r="D1402" s="6">
        <v>0.1715021861275785</v>
      </c>
      <c r="E1402" s="6" t="str">
        <f t="shared" si="21"/>
        <v>A1</v>
      </c>
    </row>
    <row r="1403" spans="1:5" x14ac:dyDescent="0.25">
      <c r="A1403" s="6">
        <v>1402</v>
      </c>
      <c r="B1403" s="6" t="s">
        <v>105</v>
      </c>
      <c r="C1403" s="7">
        <v>193000</v>
      </c>
      <c r="D1403" s="6">
        <v>0.38916334331987179</v>
      </c>
      <c r="E1403" s="6" t="str">
        <f t="shared" si="21"/>
        <v>A1</v>
      </c>
    </row>
    <row r="1404" spans="1:5" x14ac:dyDescent="0.25">
      <c r="A1404" s="6">
        <v>1403</v>
      </c>
      <c r="B1404" s="6" t="s">
        <v>105</v>
      </c>
      <c r="C1404" s="7">
        <v>193879</v>
      </c>
      <c r="D1404" s="6">
        <v>0.80543492576967468</v>
      </c>
      <c r="E1404" s="6" t="str">
        <f t="shared" si="21"/>
        <v>A2</v>
      </c>
    </row>
    <row r="1405" spans="1:5" x14ac:dyDescent="0.25">
      <c r="A1405" s="6">
        <v>1404</v>
      </c>
      <c r="B1405" s="6" t="s">
        <v>105</v>
      </c>
      <c r="C1405" s="7">
        <v>282922</v>
      </c>
      <c r="D1405" s="6">
        <v>9.7833125022596668E-2</v>
      </c>
      <c r="E1405" s="6" t="str">
        <f t="shared" si="21"/>
        <v>A1</v>
      </c>
    </row>
    <row r="1406" spans="1:5" x14ac:dyDescent="0.25">
      <c r="A1406" s="6">
        <v>1405</v>
      </c>
      <c r="B1406" s="6" t="s">
        <v>105</v>
      </c>
      <c r="C1406" s="7">
        <v>105000</v>
      </c>
      <c r="D1406" s="6">
        <v>0.7242599823593503</v>
      </c>
      <c r="E1406" s="6" t="str">
        <f t="shared" si="21"/>
        <v>A2</v>
      </c>
    </row>
    <row r="1407" spans="1:5" x14ac:dyDescent="0.25">
      <c r="A1407" s="6">
        <v>1406</v>
      </c>
      <c r="B1407" s="6" t="s">
        <v>105</v>
      </c>
      <c r="C1407" s="7">
        <v>275000</v>
      </c>
      <c r="D1407" s="6">
        <v>0.45642343122011209</v>
      </c>
      <c r="E1407" s="6" t="str">
        <f t="shared" si="21"/>
        <v>A1</v>
      </c>
    </row>
    <row r="1408" spans="1:5" x14ac:dyDescent="0.25">
      <c r="A1408" s="6">
        <v>1407</v>
      </c>
      <c r="B1408" s="6" t="s">
        <v>105</v>
      </c>
      <c r="C1408" s="7">
        <v>133000</v>
      </c>
      <c r="D1408" s="6">
        <v>0.69686909941477571</v>
      </c>
      <c r="E1408" s="6" t="str">
        <f t="shared" si="21"/>
        <v>A2</v>
      </c>
    </row>
    <row r="1409" spans="1:5" x14ac:dyDescent="0.25">
      <c r="A1409" s="6">
        <v>1408</v>
      </c>
      <c r="B1409" s="6" t="s">
        <v>105</v>
      </c>
      <c r="C1409" s="7">
        <v>112000</v>
      </c>
      <c r="D1409" s="6">
        <v>0.95271641644506755</v>
      </c>
      <c r="E1409" s="6" t="str">
        <f t="shared" si="21"/>
        <v>A2</v>
      </c>
    </row>
    <row r="1410" spans="1:5" x14ac:dyDescent="0.25">
      <c r="A1410" s="6">
        <v>1409</v>
      </c>
      <c r="B1410" s="6" t="s">
        <v>105</v>
      </c>
      <c r="C1410" s="7">
        <v>125500</v>
      </c>
      <c r="D1410" s="6">
        <v>0.50322629357375759</v>
      </c>
      <c r="E1410" s="6" t="str">
        <f t="shared" si="21"/>
        <v>A2</v>
      </c>
    </row>
    <row r="1411" spans="1:5" x14ac:dyDescent="0.25">
      <c r="A1411" s="6">
        <v>1410</v>
      </c>
      <c r="B1411" s="6" t="s">
        <v>105</v>
      </c>
      <c r="C1411" s="7">
        <v>215000</v>
      </c>
      <c r="D1411" s="6">
        <v>0.64122192627283825</v>
      </c>
      <c r="E1411" s="6" t="str">
        <f t="shared" ref="E1411:E1461" si="22">IF(AND(B1411="Y", D1411&lt;0.5), "A1", IF(AND(B1411="Y", D1411&gt;0.5), "A2", "treatment"))</f>
        <v>A2</v>
      </c>
    </row>
    <row r="1412" spans="1:5" x14ac:dyDescent="0.25">
      <c r="A1412" s="6">
        <v>1411</v>
      </c>
      <c r="B1412" s="6" t="s">
        <v>105</v>
      </c>
      <c r="C1412" s="7">
        <v>230000</v>
      </c>
      <c r="D1412" s="6">
        <v>0.4231242685508898</v>
      </c>
      <c r="E1412" s="6" t="str">
        <f t="shared" si="22"/>
        <v>A1</v>
      </c>
    </row>
    <row r="1413" spans="1:5" x14ac:dyDescent="0.25">
      <c r="A1413" s="6">
        <v>1412</v>
      </c>
      <c r="B1413" s="6" t="s">
        <v>105</v>
      </c>
      <c r="C1413" s="7">
        <v>140000</v>
      </c>
      <c r="D1413" s="6">
        <v>0.87492604159031362</v>
      </c>
      <c r="E1413" s="6" t="str">
        <f t="shared" si="22"/>
        <v>A2</v>
      </c>
    </row>
    <row r="1414" spans="1:5" x14ac:dyDescent="0.25">
      <c r="A1414" s="6">
        <v>1413</v>
      </c>
      <c r="B1414" s="6" t="s">
        <v>177</v>
      </c>
      <c r="C1414" s="7">
        <v>90000</v>
      </c>
      <c r="D1414" s="6">
        <v>0.44379780913237887</v>
      </c>
      <c r="E1414" s="6" t="str">
        <f t="shared" si="22"/>
        <v>treatment</v>
      </c>
    </row>
    <row r="1415" spans="1:5" x14ac:dyDescent="0.25">
      <c r="A1415" s="6">
        <v>1414</v>
      </c>
      <c r="B1415" s="6" t="s">
        <v>105</v>
      </c>
      <c r="C1415" s="7">
        <v>257000</v>
      </c>
      <c r="D1415" s="6">
        <v>0.42217716530356231</v>
      </c>
      <c r="E1415" s="6" t="str">
        <f t="shared" si="22"/>
        <v>A1</v>
      </c>
    </row>
    <row r="1416" spans="1:5" x14ac:dyDescent="0.25">
      <c r="A1416" s="6">
        <v>1415</v>
      </c>
      <c r="B1416" s="6" t="s">
        <v>105</v>
      </c>
      <c r="C1416" s="7">
        <v>207000</v>
      </c>
      <c r="D1416" s="6">
        <v>0.95173885039430883</v>
      </c>
      <c r="E1416" s="6" t="str">
        <f t="shared" si="22"/>
        <v>A2</v>
      </c>
    </row>
    <row r="1417" spans="1:5" x14ac:dyDescent="0.25">
      <c r="A1417" s="6">
        <v>1416</v>
      </c>
      <c r="B1417" s="6" t="s">
        <v>105</v>
      </c>
      <c r="C1417" s="7">
        <v>175900</v>
      </c>
      <c r="D1417" s="6">
        <v>0.22238364035277525</v>
      </c>
      <c r="E1417" s="6" t="str">
        <f t="shared" si="22"/>
        <v>A1</v>
      </c>
    </row>
    <row r="1418" spans="1:5" x14ac:dyDescent="0.25">
      <c r="A1418" s="6">
        <v>1417</v>
      </c>
      <c r="B1418" s="6" t="s">
        <v>105</v>
      </c>
      <c r="C1418" s="7">
        <v>122500</v>
      </c>
      <c r="D1418" s="6">
        <v>0.35823116844162772</v>
      </c>
      <c r="E1418" s="6" t="str">
        <f t="shared" si="22"/>
        <v>A1</v>
      </c>
    </row>
    <row r="1419" spans="1:5" x14ac:dyDescent="0.25">
      <c r="A1419" s="6">
        <v>1418</v>
      </c>
      <c r="B1419" s="6" t="s">
        <v>105</v>
      </c>
      <c r="C1419" s="7">
        <v>340000</v>
      </c>
      <c r="D1419" s="6">
        <v>0.39733070610841303</v>
      </c>
      <c r="E1419" s="6" t="str">
        <f t="shared" si="22"/>
        <v>A1</v>
      </c>
    </row>
    <row r="1420" spans="1:5" x14ac:dyDescent="0.25">
      <c r="A1420" s="6">
        <v>1419</v>
      </c>
      <c r="B1420" s="6" t="s">
        <v>105</v>
      </c>
      <c r="C1420" s="7">
        <v>124000</v>
      </c>
      <c r="D1420" s="6">
        <v>0.52636611025208269</v>
      </c>
      <c r="E1420" s="6" t="str">
        <f t="shared" si="22"/>
        <v>A2</v>
      </c>
    </row>
    <row r="1421" spans="1:5" x14ac:dyDescent="0.25">
      <c r="A1421" s="6">
        <v>1420</v>
      </c>
      <c r="B1421" s="6" t="s">
        <v>105</v>
      </c>
      <c r="C1421" s="7">
        <v>223000</v>
      </c>
      <c r="D1421" s="6">
        <v>2.6065840880078239E-2</v>
      </c>
      <c r="E1421" s="6" t="str">
        <f t="shared" si="22"/>
        <v>A1</v>
      </c>
    </row>
    <row r="1422" spans="1:5" x14ac:dyDescent="0.25">
      <c r="A1422" s="6">
        <v>1421</v>
      </c>
      <c r="B1422" s="6" t="s">
        <v>105</v>
      </c>
      <c r="C1422" s="7">
        <v>179900</v>
      </c>
      <c r="D1422" s="6">
        <v>0.4388282904067905</v>
      </c>
      <c r="E1422" s="6" t="str">
        <f t="shared" si="22"/>
        <v>A1</v>
      </c>
    </row>
    <row r="1423" spans="1:5" x14ac:dyDescent="0.25">
      <c r="A1423" s="6">
        <v>1422</v>
      </c>
      <c r="B1423" s="6" t="s">
        <v>105</v>
      </c>
      <c r="C1423" s="7">
        <v>127500</v>
      </c>
      <c r="D1423" s="6">
        <v>0.99226939287638349</v>
      </c>
      <c r="E1423" s="6" t="str">
        <f t="shared" si="22"/>
        <v>A2</v>
      </c>
    </row>
    <row r="1424" spans="1:5" x14ac:dyDescent="0.25">
      <c r="A1424" s="6">
        <v>1423</v>
      </c>
      <c r="B1424" s="6" t="s">
        <v>105</v>
      </c>
      <c r="C1424" s="7">
        <v>136500</v>
      </c>
      <c r="D1424" s="6">
        <v>0.80255897956354505</v>
      </c>
      <c r="E1424" s="6" t="str">
        <f t="shared" si="22"/>
        <v>A2</v>
      </c>
    </row>
    <row r="1425" spans="1:5" x14ac:dyDescent="0.25">
      <c r="A1425" s="6">
        <v>1424</v>
      </c>
      <c r="B1425" s="6" t="s">
        <v>105</v>
      </c>
      <c r="C1425" s="7">
        <v>274970</v>
      </c>
      <c r="D1425" s="6">
        <v>0.30009779148456339</v>
      </c>
      <c r="E1425" s="6" t="str">
        <f t="shared" si="22"/>
        <v>A1</v>
      </c>
    </row>
    <row r="1426" spans="1:5" x14ac:dyDescent="0.25">
      <c r="A1426" s="6">
        <v>1425</v>
      </c>
      <c r="B1426" s="6" t="s">
        <v>105</v>
      </c>
      <c r="C1426" s="7">
        <v>144000</v>
      </c>
      <c r="D1426" s="6">
        <v>0.18794046011669907</v>
      </c>
      <c r="E1426" s="6" t="str">
        <f t="shared" si="22"/>
        <v>A1</v>
      </c>
    </row>
    <row r="1427" spans="1:5" x14ac:dyDescent="0.25">
      <c r="A1427" s="6">
        <v>1426</v>
      </c>
      <c r="B1427" s="6" t="s">
        <v>105</v>
      </c>
      <c r="C1427" s="7">
        <v>142000</v>
      </c>
      <c r="D1427" s="6">
        <v>0.70935380766884348</v>
      </c>
      <c r="E1427" s="6" t="str">
        <f t="shared" si="22"/>
        <v>A2</v>
      </c>
    </row>
    <row r="1428" spans="1:5" x14ac:dyDescent="0.25">
      <c r="A1428" s="6">
        <v>1427</v>
      </c>
      <c r="B1428" s="6" t="s">
        <v>105</v>
      </c>
      <c r="C1428" s="7">
        <v>271000</v>
      </c>
      <c r="D1428" s="6">
        <v>0.52600676731714568</v>
      </c>
      <c r="E1428" s="6" t="str">
        <f t="shared" si="22"/>
        <v>A2</v>
      </c>
    </row>
    <row r="1429" spans="1:5" x14ac:dyDescent="0.25">
      <c r="A1429" s="6">
        <v>1428</v>
      </c>
      <c r="B1429" s="6" t="s">
        <v>105</v>
      </c>
      <c r="C1429" s="7">
        <v>140000</v>
      </c>
      <c r="D1429" s="6">
        <v>0.95585933574117699</v>
      </c>
      <c r="E1429" s="6" t="str">
        <f t="shared" si="22"/>
        <v>A2</v>
      </c>
    </row>
    <row r="1430" spans="1:5" x14ac:dyDescent="0.25">
      <c r="A1430" s="6">
        <v>1429</v>
      </c>
      <c r="B1430" s="6" t="s">
        <v>105</v>
      </c>
      <c r="C1430" s="7">
        <v>119000</v>
      </c>
      <c r="D1430" s="6">
        <v>6.2648320074865205E-2</v>
      </c>
      <c r="E1430" s="6" t="str">
        <f t="shared" si="22"/>
        <v>A1</v>
      </c>
    </row>
    <row r="1431" spans="1:5" x14ac:dyDescent="0.25">
      <c r="A1431" s="6">
        <v>1430</v>
      </c>
      <c r="B1431" s="6" t="s">
        <v>105</v>
      </c>
      <c r="C1431" s="7">
        <v>182900</v>
      </c>
      <c r="D1431" s="6">
        <v>0.9739150900906598</v>
      </c>
      <c r="E1431" s="6" t="str">
        <f t="shared" si="22"/>
        <v>A2</v>
      </c>
    </row>
    <row r="1432" spans="1:5" x14ac:dyDescent="0.25">
      <c r="A1432" s="6">
        <v>1431</v>
      </c>
      <c r="B1432" s="6" t="s">
        <v>105</v>
      </c>
      <c r="C1432" s="7">
        <v>192140</v>
      </c>
      <c r="D1432" s="6">
        <v>0.72906652644997094</v>
      </c>
      <c r="E1432" s="6" t="str">
        <f t="shared" si="22"/>
        <v>A2</v>
      </c>
    </row>
    <row r="1433" spans="1:5" x14ac:dyDescent="0.25">
      <c r="A1433" s="6">
        <v>1432</v>
      </c>
      <c r="B1433" s="6" t="s">
        <v>105</v>
      </c>
      <c r="C1433" s="7">
        <v>143750</v>
      </c>
      <c r="D1433" s="6">
        <v>0.1105820541510848</v>
      </c>
      <c r="E1433" s="6" t="str">
        <f t="shared" si="22"/>
        <v>A1</v>
      </c>
    </row>
    <row r="1434" spans="1:5" x14ac:dyDescent="0.25">
      <c r="A1434" s="6">
        <v>1433</v>
      </c>
      <c r="B1434" s="6" t="s">
        <v>105</v>
      </c>
      <c r="C1434" s="7">
        <v>64500</v>
      </c>
      <c r="D1434" s="6">
        <v>0.83820442097021108</v>
      </c>
      <c r="E1434" s="6" t="str">
        <f t="shared" si="22"/>
        <v>A2</v>
      </c>
    </row>
    <row r="1435" spans="1:5" x14ac:dyDescent="0.25">
      <c r="A1435" s="6">
        <v>1434</v>
      </c>
      <c r="B1435" s="6" t="s">
        <v>105</v>
      </c>
      <c r="C1435" s="7">
        <v>186500</v>
      </c>
      <c r="D1435" s="6">
        <v>0.1757363495691695</v>
      </c>
      <c r="E1435" s="6" t="str">
        <f t="shared" si="22"/>
        <v>A1</v>
      </c>
    </row>
    <row r="1436" spans="1:5" x14ac:dyDescent="0.25">
      <c r="A1436" s="6">
        <v>1435</v>
      </c>
      <c r="B1436" s="6" t="s">
        <v>105</v>
      </c>
      <c r="C1436" s="7">
        <v>160000</v>
      </c>
      <c r="D1436" s="6">
        <v>0.11614341420388552</v>
      </c>
      <c r="E1436" s="6" t="str">
        <f t="shared" si="22"/>
        <v>A1</v>
      </c>
    </row>
    <row r="1437" spans="1:5" x14ac:dyDescent="0.25">
      <c r="A1437" s="6">
        <v>1436</v>
      </c>
      <c r="B1437" s="6" t="s">
        <v>105</v>
      </c>
      <c r="C1437" s="7">
        <v>174000</v>
      </c>
      <c r="D1437" s="6">
        <v>0.7337657672594583</v>
      </c>
      <c r="E1437" s="6" t="str">
        <f t="shared" si="22"/>
        <v>A2</v>
      </c>
    </row>
    <row r="1438" spans="1:5" x14ac:dyDescent="0.25">
      <c r="A1438" s="6">
        <v>1437</v>
      </c>
      <c r="B1438" s="6" t="s">
        <v>105</v>
      </c>
      <c r="C1438" s="7">
        <v>120500</v>
      </c>
      <c r="D1438" s="6">
        <v>0.36492549547092668</v>
      </c>
      <c r="E1438" s="6" t="str">
        <f t="shared" si="22"/>
        <v>A1</v>
      </c>
    </row>
    <row r="1439" spans="1:5" x14ac:dyDescent="0.25">
      <c r="A1439" s="6">
        <v>1438</v>
      </c>
      <c r="B1439" s="6" t="s">
        <v>105</v>
      </c>
      <c r="C1439" s="7">
        <v>394617</v>
      </c>
      <c r="D1439" s="6">
        <v>0.50988064610584583</v>
      </c>
      <c r="E1439" s="6" t="str">
        <f t="shared" si="22"/>
        <v>A2</v>
      </c>
    </row>
    <row r="1440" spans="1:5" x14ac:dyDescent="0.25">
      <c r="A1440" s="6">
        <v>1439</v>
      </c>
      <c r="B1440" s="6" t="s">
        <v>105</v>
      </c>
      <c r="C1440" s="7">
        <v>149700</v>
      </c>
      <c r="D1440" s="6">
        <v>0.7487230181232819</v>
      </c>
      <c r="E1440" s="6" t="str">
        <f t="shared" si="22"/>
        <v>A2</v>
      </c>
    </row>
    <row r="1441" spans="1:5" x14ac:dyDescent="0.25">
      <c r="A1441" s="6">
        <v>1440</v>
      </c>
      <c r="B1441" s="6" t="s">
        <v>105</v>
      </c>
      <c r="C1441" s="7">
        <v>197000</v>
      </c>
      <c r="D1441" s="6">
        <v>0.62924182855258737</v>
      </c>
      <c r="E1441" s="6" t="str">
        <f t="shared" si="22"/>
        <v>A2</v>
      </c>
    </row>
    <row r="1442" spans="1:5" x14ac:dyDescent="0.25">
      <c r="A1442" s="6">
        <v>1441</v>
      </c>
      <c r="B1442" s="6" t="s">
        <v>105</v>
      </c>
      <c r="C1442" s="7">
        <v>191000</v>
      </c>
      <c r="D1442" s="6">
        <v>0.28694558208057508</v>
      </c>
      <c r="E1442" s="6" t="str">
        <f t="shared" si="22"/>
        <v>A1</v>
      </c>
    </row>
    <row r="1443" spans="1:5" x14ac:dyDescent="0.25">
      <c r="A1443" s="6">
        <v>1442</v>
      </c>
      <c r="B1443" s="6" t="s">
        <v>105</v>
      </c>
      <c r="C1443" s="7">
        <v>149300</v>
      </c>
      <c r="D1443" s="6">
        <v>0.76506467616182305</v>
      </c>
      <c r="E1443" s="6" t="str">
        <f t="shared" si="22"/>
        <v>A2</v>
      </c>
    </row>
    <row r="1444" spans="1:5" x14ac:dyDescent="0.25">
      <c r="A1444" s="6">
        <v>1443</v>
      </c>
      <c r="B1444" s="6" t="s">
        <v>105</v>
      </c>
      <c r="C1444" s="7">
        <v>310000</v>
      </c>
      <c r="D1444" s="6">
        <v>0.39719450483566654</v>
      </c>
      <c r="E1444" s="6" t="str">
        <f t="shared" si="22"/>
        <v>A1</v>
      </c>
    </row>
    <row r="1445" spans="1:5" x14ac:dyDescent="0.25">
      <c r="A1445" s="6">
        <v>1444</v>
      </c>
      <c r="B1445" s="6" t="s">
        <v>177</v>
      </c>
      <c r="C1445" s="7">
        <v>121000</v>
      </c>
      <c r="D1445" s="6">
        <v>0.68289532550831333</v>
      </c>
      <c r="E1445" s="6" t="str">
        <f t="shared" si="22"/>
        <v>treatment</v>
      </c>
    </row>
    <row r="1446" spans="1:5" x14ac:dyDescent="0.25">
      <c r="A1446" s="6">
        <v>1445</v>
      </c>
      <c r="B1446" s="6" t="s">
        <v>105</v>
      </c>
      <c r="C1446" s="7">
        <v>179600</v>
      </c>
      <c r="D1446" s="6">
        <v>0.1331226076930706</v>
      </c>
      <c r="E1446" s="6" t="str">
        <f t="shared" si="22"/>
        <v>A1</v>
      </c>
    </row>
    <row r="1447" spans="1:5" x14ac:dyDescent="0.25">
      <c r="A1447" s="6">
        <v>1446</v>
      </c>
      <c r="B1447" s="6" t="s">
        <v>105</v>
      </c>
      <c r="C1447" s="7">
        <v>129000</v>
      </c>
      <c r="D1447" s="6">
        <v>0.400555481606926</v>
      </c>
      <c r="E1447" s="6" t="str">
        <f t="shared" si="22"/>
        <v>A1</v>
      </c>
    </row>
    <row r="1448" spans="1:5" x14ac:dyDescent="0.25">
      <c r="A1448" s="6">
        <v>1447</v>
      </c>
      <c r="B1448" s="6" t="s">
        <v>105</v>
      </c>
      <c r="C1448" s="7">
        <v>157900</v>
      </c>
      <c r="D1448" s="6">
        <v>0.64003534634154424</v>
      </c>
      <c r="E1448" s="6" t="str">
        <f t="shared" si="22"/>
        <v>A2</v>
      </c>
    </row>
    <row r="1449" spans="1:5" x14ac:dyDescent="0.25">
      <c r="A1449" s="6">
        <v>1448</v>
      </c>
      <c r="B1449" s="6" t="s">
        <v>105</v>
      </c>
      <c r="C1449" s="7">
        <v>240000</v>
      </c>
      <c r="D1449" s="6">
        <v>3.5536318746021034E-2</v>
      </c>
      <c r="E1449" s="6" t="str">
        <f t="shared" si="22"/>
        <v>A1</v>
      </c>
    </row>
    <row r="1450" spans="1:5" x14ac:dyDescent="0.25">
      <c r="A1450" s="6">
        <v>1449</v>
      </c>
      <c r="B1450" s="6" t="s">
        <v>177</v>
      </c>
      <c r="C1450" s="7">
        <v>112000</v>
      </c>
      <c r="D1450" s="6">
        <v>0.37564087398583579</v>
      </c>
      <c r="E1450" s="6" t="str">
        <f t="shared" si="22"/>
        <v>treatment</v>
      </c>
    </row>
    <row r="1451" spans="1:5" x14ac:dyDescent="0.25">
      <c r="A1451" s="6">
        <v>1450</v>
      </c>
      <c r="B1451" s="6" t="s">
        <v>105</v>
      </c>
      <c r="C1451" s="7">
        <v>92000</v>
      </c>
      <c r="D1451" s="6">
        <v>0.16197517996116206</v>
      </c>
      <c r="E1451" s="6" t="str">
        <f t="shared" si="22"/>
        <v>A1</v>
      </c>
    </row>
    <row r="1452" spans="1:5" x14ac:dyDescent="0.25">
      <c r="A1452" s="6">
        <v>1451</v>
      </c>
      <c r="B1452" s="6" t="s">
        <v>105</v>
      </c>
      <c r="C1452" s="7">
        <v>136000</v>
      </c>
      <c r="D1452" s="6">
        <v>0.31043211346408639</v>
      </c>
      <c r="E1452" s="6" t="str">
        <f t="shared" si="22"/>
        <v>A1</v>
      </c>
    </row>
    <row r="1453" spans="1:5" x14ac:dyDescent="0.25">
      <c r="A1453" s="6">
        <v>1452</v>
      </c>
      <c r="B1453" s="6" t="s">
        <v>105</v>
      </c>
      <c r="C1453" s="7">
        <v>287090</v>
      </c>
      <c r="D1453" s="6">
        <v>0.55371384206832308</v>
      </c>
      <c r="E1453" s="6" t="str">
        <f t="shared" si="22"/>
        <v>A2</v>
      </c>
    </row>
    <row r="1454" spans="1:5" x14ac:dyDescent="0.25">
      <c r="A1454" s="6">
        <v>1453</v>
      </c>
      <c r="B1454" s="6" t="s">
        <v>105</v>
      </c>
      <c r="C1454" s="7">
        <v>145000</v>
      </c>
      <c r="D1454" s="6">
        <v>0.19324462518481988</v>
      </c>
      <c r="E1454" s="6" t="str">
        <f t="shared" si="22"/>
        <v>A1</v>
      </c>
    </row>
    <row r="1455" spans="1:5" x14ac:dyDescent="0.25">
      <c r="A1455" s="6">
        <v>1454</v>
      </c>
      <c r="B1455" s="6" t="s">
        <v>105</v>
      </c>
      <c r="C1455" s="7">
        <v>84500</v>
      </c>
      <c r="D1455" s="6">
        <v>0.11966160122398062</v>
      </c>
      <c r="E1455" s="6" t="str">
        <f t="shared" si="22"/>
        <v>A1</v>
      </c>
    </row>
    <row r="1456" spans="1:5" x14ac:dyDescent="0.25">
      <c r="A1456" s="6">
        <v>1455</v>
      </c>
      <c r="B1456" s="6" t="s">
        <v>105</v>
      </c>
      <c r="C1456" s="7">
        <v>185000</v>
      </c>
      <c r="D1456" s="6">
        <v>0.36925509281661506</v>
      </c>
      <c r="E1456" s="6" t="str">
        <f t="shared" si="22"/>
        <v>A1</v>
      </c>
    </row>
    <row r="1457" spans="1:5" x14ac:dyDescent="0.25">
      <c r="A1457" s="6">
        <v>1456</v>
      </c>
      <c r="B1457" s="6" t="s">
        <v>105</v>
      </c>
      <c r="C1457" s="7">
        <v>175000</v>
      </c>
      <c r="D1457" s="6">
        <v>0.65375957346160574</v>
      </c>
      <c r="E1457" s="6" t="str">
        <f t="shared" si="22"/>
        <v>A2</v>
      </c>
    </row>
    <row r="1458" spans="1:5" x14ac:dyDescent="0.25">
      <c r="A1458" s="6">
        <v>1457</v>
      </c>
      <c r="B1458" s="6" t="s">
        <v>105</v>
      </c>
      <c r="C1458" s="7">
        <v>210000</v>
      </c>
      <c r="D1458" s="6">
        <v>0.47647601131001804</v>
      </c>
      <c r="E1458" s="6" t="str">
        <f t="shared" si="22"/>
        <v>A1</v>
      </c>
    </row>
    <row r="1459" spans="1:5" x14ac:dyDescent="0.25">
      <c r="A1459" s="6">
        <v>1458</v>
      </c>
      <c r="B1459" s="6" t="s">
        <v>105</v>
      </c>
      <c r="C1459" s="7">
        <v>266500</v>
      </c>
      <c r="D1459" s="6">
        <v>0.44387463952697237</v>
      </c>
      <c r="E1459" s="6" t="str">
        <f t="shared" si="22"/>
        <v>A1</v>
      </c>
    </row>
    <row r="1460" spans="1:5" x14ac:dyDescent="0.25">
      <c r="A1460" s="6">
        <v>1459</v>
      </c>
      <c r="B1460" s="6" t="s">
        <v>105</v>
      </c>
      <c r="C1460" s="7">
        <v>142125</v>
      </c>
      <c r="D1460" s="6">
        <v>0.9764148604454691</v>
      </c>
      <c r="E1460" s="6" t="str">
        <f t="shared" si="22"/>
        <v>A2</v>
      </c>
    </row>
    <row r="1461" spans="1:5" x14ac:dyDescent="0.25">
      <c r="A1461" s="6">
        <v>1460</v>
      </c>
      <c r="B1461" s="6" t="s">
        <v>105</v>
      </c>
      <c r="C1461" s="7">
        <v>147500</v>
      </c>
      <c r="D1461" s="6">
        <v>0.1802816647575578</v>
      </c>
      <c r="E1461" s="6" t="str">
        <f t="shared" si="22"/>
        <v>A1</v>
      </c>
    </row>
  </sheetData>
  <pageMargins left="0.7" right="0.7" top="0.75" bottom="0.75" header="0.3" footer="0.3"/>
  <pageSetup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461"/>
  <sheetViews>
    <sheetView topLeftCell="A28" workbookViewId="0">
      <selection activeCell="K32" sqref="K32"/>
    </sheetView>
  </sheetViews>
  <sheetFormatPr defaultRowHeight="15" x14ac:dyDescent="0.25"/>
  <cols>
    <col min="2" max="2" width="10" bestFit="1" customWidth="1"/>
    <col min="3" max="3" width="10.5703125" bestFit="1" customWidth="1"/>
    <col min="5" max="5" width="13.140625" bestFit="1" customWidth="1"/>
    <col min="6" max="6" width="15.85546875" bestFit="1" customWidth="1"/>
    <col min="8" max="8" width="13.140625" bestFit="1" customWidth="1"/>
    <col min="9" max="9" width="15.85546875" bestFit="1" customWidth="1"/>
    <col min="11" max="11" width="45.140625" bestFit="1" customWidth="1"/>
    <col min="12" max="13" width="12" bestFit="1" customWidth="1"/>
  </cols>
  <sheetData>
    <row r="1" spans="1:13" ht="30" x14ac:dyDescent="0.25">
      <c r="A1" s="8" t="s">
        <v>0</v>
      </c>
      <c r="B1" s="8" t="s">
        <v>41</v>
      </c>
      <c r="C1" s="9" t="s">
        <v>80</v>
      </c>
      <c r="E1" s="2" t="s">
        <v>41</v>
      </c>
      <c r="F1" t="s">
        <v>105</v>
      </c>
      <c r="H1" s="2" t="s">
        <v>41</v>
      </c>
      <c r="I1" t="s">
        <v>177</v>
      </c>
      <c r="K1" s="5" t="s">
        <v>264</v>
      </c>
    </row>
    <row r="2" spans="1:13" x14ac:dyDescent="0.25">
      <c r="A2" s="6">
        <v>1</v>
      </c>
      <c r="B2" s="6" t="s">
        <v>105</v>
      </c>
      <c r="C2" s="7">
        <v>208500</v>
      </c>
    </row>
    <row r="3" spans="1:13" x14ac:dyDescent="0.25">
      <c r="A3" s="6">
        <v>2</v>
      </c>
      <c r="B3" s="6" t="s">
        <v>105</v>
      </c>
      <c r="C3" s="7">
        <v>181500</v>
      </c>
      <c r="E3" s="2" t="s">
        <v>260</v>
      </c>
      <c r="F3" t="s">
        <v>261</v>
      </c>
      <c r="H3" s="2" t="s">
        <v>260</v>
      </c>
      <c r="I3" t="s">
        <v>261</v>
      </c>
      <c r="K3" s="13" t="s">
        <v>291</v>
      </c>
    </row>
    <row r="4" spans="1:13" x14ac:dyDescent="0.25">
      <c r="A4" s="6">
        <v>3</v>
      </c>
      <c r="B4" s="6" t="s">
        <v>105</v>
      </c>
      <c r="C4" s="7">
        <v>223500</v>
      </c>
      <c r="E4" s="3">
        <v>1</v>
      </c>
      <c r="F4" s="15">
        <v>208500</v>
      </c>
      <c r="H4" s="3">
        <v>30</v>
      </c>
      <c r="I4" s="15">
        <v>68500</v>
      </c>
      <c r="K4" s="13" t="s">
        <v>290</v>
      </c>
    </row>
    <row r="5" spans="1:13" x14ac:dyDescent="0.25">
      <c r="A5" s="6">
        <v>4</v>
      </c>
      <c r="B5" s="6" t="s">
        <v>105</v>
      </c>
      <c r="C5" s="7">
        <v>140000</v>
      </c>
      <c r="E5" s="3">
        <v>2</v>
      </c>
      <c r="F5" s="15">
        <v>181500</v>
      </c>
      <c r="H5" s="3">
        <v>31</v>
      </c>
      <c r="I5" s="15">
        <v>40000</v>
      </c>
    </row>
    <row r="6" spans="1:13" x14ac:dyDescent="0.25">
      <c r="A6" s="6">
        <v>5</v>
      </c>
      <c r="B6" s="6" t="s">
        <v>105</v>
      </c>
      <c r="C6" s="7">
        <v>250000</v>
      </c>
      <c r="E6" s="3">
        <v>3</v>
      </c>
      <c r="F6" s="15">
        <v>223500</v>
      </c>
      <c r="H6" s="3">
        <v>40</v>
      </c>
      <c r="I6" s="15">
        <v>82000</v>
      </c>
      <c r="K6" t="s">
        <v>265</v>
      </c>
    </row>
    <row r="7" spans="1:13" ht="15.75" thickBot="1" x14ac:dyDescent="0.3">
      <c r="A7" s="6">
        <v>6</v>
      </c>
      <c r="B7" s="6" t="s">
        <v>105</v>
      </c>
      <c r="C7" s="7">
        <v>143000</v>
      </c>
      <c r="E7" s="3">
        <v>4</v>
      </c>
      <c r="F7" s="15">
        <v>140000</v>
      </c>
      <c r="H7" s="3">
        <v>53</v>
      </c>
      <c r="I7" s="15">
        <v>110000</v>
      </c>
    </row>
    <row r="8" spans="1:13" x14ac:dyDescent="0.25">
      <c r="A8" s="6">
        <v>7</v>
      </c>
      <c r="B8" s="6" t="s">
        <v>105</v>
      </c>
      <c r="C8" s="7">
        <v>307000</v>
      </c>
      <c r="E8" s="3">
        <v>5</v>
      </c>
      <c r="F8" s="15">
        <v>250000</v>
      </c>
      <c r="H8" s="3">
        <v>62</v>
      </c>
      <c r="I8" s="15">
        <v>101000</v>
      </c>
      <c r="K8" s="12"/>
      <c r="L8" s="12" t="s">
        <v>105</v>
      </c>
      <c r="M8" s="12" t="s">
        <v>177</v>
      </c>
    </row>
    <row r="9" spans="1:13" x14ac:dyDescent="0.25">
      <c r="A9" s="6">
        <v>8</v>
      </c>
      <c r="B9" s="6" t="s">
        <v>105</v>
      </c>
      <c r="C9" s="7">
        <v>200000</v>
      </c>
      <c r="E9" s="3">
        <v>6</v>
      </c>
      <c r="F9" s="15">
        <v>143000</v>
      </c>
      <c r="H9" s="3">
        <v>75</v>
      </c>
      <c r="I9" s="15">
        <v>107400</v>
      </c>
      <c r="K9" s="10" t="s">
        <v>266</v>
      </c>
      <c r="L9" s="10">
        <v>186186.70989010989</v>
      </c>
      <c r="M9" s="10">
        <v>105264.07368421053</v>
      </c>
    </row>
    <row r="10" spans="1:13" x14ac:dyDescent="0.25">
      <c r="A10" s="6">
        <v>9</v>
      </c>
      <c r="B10" s="6" t="s">
        <v>105</v>
      </c>
      <c r="C10" s="7">
        <v>129900</v>
      </c>
      <c r="E10" s="3">
        <v>7</v>
      </c>
      <c r="F10" s="15">
        <v>307000</v>
      </c>
      <c r="H10" s="3">
        <v>79</v>
      </c>
      <c r="I10" s="15">
        <v>136500</v>
      </c>
      <c r="K10" s="10" t="s">
        <v>267</v>
      </c>
      <c r="L10" s="10">
        <v>6210260622.0052176</v>
      </c>
      <c r="M10" s="10">
        <v>1654152525.6434495</v>
      </c>
    </row>
    <row r="11" spans="1:13" x14ac:dyDescent="0.25">
      <c r="A11" s="6">
        <v>10</v>
      </c>
      <c r="B11" s="6" t="s">
        <v>105</v>
      </c>
      <c r="C11" s="7">
        <v>118000</v>
      </c>
      <c r="E11" s="3">
        <v>8</v>
      </c>
      <c r="F11" s="15">
        <v>200000</v>
      </c>
      <c r="H11" s="3">
        <v>89</v>
      </c>
      <c r="I11" s="15">
        <v>85000</v>
      </c>
      <c r="K11" s="10" t="s">
        <v>268</v>
      </c>
      <c r="L11" s="10">
        <v>1365</v>
      </c>
      <c r="M11" s="10">
        <v>95</v>
      </c>
    </row>
    <row r="12" spans="1:13" x14ac:dyDescent="0.25">
      <c r="A12" s="6">
        <v>11</v>
      </c>
      <c r="B12" s="6" t="s">
        <v>105</v>
      </c>
      <c r="C12" s="7">
        <v>129500</v>
      </c>
      <c r="E12" s="3">
        <v>9</v>
      </c>
      <c r="F12" s="15">
        <v>129900</v>
      </c>
      <c r="H12" s="3">
        <v>94</v>
      </c>
      <c r="I12" s="15">
        <v>133900</v>
      </c>
      <c r="K12" s="10" t="s">
        <v>269</v>
      </c>
      <c r="L12" s="10">
        <v>0</v>
      </c>
      <c r="M12" s="10"/>
    </row>
    <row r="13" spans="1:13" x14ac:dyDescent="0.25">
      <c r="A13" s="6">
        <v>12</v>
      </c>
      <c r="B13" s="6" t="s">
        <v>105</v>
      </c>
      <c r="C13" s="7">
        <v>345000</v>
      </c>
      <c r="E13" s="3">
        <v>10</v>
      </c>
      <c r="F13" s="15">
        <v>118000</v>
      </c>
      <c r="H13" s="3">
        <v>99</v>
      </c>
      <c r="I13" s="15">
        <v>83000</v>
      </c>
      <c r="K13" s="10" t="s">
        <v>270</v>
      </c>
      <c r="L13" s="10">
        <v>149</v>
      </c>
      <c r="M13" s="10"/>
    </row>
    <row r="14" spans="1:13" x14ac:dyDescent="0.25">
      <c r="A14" s="6">
        <v>13</v>
      </c>
      <c r="B14" s="6" t="s">
        <v>105</v>
      </c>
      <c r="C14" s="7">
        <v>144000</v>
      </c>
      <c r="E14" s="3">
        <v>11</v>
      </c>
      <c r="F14" s="15">
        <v>129500</v>
      </c>
      <c r="H14" s="3">
        <v>109</v>
      </c>
      <c r="I14" s="15">
        <v>115000</v>
      </c>
      <c r="K14" s="10" t="s">
        <v>271</v>
      </c>
      <c r="L14" s="10">
        <v>17.267772563668995</v>
      </c>
      <c r="M14" s="10"/>
    </row>
    <row r="15" spans="1:13" x14ac:dyDescent="0.25">
      <c r="A15" s="6">
        <v>14</v>
      </c>
      <c r="B15" s="6" t="s">
        <v>105</v>
      </c>
      <c r="C15" s="7">
        <v>279500</v>
      </c>
      <c r="E15" s="3">
        <v>12</v>
      </c>
      <c r="F15" s="15">
        <v>345000</v>
      </c>
      <c r="H15" s="3">
        <v>126</v>
      </c>
      <c r="I15" s="15">
        <v>84500</v>
      </c>
      <c r="K15" s="10" t="s">
        <v>272</v>
      </c>
      <c r="L15" s="10">
        <v>1.1012791575022501E-37</v>
      </c>
      <c r="M15" s="10"/>
    </row>
    <row r="16" spans="1:13" x14ac:dyDescent="0.25">
      <c r="A16" s="6">
        <v>15</v>
      </c>
      <c r="B16" s="6" t="s">
        <v>105</v>
      </c>
      <c r="C16" s="7">
        <v>157000</v>
      </c>
      <c r="E16" s="3">
        <v>13</v>
      </c>
      <c r="F16" s="15">
        <v>144000</v>
      </c>
      <c r="H16" s="3">
        <v>156</v>
      </c>
      <c r="I16" s="15">
        <v>79000</v>
      </c>
      <c r="K16" s="10" t="s">
        <v>273</v>
      </c>
      <c r="L16" s="10">
        <v>1.6551445337979596</v>
      </c>
      <c r="M16" s="10"/>
    </row>
    <row r="17" spans="1:13" x14ac:dyDescent="0.25">
      <c r="A17" s="6">
        <v>16</v>
      </c>
      <c r="B17" s="6" t="s">
        <v>105</v>
      </c>
      <c r="C17" s="7">
        <v>132000</v>
      </c>
      <c r="E17" s="3">
        <v>14</v>
      </c>
      <c r="F17" s="15">
        <v>279500</v>
      </c>
      <c r="H17" s="3">
        <v>211</v>
      </c>
      <c r="I17" s="15">
        <v>98000</v>
      </c>
      <c r="K17" s="10" t="s">
        <v>274</v>
      </c>
      <c r="L17" s="10">
        <v>2.2025583150045001E-37</v>
      </c>
      <c r="M17" s="10"/>
    </row>
    <row r="18" spans="1:13" ht="15.75" thickBot="1" x14ac:dyDescent="0.3">
      <c r="A18" s="6">
        <v>17</v>
      </c>
      <c r="B18" s="6" t="s">
        <v>105</v>
      </c>
      <c r="C18" s="7">
        <v>149000</v>
      </c>
      <c r="E18" s="3">
        <v>15</v>
      </c>
      <c r="F18" s="15">
        <v>157000</v>
      </c>
      <c r="H18" s="3">
        <v>218</v>
      </c>
      <c r="I18" s="15">
        <v>107000</v>
      </c>
      <c r="K18" s="11" t="s">
        <v>275</v>
      </c>
      <c r="L18" s="11">
        <v>1.976013177689196</v>
      </c>
      <c r="M18" s="11"/>
    </row>
    <row r="19" spans="1:13" x14ac:dyDescent="0.25">
      <c r="A19" s="6">
        <v>18</v>
      </c>
      <c r="B19" s="6" t="s">
        <v>105</v>
      </c>
      <c r="C19" s="7">
        <v>90000</v>
      </c>
      <c r="E19" s="3">
        <v>16</v>
      </c>
      <c r="F19" s="15">
        <v>132000</v>
      </c>
      <c r="H19" s="3">
        <v>243</v>
      </c>
      <c r="I19" s="15">
        <v>79000</v>
      </c>
    </row>
    <row r="20" spans="1:13" x14ac:dyDescent="0.25">
      <c r="A20" s="6">
        <v>19</v>
      </c>
      <c r="B20" s="6" t="s">
        <v>105</v>
      </c>
      <c r="C20" s="7">
        <v>159000</v>
      </c>
      <c r="E20" s="3">
        <v>17</v>
      </c>
      <c r="F20" s="15">
        <v>149000</v>
      </c>
      <c r="H20" s="3">
        <v>247</v>
      </c>
      <c r="I20" s="15">
        <v>137000</v>
      </c>
      <c r="K20" t="s">
        <v>293</v>
      </c>
      <c r="L20">
        <f>SUM(L11:M11)</f>
        <v>1460</v>
      </c>
    </row>
    <row r="21" spans="1:13" x14ac:dyDescent="0.25">
      <c r="A21" s="6">
        <v>20</v>
      </c>
      <c r="B21" s="6" t="s">
        <v>105</v>
      </c>
      <c r="C21" s="7">
        <v>139000</v>
      </c>
      <c r="E21" s="3">
        <v>18</v>
      </c>
      <c r="F21" s="15">
        <v>90000</v>
      </c>
      <c r="H21" s="3">
        <v>265</v>
      </c>
      <c r="I21" s="15">
        <v>73000</v>
      </c>
      <c r="K21" t="s">
        <v>292</v>
      </c>
      <c r="L21">
        <f>L9-M9</f>
        <v>80922.636205899369</v>
      </c>
    </row>
    <row r="22" spans="1:13" x14ac:dyDescent="0.25">
      <c r="A22" s="6">
        <v>21</v>
      </c>
      <c r="B22" s="6" t="s">
        <v>105</v>
      </c>
      <c r="C22" s="7">
        <v>325300</v>
      </c>
      <c r="E22" s="3">
        <v>19</v>
      </c>
      <c r="F22" s="15">
        <v>159000</v>
      </c>
      <c r="H22" s="3">
        <v>276</v>
      </c>
      <c r="I22" s="15">
        <v>205000</v>
      </c>
      <c r="K22" t="s">
        <v>294</v>
      </c>
      <c r="L22">
        <f>SQRT((L10/L11)+(M10/M11))</f>
        <v>4686.3390114460262</v>
      </c>
    </row>
    <row r="23" spans="1:13" x14ac:dyDescent="0.25">
      <c r="A23" s="6">
        <v>22</v>
      </c>
      <c r="B23" s="6" t="s">
        <v>105</v>
      </c>
      <c r="C23" s="7">
        <v>139400</v>
      </c>
      <c r="E23" s="3">
        <v>20</v>
      </c>
      <c r="F23" s="15">
        <v>139000</v>
      </c>
      <c r="H23" s="3">
        <v>292</v>
      </c>
      <c r="I23" s="15">
        <v>135900</v>
      </c>
    </row>
    <row r="24" spans="1:13" x14ac:dyDescent="0.25">
      <c r="A24" s="6">
        <v>23</v>
      </c>
      <c r="B24" s="6" t="s">
        <v>105</v>
      </c>
      <c r="C24" s="7">
        <v>230000</v>
      </c>
      <c r="E24" s="3">
        <v>21</v>
      </c>
      <c r="F24" s="15">
        <v>325300</v>
      </c>
      <c r="H24" s="3">
        <v>326</v>
      </c>
      <c r="I24" s="15">
        <v>87000</v>
      </c>
      <c r="K24" t="s">
        <v>295</v>
      </c>
      <c r="L24">
        <f>L22*L18</f>
        <v>9260.2676417363073</v>
      </c>
    </row>
    <row r="25" spans="1:13" x14ac:dyDescent="0.25">
      <c r="A25" s="6">
        <v>24</v>
      </c>
      <c r="B25" s="6" t="s">
        <v>105</v>
      </c>
      <c r="C25" s="7">
        <v>129900</v>
      </c>
      <c r="E25" s="3">
        <v>22</v>
      </c>
      <c r="F25" s="15">
        <v>139400</v>
      </c>
      <c r="H25" s="3">
        <v>329</v>
      </c>
      <c r="I25" s="15">
        <v>214500</v>
      </c>
      <c r="K25" t="s">
        <v>296</v>
      </c>
      <c r="L25">
        <f>L21-L24</f>
        <v>71662.368564163058</v>
      </c>
    </row>
    <row r="26" spans="1:13" x14ac:dyDescent="0.25">
      <c r="A26" s="6">
        <v>25</v>
      </c>
      <c r="B26" s="6" t="s">
        <v>105</v>
      </c>
      <c r="C26" s="7">
        <v>154000</v>
      </c>
      <c r="E26" s="3">
        <v>23</v>
      </c>
      <c r="F26" s="15">
        <v>230000</v>
      </c>
      <c r="H26" s="3">
        <v>330</v>
      </c>
      <c r="I26" s="15">
        <v>78000</v>
      </c>
      <c r="K26" t="s">
        <v>297</v>
      </c>
      <c r="L26">
        <f>L21+L24</f>
        <v>90182.90384763568</v>
      </c>
    </row>
    <row r="27" spans="1:13" x14ac:dyDescent="0.25">
      <c r="A27" s="6">
        <v>26</v>
      </c>
      <c r="B27" s="6" t="s">
        <v>105</v>
      </c>
      <c r="C27" s="7">
        <v>256300</v>
      </c>
      <c r="E27" s="3">
        <v>24</v>
      </c>
      <c r="F27" s="15">
        <v>129900</v>
      </c>
      <c r="H27" s="3">
        <v>343</v>
      </c>
      <c r="I27" s="15">
        <v>87500</v>
      </c>
    </row>
    <row r="28" spans="1:13" x14ac:dyDescent="0.25">
      <c r="A28" s="6">
        <v>27</v>
      </c>
      <c r="B28" s="6" t="s">
        <v>105</v>
      </c>
      <c r="C28" s="7">
        <v>134800</v>
      </c>
      <c r="E28" s="3">
        <v>25</v>
      </c>
      <c r="F28" s="15">
        <v>154000</v>
      </c>
      <c r="H28" s="3">
        <v>353</v>
      </c>
      <c r="I28" s="15">
        <v>95000</v>
      </c>
      <c r="K28" s="13" t="s">
        <v>331</v>
      </c>
    </row>
    <row r="29" spans="1:13" x14ac:dyDescent="0.25">
      <c r="A29" s="6">
        <v>28</v>
      </c>
      <c r="B29" s="6" t="s">
        <v>105</v>
      </c>
      <c r="C29" s="7">
        <v>306000</v>
      </c>
      <c r="E29" s="3">
        <v>26</v>
      </c>
      <c r="F29" s="15">
        <v>256300</v>
      </c>
      <c r="H29" s="3">
        <v>376</v>
      </c>
      <c r="I29" s="15">
        <v>61000</v>
      </c>
      <c r="K29" s="13" t="s">
        <v>298</v>
      </c>
    </row>
    <row r="30" spans="1:13" x14ac:dyDescent="0.25">
      <c r="A30" s="6">
        <v>29</v>
      </c>
      <c r="B30" s="6" t="s">
        <v>105</v>
      </c>
      <c r="C30" s="7">
        <v>207500</v>
      </c>
      <c r="E30" s="3">
        <v>27</v>
      </c>
      <c r="F30" s="15">
        <v>134800</v>
      </c>
      <c r="H30" s="3">
        <v>384</v>
      </c>
      <c r="I30" s="15">
        <v>76000</v>
      </c>
      <c r="K30" s="13" t="s">
        <v>299</v>
      </c>
    </row>
    <row r="31" spans="1:13" ht="15.75" thickBot="1" x14ac:dyDescent="0.3">
      <c r="A31" s="6">
        <v>30</v>
      </c>
      <c r="B31" s="6" t="s">
        <v>177</v>
      </c>
      <c r="C31" s="7">
        <v>68500</v>
      </c>
      <c r="E31" s="3">
        <v>28</v>
      </c>
      <c r="F31" s="15">
        <v>306000</v>
      </c>
      <c r="H31" s="3">
        <v>412</v>
      </c>
      <c r="I31" s="15">
        <v>145000</v>
      </c>
    </row>
    <row r="32" spans="1:13" x14ac:dyDescent="0.25">
      <c r="A32" s="6">
        <v>31</v>
      </c>
      <c r="B32" s="6" t="s">
        <v>177</v>
      </c>
      <c r="C32" s="7">
        <v>40000</v>
      </c>
      <c r="E32" s="3">
        <v>29</v>
      </c>
      <c r="F32" s="15">
        <v>207500</v>
      </c>
      <c r="H32" s="3">
        <v>418</v>
      </c>
      <c r="I32" s="15">
        <v>239000</v>
      </c>
      <c r="K32" s="12"/>
      <c r="L32" s="12" t="s">
        <v>105</v>
      </c>
      <c r="M32" s="12" t="s">
        <v>177</v>
      </c>
    </row>
    <row r="33" spans="1:13" x14ac:dyDescent="0.25">
      <c r="A33" s="6">
        <v>32</v>
      </c>
      <c r="B33" s="6" t="s">
        <v>105</v>
      </c>
      <c r="C33" s="7">
        <v>149350</v>
      </c>
      <c r="E33" s="3">
        <v>32</v>
      </c>
      <c r="F33" s="15">
        <v>149350</v>
      </c>
      <c r="H33" s="3">
        <v>419</v>
      </c>
      <c r="I33" s="15">
        <v>126000</v>
      </c>
      <c r="K33" s="10" t="s">
        <v>266</v>
      </c>
      <c r="L33" s="10">
        <v>186186.70989010989</v>
      </c>
      <c r="M33" s="10">
        <v>105264.07368421053</v>
      </c>
    </row>
    <row r="34" spans="1:13" x14ac:dyDescent="0.25">
      <c r="A34" s="6">
        <v>33</v>
      </c>
      <c r="B34" s="6" t="s">
        <v>105</v>
      </c>
      <c r="C34" s="7">
        <v>179900</v>
      </c>
      <c r="E34" s="3">
        <v>33</v>
      </c>
      <c r="F34" s="15">
        <v>179900</v>
      </c>
      <c r="H34" s="3">
        <v>439</v>
      </c>
      <c r="I34" s="15">
        <v>90350</v>
      </c>
      <c r="K34" s="10" t="s">
        <v>267</v>
      </c>
      <c r="L34" s="10">
        <v>6210260622.0052176</v>
      </c>
      <c r="M34" s="10">
        <v>1654152525.6434495</v>
      </c>
    </row>
    <row r="35" spans="1:13" x14ac:dyDescent="0.25">
      <c r="A35" s="6">
        <v>34</v>
      </c>
      <c r="B35" s="6" t="s">
        <v>105</v>
      </c>
      <c r="C35" s="7">
        <v>165500</v>
      </c>
      <c r="E35" s="3">
        <v>34</v>
      </c>
      <c r="F35" s="15">
        <v>165500</v>
      </c>
      <c r="H35" s="3">
        <v>442</v>
      </c>
      <c r="I35" s="15">
        <v>118000</v>
      </c>
      <c r="K35" s="10" t="s">
        <v>268</v>
      </c>
      <c r="L35" s="10">
        <v>1365</v>
      </c>
      <c r="M35" s="10">
        <v>95</v>
      </c>
    </row>
    <row r="36" spans="1:13" x14ac:dyDescent="0.25">
      <c r="A36" s="6">
        <v>35</v>
      </c>
      <c r="B36" s="6" t="s">
        <v>105</v>
      </c>
      <c r="C36" s="7">
        <v>277500</v>
      </c>
      <c r="E36" s="3">
        <v>35</v>
      </c>
      <c r="F36" s="15">
        <v>277500</v>
      </c>
      <c r="H36" s="3">
        <v>457</v>
      </c>
      <c r="I36" s="15">
        <v>98000</v>
      </c>
      <c r="K36" s="10" t="s">
        <v>300</v>
      </c>
      <c r="L36">
        <f>SQRT(L34)/SQRT(L35)</f>
        <v>2132.9888610404187</v>
      </c>
      <c r="M36">
        <f>SQRT(M34)/SQRT(M35)</f>
        <v>4172.7846636123486</v>
      </c>
    </row>
    <row r="37" spans="1:13" x14ac:dyDescent="0.25">
      <c r="A37" s="6">
        <v>36</v>
      </c>
      <c r="B37" s="6" t="s">
        <v>105</v>
      </c>
      <c r="C37" s="7">
        <v>309000</v>
      </c>
      <c r="E37" s="3">
        <v>36</v>
      </c>
      <c r="F37" s="15">
        <v>309000</v>
      </c>
      <c r="H37" s="3">
        <v>489</v>
      </c>
      <c r="I37" s="15">
        <v>160000</v>
      </c>
      <c r="K37" s="10" t="s">
        <v>301</v>
      </c>
      <c r="L37">
        <f>L$36*$L$18</f>
        <v>4214.8140972801366</v>
      </c>
      <c r="M37">
        <f>M$36*$L$18</f>
        <v>8245.4774829573798</v>
      </c>
    </row>
    <row r="38" spans="1:13" x14ac:dyDescent="0.25">
      <c r="A38" s="6">
        <v>37</v>
      </c>
      <c r="B38" s="6" t="s">
        <v>105</v>
      </c>
      <c r="C38" s="7">
        <v>145000</v>
      </c>
      <c r="E38" s="3">
        <v>37</v>
      </c>
      <c r="F38" s="15">
        <v>145000</v>
      </c>
      <c r="H38" s="3">
        <v>496</v>
      </c>
      <c r="I38" s="15">
        <v>34900</v>
      </c>
      <c r="K38" s="10" t="s">
        <v>302</v>
      </c>
      <c r="L38">
        <f>L$36*$L$18</f>
        <v>4214.8140972801366</v>
      </c>
      <c r="M38">
        <f>M$36*$L$18</f>
        <v>8245.4774829573798</v>
      </c>
    </row>
    <row r="39" spans="1:13" x14ac:dyDescent="0.25">
      <c r="A39" s="6">
        <v>38</v>
      </c>
      <c r="B39" s="6" t="s">
        <v>105</v>
      </c>
      <c r="C39" s="7">
        <v>153000</v>
      </c>
      <c r="E39" s="3">
        <v>38</v>
      </c>
      <c r="F39" s="15">
        <v>153000</v>
      </c>
      <c r="H39" s="3">
        <v>515</v>
      </c>
      <c r="I39" s="15">
        <v>96500</v>
      </c>
    </row>
    <row r="40" spans="1:13" x14ac:dyDescent="0.25">
      <c r="A40" s="6">
        <v>39</v>
      </c>
      <c r="B40" s="6" t="s">
        <v>105</v>
      </c>
      <c r="C40" s="7">
        <v>109000</v>
      </c>
      <c r="E40" s="3">
        <v>39</v>
      </c>
      <c r="F40" s="15">
        <v>109000</v>
      </c>
      <c r="H40" s="3">
        <v>521</v>
      </c>
      <c r="I40" s="15">
        <v>106250</v>
      </c>
    </row>
    <row r="41" spans="1:13" x14ac:dyDescent="0.25">
      <c r="A41" s="6">
        <v>40</v>
      </c>
      <c r="B41" s="6" t="s">
        <v>177</v>
      </c>
      <c r="C41" s="7">
        <v>82000</v>
      </c>
      <c r="E41" s="3">
        <v>41</v>
      </c>
      <c r="F41" s="15">
        <v>160000</v>
      </c>
      <c r="H41" s="3">
        <v>534</v>
      </c>
      <c r="I41" s="15">
        <v>39300</v>
      </c>
    </row>
    <row r="42" spans="1:13" x14ac:dyDescent="0.25">
      <c r="A42" s="6">
        <v>41</v>
      </c>
      <c r="B42" s="6" t="s">
        <v>105</v>
      </c>
      <c r="C42" s="7">
        <v>160000</v>
      </c>
      <c r="E42" s="3">
        <v>42</v>
      </c>
      <c r="F42" s="15">
        <v>170000</v>
      </c>
      <c r="H42" s="3">
        <v>566</v>
      </c>
      <c r="I42" s="15">
        <v>128000</v>
      </c>
    </row>
    <row r="43" spans="1:13" x14ac:dyDescent="0.25">
      <c r="A43" s="6">
        <v>42</v>
      </c>
      <c r="B43" s="6" t="s">
        <v>105</v>
      </c>
      <c r="C43" s="7">
        <v>170000</v>
      </c>
      <c r="E43" s="3">
        <v>43</v>
      </c>
      <c r="F43" s="15">
        <v>144000</v>
      </c>
      <c r="H43" s="3">
        <v>580</v>
      </c>
      <c r="I43" s="15">
        <v>131500</v>
      </c>
    </row>
    <row r="44" spans="1:13" x14ac:dyDescent="0.25">
      <c r="A44" s="6">
        <v>43</v>
      </c>
      <c r="B44" s="6" t="s">
        <v>105</v>
      </c>
      <c r="C44" s="7">
        <v>144000</v>
      </c>
      <c r="E44" s="3">
        <v>44</v>
      </c>
      <c r="F44" s="15">
        <v>130250</v>
      </c>
      <c r="H44" s="3">
        <v>597</v>
      </c>
      <c r="I44" s="15">
        <v>114504</v>
      </c>
    </row>
    <row r="45" spans="1:13" x14ac:dyDescent="0.25">
      <c r="A45" s="6">
        <v>44</v>
      </c>
      <c r="B45" s="6" t="s">
        <v>105</v>
      </c>
      <c r="C45" s="7">
        <v>130250</v>
      </c>
      <c r="E45" s="3">
        <v>45</v>
      </c>
      <c r="F45" s="15">
        <v>141000</v>
      </c>
      <c r="H45" s="3">
        <v>621</v>
      </c>
      <c r="I45" s="15">
        <v>67000</v>
      </c>
    </row>
    <row r="46" spans="1:13" x14ac:dyDescent="0.25">
      <c r="A46" s="6">
        <v>45</v>
      </c>
      <c r="B46" s="6" t="s">
        <v>105</v>
      </c>
      <c r="C46" s="7">
        <v>141000</v>
      </c>
      <c r="E46" s="3">
        <v>46</v>
      </c>
      <c r="F46" s="15">
        <v>319900</v>
      </c>
      <c r="H46" s="3">
        <v>637</v>
      </c>
      <c r="I46" s="15">
        <v>60000</v>
      </c>
    </row>
    <row r="47" spans="1:13" x14ac:dyDescent="0.25">
      <c r="A47" s="6">
        <v>46</v>
      </c>
      <c r="B47" s="6" t="s">
        <v>105</v>
      </c>
      <c r="C47" s="7">
        <v>319900</v>
      </c>
      <c r="E47" s="3">
        <v>47</v>
      </c>
      <c r="F47" s="15">
        <v>239686</v>
      </c>
      <c r="H47" s="3">
        <v>672</v>
      </c>
      <c r="I47" s="15">
        <v>103600</v>
      </c>
    </row>
    <row r="48" spans="1:13" x14ac:dyDescent="0.25">
      <c r="A48" s="6">
        <v>47</v>
      </c>
      <c r="B48" s="6" t="s">
        <v>105</v>
      </c>
      <c r="C48" s="7">
        <v>239686</v>
      </c>
      <c r="E48" s="3">
        <v>48</v>
      </c>
      <c r="F48" s="15">
        <v>249700</v>
      </c>
      <c r="H48" s="3">
        <v>677</v>
      </c>
      <c r="I48" s="15">
        <v>87000</v>
      </c>
    </row>
    <row r="49" spans="1:9" x14ac:dyDescent="0.25">
      <c r="A49" s="6">
        <v>48</v>
      </c>
      <c r="B49" s="6" t="s">
        <v>105</v>
      </c>
      <c r="C49" s="7">
        <v>249700</v>
      </c>
      <c r="E49" s="3">
        <v>49</v>
      </c>
      <c r="F49" s="15">
        <v>113000</v>
      </c>
      <c r="H49" s="3">
        <v>706</v>
      </c>
      <c r="I49" s="15">
        <v>55000</v>
      </c>
    </row>
    <row r="50" spans="1:9" x14ac:dyDescent="0.25">
      <c r="A50" s="6">
        <v>49</v>
      </c>
      <c r="B50" s="6" t="s">
        <v>105</v>
      </c>
      <c r="C50" s="7">
        <v>113000</v>
      </c>
      <c r="E50" s="3">
        <v>50</v>
      </c>
      <c r="F50" s="15">
        <v>127000</v>
      </c>
      <c r="H50" s="3">
        <v>714</v>
      </c>
      <c r="I50" s="15">
        <v>129000</v>
      </c>
    </row>
    <row r="51" spans="1:9" x14ac:dyDescent="0.25">
      <c r="A51" s="6">
        <v>50</v>
      </c>
      <c r="B51" s="6" t="s">
        <v>105</v>
      </c>
      <c r="C51" s="7">
        <v>127000</v>
      </c>
      <c r="E51" s="3">
        <v>51</v>
      </c>
      <c r="F51" s="15">
        <v>177000</v>
      </c>
      <c r="H51" s="3">
        <v>736</v>
      </c>
      <c r="I51" s="15">
        <v>163000</v>
      </c>
    </row>
    <row r="52" spans="1:9" x14ac:dyDescent="0.25">
      <c r="A52" s="6">
        <v>51</v>
      </c>
      <c r="B52" s="6" t="s">
        <v>105</v>
      </c>
      <c r="C52" s="7">
        <v>177000</v>
      </c>
      <c r="E52" s="3">
        <v>52</v>
      </c>
      <c r="F52" s="15">
        <v>114500</v>
      </c>
      <c r="H52" s="3">
        <v>737</v>
      </c>
      <c r="I52" s="15">
        <v>93500</v>
      </c>
    </row>
    <row r="53" spans="1:9" x14ac:dyDescent="0.25">
      <c r="A53" s="6">
        <v>52</v>
      </c>
      <c r="B53" s="6" t="s">
        <v>105</v>
      </c>
      <c r="C53" s="7">
        <v>114500</v>
      </c>
      <c r="E53" s="3">
        <v>54</v>
      </c>
      <c r="F53" s="15">
        <v>385000</v>
      </c>
      <c r="H53" s="3">
        <v>748</v>
      </c>
      <c r="I53" s="15">
        <v>265979</v>
      </c>
    </row>
    <row r="54" spans="1:9" x14ac:dyDescent="0.25">
      <c r="A54" s="6">
        <v>53</v>
      </c>
      <c r="B54" s="6" t="s">
        <v>177</v>
      </c>
      <c r="C54" s="7">
        <v>110000</v>
      </c>
      <c r="E54" s="3">
        <v>55</v>
      </c>
      <c r="F54" s="15">
        <v>130000</v>
      </c>
      <c r="H54" s="3">
        <v>750</v>
      </c>
      <c r="I54" s="15">
        <v>98000</v>
      </c>
    </row>
    <row r="55" spans="1:9" x14ac:dyDescent="0.25">
      <c r="A55" s="6">
        <v>54</v>
      </c>
      <c r="B55" s="6" t="s">
        <v>105</v>
      </c>
      <c r="C55" s="7">
        <v>385000</v>
      </c>
      <c r="E55" s="3">
        <v>56</v>
      </c>
      <c r="F55" s="15">
        <v>180500</v>
      </c>
      <c r="H55" s="3">
        <v>810</v>
      </c>
      <c r="I55" s="15">
        <v>106000</v>
      </c>
    </row>
    <row r="56" spans="1:9" x14ac:dyDescent="0.25">
      <c r="A56" s="6">
        <v>55</v>
      </c>
      <c r="B56" s="6" t="s">
        <v>105</v>
      </c>
      <c r="C56" s="7">
        <v>130000</v>
      </c>
      <c r="E56" s="3">
        <v>57</v>
      </c>
      <c r="F56" s="15">
        <v>172500</v>
      </c>
      <c r="H56" s="3">
        <v>813</v>
      </c>
      <c r="I56" s="15">
        <v>55993</v>
      </c>
    </row>
    <row r="57" spans="1:9" x14ac:dyDescent="0.25">
      <c r="A57" s="6">
        <v>56</v>
      </c>
      <c r="B57" s="6" t="s">
        <v>105</v>
      </c>
      <c r="C57" s="7">
        <v>180500</v>
      </c>
      <c r="E57" s="3">
        <v>58</v>
      </c>
      <c r="F57" s="15">
        <v>196500</v>
      </c>
      <c r="H57" s="3">
        <v>822</v>
      </c>
      <c r="I57" s="15">
        <v>93000</v>
      </c>
    </row>
    <row r="58" spans="1:9" x14ac:dyDescent="0.25">
      <c r="A58" s="6">
        <v>57</v>
      </c>
      <c r="B58" s="6" t="s">
        <v>105</v>
      </c>
      <c r="C58" s="7">
        <v>172500</v>
      </c>
      <c r="E58" s="3">
        <v>59</v>
      </c>
      <c r="F58" s="15">
        <v>438780</v>
      </c>
      <c r="H58" s="3">
        <v>841</v>
      </c>
      <c r="I58" s="15">
        <v>140000</v>
      </c>
    </row>
    <row r="59" spans="1:9" x14ac:dyDescent="0.25">
      <c r="A59" s="6">
        <v>58</v>
      </c>
      <c r="B59" s="6" t="s">
        <v>105</v>
      </c>
      <c r="C59" s="7">
        <v>196500</v>
      </c>
      <c r="E59" s="3">
        <v>60</v>
      </c>
      <c r="F59" s="15">
        <v>124900</v>
      </c>
      <c r="H59" s="3">
        <v>844</v>
      </c>
      <c r="I59" s="15">
        <v>141000</v>
      </c>
    </row>
    <row r="60" spans="1:9" x14ac:dyDescent="0.25">
      <c r="A60" s="6">
        <v>59</v>
      </c>
      <c r="B60" s="6" t="s">
        <v>105</v>
      </c>
      <c r="C60" s="7">
        <v>438780</v>
      </c>
      <c r="E60" s="3">
        <v>61</v>
      </c>
      <c r="F60" s="15">
        <v>158000</v>
      </c>
      <c r="H60" s="3">
        <v>871</v>
      </c>
      <c r="I60" s="15">
        <v>109500</v>
      </c>
    </row>
    <row r="61" spans="1:9" x14ac:dyDescent="0.25">
      <c r="A61" s="6">
        <v>60</v>
      </c>
      <c r="B61" s="6" t="s">
        <v>105</v>
      </c>
      <c r="C61" s="7">
        <v>124900</v>
      </c>
      <c r="E61" s="3">
        <v>63</v>
      </c>
      <c r="F61" s="15">
        <v>202500</v>
      </c>
      <c r="H61" s="3">
        <v>884</v>
      </c>
      <c r="I61" s="15">
        <v>118500</v>
      </c>
    </row>
    <row r="62" spans="1:9" x14ac:dyDescent="0.25">
      <c r="A62" s="6">
        <v>61</v>
      </c>
      <c r="B62" s="6" t="s">
        <v>105</v>
      </c>
      <c r="C62" s="7">
        <v>158000</v>
      </c>
      <c r="E62" s="3">
        <v>64</v>
      </c>
      <c r="F62" s="15">
        <v>140000</v>
      </c>
      <c r="H62" s="3">
        <v>897</v>
      </c>
      <c r="I62" s="15">
        <v>106500</v>
      </c>
    </row>
    <row r="63" spans="1:9" x14ac:dyDescent="0.25">
      <c r="A63" s="6">
        <v>62</v>
      </c>
      <c r="B63" s="6" t="s">
        <v>177</v>
      </c>
      <c r="C63" s="7">
        <v>101000</v>
      </c>
      <c r="E63" s="3">
        <v>65</v>
      </c>
      <c r="F63" s="15">
        <v>219500</v>
      </c>
      <c r="H63" s="3">
        <v>913</v>
      </c>
      <c r="I63" s="15">
        <v>88000</v>
      </c>
    </row>
    <row r="64" spans="1:9" x14ac:dyDescent="0.25">
      <c r="A64" s="6">
        <v>63</v>
      </c>
      <c r="B64" s="6" t="s">
        <v>105</v>
      </c>
      <c r="C64" s="7">
        <v>202500</v>
      </c>
      <c r="E64" s="3">
        <v>66</v>
      </c>
      <c r="F64" s="15">
        <v>317000</v>
      </c>
      <c r="H64" s="3">
        <v>914</v>
      </c>
      <c r="I64" s="15">
        <v>145000</v>
      </c>
    </row>
    <row r="65" spans="1:9" x14ac:dyDescent="0.25">
      <c r="A65" s="6">
        <v>64</v>
      </c>
      <c r="B65" s="6" t="s">
        <v>105</v>
      </c>
      <c r="C65" s="7">
        <v>140000</v>
      </c>
      <c r="E65" s="3">
        <v>67</v>
      </c>
      <c r="F65" s="15">
        <v>180000</v>
      </c>
      <c r="H65" s="3">
        <v>917</v>
      </c>
      <c r="I65" s="15">
        <v>35311</v>
      </c>
    </row>
    <row r="66" spans="1:9" x14ac:dyDescent="0.25">
      <c r="A66" s="6">
        <v>65</v>
      </c>
      <c r="B66" s="6" t="s">
        <v>105</v>
      </c>
      <c r="C66" s="7">
        <v>219500</v>
      </c>
      <c r="E66" s="3">
        <v>68</v>
      </c>
      <c r="F66" s="15">
        <v>226000</v>
      </c>
      <c r="H66" s="3">
        <v>956</v>
      </c>
      <c r="I66" s="15">
        <v>145000</v>
      </c>
    </row>
    <row r="67" spans="1:9" x14ac:dyDescent="0.25">
      <c r="A67" s="6">
        <v>66</v>
      </c>
      <c r="B67" s="6" t="s">
        <v>105</v>
      </c>
      <c r="C67" s="7">
        <v>317000</v>
      </c>
      <c r="E67" s="3">
        <v>69</v>
      </c>
      <c r="F67" s="15">
        <v>80000</v>
      </c>
      <c r="H67" s="3">
        <v>969</v>
      </c>
      <c r="I67" s="15">
        <v>37900</v>
      </c>
    </row>
    <row r="68" spans="1:9" x14ac:dyDescent="0.25">
      <c r="A68" s="6">
        <v>67</v>
      </c>
      <c r="B68" s="6" t="s">
        <v>105</v>
      </c>
      <c r="C68" s="7">
        <v>180000</v>
      </c>
      <c r="E68" s="3">
        <v>70</v>
      </c>
      <c r="F68" s="15">
        <v>225000</v>
      </c>
      <c r="H68" s="3">
        <v>971</v>
      </c>
      <c r="I68" s="15">
        <v>135000</v>
      </c>
    </row>
    <row r="69" spans="1:9" x14ac:dyDescent="0.25">
      <c r="A69" s="6">
        <v>68</v>
      </c>
      <c r="B69" s="6" t="s">
        <v>105</v>
      </c>
      <c r="C69" s="7">
        <v>226000</v>
      </c>
      <c r="E69" s="3">
        <v>71</v>
      </c>
      <c r="F69" s="15">
        <v>244000</v>
      </c>
      <c r="H69" s="3">
        <v>975</v>
      </c>
      <c r="I69" s="15">
        <v>167500</v>
      </c>
    </row>
    <row r="70" spans="1:9" x14ac:dyDescent="0.25">
      <c r="A70" s="6">
        <v>69</v>
      </c>
      <c r="B70" s="6" t="s">
        <v>105</v>
      </c>
      <c r="C70" s="7">
        <v>80000</v>
      </c>
      <c r="E70" s="3">
        <v>72</v>
      </c>
      <c r="F70" s="15">
        <v>129500</v>
      </c>
      <c r="H70" s="3">
        <v>986</v>
      </c>
      <c r="I70" s="15">
        <v>125000</v>
      </c>
    </row>
    <row r="71" spans="1:9" x14ac:dyDescent="0.25">
      <c r="A71" s="6">
        <v>70</v>
      </c>
      <c r="B71" s="6" t="s">
        <v>105</v>
      </c>
      <c r="C71" s="7">
        <v>225000</v>
      </c>
      <c r="E71" s="3">
        <v>73</v>
      </c>
      <c r="F71" s="15">
        <v>185000</v>
      </c>
      <c r="H71" s="3">
        <v>999</v>
      </c>
      <c r="I71" s="15">
        <v>91000</v>
      </c>
    </row>
    <row r="72" spans="1:9" x14ac:dyDescent="0.25">
      <c r="A72" s="6">
        <v>71</v>
      </c>
      <c r="B72" s="6" t="s">
        <v>105</v>
      </c>
      <c r="C72" s="7">
        <v>244000</v>
      </c>
      <c r="E72" s="3">
        <v>74</v>
      </c>
      <c r="F72" s="15">
        <v>144900</v>
      </c>
      <c r="H72" s="3">
        <v>1001</v>
      </c>
      <c r="I72" s="15">
        <v>82000</v>
      </c>
    </row>
    <row r="73" spans="1:9" x14ac:dyDescent="0.25">
      <c r="A73" s="6">
        <v>72</v>
      </c>
      <c r="B73" s="6" t="s">
        <v>105</v>
      </c>
      <c r="C73" s="7">
        <v>129500</v>
      </c>
      <c r="E73" s="3">
        <v>76</v>
      </c>
      <c r="F73" s="15">
        <v>91000</v>
      </c>
      <c r="H73" s="3">
        <v>1012</v>
      </c>
      <c r="I73" s="15">
        <v>100000</v>
      </c>
    </row>
    <row r="74" spans="1:9" x14ac:dyDescent="0.25">
      <c r="A74" s="6">
        <v>73</v>
      </c>
      <c r="B74" s="6" t="s">
        <v>105</v>
      </c>
      <c r="C74" s="7">
        <v>185000</v>
      </c>
      <c r="E74" s="3">
        <v>77</v>
      </c>
      <c r="F74" s="15">
        <v>135750</v>
      </c>
      <c r="H74" s="3">
        <v>1014</v>
      </c>
      <c r="I74" s="15">
        <v>85000</v>
      </c>
    </row>
    <row r="75" spans="1:9" x14ac:dyDescent="0.25">
      <c r="A75" s="6">
        <v>74</v>
      </c>
      <c r="B75" s="6" t="s">
        <v>105</v>
      </c>
      <c r="C75" s="7">
        <v>144900</v>
      </c>
      <c r="E75" s="3">
        <v>78</v>
      </c>
      <c r="F75" s="15">
        <v>127000</v>
      </c>
      <c r="H75" s="3">
        <v>1036</v>
      </c>
      <c r="I75" s="15">
        <v>84000</v>
      </c>
    </row>
    <row r="76" spans="1:9" x14ac:dyDescent="0.25">
      <c r="A76" s="6">
        <v>75</v>
      </c>
      <c r="B76" s="6" t="s">
        <v>177</v>
      </c>
      <c r="C76" s="7">
        <v>107400</v>
      </c>
      <c r="E76" s="3">
        <v>80</v>
      </c>
      <c r="F76" s="15">
        <v>110000</v>
      </c>
      <c r="H76" s="3">
        <v>1063</v>
      </c>
      <c r="I76" s="15">
        <v>90000</v>
      </c>
    </row>
    <row r="77" spans="1:9" x14ac:dyDescent="0.25">
      <c r="A77" s="6">
        <v>76</v>
      </c>
      <c r="B77" s="6" t="s">
        <v>105</v>
      </c>
      <c r="C77" s="7">
        <v>91000</v>
      </c>
      <c r="E77" s="3">
        <v>81</v>
      </c>
      <c r="F77" s="15">
        <v>193500</v>
      </c>
      <c r="H77" s="3">
        <v>1091</v>
      </c>
      <c r="I77" s="15">
        <v>92900</v>
      </c>
    </row>
    <row r="78" spans="1:9" x14ac:dyDescent="0.25">
      <c r="A78" s="6">
        <v>77</v>
      </c>
      <c r="B78" s="6" t="s">
        <v>105</v>
      </c>
      <c r="C78" s="7">
        <v>135750</v>
      </c>
      <c r="E78" s="3">
        <v>82</v>
      </c>
      <c r="F78" s="15">
        <v>153500</v>
      </c>
      <c r="H78" s="3">
        <v>1101</v>
      </c>
      <c r="I78" s="15">
        <v>60000</v>
      </c>
    </row>
    <row r="79" spans="1:9" x14ac:dyDescent="0.25">
      <c r="A79" s="6">
        <v>78</v>
      </c>
      <c r="B79" s="6" t="s">
        <v>105</v>
      </c>
      <c r="C79" s="7">
        <v>127000</v>
      </c>
      <c r="E79" s="3">
        <v>83</v>
      </c>
      <c r="F79" s="15">
        <v>245000</v>
      </c>
      <c r="H79" s="3">
        <v>1136</v>
      </c>
      <c r="I79" s="15">
        <v>102000</v>
      </c>
    </row>
    <row r="80" spans="1:9" x14ac:dyDescent="0.25">
      <c r="A80" s="6">
        <v>79</v>
      </c>
      <c r="B80" s="6" t="s">
        <v>177</v>
      </c>
      <c r="C80" s="7">
        <v>136500</v>
      </c>
      <c r="E80" s="3">
        <v>84</v>
      </c>
      <c r="F80" s="15">
        <v>126500</v>
      </c>
      <c r="H80" s="3">
        <v>1138</v>
      </c>
      <c r="I80" s="15">
        <v>94000</v>
      </c>
    </row>
    <row r="81" spans="1:9" x14ac:dyDescent="0.25">
      <c r="A81" s="6">
        <v>80</v>
      </c>
      <c r="B81" s="6" t="s">
        <v>105</v>
      </c>
      <c r="C81" s="7">
        <v>110000</v>
      </c>
      <c r="E81" s="3">
        <v>85</v>
      </c>
      <c r="F81" s="15">
        <v>168500</v>
      </c>
      <c r="H81" s="3">
        <v>1145</v>
      </c>
      <c r="I81" s="15">
        <v>80000</v>
      </c>
    </row>
    <row r="82" spans="1:9" x14ac:dyDescent="0.25">
      <c r="A82" s="6">
        <v>81</v>
      </c>
      <c r="B82" s="6" t="s">
        <v>105</v>
      </c>
      <c r="C82" s="7">
        <v>193500</v>
      </c>
      <c r="E82" s="3">
        <v>86</v>
      </c>
      <c r="F82" s="15">
        <v>260000</v>
      </c>
      <c r="H82" s="3">
        <v>1219</v>
      </c>
      <c r="I82" s="15">
        <v>80500</v>
      </c>
    </row>
    <row r="83" spans="1:9" x14ac:dyDescent="0.25">
      <c r="A83" s="6">
        <v>82</v>
      </c>
      <c r="B83" s="6" t="s">
        <v>105</v>
      </c>
      <c r="C83" s="7">
        <v>153500</v>
      </c>
      <c r="E83" s="3">
        <v>87</v>
      </c>
      <c r="F83" s="15">
        <v>174000</v>
      </c>
      <c r="H83" s="3">
        <v>1224</v>
      </c>
      <c r="I83" s="15">
        <v>137900</v>
      </c>
    </row>
    <row r="84" spans="1:9" x14ac:dyDescent="0.25">
      <c r="A84" s="6">
        <v>83</v>
      </c>
      <c r="B84" s="6" t="s">
        <v>105</v>
      </c>
      <c r="C84" s="7">
        <v>245000</v>
      </c>
      <c r="E84" s="3">
        <v>88</v>
      </c>
      <c r="F84" s="15">
        <v>164500</v>
      </c>
      <c r="H84" s="3">
        <v>1235</v>
      </c>
      <c r="I84" s="15">
        <v>130000</v>
      </c>
    </row>
    <row r="85" spans="1:9" x14ac:dyDescent="0.25">
      <c r="A85" s="6">
        <v>84</v>
      </c>
      <c r="B85" s="6" t="s">
        <v>105</v>
      </c>
      <c r="C85" s="7">
        <v>126500</v>
      </c>
      <c r="E85" s="3">
        <v>90</v>
      </c>
      <c r="F85" s="15">
        <v>123600</v>
      </c>
      <c r="H85" s="3">
        <v>1249</v>
      </c>
      <c r="I85" s="15">
        <v>129500</v>
      </c>
    </row>
    <row r="86" spans="1:9" x14ac:dyDescent="0.25">
      <c r="A86" s="6">
        <v>85</v>
      </c>
      <c r="B86" s="6" t="s">
        <v>105</v>
      </c>
      <c r="C86" s="7">
        <v>168500</v>
      </c>
      <c r="E86" s="3">
        <v>91</v>
      </c>
      <c r="F86" s="15">
        <v>109900</v>
      </c>
      <c r="H86" s="3">
        <v>1267</v>
      </c>
      <c r="I86" s="15">
        <v>122000</v>
      </c>
    </row>
    <row r="87" spans="1:9" x14ac:dyDescent="0.25">
      <c r="A87" s="6">
        <v>86</v>
      </c>
      <c r="B87" s="6" t="s">
        <v>105</v>
      </c>
      <c r="C87" s="7">
        <v>260000</v>
      </c>
      <c r="E87" s="3">
        <v>92</v>
      </c>
      <c r="F87" s="15">
        <v>98600</v>
      </c>
      <c r="H87" s="3">
        <v>1293</v>
      </c>
      <c r="I87" s="15">
        <v>107500</v>
      </c>
    </row>
    <row r="88" spans="1:9" x14ac:dyDescent="0.25">
      <c r="A88" s="6">
        <v>87</v>
      </c>
      <c r="B88" s="6" t="s">
        <v>105</v>
      </c>
      <c r="C88" s="7">
        <v>174000</v>
      </c>
      <c r="E88" s="3">
        <v>93</v>
      </c>
      <c r="F88" s="15">
        <v>163500</v>
      </c>
      <c r="H88" s="3">
        <v>1322</v>
      </c>
      <c r="I88" s="15">
        <v>72500</v>
      </c>
    </row>
    <row r="89" spans="1:9" x14ac:dyDescent="0.25">
      <c r="A89" s="6">
        <v>88</v>
      </c>
      <c r="B89" s="6" t="s">
        <v>105</v>
      </c>
      <c r="C89" s="7">
        <v>164500</v>
      </c>
      <c r="E89" s="3">
        <v>95</v>
      </c>
      <c r="F89" s="15">
        <v>204750</v>
      </c>
      <c r="H89" s="3">
        <v>1326</v>
      </c>
      <c r="I89" s="15">
        <v>55000</v>
      </c>
    </row>
    <row r="90" spans="1:9" x14ac:dyDescent="0.25">
      <c r="A90" s="6">
        <v>89</v>
      </c>
      <c r="B90" s="6" t="s">
        <v>177</v>
      </c>
      <c r="C90" s="7">
        <v>85000</v>
      </c>
      <c r="E90" s="3">
        <v>96</v>
      </c>
      <c r="F90" s="15">
        <v>185000</v>
      </c>
      <c r="H90" s="3">
        <v>1338</v>
      </c>
      <c r="I90" s="15">
        <v>52500</v>
      </c>
    </row>
    <row r="91" spans="1:9" x14ac:dyDescent="0.25">
      <c r="A91" s="6">
        <v>90</v>
      </c>
      <c r="B91" s="6" t="s">
        <v>105</v>
      </c>
      <c r="C91" s="7">
        <v>123600</v>
      </c>
      <c r="E91" s="3">
        <v>97</v>
      </c>
      <c r="F91" s="15">
        <v>214000</v>
      </c>
      <c r="H91" s="3">
        <v>1350</v>
      </c>
      <c r="I91" s="15">
        <v>122000</v>
      </c>
    </row>
    <row r="92" spans="1:9" x14ac:dyDescent="0.25">
      <c r="A92" s="6">
        <v>91</v>
      </c>
      <c r="B92" s="6" t="s">
        <v>105</v>
      </c>
      <c r="C92" s="7">
        <v>109900</v>
      </c>
      <c r="E92" s="3">
        <v>98</v>
      </c>
      <c r="F92" s="15">
        <v>94750</v>
      </c>
      <c r="H92" s="3">
        <v>1377</v>
      </c>
      <c r="I92" s="15">
        <v>91000</v>
      </c>
    </row>
    <row r="93" spans="1:9" x14ac:dyDescent="0.25">
      <c r="A93" s="6">
        <v>92</v>
      </c>
      <c r="B93" s="6" t="s">
        <v>105</v>
      </c>
      <c r="C93" s="7">
        <v>98600</v>
      </c>
      <c r="E93" s="3">
        <v>100</v>
      </c>
      <c r="F93" s="15">
        <v>128950</v>
      </c>
      <c r="H93" s="3">
        <v>1381</v>
      </c>
      <c r="I93" s="15">
        <v>58500</v>
      </c>
    </row>
    <row r="94" spans="1:9" x14ac:dyDescent="0.25">
      <c r="A94" s="6">
        <v>93</v>
      </c>
      <c r="B94" s="6" t="s">
        <v>105</v>
      </c>
      <c r="C94" s="7">
        <v>163500</v>
      </c>
      <c r="E94" s="3">
        <v>101</v>
      </c>
      <c r="F94" s="15">
        <v>205000</v>
      </c>
      <c r="H94" s="3">
        <v>1388</v>
      </c>
      <c r="I94" s="15">
        <v>136000</v>
      </c>
    </row>
    <row r="95" spans="1:9" x14ac:dyDescent="0.25">
      <c r="A95" s="6">
        <v>94</v>
      </c>
      <c r="B95" s="6" t="s">
        <v>177</v>
      </c>
      <c r="C95" s="7">
        <v>133900</v>
      </c>
      <c r="E95" s="3">
        <v>102</v>
      </c>
      <c r="F95" s="15">
        <v>178000</v>
      </c>
      <c r="H95" s="3">
        <v>1394</v>
      </c>
      <c r="I95" s="15">
        <v>163000</v>
      </c>
    </row>
    <row r="96" spans="1:9" x14ac:dyDescent="0.25">
      <c r="A96" s="6">
        <v>95</v>
      </c>
      <c r="B96" s="6" t="s">
        <v>105</v>
      </c>
      <c r="C96" s="7">
        <v>204750</v>
      </c>
      <c r="E96" s="3">
        <v>103</v>
      </c>
      <c r="F96" s="15">
        <v>118964</v>
      </c>
      <c r="H96" s="3">
        <v>1413</v>
      </c>
      <c r="I96" s="15">
        <v>90000</v>
      </c>
    </row>
    <row r="97" spans="1:9" x14ac:dyDescent="0.25">
      <c r="A97" s="6">
        <v>96</v>
      </c>
      <c r="B97" s="6" t="s">
        <v>105</v>
      </c>
      <c r="C97" s="7">
        <v>185000</v>
      </c>
      <c r="E97" s="3">
        <v>104</v>
      </c>
      <c r="F97" s="15">
        <v>198900</v>
      </c>
      <c r="H97" s="3">
        <v>1444</v>
      </c>
      <c r="I97" s="15">
        <v>121000</v>
      </c>
    </row>
    <row r="98" spans="1:9" x14ac:dyDescent="0.25">
      <c r="A98" s="6">
        <v>97</v>
      </c>
      <c r="B98" s="6" t="s">
        <v>105</v>
      </c>
      <c r="C98" s="7">
        <v>214000</v>
      </c>
      <c r="E98" s="3">
        <v>105</v>
      </c>
      <c r="F98" s="15">
        <v>169500</v>
      </c>
      <c r="H98" s="3">
        <v>1449</v>
      </c>
      <c r="I98" s="15">
        <v>112000</v>
      </c>
    </row>
    <row r="99" spans="1:9" x14ac:dyDescent="0.25">
      <c r="A99" s="6">
        <v>98</v>
      </c>
      <c r="B99" s="6" t="s">
        <v>105</v>
      </c>
      <c r="C99" s="7">
        <v>94750</v>
      </c>
      <c r="E99" s="3">
        <v>106</v>
      </c>
      <c r="F99" s="15">
        <v>250000</v>
      </c>
    </row>
    <row r="100" spans="1:9" x14ac:dyDescent="0.25">
      <c r="A100" s="6">
        <v>99</v>
      </c>
      <c r="B100" s="6" t="s">
        <v>177</v>
      </c>
      <c r="C100" s="7">
        <v>83000</v>
      </c>
      <c r="E100" s="3">
        <v>107</v>
      </c>
      <c r="F100" s="15">
        <v>100000</v>
      </c>
    </row>
    <row r="101" spans="1:9" x14ac:dyDescent="0.25">
      <c r="A101" s="6">
        <v>100</v>
      </c>
      <c r="B101" s="6" t="s">
        <v>105</v>
      </c>
      <c r="C101" s="7">
        <v>128950</v>
      </c>
      <c r="E101" s="3">
        <v>108</v>
      </c>
      <c r="F101" s="15">
        <v>115000</v>
      </c>
    </row>
    <row r="102" spans="1:9" x14ac:dyDescent="0.25">
      <c r="A102" s="6">
        <v>101</v>
      </c>
      <c r="B102" s="6" t="s">
        <v>105</v>
      </c>
      <c r="C102" s="7">
        <v>205000</v>
      </c>
      <c r="E102" s="3">
        <v>110</v>
      </c>
      <c r="F102" s="15">
        <v>190000</v>
      </c>
    </row>
    <row r="103" spans="1:9" x14ac:dyDescent="0.25">
      <c r="A103" s="6">
        <v>102</v>
      </c>
      <c r="B103" s="6" t="s">
        <v>105</v>
      </c>
      <c r="C103" s="7">
        <v>178000</v>
      </c>
      <c r="E103" s="3">
        <v>111</v>
      </c>
      <c r="F103" s="15">
        <v>136900</v>
      </c>
    </row>
    <row r="104" spans="1:9" x14ac:dyDescent="0.25">
      <c r="A104" s="6">
        <v>103</v>
      </c>
      <c r="B104" s="6" t="s">
        <v>105</v>
      </c>
      <c r="C104" s="7">
        <v>118964</v>
      </c>
      <c r="E104" s="3">
        <v>112</v>
      </c>
      <c r="F104" s="15">
        <v>180000</v>
      </c>
    </row>
    <row r="105" spans="1:9" x14ac:dyDescent="0.25">
      <c r="A105" s="6">
        <v>104</v>
      </c>
      <c r="B105" s="6" t="s">
        <v>105</v>
      </c>
      <c r="C105" s="7">
        <v>198900</v>
      </c>
      <c r="E105" s="3">
        <v>113</v>
      </c>
      <c r="F105" s="15">
        <v>383970</v>
      </c>
    </row>
    <row r="106" spans="1:9" x14ac:dyDescent="0.25">
      <c r="A106" s="6">
        <v>105</v>
      </c>
      <c r="B106" s="6" t="s">
        <v>105</v>
      </c>
      <c r="C106" s="7">
        <v>169500</v>
      </c>
      <c r="E106" s="3">
        <v>114</v>
      </c>
      <c r="F106" s="15">
        <v>217000</v>
      </c>
    </row>
    <row r="107" spans="1:9" x14ac:dyDescent="0.25">
      <c r="A107" s="6">
        <v>106</v>
      </c>
      <c r="B107" s="6" t="s">
        <v>105</v>
      </c>
      <c r="C107" s="7">
        <v>250000</v>
      </c>
      <c r="E107" s="3">
        <v>115</v>
      </c>
      <c r="F107" s="15">
        <v>259500</v>
      </c>
    </row>
    <row r="108" spans="1:9" x14ac:dyDescent="0.25">
      <c r="A108" s="6">
        <v>107</v>
      </c>
      <c r="B108" s="6" t="s">
        <v>105</v>
      </c>
      <c r="C108" s="7">
        <v>100000</v>
      </c>
      <c r="E108" s="3">
        <v>116</v>
      </c>
      <c r="F108" s="15">
        <v>176000</v>
      </c>
    </row>
    <row r="109" spans="1:9" x14ac:dyDescent="0.25">
      <c r="A109" s="6">
        <v>108</v>
      </c>
      <c r="B109" s="6" t="s">
        <v>105</v>
      </c>
      <c r="C109" s="7">
        <v>115000</v>
      </c>
      <c r="E109" s="3">
        <v>117</v>
      </c>
      <c r="F109" s="15">
        <v>139000</v>
      </c>
    </row>
    <row r="110" spans="1:9" x14ac:dyDescent="0.25">
      <c r="A110" s="6">
        <v>109</v>
      </c>
      <c r="B110" s="6" t="s">
        <v>177</v>
      </c>
      <c r="C110" s="7">
        <v>115000</v>
      </c>
      <c r="E110" s="3">
        <v>118</v>
      </c>
      <c r="F110" s="15">
        <v>155000</v>
      </c>
    </row>
    <row r="111" spans="1:9" x14ac:dyDescent="0.25">
      <c r="A111" s="6">
        <v>110</v>
      </c>
      <c r="B111" s="6" t="s">
        <v>105</v>
      </c>
      <c r="C111" s="7">
        <v>190000</v>
      </c>
      <c r="E111" s="3">
        <v>119</v>
      </c>
      <c r="F111" s="15">
        <v>320000</v>
      </c>
    </row>
    <row r="112" spans="1:9" x14ac:dyDescent="0.25">
      <c r="A112" s="6">
        <v>111</v>
      </c>
      <c r="B112" s="6" t="s">
        <v>105</v>
      </c>
      <c r="C112" s="7">
        <v>136900</v>
      </c>
      <c r="E112" s="3">
        <v>120</v>
      </c>
      <c r="F112" s="15">
        <v>163990</v>
      </c>
    </row>
    <row r="113" spans="1:6" x14ac:dyDescent="0.25">
      <c r="A113" s="6">
        <v>112</v>
      </c>
      <c r="B113" s="6" t="s">
        <v>105</v>
      </c>
      <c r="C113" s="7">
        <v>180000</v>
      </c>
      <c r="E113" s="3">
        <v>121</v>
      </c>
      <c r="F113" s="15">
        <v>180000</v>
      </c>
    </row>
    <row r="114" spans="1:6" x14ac:dyDescent="0.25">
      <c r="A114" s="6">
        <v>113</v>
      </c>
      <c r="B114" s="6" t="s">
        <v>105</v>
      </c>
      <c r="C114" s="7">
        <v>383970</v>
      </c>
      <c r="E114" s="3">
        <v>122</v>
      </c>
      <c r="F114" s="15">
        <v>100000</v>
      </c>
    </row>
    <row r="115" spans="1:6" x14ac:dyDescent="0.25">
      <c r="A115" s="6">
        <v>114</v>
      </c>
      <c r="B115" s="6" t="s">
        <v>105</v>
      </c>
      <c r="C115" s="7">
        <v>217000</v>
      </c>
      <c r="E115" s="3">
        <v>123</v>
      </c>
      <c r="F115" s="15">
        <v>136000</v>
      </c>
    </row>
    <row r="116" spans="1:6" x14ac:dyDescent="0.25">
      <c r="A116" s="6">
        <v>115</v>
      </c>
      <c r="B116" s="6" t="s">
        <v>105</v>
      </c>
      <c r="C116" s="7">
        <v>259500</v>
      </c>
      <c r="E116" s="3">
        <v>124</v>
      </c>
      <c r="F116" s="15">
        <v>153900</v>
      </c>
    </row>
    <row r="117" spans="1:6" x14ac:dyDescent="0.25">
      <c r="A117" s="6">
        <v>116</v>
      </c>
      <c r="B117" s="6" t="s">
        <v>105</v>
      </c>
      <c r="C117" s="7">
        <v>176000</v>
      </c>
      <c r="E117" s="3">
        <v>125</v>
      </c>
      <c r="F117" s="15">
        <v>181000</v>
      </c>
    </row>
    <row r="118" spans="1:6" x14ac:dyDescent="0.25">
      <c r="A118" s="6">
        <v>117</v>
      </c>
      <c r="B118" s="6" t="s">
        <v>105</v>
      </c>
      <c r="C118" s="7">
        <v>139000</v>
      </c>
      <c r="E118" s="3">
        <v>127</v>
      </c>
      <c r="F118" s="15">
        <v>128000</v>
      </c>
    </row>
    <row r="119" spans="1:6" x14ac:dyDescent="0.25">
      <c r="A119" s="6">
        <v>118</v>
      </c>
      <c r="B119" s="6" t="s">
        <v>105</v>
      </c>
      <c r="C119" s="7">
        <v>155000</v>
      </c>
      <c r="E119" s="3">
        <v>128</v>
      </c>
      <c r="F119" s="15">
        <v>87000</v>
      </c>
    </row>
    <row r="120" spans="1:6" x14ac:dyDescent="0.25">
      <c r="A120" s="6">
        <v>119</v>
      </c>
      <c r="B120" s="6" t="s">
        <v>105</v>
      </c>
      <c r="C120" s="7">
        <v>320000</v>
      </c>
      <c r="E120" s="3">
        <v>129</v>
      </c>
      <c r="F120" s="15">
        <v>155000</v>
      </c>
    </row>
    <row r="121" spans="1:6" x14ac:dyDescent="0.25">
      <c r="A121" s="6">
        <v>120</v>
      </c>
      <c r="B121" s="6" t="s">
        <v>105</v>
      </c>
      <c r="C121" s="7">
        <v>163990</v>
      </c>
      <c r="E121" s="3">
        <v>130</v>
      </c>
      <c r="F121" s="15">
        <v>150000</v>
      </c>
    </row>
    <row r="122" spans="1:6" x14ac:dyDescent="0.25">
      <c r="A122" s="6">
        <v>121</v>
      </c>
      <c r="B122" s="6" t="s">
        <v>105</v>
      </c>
      <c r="C122" s="7">
        <v>180000</v>
      </c>
      <c r="E122" s="3">
        <v>131</v>
      </c>
      <c r="F122" s="15">
        <v>226000</v>
      </c>
    </row>
    <row r="123" spans="1:6" x14ac:dyDescent="0.25">
      <c r="A123" s="6">
        <v>122</v>
      </c>
      <c r="B123" s="6" t="s">
        <v>105</v>
      </c>
      <c r="C123" s="7">
        <v>100000</v>
      </c>
      <c r="E123" s="3">
        <v>132</v>
      </c>
      <c r="F123" s="15">
        <v>244000</v>
      </c>
    </row>
    <row r="124" spans="1:6" x14ac:dyDescent="0.25">
      <c r="A124" s="6">
        <v>123</v>
      </c>
      <c r="B124" s="6" t="s">
        <v>105</v>
      </c>
      <c r="C124" s="7">
        <v>136000</v>
      </c>
      <c r="E124" s="3">
        <v>133</v>
      </c>
      <c r="F124" s="15">
        <v>150750</v>
      </c>
    </row>
    <row r="125" spans="1:6" x14ac:dyDescent="0.25">
      <c r="A125" s="6">
        <v>124</v>
      </c>
      <c r="B125" s="6" t="s">
        <v>105</v>
      </c>
      <c r="C125" s="7">
        <v>153900</v>
      </c>
      <c r="E125" s="3">
        <v>134</v>
      </c>
      <c r="F125" s="15">
        <v>220000</v>
      </c>
    </row>
    <row r="126" spans="1:6" x14ac:dyDescent="0.25">
      <c r="A126" s="6">
        <v>125</v>
      </c>
      <c r="B126" s="6" t="s">
        <v>105</v>
      </c>
      <c r="C126" s="7">
        <v>181000</v>
      </c>
      <c r="E126" s="3">
        <v>135</v>
      </c>
      <c r="F126" s="15">
        <v>180000</v>
      </c>
    </row>
    <row r="127" spans="1:6" x14ac:dyDescent="0.25">
      <c r="A127" s="6">
        <v>126</v>
      </c>
      <c r="B127" s="6" t="s">
        <v>177</v>
      </c>
      <c r="C127" s="7">
        <v>84500</v>
      </c>
      <c r="E127" s="3">
        <v>136</v>
      </c>
      <c r="F127" s="15">
        <v>174000</v>
      </c>
    </row>
    <row r="128" spans="1:6" x14ac:dyDescent="0.25">
      <c r="A128" s="6">
        <v>127</v>
      </c>
      <c r="B128" s="6" t="s">
        <v>105</v>
      </c>
      <c r="C128" s="7">
        <v>128000</v>
      </c>
      <c r="E128" s="3">
        <v>137</v>
      </c>
      <c r="F128" s="15">
        <v>143000</v>
      </c>
    </row>
    <row r="129" spans="1:6" x14ac:dyDescent="0.25">
      <c r="A129" s="6">
        <v>128</v>
      </c>
      <c r="B129" s="6" t="s">
        <v>105</v>
      </c>
      <c r="C129" s="7">
        <v>87000</v>
      </c>
      <c r="E129" s="3">
        <v>138</v>
      </c>
      <c r="F129" s="15">
        <v>171000</v>
      </c>
    </row>
    <row r="130" spans="1:6" x14ac:dyDescent="0.25">
      <c r="A130" s="6">
        <v>129</v>
      </c>
      <c r="B130" s="6" t="s">
        <v>105</v>
      </c>
      <c r="C130" s="7">
        <v>155000</v>
      </c>
      <c r="E130" s="3">
        <v>139</v>
      </c>
      <c r="F130" s="15">
        <v>230000</v>
      </c>
    </row>
    <row r="131" spans="1:6" x14ac:dyDescent="0.25">
      <c r="A131" s="6">
        <v>130</v>
      </c>
      <c r="B131" s="6" t="s">
        <v>105</v>
      </c>
      <c r="C131" s="7">
        <v>150000</v>
      </c>
      <c r="E131" s="3">
        <v>140</v>
      </c>
      <c r="F131" s="15">
        <v>231500</v>
      </c>
    </row>
    <row r="132" spans="1:6" x14ac:dyDescent="0.25">
      <c r="A132" s="6">
        <v>131</v>
      </c>
      <c r="B132" s="6" t="s">
        <v>105</v>
      </c>
      <c r="C132" s="7">
        <v>226000</v>
      </c>
      <c r="E132" s="3">
        <v>141</v>
      </c>
      <c r="F132" s="15">
        <v>115000</v>
      </c>
    </row>
    <row r="133" spans="1:6" x14ac:dyDescent="0.25">
      <c r="A133" s="6">
        <v>132</v>
      </c>
      <c r="B133" s="6" t="s">
        <v>105</v>
      </c>
      <c r="C133" s="7">
        <v>244000</v>
      </c>
      <c r="E133" s="3">
        <v>142</v>
      </c>
      <c r="F133" s="15">
        <v>260000</v>
      </c>
    </row>
    <row r="134" spans="1:6" x14ac:dyDescent="0.25">
      <c r="A134" s="6">
        <v>133</v>
      </c>
      <c r="B134" s="6" t="s">
        <v>105</v>
      </c>
      <c r="C134" s="7">
        <v>150750</v>
      </c>
      <c r="E134" s="3">
        <v>143</v>
      </c>
      <c r="F134" s="15">
        <v>166000</v>
      </c>
    </row>
    <row r="135" spans="1:6" x14ac:dyDescent="0.25">
      <c r="A135" s="6">
        <v>134</v>
      </c>
      <c r="B135" s="6" t="s">
        <v>105</v>
      </c>
      <c r="C135" s="7">
        <v>220000</v>
      </c>
      <c r="E135" s="3">
        <v>144</v>
      </c>
      <c r="F135" s="15">
        <v>204000</v>
      </c>
    </row>
    <row r="136" spans="1:6" x14ac:dyDescent="0.25">
      <c r="A136" s="6">
        <v>135</v>
      </c>
      <c r="B136" s="6" t="s">
        <v>105</v>
      </c>
      <c r="C136" s="7">
        <v>180000</v>
      </c>
      <c r="E136" s="3">
        <v>145</v>
      </c>
      <c r="F136" s="15">
        <v>125000</v>
      </c>
    </row>
    <row r="137" spans="1:6" x14ac:dyDescent="0.25">
      <c r="A137" s="6">
        <v>136</v>
      </c>
      <c r="B137" s="6" t="s">
        <v>105</v>
      </c>
      <c r="C137" s="7">
        <v>174000</v>
      </c>
      <c r="E137" s="3">
        <v>146</v>
      </c>
      <c r="F137" s="15">
        <v>130000</v>
      </c>
    </row>
    <row r="138" spans="1:6" x14ac:dyDescent="0.25">
      <c r="A138" s="6">
        <v>137</v>
      </c>
      <c r="B138" s="6" t="s">
        <v>105</v>
      </c>
      <c r="C138" s="7">
        <v>143000</v>
      </c>
      <c r="E138" s="3">
        <v>147</v>
      </c>
      <c r="F138" s="15">
        <v>105000</v>
      </c>
    </row>
    <row r="139" spans="1:6" x14ac:dyDescent="0.25">
      <c r="A139" s="6">
        <v>138</v>
      </c>
      <c r="B139" s="6" t="s">
        <v>105</v>
      </c>
      <c r="C139" s="7">
        <v>171000</v>
      </c>
      <c r="E139" s="3">
        <v>148</v>
      </c>
      <c r="F139" s="15">
        <v>222500</v>
      </c>
    </row>
    <row r="140" spans="1:6" x14ac:dyDescent="0.25">
      <c r="A140" s="6">
        <v>139</v>
      </c>
      <c r="B140" s="6" t="s">
        <v>105</v>
      </c>
      <c r="C140" s="7">
        <v>230000</v>
      </c>
      <c r="E140" s="3">
        <v>149</v>
      </c>
      <c r="F140" s="15">
        <v>141000</v>
      </c>
    </row>
    <row r="141" spans="1:6" x14ac:dyDescent="0.25">
      <c r="A141" s="6">
        <v>140</v>
      </c>
      <c r="B141" s="6" t="s">
        <v>105</v>
      </c>
      <c r="C141" s="7">
        <v>231500</v>
      </c>
      <c r="E141" s="3">
        <v>150</v>
      </c>
      <c r="F141" s="15">
        <v>115000</v>
      </c>
    </row>
    <row r="142" spans="1:6" x14ac:dyDescent="0.25">
      <c r="A142" s="6">
        <v>141</v>
      </c>
      <c r="B142" s="6" t="s">
        <v>105</v>
      </c>
      <c r="C142" s="7">
        <v>115000</v>
      </c>
      <c r="E142" s="3">
        <v>151</v>
      </c>
      <c r="F142" s="15">
        <v>122000</v>
      </c>
    </row>
    <row r="143" spans="1:6" x14ac:dyDescent="0.25">
      <c r="A143" s="6">
        <v>142</v>
      </c>
      <c r="B143" s="6" t="s">
        <v>105</v>
      </c>
      <c r="C143" s="7">
        <v>260000</v>
      </c>
      <c r="E143" s="3">
        <v>152</v>
      </c>
      <c r="F143" s="15">
        <v>372402</v>
      </c>
    </row>
    <row r="144" spans="1:6" x14ac:dyDescent="0.25">
      <c r="A144" s="6">
        <v>143</v>
      </c>
      <c r="B144" s="6" t="s">
        <v>105</v>
      </c>
      <c r="C144" s="7">
        <v>166000</v>
      </c>
      <c r="E144" s="3">
        <v>153</v>
      </c>
      <c r="F144" s="15">
        <v>190000</v>
      </c>
    </row>
    <row r="145" spans="1:6" x14ac:dyDescent="0.25">
      <c r="A145" s="6">
        <v>144</v>
      </c>
      <c r="B145" s="6" t="s">
        <v>105</v>
      </c>
      <c r="C145" s="7">
        <v>204000</v>
      </c>
      <c r="E145" s="3">
        <v>154</v>
      </c>
      <c r="F145" s="15">
        <v>235000</v>
      </c>
    </row>
    <row r="146" spans="1:6" x14ac:dyDescent="0.25">
      <c r="A146" s="6">
        <v>145</v>
      </c>
      <c r="B146" s="6" t="s">
        <v>105</v>
      </c>
      <c r="C146" s="7">
        <v>125000</v>
      </c>
      <c r="E146" s="3">
        <v>155</v>
      </c>
      <c r="F146" s="15">
        <v>125000</v>
      </c>
    </row>
    <row r="147" spans="1:6" x14ac:dyDescent="0.25">
      <c r="A147" s="6">
        <v>146</v>
      </c>
      <c r="B147" s="6" t="s">
        <v>105</v>
      </c>
      <c r="C147" s="7">
        <v>130000</v>
      </c>
      <c r="E147" s="3">
        <v>157</v>
      </c>
      <c r="F147" s="15">
        <v>109500</v>
      </c>
    </row>
    <row r="148" spans="1:6" x14ac:dyDescent="0.25">
      <c r="A148" s="6">
        <v>147</v>
      </c>
      <c r="B148" s="6" t="s">
        <v>105</v>
      </c>
      <c r="C148" s="7">
        <v>105000</v>
      </c>
      <c r="E148" s="3">
        <v>158</v>
      </c>
      <c r="F148" s="15">
        <v>269500</v>
      </c>
    </row>
    <row r="149" spans="1:6" x14ac:dyDescent="0.25">
      <c r="A149" s="6">
        <v>148</v>
      </c>
      <c r="B149" s="6" t="s">
        <v>105</v>
      </c>
      <c r="C149" s="7">
        <v>222500</v>
      </c>
      <c r="E149" s="3">
        <v>159</v>
      </c>
      <c r="F149" s="15">
        <v>254900</v>
      </c>
    </row>
    <row r="150" spans="1:6" x14ac:dyDescent="0.25">
      <c r="A150" s="6">
        <v>149</v>
      </c>
      <c r="B150" s="6" t="s">
        <v>105</v>
      </c>
      <c r="C150" s="7">
        <v>141000</v>
      </c>
      <c r="E150" s="3">
        <v>160</v>
      </c>
      <c r="F150" s="15">
        <v>320000</v>
      </c>
    </row>
    <row r="151" spans="1:6" x14ac:dyDescent="0.25">
      <c r="A151" s="6">
        <v>150</v>
      </c>
      <c r="B151" s="6" t="s">
        <v>105</v>
      </c>
      <c r="C151" s="7">
        <v>115000</v>
      </c>
      <c r="E151" s="3">
        <v>161</v>
      </c>
      <c r="F151" s="15">
        <v>162500</v>
      </c>
    </row>
    <row r="152" spans="1:6" x14ac:dyDescent="0.25">
      <c r="A152" s="6">
        <v>151</v>
      </c>
      <c r="B152" s="6" t="s">
        <v>105</v>
      </c>
      <c r="C152" s="7">
        <v>122000</v>
      </c>
      <c r="E152" s="3">
        <v>162</v>
      </c>
      <c r="F152" s="15">
        <v>412500</v>
      </c>
    </row>
    <row r="153" spans="1:6" x14ac:dyDescent="0.25">
      <c r="A153" s="6">
        <v>152</v>
      </c>
      <c r="B153" s="6" t="s">
        <v>105</v>
      </c>
      <c r="C153" s="7">
        <v>372402</v>
      </c>
      <c r="E153" s="3">
        <v>163</v>
      </c>
      <c r="F153" s="15">
        <v>220000</v>
      </c>
    </row>
    <row r="154" spans="1:6" x14ac:dyDescent="0.25">
      <c r="A154" s="6">
        <v>153</v>
      </c>
      <c r="B154" s="6" t="s">
        <v>105</v>
      </c>
      <c r="C154" s="7">
        <v>190000</v>
      </c>
      <c r="E154" s="3">
        <v>164</v>
      </c>
      <c r="F154" s="15">
        <v>103200</v>
      </c>
    </row>
    <row r="155" spans="1:6" x14ac:dyDescent="0.25">
      <c r="A155" s="6">
        <v>154</v>
      </c>
      <c r="B155" s="6" t="s">
        <v>105</v>
      </c>
      <c r="C155" s="7">
        <v>235000</v>
      </c>
      <c r="E155" s="3">
        <v>165</v>
      </c>
      <c r="F155" s="15">
        <v>152000</v>
      </c>
    </row>
    <row r="156" spans="1:6" x14ac:dyDescent="0.25">
      <c r="A156" s="6">
        <v>155</v>
      </c>
      <c r="B156" s="6" t="s">
        <v>105</v>
      </c>
      <c r="C156" s="7">
        <v>125000</v>
      </c>
      <c r="E156" s="3">
        <v>166</v>
      </c>
      <c r="F156" s="15">
        <v>127500</v>
      </c>
    </row>
    <row r="157" spans="1:6" x14ac:dyDescent="0.25">
      <c r="A157" s="6">
        <v>156</v>
      </c>
      <c r="B157" s="6" t="s">
        <v>177</v>
      </c>
      <c r="C157" s="7">
        <v>79000</v>
      </c>
      <c r="E157" s="3">
        <v>167</v>
      </c>
      <c r="F157" s="15">
        <v>190000</v>
      </c>
    </row>
    <row r="158" spans="1:6" x14ac:dyDescent="0.25">
      <c r="A158" s="6">
        <v>157</v>
      </c>
      <c r="B158" s="6" t="s">
        <v>105</v>
      </c>
      <c r="C158" s="7">
        <v>109500</v>
      </c>
      <c r="E158" s="3">
        <v>168</v>
      </c>
      <c r="F158" s="15">
        <v>325624</v>
      </c>
    </row>
    <row r="159" spans="1:6" x14ac:dyDescent="0.25">
      <c r="A159" s="6">
        <v>158</v>
      </c>
      <c r="B159" s="6" t="s">
        <v>105</v>
      </c>
      <c r="C159" s="7">
        <v>269500</v>
      </c>
      <c r="E159" s="3">
        <v>169</v>
      </c>
      <c r="F159" s="15">
        <v>183500</v>
      </c>
    </row>
    <row r="160" spans="1:6" x14ac:dyDescent="0.25">
      <c r="A160" s="6">
        <v>159</v>
      </c>
      <c r="B160" s="6" t="s">
        <v>105</v>
      </c>
      <c r="C160" s="7">
        <v>254900</v>
      </c>
      <c r="E160" s="3">
        <v>170</v>
      </c>
      <c r="F160" s="15">
        <v>228000</v>
      </c>
    </row>
    <row r="161" spans="1:6" x14ac:dyDescent="0.25">
      <c r="A161" s="6">
        <v>160</v>
      </c>
      <c r="B161" s="6" t="s">
        <v>105</v>
      </c>
      <c r="C161" s="7">
        <v>320000</v>
      </c>
      <c r="E161" s="3">
        <v>171</v>
      </c>
      <c r="F161" s="15">
        <v>128500</v>
      </c>
    </row>
    <row r="162" spans="1:6" x14ac:dyDescent="0.25">
      <c r="A162" s="6">
        <v>161</v>
      </c>
      <c r="B162" s="6" t="s">
        <v>105</v>
      </c>
      <c r="C162" s="7">
        <v>162500</v>
      </c>
      <c r="E162" s="3">
        <v>172</v>
      </c>
      <c r="F162" s="15">
        <v>215000</v>
      </c>
    </row>
    <row r="163" spans="1:6" x14ac:dyDescent="0.25">
      <c r="A163" s="6">
        <v>162</v>
      </c>
      <c r="B163" s="6" t="s">
        <v>105</v>
      </c>
      <c r="C163" s="7">
        <v>412500</v>
      </c>
      <c r="E163" s="3">
        <v>173</v>
      </c>
      <c r="F163" s="15">
        <v>239000</v>
      </c>
    </row>
    <row r="164" spans="1:6" x14ac:dyDescent="0.25">
      <c r="A164" s="6">
        <v>163</v>
      </c>
      <c r="B164" s="6" t="s">
        <v>105</v>
      </c>
      <c r="C164" s="7">
        <v>220000</v>
      </c>
      <c r="E164" s="3">
        <v>174</v>
      </c>
      <c r="F164" s="15">
        <v>163000</v>
      </c>
    </row>
    <row r="165" spans="1:6" x14ac:dyDescent="0.25">
      <c r="A165" s="6">
        <v>164</v>
      </c>
      <c r="B165" s="6" t="s">
        <v>105</v>
      </c>
      <c r="C165" s="7">
        <v>103200</v>
      </c>
      <c r="E165" s="3">
        <v>175</v>
      </c>
      <c r="F165" s="15">
        <v>184000</v>
      </c>
    </row>
    <row r="166" spans="1:6" x14ac:dyDescent="0.25">
      <c r="A166" s="6">
        <v>165</v>
      </c>
      <c r="B166" s="6" t="s">
        <v>105</v>
      </c>
      <c r="C166" s="7">
        <v>152000</v>
      </c>
      <c r="E166" s="3">
        <v>176</v>
      </c>
      <c r="F166" s="15">
        <v>243000</v>
      </c>
    </row>
    <row r="167" spans="1:6" x14ac:dyDescent="0.25">
      <c r="A167" s="6">
        <v>166</v>
      </c>
      <c r="B167" s="6" t="s">
        <v>105</v>
      </c>
      <c r="C167" s="7">
        <v>127500</v>
      </c>
      <c r="E167" s="3">
        <v>177</v>
      </c>
      <c r="F167" s="15">
        <v>211000</v>
      </c>
    </row>
    <row r="168" spans="1:6" x14ac:dyDescent="0.25">
      <c r="A168" s="6">
        <v>167</v>
      </c>
      <c r="B168" s="6" t="s">
        <v>105</v>
      </c>
      <c r="C168" s="7">
        <v>190000</v>
      </c>
      <c r="E168" s="3">
        <v>178</v>
      </c>
      <c r="F168" s="15">
        <v>172500</v>
      </c>
    </row>
    <row r="169" spans="1:6" x14ac:dyDescent="0.25">
      <c r="A169" s="6">
        <v>168</v>
      </c>
      <c r="B169" s="6" t="s">
        <v>105</v>
      </c>
      <c r="C169" s="7">
        <v>325624</v>
      </c>
      <c r="E169" s="3">
        <v>179</v>
      </c>
      <c r="F169" s="15">
        <v>501837</v>
      </c>
    </row>
    <row r="170" spans="1:6" x14ac:dyDescent="0.25">
      <c r="A170" s="6">
        <v>169</v>
      </c>
      <c r="B170" s="6" t="s">
        <v>105</v>
      </c>
      <c r="C170" s="7">
        <v>183500</v>
      </c>
      <c r="E170" s="3">
        <v>180</v>
      </c>
      <c r="F170" s="15">
        <v>100000</v>
      </c>
    </row>
    <row r="171" spans="1:6" x14ac:dyDescent="0.25">
      <c r="A171" s="6">
        <v>170</v>
      </c>
      <c r="B171" s="6" t="s">
        <v>105</v>
      </c>
      <c r="C171" s="7">
        <v>228000</v>
      </c>
      <c r="E171" s="3">
        <v>181</v>
      </c>
      <c r="F171" s="15">
        <v>177000</v>
      </c>
    </row>
    <row r="172" spans="1:6" x14ac:dyDescent="0.25">
      <c r="A172" s="6">
        <v>171</v>
      </c>
      <c r="B172" s="6" t="s">
        <v>105</v>
      </c>
      <c r="C172" s="7">
        <v>128500</v>
      </c>
      <c r="E172" s="3">
        <v>182</v>
      </c>
      <c r="F172" s="15">
        <v>200100</v>
      </c>
    </row>
    <row r="173" spans="1:6" x14ac:dyDescent="0.25">
      <c r="A173" s="6">
        <v>172</v>
      </c>
      <c r="B173" s="6" t="s">
        <v>105</v>
      </c>
      <c r="C173" s="7">
        <v>215000</v>
      </c>
      <c r="E173" s="3">
        <v>183</v>
      </c>
      <c r="F173" s="15">
        <v>120000</v>
      </c>
    </row>
    <row r="174" spans="1:6" x14ac:dyDescent="0.25">
      <c r="A174" s="6">
        <v>173</v>
      </c>
      <c r="B174" s="6" t="s">
        <v>105</v>
      </c>
      <c r="C174" s="7">
        <v>239000</v>
      </c>
      <c r="E174" s="3">
        <v>184</v>
      </c>
      <c r="F174" s="15">
        <v>200000</v>
      </c>
    </row>
    <row r="175" spans="1:6" x14ac:dyDescent="0.25">
      <c r="A175" s="6">
        <v>174</v>
      </c>
      <c r="B175" s="6" t="s">
        <v>105</v>
      </c>
      <c r="C175" s="7">
        <v>163000</v>
      </c>
      <c r="E175" s="3">
        <v>185</v>
      </c>
      <c r="F175" s="15">
        <v>127000</v>
      </c>
    </row>
    <row r="176" spans="1:6" x14ac:dyDescent="0.25">
      <c r="A176" s="6">
        <v>175</v>
      </c>
      <c r="B176" s="6" t="s">
        <v>105</v>
      </c>
      <c r="C176" s="7">
        <v>184000</v>
      </c>
      <c r="E176" s="3">
        <v>186</v>
      </c>
      <c r="F176" s="15">
        <v>475000</v>
      </c>
    </row>
    <row r="177" spans="1:6" x14ac:dyDescent="0.25">
      <c r="A177" s="6">
        <v>176</v>
      </c>
      <c r="B177" s="6" t="s">
        <v>105</v>
      </c>
      <c r="C177" s="7">
        <v>243000</v>
      </c>
      <c r="E177" s="3">
        <v>187</v>
      </c>
      <c r="F177" s="15">
        <v>173000</v>
      </c>
    </row>
    <row r="178" spans="1:6" x14ac:dyDescent="0.25">
      <c r="A178" s="6">
        <v>177</v>
      </c>
      <c r="B178" s="6" t="s">
        <v>105</v>
      </c>
      <c r="C178" s="7">
        <v>211000</v>
      </c>
      <c r="E178" s="3">
        <v>188</v>
      </c>
      <c r="F178" s="15">
        <v>135000</v>
      </c>
    </row>
    <row r="179" spans="1:6" x14ac:dyDescent="0.25">
      <c r="A179" s="6">
        <v>178</v>
      </c>
      <c r="B179" s="6" t="s">
        <v>105</v>
      </c>
      <c r="C179" s="7">
        <v>172500</v>
      </c>
      <c r="E179" s="3">
        <v>189</v>
      </c>
      <c r="F179" s="15">
        <v>153337</v>
      </c>
    </row>
    <row r="180" spans="1:6" x14ac:dyDescent="0.25">
      <c r="A180" s="6">
        <v>179</v>
      </c>
      <c r="B180" s="6" t="s">
        <v>105</v>
      </c>
      <c r="C180" s="7">
        <v>501837</v>
      </c>
      <c r="E180" s="3">
        <v>190</v>
      </c>
      <c r="F180" s="15">
        <v>286000</v>
      </c>
    </row>
    <row r="181" spans="1:6" x14ac:dyDescent="0.25">
      <c r="A181" s="6">
        <v>180</v>
      </c>
      <c r="B181" s="6" t="s">
        <v>105</v>
      </c>
      <c r="C181" s="7">
        <v>100000</v>
      </c>
      <c r="E181" s="3">
        <v>191</v>
      </c>
      <c r="F181" s="15">
        <v>315000</v>
      </c>
    </row>
    <row r="182" spans="1:6" x14ac:dyDescent="0.25">
      <c r="A182" s="6">
        <v>181</v>
      </c>
      <c r="B182" s="6" t="s">
        <v>105</v>
      </c>
      <c r="C182" s="7">
        <v>177000</v>
      </c>
      <c r="E182" s="3">
        <v>192</v>
      </c>
      <c r="F182" s="15">
        <v>184000</v>
      </c>
    </row>
    <row r="183" spans="1:6" x14ac:dyDescent="0.25">
      <c r="A183" s="6">
        <v>182</v>
      </c>
      <c r="B183" s="6" t="s">
        <v>105</v>
      </c>
      <c r="C183" s="7">
        <v>200100</v>
      </c>
      <c r="E183" s="3">
        <v>193</v>
      </c>
      <c r="F183" s="15">
        <v>192000</v>
      </c>
    </row>
    <row r="184" spans="1:6" x14ac:dyDescent="0.25">
      <c r="A184" s="6">
        <v>183</v>
      </c>
      <c r="B184" s="6" t="s">
        <v>105</v>
      </c>
      <c r="C184" s="7">
        <v>120000</v>
      </c>
      <c r="E184" s="3">
        <v>194</v>
      </c>
      <c r="F184" s="15">
        <v>130000</v>
      </c>
    </row>
    <row r="185" spans="1:6" x14ac:dyDescent="0.25">
      <c r="A185" s="6">
        <v>184</v>
      </c>
      <c r="B185" s="6" t="s">
        <v>105</v>
      </c>
      <c r="C185" s="7">
        <v>200000</v>
      </c>
      <c r="E185" s="3">
        <v>195</v>
      </c>
      <c r="F185" s="15">
        <v>127000</v>
      </c>
    </row>
    <row r="186" spans="1:6" x14ac:dyDescent="0.25">
      <c r="A186" s="6">
        <v>185</v>
      </c>
      <c r="B186" s="6" t="s">
        <v>105</v>
      </c>
      <c r="C186" s="7">
        <v>127000</v>
      </c>
      <c r="E186" s="3">
        <v>196</v>
      </c>
      <c r="F186" s="15">
        <v>148500</v>
      </c>
    </row>
    <row r="187" spans="1:6" x14ac:dyDescent="0.25">
      <c r="A187" s="6">
        <v>186</v>
      </c>
      <c r="B187" s="6" t="s">
        <v>105</v>
      </c>
      <c r="C187" s="7">
        <v>475000</v>
      </c>
      <c r="E187" s="3">
        <v>197</v>
      </c>
      <c r="F187" s="15">
        <v>311872</v>
      </c>
    </row>
    <row r="188" spans="1:6" x14ac:dyDescent="0.25">
      <c r="A188" s="6">
        <v>187</v>
      </c>
      <c r="B188" s="6" t="s">
        <v>105</v>
      </c>
      <c r="C188" s="7">
        <v>173000</v>
      </c>
      <c r="E188" s="3">
        <v>198</v>
      </c>
      <c r="F188" s="15">
        <v>235000</v>
      </c>
    </row>
    <row r="189" spans="1:6" x14ac:dyDescent="0.25">
      <c r="A189" s="6">
        <v>188</v>
      </c>
      <c r="B189" s="6" t="s">
        <v>105</v>
      </c>
      <c r="C189" s="7">
        <v>135000</v>
      </c>
      <c r="E189" s="3">
        <v>199</v>
      </c>
      <c r="F189" s="15">
        <v>104000</v>
      </c>
    </row>
    <row r="190" spans="1:6" x14ac:dyDescent="0.25">
      <c r="A190" s="6">
        <v>189</v>
      </c>
      <c r="B190" s="6" t="s">
        <v>105</v>
      </c>
      <c r="C190" s="7">
        <v>153337</v>
      </c>
      <c r="E190" s="3">
        <v>200</v>
      </c>
      <c r="F190" s="15">
        <v>274900</v>
      </c>
    </row>
    <row r="191" spans="1:6" x14ac:dyDescent="0.25">
      <c r="A191" s="6">
        <v>190</v>
      </c>
      <c r="B191" s="6" t="s">
        <v>105</v>
      </c>
      <c r="C191" s="7">
        <v>286000</v>
      </c>
      <c r="E191" s="3">
        <v>201</v>
      </c>
      <c r="F191" s="15">
        <v>140000</v>
      </c>
    </row>
    <row r="192" spans="1:6" x14ac:dyDescent="0.25">
      <c r="A192" s="6">
        <v>191</v>
      </c>
      <c r="B192" s="6" t="s">
        <v>105</v>
      </c>
      <c r="C192" s="7">
        <v>315000</v>
      </c>
      <c r="E192" s="3">
        <v>202</v>
      </c>
      <c r="F192" s="15">
        <v>171500</v>
      </c>
    </row>
    <row r="193" spans="1:6" x14ac:dyDescent="0.25">
      <c r="A193" s="6">
        <v>192</v>
      </c>
      <c r="B193" s="6" t="s">
        <v>105</v>
      </c>
      <c r="C193" s="7">
        <v>184000</v>
      </c>
      <c r="E193" s="3">
        <v>203</v>
      </c>
      <c r="F193" s="15">
        <v>112000</v>
      </c>
    </row>
    <row r="194" spans="1:6" x14ac:dyDescent="0.25">
      <c r="A194" s="6">
        <v>193</v>
      </c>
      <c r="B194" s="6" t="s">
        <v>105</v>
      </c>
      <c r="C194" s="7">
        <v>192000</v>
      </c>
      <c r="E194" s="3">
        <v>204</v>
      </c>
      <c r="F194" s="15">
        <v>149000</v>
      </c>
    </row>
    <row r="195" spans="1:6" x14ac:dyDescent="0.25">
      <c r="A195" s="6">
        <v>194</v>
      </c>
      <c r="B195" s="6" t="s">
        <v>105</v>
      </c>
      <c r="C195" s="7">
        <v>130000</v>
      </c>
      <c r="E195" s="3">
        <v>205</v>
      </c>
      <c r="F195" s="15">
        <v>110000</v>
      </c>
    </row>
    <row r="196" spans="1:6" x14ac:dyDescent="0.25">
      <c r="A196" s="6">
        <v>195</v>
      </c>
      <c r="B196" s="6" t="s">
        <v>105</v>
      </c>
      <c r="C196" s="7">
        <v>127000</v>
      </c>
      <c r="E196" s="3">
        <v>206</v>
      </c>
      <c r="F196" s="15">
        <v>180500</v>
      </c>
    </row>
    <row r="197" spans="1:6" x14ac:dyDescent="0.25">
      <c r="A197" s="6">
        <v>196</v>
      </c>
      <c r="B197" s="6" t="s">
        <v>105</v>
      </c>
      <c r="C197" s="7">
        <v>148500</v>
      </c>
      <c r="E197" s="3">
        <v>207</v>
      </c>
      <c r="F197" s="15">
        <v>143900</v>
      </c>
    </row>
    <row r="198" spans="1:6" x14ac:dyDescent="0.25">
      <c r="A198" s="6">
        <v>197</v>
      </c>
      <c r="B198" s="6" t="s">
        <v>105</v>
      </c>
      <c r="C198" s="7">
        <v>311872</v>
      </c>
      <c r="E198" s="3">
        <v>208</v>
      </c>
      <c r="F198" s="15">
        <v>141000</v>
      </c>
    </row>
    <row r="199" spans="1:6" x14ac:dyDescent="0.25">
      <c r="A199" s="6">
        <v>198</v>
      </c>
      <c r="B199" s="6" t="s">
        <v>105</v>
      </c>
      <c r="C199" s="7">
        <v>235000</v>
      </c>
      <c r="E199" s="3">
        <v>209</v>
      </c>
      <c r="F199" s="15">
        <v>277000</v>
      </c>
    </row>
    <row r="200" spans="1:6" x14ac:dyDescent="0.25">
      <c r="A200" s="6">
        <v>199</v>
      </c>
      <c r="B200" s="6" t="s">
        <v>105</v>
      </c>
      <c r="C200" s="7">
        <v>104000</v>
      </c>
      <c r="E200" s="3">
        <v>210</v>
      </c>
      <c r="F200" s="15">
        <v>145000</v>
      </c>
    </row>
    <row r="201" spans="1:6" x14ac:dyDescent="0.25">
      <c r="A201" s="6">
        <v>200</v>
      </c>
      <c r="B201" s="6" t="s">
        <v>105</v>
      </c>
      <c r="C201" s="7">
        <v>274900</v>
      </c>
      <c r="E201" s="3">
        <v>212</v>
      </c>
      <c r="F201" s="15">
        <v>186000</v>
      </c>
    </row>
    <row r="202" spans="1:6" x14ac:dyDescent="0.25">
      <c r="A202" s="6">
        <v>201</v>
      </c>
      <c r="B202" s="6" t="s">
        <v>105</v>
      </c>
      <c r="C202" s="7">
        <v>140000</v>
      </c>
      <c r="E202" s="3">
        <v>213</v>
      </c>
      <c r="F202" s="15">
        <v>252678</v>
      </c>
    </row>
    <row r="203" spans="1:6" x14ac:dyDescent="0.25">
      <c r="A203" s="6">
        <v>202</v>
      </c>
      <c r="B203" s="6" t="s">
        <v>105</v>
      </c>
      <c r="C203" s="7">
        <v>171500</v>
      </c>
      <c r="E203" s="3">
        <v>214</v>
      </c>
      <c r="F203" s="15">
        <v>156000</v>
      </c>
    </row>
    <row r="204" spans="1:6" x14ac:dyDescent="0.25">
      <c r="A204" s="6">
        <v>203</v>
      </c>
      <c r="B204" s="6" t="s">
        <v>105</v>
      </c>
      <c r="C204" s="7">
        <v>112000</v>
      </c>
      <c r="E204" s="3">
        <v>215</v>
      </c>
      <c r="F204" s="15">
        <v>161750</v>
      </c>
    </row>
    <row r="205" spans="1:6" x14ac:dyDescent="0.25">
      <c r="A205" s="6">
        <v>204</v>
      </c>
      <c r="B205" s="6" t="s">
        <v>105</v>
      </c>
      <c r="C205" s="7">
        <v>149000</v>
      </c>
      <c r="E205" s="3">
        <v>216</v>
      </c>
      <c r="F205" s="15">
        <v>134450</v>
      </c>
    </row>
    <row r="206" spans="1:6" x14ac:dyDescent="0.25">
      <c r="A206" s="6">
        <v>205</v>
      </c>
      <c r="B206" s="6" t="s">
        <v>105</v>
      </c>
      <c r="C206" s="7">
        <v>110000</v>
      </c>
      <c r="E206" s="3">
        <v>217</v>
      </c>
      <c r="F206" s="15">
        <v>210000</v>
      </c>
    </row>
    <row r="207" spans="1:6" x14ac:dyDescent="0.25">
      <c r="A207" s="6">
        <v>206</v>
      </c>
      <c r="B207" s="6" t="s">
        <v>105</v>
      </c>
      <c r="C207" s="7">
        <v>180500</v>
      </c>
      <c r="E207" s="3">
        <v>219</v>
      </c>
      <c r="F207" s="15">
        <v>311500</v>
      </c>
    </row>
    <row r="208" spans="1:6" x14ac:dyDescent="0.25">
      <c r="A208" s="6">
        <v>207</v>
      </c>
      <c r="B208" s="6" t="s">
        <v>105</v>
      </c>
      <c r="C208" s="7">
        <v>143900</v>
      </c>
      <c r="E208" s="3">
        <v>220</v>
      </c>
      <c r="F208" s="15">
        <v>167240</v>
      </c>
    </row>
    <row r="209" spans="1:6" x14ac:dyDescent="0.25">
      <c r="A209" s="6">
        <v>208</v>
      </c>
      <c r="B209" s="6" t="s">
        <v>105</v>
      </c>
      <c r="C209" s="7">
        <v>141000</v>
      </c>
      <c r="E209" s="3">
        <v>221</v>
      </c>
      <c r="F209" s="15">
        <v>204900</v>
      </c>
    </row>
    <row r="210" spans="1:6" x14ac:dyDescent="0.25">
      <c r="A210" s="6">
        <v>209</v>
      </c>
      <c r="B210" s="6" t="s">
        <v>105</v>
      </c>
      <c r="C210" s="7">
        <v>277000</v>
      </c>
      <c r="E210" s="3">
        <v>222</v>
      </c>
      <c r="F210" s="15">
        <v>200000</v>
      </c>
    </row>
    <row r="211" spans="1:6" x14ac:dyDescent="0.25">
      <c r="A211" s="6">
        <v>210</v>
      </c>
      <c r="B211" s="6" t="s">
        <v>105</v>
      </c>
      <c r="C211" s="7">
        <v>145000</v>
      </c>
      <c r="E211" s="3">
        <v>223</v>
      </c>
      <c r="F211" s="15">
        <v>179900</v>
      </c>
    </row>
    <row r="212" spans="1:6" x14ac:dyDescent="0.25">
      <c r="A212" s="6">
        <v>211</v>
      </c>
      <c r="B212" s="6" t="s">
        <v>177</v>
      </c>
      <c r="C212" s="7">
        <v>98000</v>
      </c>
      <c r="E212" s="3">
        <v>224</v>
      </c>
      <c r="F212" s="15">
        <v>97000</v>
      </c>
    </row>
    <row r="213" spans="1:6" x14ac:dyDescent="0.25">
      <c r="A213" s="6">
        <v>212</v>
      </c>
      <c r="B213" s="6" t="s">
        <v>105</v>
      </c>
      <c r="C213" s="7">
        <v>186000</v>
      </c>
      <c r="E213" s="3">
        <v>225</v>
      </c>
      <c r="F213" s="15">
        <v>386250</v>
      </c>
    </row>
    <row r="214" spans="1:6" x14ac:dyDescent="0.25">
      <c r="A214" s="6">
        <v>213</v>
      </c>
      <c r="B214" s="6" t="s">
        <v>105</v>
      </c>
      <c r="C214" s="7">
        <v>252678</v>
      </c>
      <c r="E214" s="3">
        <v>226</v>
      </c>
      <c r="F214" s="15">
        <v>112000</v>
      </c>
    </row>
    <row r="215" spans="1:6" x14ac:dyDescent="0.25">
      <c r="A215" s="6">
        <v>214</v>
      </c>
      <c r="B215" s="6" t="s">
        <v>105</v>
      </c>
      <c r="C215" s="7">
        <v>156000</v>
      </c>
      <c r="E215" s="3">
        <v>227</v>
      </c>
      <c r="F215" s="15">
        <v>290000</v>
      </c>
    </row>
    <row r="216" spans="1:6" x14ac:dyDescent="0.25">
      <c r="A216" s="6">
        <v>215</v>
      </c>
      <c r="B216" s="6" t="s">
        <v>105</v>
      </c>
      <c r="C216" s="7">
        <v>161750</v>
      </c>
      <c r="E216" s="3">
        <v>228</v>
      </c>
      <c r="F216" s="15">
        <v>106000</v>
      </c>
    </row>
    <row r="217" spans="1:6" x14ac:dyDescent="0.25">
      <c r="A217" s="6">
        <v>216</v>
      </c>
      <c r="B217" s="6" t="s">
        <v>105</v>
      </c>
      <c r="C217" s="7">
        <v>134450</v>
      </c>
      <c r="E217" s="3">
        <v>229</v>
      </c>
      <c r="F217" s="15">
        <v>125000</v>
      </c>
    </row>
    <row r="218" spans="1:6" x14ac:dyDescent="0.25">
      <c r="A218" s="6">
        <v>217</v>
      </c>
      <c r="B218" s="6" t="s">
        <v>105</v>
      </c>
      <c r="C218" s="7">
        <v>210000</v>
      </c>
      <c r="E218" s="3">
        <v>230</v>
      </c>
      <c r="F218" s="15">
        <v>192500</v>
      </c>
    </row>
    <row r="219" spans="1:6" x14ac:dyDescent="0.25">
      <c r="A219" s="6">
        <v>218</v>
      </c>
      <c r="B219" s="6" t="s">
        <v>177</v>
      </c>
      <c r="C219" s="7">
        <v>107000</v>
      </c>
      <c r="E219" s="3">
        <v>231</v>
      </c>
      <c r="F219" s="15">
        <v>148000</v>
      </c>
    </row>
    <row r="220" spans="1:6" x14ac:dyDescent="0.25">
      <c r="A220" s="6">
        <v>219</v>
      </c>
      <c r="B220" s="6" t="s">
        <v>105</v>
      </c>
      <c r="C220" s="7">
        <v>311500</v>
      </c>
      <c r="E220" s="3">
        <v>232</v>
      </c>
      <c r="F220" s="15">
        <v>403000</v>
      </c>
    </row>
    <row r="221" spans="1:6" x14ac:dyDescent="0.25">
      <c r="A221" s="6">
        <v>220</v>
      </c>
      <c r="B221" s="6" t="s">
        <v>105</v>
      </c>
      <c r="C221" s="7">
        <v>167240</v>
      </c>
      <c r="E221" s="3">
        <v>233</v>
      </c>
      <c r="F221" s="15">
        <v>94500</v>
      </c>
    </row>
    <row r="222" spans="1:6" x14ac:dyDescent="0.25">
      <c r="A222" s="6">
        <v>221</v>
      </c>
      <c r="B222" s="6" t="s">
        <v>105</v>
      </c>
      <c r="C222" s="7">
        <v>204900</v>
      </c>
      <c r="E222" s="3">
        <v>234</v>
      </c>
      <c r="F222" s="15">
        <v>128200</v>
      </c>
    </row>
    <row r="223" spans="1:6" x14ac:dyDescent="0.25">
      <c r="A223" s="6">
        <v>222</v>
      </c>
      <c r="B223" s="6" t="s">
        <v>105</v>
      </c>
      <c r="C223" s="7">
        <v>200000</v>
      </c>
      <c r="E223" s="3">
        <v>235</v>
      </c>
      <c r="F223" s="15">
        <v>216500</v>
      </c>
    </row>
    <row r="224" spans="1:6" x14ac:dyDescent="0.25">
      <c r="A224" s="6">
        <v>223</v>
      </c>
      <c r="B224" s="6" t="s">
        <v>105</v>
      </c>
      <c r="C224" s="7">
        <v>179900</v>
      </c>
      <c r="E224" s="3">
        <v>236</v>
      </c>
      <c r="F224" s="15">
        <v>89500</v>
      </c>
    </row>
    <row r="225" spans="1:6" x14ac:dyDescent="0.25">
      <c r="A225" s="6">
        <v>224</v>
      </c>
      <c r="B225" s="6" t="s">
        <v>105</v>
      </c>
      <c r="C225" s="7">
        <v>97000</v>
      </c>
      <c r="E225" s="3">
        <v>237</v>
      </c>
      <c r="F225" s="15">
        <v>185500</v>
      </c>
    </row>
    <row r="226" spans="1:6" x14ac:dyDescent="0.25">
      <c r="A226" s="6">
        <v>225</v>
      </c>
      <c r="B226" s="6" t="s">
        <v>105</v>
      </c>
      <c r="C226" s="7">
        <v>386250</v>
      </c>
      <c r="E226" s="3">
        <v>238</v>
      </c>
      <c r="F226" s="15">
        <v>194500</v>
      </c>
    </row>
    <row r="227" spans="1:6" x14ac:dyDescent="0.25">
      <c r="A227" s="6">
        <v>226</v>
      </c>
      <c r="B227" s="6" t="s">
        <v>105</v>
      </c>
      <c r="C227" s="7">
        <v>112000</v>
      </c>
      <c r="E227" s="3">
        <v>239</v>
      </c>
      <c r="F227" s="15">
        <v>318000</v>
      </c>
    </row>
    <row r="228" spans="1:6" x14ac:dyDescent="0.25">
      <c r="A228" s="6">
        <v>227</v>
      </c>
      <c r="B228" s="6" t="s">
        <v>105</v>
      </c>
      <c r="C228" s="7">
        <v>290000</v>
      </c>
      <c r="E228" s="3">
        <v>240</v>
      </c>
      <c r="F228" s="15">
        <v>113000</v>
      </c>
    </row>
    <row r="229" spans="1:6" x14ac:dyDescent="0.25">
      <c r="A229" s="6">
        <v>228</v>
      </c>
      <c r="B229" s="6" t="s">
        <v>105</v>
      </c>
      <c r="C229" s="7">
        <v>106000</v>
      </c>
      <c r="E229" s="3">
        <v>241</v>
      </c>
      <c r="F229" s="15">
        <v>262500</v>
      </c>
    </row>
    <row r="230" spans="1:6" x14ac:dyDescent="0.25">
      <c r="A230" s="6">
        <v>229</v>
      </c>
      <c r="B230" s="6" t="s">
        <v>105</v>
      </c>
      <c r="C230" s="7">
        <v>125000</v>
      </c>
      <c r="E230" s="3">
        <v>242</v>
      </c>
      <c r="F230" s="15">
        <v>110500</v>
      </c>
    </row>
    <row r="231" spans="1:6" x14ac:dyDescent="0.25">
      <c r="A231" s="6">
        <v>230</v>
      </c>
      <c r="B231" s="6" t="s">
        <v>105</v>
      </c>
      <c r="C231" s="7">
        <v>192500</v>
      </c>
      <c r="E231" s="3">
        <v>244</v>
      </c>
      <c r="F231" s="15">
        <v>120000</v>
      </c>
    </row>
    <row r="232" spans="1:6" x14ac:dyDescent="0.25">
      <c r="A232" s="6">
        <v>231</v>
      </c>
      <c r="B232" s="6" t="s">
        <v>105</v>
      </c>
      <c r="C232" s="7">
        <v>148000</v>
      </c>
      <c r="E232" s="3">
        <v>245</v>
      </c>
      <c r="F232" s="15">
        <v>205000</v>
      </c>
    </row>
    <row r="233" spans="1:6" x14ac:dyDescent="0.25">
      <c r="A233" s="6">
        <v>232</v>
      </c>
      <c r="B233" s="6" t="s">
        <v>105</v>
      </c>
      <c r="C233" s="7">
        <v>403000</v>
      </c>
      <c r="E233" s="3">
        <v>246</v>
      </c>
      <c r="F233" s="15">
        <v>241500</v>
      </c>
    </row>
    <row r="234" spans="1:6" x14ac:dyDescent="0.25">
      <c r="A234" s="6">
        <v>233</v>
      </c>
      <c r="B234" s="6" t="s">
        <v>105</v>
      </c>
      <c r="C234" s="7">
        <v>94500</v>
      </c>
      <c r="E234" s="3">
        <v>248</v>
      </c>
      <c r="F234" s="15">
        <v>140000</v>
      </c>
    </row>
    <row r="235" spans="1:6" x14ac:dyDescent="0.25">
      <c r="A235" s="6">
        <v>234</v>
      </c>
      <c r="B235" s="6" t="s">
        <v>105</v>
      </c>
      <c r="C235" s="7">
        <v>128200</v>
      </c>
      <c r="E235" s="3">
        <v>249</v>
      </c>
      <c r="F235" s="15">
        <v>180000</v>
      </c>
    </row>
    <row r="236" spans="1:6" x14ac:dyDescent="0.25">
      <c r="A236" s="6">
        <v>235</v>
      </c>
      <c r="B236" s="6" t="s">
        <v>105</v>
      </c>
      <c r="C236" s="7">
        <v>216500</v>
      </c>
      <c r="E236" s="3">
        <v>250</v>
      </c>
      <c r="F236" s="15">
        <v>277000</v>
      </c>
    </row>
    <row r="237" spans="1:6" x14ac:dyDescent="0.25">
      <c r="A237" s="6">
        <v>236</v>
      </c>
      <c r="B237" s="6" t="s">
        <v>105</v>
      </c>
      <c r="C237" s="7">
        <v>89500</v>
      </c>
      <c r="E237" s="3">
        <v>251</v>
      </c>
      <c r="F237" s="15">
        <v>76500</v>
      </c>
    </row>
    <row r="238" spans="1:6" x14ac:dyDescent="0.25">
      <c r="A238" s="6">
        <v>237</v>
      </c>
      <c r="B238" s="6" t="s">
        <v>105</v>
      </c>
      <c r="C238" s="7">
        <v>185500</v>
      </c>
      <c r="E238" s="3">
        <v>252</v>
      </c>
      <c r="F238" s="15">
        <v>235000</v>
      </c>
    </row>
    <row r="239" spans="1:6" x14ac:dyDescent="0.25">
      <c r="A239" s="6">
        <v>238</v>
      </c>
      <c r="B239" s="6" t="s">
        <v>105</v>
      </c>
      <c r="C239" s="7">
        <v>194500</v>
      </c>
      <c r="E239" s="3">
        <v>253</v>
      </c>
      <c r="F239" s="15">
        <v>173000</v>
      </c>
    </row>
    <row r="240" spans="1:6" x14ac:dyDescent="0.25">
      <c r="A240" s="6">
        <v>239</v>
      </c>
      <c r="B240" s="6" t="s">
        <v>105</v>
      </c>
      <c r="C240" s="7">
        <v>318000</v>
      </c>
      <c r="E240" s="3">
        <v>254</v>
      </c>
      <c r="F240" s="15">
        <v>158000</v>
      </c>
    </row>
    <row r="241" spans="1:6" x14ac:dyDescent="0.25">
      <c r="A241" s="6">
        <v>240</v>
      </c>
      <c r="B241" s="6" t="s">
        <v>105</v>
      </c>
      <c r="C241" s="7">
        <v>113000</v>
      </c>
      <c r="E241" s="3">
        <v>255</v>
      </c>
      <c r="F241" s="15">
        <v>145000</v>
      </c>
    </row>
    <row r="242" spans="1:6" x14ac:dyDescent="0.25">
      <c r="A242" s="6">
        <v>241</v>
      </c>
      <c r="B242" s="6" t="s">
        <v>105</v>
      </c>
      <c r="C242" s="7">
        <v>262500</v>
      </c>
      <c r="E242" s="3">
        <v>256</v>
      </c>
      <c r="F242" s="15">
        <v>230000</v>
      </c>
    </row>
    <row r="243" spans="1:6" x14ac:dyDescent="0.25">
      <c r="A243" s="6">
        <v>242</v>
      </c>
      <c r="B243" s="6" t="s">
        <v>105</v>
      </c>
      <c r="C243" s="7">
        <v>110500</v>
      </c>
      <c r="E243" s="3">
        <v>257</v>
      </c>
      <c r="F243" s="15">
        <v>207500</v>
      </c>
    </row>
    <row r="244" spans="1:6" x14ac:dyDescent="0.25">
      <c r="A244" s="6">
        <v>243</v>
      </c>
      <c r="B244" s="6" t="s">
        <v>177</v>
      </c>
      <c r="C244" s="7">
        <v>79000</v>
      </c>
      <c r="E244" s="3">
        <v>258</v>
      </c>
      <c r="F244" s="15">
        <v>220000</v>
      </c>
    </row>
    <row r="245" spans="1:6" x14ac:dyDescent="0.25">
      <c r="A245" s="6">
        <v>244</v>
      </c>
      <c r="B245" s="6" t="s">
        <v>105</v>
      </c>
      <c r="C245" s="7">
        <v>120000</v>
      </c>
      <c r="E245" s="3">
        <v>259</v>
      </c>
      <c r="F245" s="15">
        <v>231500</v>
      </c>
    </row>
    <row r="246" spans="1:6" x14ac:dyDescent="0.25">
      <c r="A246" s="6">
        <v>245</v>
      </c>
      <c r="B246" s="6" t="s">
        <v>105</v>
      </c>
      <c r="C246" s="7">
        <v>205000</v>
      </c>
      <c r="E246" s="3">
        <v>260</v>
      </c>
      <c r="F246" s="15">
        <v>97000</v>
      </c>
    </row>
    <row r="247" spans="1:6" x14ac:dyDescent="0.25">
      <c r="A247" s="6">
        <v>246</v>
      </c>
      <c r="B247" s="6" t="s">
        <v>105</v>
      </c>
      <c r="C247" s="7">
        <v>241500</v>
      </c>
      <c r="E247" s="3">
        <v>261</v>
      </c>
      <c r="F247" s="15">
        <v>176000</v>
      </c>
    </row>
    <row r="248" spans="1:6" x14ac:dyDescent="0.25">
      <c r="A248" s="6">
        <v>247</v>
      </c>
      <c r="B248" s="6" t="s">
        <v>177</v>
      </c>
      <c r="C248" s="7">
        <v>137000</v>
      </c>
      <c r="E248" s="3">
        <v>262</v>
      </c>
      <c r="F248" s="15">
        <v>276000</v>
      </c>
    </row>
    <row r="249" spans="1:6" x14ac:dyDescent="0.25">
      <c r="A249" s="6">
        <v>248</v>
      </c>
      <c r="B249" s="6" t="s">
        <v>105</v>
      </c>
      <c r="C249" s="7">
        <v>140000</v>
      </c>
      <c r="E249" s="3">
        <v>263</v>
      </c>
      <c r="F249" s="15">
        <v>151000</v>
      </c>
    </row>
    <row r="250" spans="1:6" x14ac:dyDescent="0.25">
      <c r="A250" s="6">
        <v>249</v>
      </c>
      <c r="B250" s="6" t="s">
        <v>105</v>
      </c>
      <c r="C250" s="7">
        <v>180000</v>
      </c>
      <c r="E250" s="3">
        <v>264</v>
      </c>
      <c r="F250" s="15">
        <v>130000</v>
      </c>
    </row>
    <row r="251" spans="1:6" x14ac:dyDescent="0.25">
      <c r="A251" s="6">
        <v>250</v>
      </c>
      <c r="B251" s="6" t="s">
        <v>105</v>
      </c>
      <c r="C251" s="7">
        <v>277000</v>
      </c>
      <c r="E251" s="3">
        <v>266</v>
      </c>
      <c r="F251" s="15">
        <v>175500</v>
      </c>
    </row>
    <row r="252" spans="1:6" x14ac:dyDescent="0.25">
      <c r="A252" s="6">
        <v>251</v>
      </c>
      <c r="B252" s="6" t="s">
        <v>105</v>
      </c>
      <c r="C252" s="7">
        <v>76500</v>
      </c>
      <c r="E252" s="3">
        <v>267</v>
      </c>
      <c r="F252" s="15">
        <v>185000</v>
      </c>
    </row>
    <row r="253" spans="1:6" x14ac:dyDescent="0.25">
      <c r="A253" s="6">
        <v>252</v>
      </c>
      <c r="B253" s="6" t="s">
        <v>105</v>
      </c>
      <c r="C253" s="7">
        <v>235000</v>
      </c>
      <c r="E253" s="3">
        <v>268</v>
      </c>
      <c r="F253" s="15">
        <v>179500</v>
      </c>
    </row>
    <row r="254" spans="1:6" x14ac:dyDescent="0.25">
      <c r="A254" s="6">
        <v>253</v>
      </c>
      <c r="B254" s="6" t="s">
        <v>105</v>
      </c>
      <c r="C254" s="7">
        <v>173000</v>
      </c>
      <c r="E254" s="3">
        <v>269</v>
      </c>
      <c r="F254" s="15">
        <v>120500</v>
      </c>
    </row>
    <row r="255" spans="1:6" x14ac:dyDescent="0.25">
      <c r="A255" s="6">
        <v>254</v>
      </c>
      <c r="B255" s="6" t="s">
        <v>105</v>
      </c>
      <c r="C255" s="7">
        <v>158000</v>
      </c>
      <c r="E255" s="3">
        <v>270</v>
      </c>
      <c r="F255" s="15">
        <v>148000</v>
      </c>
    </row>
    <row r="256" spans="1:6" x14ac:dyDescent="0.25">
      <c r="A256" s="6">
        <v>255</v>
      </c>
      <c r="B256" s="6" t="s">
        <v>105</v>
      </c>
      <c r="C256" s="7">
        <v>145000</v>
      </c>
      <c r="E256" s="3">
        <v>271</v>
      </c>
      <c r="F256" s="15">
        <v>266000</v>
      </c>
    </row>
    <row r="257" spans="1:6" x14ac:dyDescent="0.25">
      <c r="A257" s="6">
        <v>256</v>
      </c>
      <c r="B257" s="6" t="s">
        <v>105</v>
      </c>
      <c r="C257" s="7">
        <v>230000</v>
      </c>
      <c r="E257" s="3">
        <v>272</v>
      </c>
      <c r="F257" s="15">
        <v>241500</v>
      </c>
    </row>
    <row r="258" spans="1:6" x14ac:dyDescent="0.25">
      <c r="A258" s="6">
        <v>257</v>
      </c>
      <c r="B258" s="6" t="s">
        <v>105</v>
      </c>
      <c r="C258" s="7">
        <v>207500</v>
      </c>
      <c r="E258" s="3">
        <v>273</v>
      </c>
      <c r="F258" s="15">
        <v>290000</v>
      </c>
    </row>
    <row r="259" spans="1:6" x14ac:dyDescent="0.25">
      <c r="A259" s="6">
        <v>258</v>
      </c>
      <c r="B259" s="6" t="s">
        <v>105</v>
      </c>
      <c r="C259" s="7">
        <v>220000</v>
      </c>
      <c r="E259" s="3">
        <v>274</v>
      </c>
      <c r="F259" s="15">
        <v>139000</v>
      </c>
    </row>
    <row r="260" spans="1:6" x14ac:dyDescent="0.25">
      <c r="A260" s="6">
        <v>259</v>
      </c>
      <c r="B260" s="6" t="s">
        <v>105</v>
      </c>
      <c r="C260" s="7">
        <v>231500</v>
      </c>
      <c r="E260" s="3">
        <v>275</v>
      </c>
      <c r="F260" s="15">
        <v>124500</v>
      </c>
    </row>
    <row r="261" spans="1:6" x14ac:dyDescent="0.25">
      <c r="A261" s="6">
        <v>260</v>
      </c>
      <c r="B261" s="6" t="s">
        <v>105</v>
      </c>
      <c r="C261" s="7">
        <v>97000</v>
      </c>
      <c r="E261" s="3">
        <v>277</v>
      </c>
      <c r="F261" s="15">
        <v>201000</v>
      </c>
    </row>
    <row r="262" spans="1:6" x14ac:dyDescent="0.25">
      <c r="A262" s="6">
        <v>261</v>
      </c>
      <c r="B262" s="6" t="s">
        <v>105</v>
      </c>
      <c r="C262" s="7">
        <v>176000</v>
      </c>
      <c r="E262" s="3">
        <v>278</v>
      </c>
      <c r="F262" s="15">
        <v>141000</v>
      </c>
    </row>
    <row r="263" spans="1:6" x14ac:dyDescent="0.25">
      <c r="A263" s="6">
        <v>262</v>
      </c>
      <c r="B263" s="6" t="s">
        <v>105</v>
      </c>
      <c r="C263" s="7">
        <v>276000</v>
      </c>
      <c r="E263" s="3">
        <v>279</v>
      </c>
      <c r="F263" s="15">
        <v>415298</v>
      </c>
    </row>
    <row r="264" spans="1:6" x14ac:dyDescent="0.25">
      <c r="A264" s="6">
        <v>263</v>
      </c>
      <c r="B264" s="6" t="s">
        <v>105</v>
      </c>
      <c r="C264" s="7">
        <v>151000</v>
      </c>
      <c r="E264" s="3">
        <v>280</v>
      </c>
      <c r="F264" s="15">
        <v>192000</v>
      </c>
    </row>
    <row r="265" spans="1:6" x14ac:dyDescent="0.25">
      <c r="A265" s="6">
        <v>264</v>
      </c>
      <c r="B265" s="6" t="s">
        <v>105</v>
      </c>
      <c r="C265" s="7">
        <v>130000</v>
      </c>
      <c r="E265" s="3">
        <v>281</v>
      </c>
      <c r="F265" s="15">
        <v>228500</v>
      </c>
    </row>
    <row r="266" spans="1:6" x14ac:dyDescent="0.25">
      <c r="A266" s="6">
        <v>265</v>
      </c>
      <c r="B266" s="6" t="s">
        <v>177</v>
      </c>
      <c r="C266" s="7">
        <v>73000</v>
      </c>
      <c r="E266" s="3">
        <v>282</v>
      </c>
      <c r="F266" s="15">
        <v>185000</v>
      </c>
    </row>
    <row r="267" spans="1:6" x14ac:dyDescent="0.25">
      <c r="A267" s="6">
        <v>266</v>
      </c>
      <c r="B267" s="6" t="s">
        <v>105</v>
      </c>
      <c r="C267" s="7">
        <v>175500</v>
      </c>
      <c r="E267" s="3">
        <v>283</v>
      </c>
      <c r="F267" s="15">
        <v>207500</v>
      </c>
    </row>
    <row r="268" spans="1:6" x14ac:dyDescent="0.25">
      <c r="A268" s="6">
        <v>267</v>
      </c>
      <c r="B268" s="6" t="s">
        <v>105</v>
      </c>
      <c r="C268" s="7">
        <v>185000</v>
      </c>
      <c r="E268" s="3">
        <v>284</v>
      </c>
      <c r="F268" s="15">
        <v>244600</v>
      </c>
    </row>
    <row r="269" spans="1:6" x14ac:dyDescent="0.25">
      <c r="A269" s="6">
        <v>268</v>
      </c>
      <c r="B269" s="6" t="s">
        <v>105</v>
      </c>
      <c r="C269" s="7">
        <v>179500</v>
      </c>
      <c r="E269" s="3">
        <v>285</v>
      </c>
      <c r="F269" s="15">
        <v>179200</v>
      </c>
    </row>
    <row r="270" spans="1:6" x14ac:dyDescent="0.25">
      <c r="A270" s="6">
        <v>269</v>
      </c>
      <c r="B270" s="6" t="s">
        <v>105</v>
      </c>
      <c r="C270" s="7">
        <v>120500</v>
      </c>
      <c r="E270" s="3">
        <v>286</v>
      </c>
      <c r="F270" s="15">
        <v>164700</v>
      </c>
    </row>
    <row r="271" spans="1:6" x14ac:dyDescent="0.25">
      <c r="A271" s="6">
        <v>270</v>
      </c>
      <c r="B271" s="6" t="s">
        <v>105</v>
      </c>
      <c r="C271" s="7">
        <v>148000</v>
      </c>
      <c r="E271" s="3">
        <v>287</v>
      </c>
      <c r="F271" s="15">
        <v>159000</v>
      </c>
    </row>
    <row r="272" spans="1:6" x14ac:dyDescent="0.25">
      <c r="A272" s="6">
        <v>271</v>
      </c>
      <c r="B272" s="6" t="s">
        <v>105</v>
      </c>
      <c r="C272" s="7">
        <v>266000</v>
      </c>
      <c r="E272" s="3">
        <v>288</v>
      </c>
      <c r="F272" s="15">
        <v>88000</v>
      </c>
    </row>
    <row r="273" spans="1:6" x14ac:dyDescent="0.25">
      <c r="A273" s="6">
        <v>272</v>
      </c>
      <c r="B273" s="6" t="s">
        <v>105</v>
      </c>
      <c r="C273" s="7">
        <v>241500</v>
      </c>
      <c r="E273" s="3">
        <v>289</v>
      </c>
      <c r="F273" s="15">
        <v>122000</v>
      </c>
    </row>
    <row r="274" spans="1:6" x14ac:dyDescent="0.25">
      <c r="A274" s="6">
        <v>273</v>
      </c>
      <c r="B274" s="6" t="s">
        <v>105</v>
      </c>
      <c r="C274" s="7">
        <v>290000</v>
      </c>
      <c r="E274" s="3">
        <v>290</v>
      </c>
      <c r="F274" s="15">
        <v>153575</v>
      </c>
    </row>
    <row r="275" spans="1:6" x14ac:dyDescent="0.25">
      <c r="A275" s="6">
        <v>274</v>
      </c>
      <c r="B275" s="6" t="s">
        <v>105</v>
      </c>
      <c r="C275" s="7">
        <v>139000</v>
      </c>
      <c r="E275" s="3">
        <v>291</v>
      </c>
      <c r="F275" s="15">
        <v>233230</v>
      </c>
    </row>
    <row r="276" spans="1:6" x14ac:dyDescent="0.25">
      <c r="A276" s="6">
        <v>275</v>
      </c>
      <c r="B276" s="6" t="s">
        <v>105</v>
      </c>
      <c r="C276" s="7">
        <v>124500</v>
      </c>
      <c r="E276" s="3">
        <v>293</v>
      </c>
      <c r="F276" s="15">
        <v>131000</v>
      </c>
    </row>
    <row r="277" spans="1:6" x14ac:dyDescent="0.25">
      <c r="A277" s="6">
        <v>276</v>
      </c>
      <c r="B277" s="6" t="s">
        <v>177</v>
      </c>
      <c r="C277" s="7">
        <v>205000</v>
      </c>
      <c r="E277" s="3">
        <v>294</v>
      </c>
      <c r="F277" s="15">
        <v>235000</v>
      </c>
    </row>
    <row r="278" spans="1:6" x14ac:dyDescent="0.25">
      <c r="A278" s="6">
        <v>277</v>
      </c>
      <c r="B278" s="6" t="s">
        <v>105</v>
      </c>
      <c r="C278" s="7">
        <v>201000</v>
      </c>
      <c r="E278" s="3">
        <v>295</v>
      </c>
      <c r="F278" s="15">
        <v>167000</v>
      </c>
    </row>
    <row r="279" spans="1:6" x14ac:dyDescent="0.25">
      <c r="A279" s="6">
        <v>278</v>
      </c>
      <c r="B279" s="6" t="s">
        <v>105</v>
      </c>
      <c r="C279" s="7">
        <v>141000</v>
      </c>
      <c r="E279" s="3">
        <v>296</v>
      </c>
      <c r="F279" s="15">
        <v>142500</v>
      </c>
    </row>
    <row r="280" spans="1:6" x14ac:dyDescent="0.25">
      <c r="A280" s="6">
        <v>279</v>
      </c>
      <c r="B280" s="6" t="s">
        <v>105</v>
      </c>
      <c r="C280" s="7">
        <v>415298</v>
      </c>
      <c r="E280" s="3">
        <v>297</v>
      </c>
      <c r="F280" s="15">
        <v>152000</v>
      </c>
    </row>
    <row r="281" spans="1:6" x14ac:dyDescent="0.25">
      <c r="A281" s="6">
        <v>280</v>
      </c>
      <c r="B281" s="6" t="s">
        <v>105</v>
      </c>
      <c r="C281" s="7">
        <v>192000</v>
      </c>
      <c r="E281" s="3">
        <v>298</v>
      </c>
      <c r="F281" s="15">
        <v>239000</v>
      </c>
    </row>
    <row r="282" spans="1:6" x14ac:dyDescent="0.25">
      <c r="A282" s="6">
        <v>281</v>
      </c>
      <c r="B282" s="6" t="s">
        <v>105</v>
      </c>
      <c r="C282" s="7">
        <v>228500</v>
      </c>
      <c r="E282" s="3">
        <v>299</v>
      </c>
      <c r="F282" s="15">
        <v>175000</v>
      </c>
    </row>
    <row r="283" spans="1:6" x14ac:dyDescent="0.25">
      <c r="A283" s="6">
        <v>282</v>
      </c>
      <c r="B283" s="6" t="s">
        <v>105</v>
      </c>
      <c r="C283" s="7">
        <v>185000</v>
      </c>
      <c r="E283" s="3">
        <v>300</v>
      </c>
      <c r="F283" s="15">
        <v>158500</v>
      </c>
    </row>
    <row r="284" spans="1:6" x14ac:dyDescent="0.25">
      <c r="A284" s="6">
        <v>283</v>
      </c>
      <c r="B284" s="6" t="s">
        <v>105</v>
      </c>
      <c r="C284" s="7">
        <v>207500</v>
      </c>
      <c r="E284" s="3">
        <v>301</v>
      </c>
      <c r="F284" s="15">
        <v>157000</v>
      </c>
    </row>
    <row r="285" spans="1:6" x14ac:dyDescent="0.25">
      <c r="A285" s="6">
        <v>284</v>
      </c>
      <c r="B285" s="6" t="s">
        <v>105</v>
      </c>
      <c r="C285" s="7">
        <v>244600</v>
      </c>
      <c r="E285" s="3">
        <v>302</v>
      </c>
      <c r="F285" s="15">
        <v>267000</v>
      </c>
    </row>
    <row r="286" spans="1:6" x14ac:dyDescent="0.25">
      <c r="A286" s="6">
        <v>285</v>
      </c>
      <c r="B286" s="6" t="s">
        <v>105</v>
      </c>
      <c r="C286" s="7">
        <v>179200</v>
      </c>
      <c r="E286" s="3">
        <v>303</v>
      </c>
      <c r="F286" s="15">
        <v>205000</v>
      </c>
    </row>
    <row r="287" spans="1:6" x14ac:dyDescent="0.25">
      <c r="A287" s="6">
        <v>286</v>
      </c>
      <c r="B287" s="6" t="s">
        <v>105</v>
      </c>
      <c r="C287" s="7">
        <v>164700</v>
      </c>
      <c r="E287" s="3">
        <v>304</v>
      </c>
      <c r="F287" s="15">
        <v>149900</v>
      </c>
    </row>
    <row r="288" spans="1:6" x14ac:dyDescent="0.25">
      <c r="A288" s="6">
        <v>287</v>
      </c>
      <c r="B288" s="6" t="s">
        <v>105</v>
      </c>
      <c r="C288" s="7">
        <v>159000</v>
      </c>
      <c r="E288" s="3">
        <v>305</v>
      </c>
      <c r="F288" s="15">
        <v>295000</v>
      </c>
    </row>
    <row r="289" spans="1:6" x14ac:dyDescent="0.25">
      <c r="A289" s="6">
        <v>288</v>
      </c>
      <c r="B289" s="6" t="s">
        <v>105</v>
      </c>
      <c r="C289" s="7">
        <v>88000</v>
      </c>
      <c r="E289" s="3">
        <v>306</v>
      </c>
      <c r="F289" s="15">
        <v>305900</v>
      </c>
    </row>
    <row r="290" spans="1:6" x14ac:dyDescent="0.25">
      <c r="A290" s="6">
        <v>289</v>
      </c>
      <c r="B290" s="6" t="s">
        <v>105</v>
      </c>
      <c r="C290" s="7">
        <v>122000</v>
      </c>
      <c r="E290" s="3">
        <v>307</v>
      </c>
      <c r="F290" s="15">
        <v>225000</v>
      </c>
    </row>
    <row r="291" spans="1:6" x14ac:dyDescent="0.25">
      <c r="A291" s="6">
        <v>290</v>
      </c>
      <c r="B291" s="6" t="s">
        <v>105</v>
      </c>
      <c r="C291" s="7">
        <v>153575</v>
      </c>
      <c r="E291" s="3">
        <v>308</v>
      </c>
      <c r="F291" s="15">
        <v>89500</v>
      </c>
    </row>
    <row r="292" spans="1:6" x14ac:dyDescent="0.25">
      <c r="A292" s="6">
        <v>291</v>
      </c>
      <c r="B292" s="6" t="s">
        <v>105</v>
      </c>
      <c r="C292" s="7">
        <v>233230</v>
      </c>
      <c r="E292" s="3">
        <v>309</v>
      </c>
      <c r="F292" s="15">
        <v>82500</v>
      </c>
    </row>
    <row r="293" spans="1:6" x14ac:dyDescent="0.25">
      <c r="A293" s="6">
        <v>292</v>
      </c>
      <c r="B293" s="6" t="s">
        <v>177</v>
      </c>
      <c r="C293" s="7">
        <v>135900</v>
      </c>
      <c r="E293" s="3">
        <v>310</v>
      </c>
      <c r="F293" s="15">
        <v>360000</v>
      </c>
    </row>
    <row r="294" spans="1:6" x14ac:dyDescent="0.25">
      <c r="A294" s="6">
        <v>293</v>
      </c>
      <c r="B294" s="6" t="s">
        <v>105</v>
      </c>
      <c r="C294" s="7">
        <v>131000</v>
      </c>
      <c r="E294" s="3">
        <v>311</v>
      </c>
      <c r="F294" s="15">
        <v>165600</v>
      </c>
    </row>
    <row r="295" spans="1:6" x14ac:dyDescent="0.25">
      <c r="A295" s="6">
        <v>294</v>
      </c>
      <c r="B295" s="6" t="s">
        <v>105</v>
      </c>
      <c r="C295" s="7">
        <v>235000</v>
      </c>
      <c r="E295" s="3">
        <v>312</v>
      </c>
      <c r="F295" s="15">
        <v>132000</v>
      </c>
    </row>
    <row r="296" spans="1:6" x14ac:dyDescent="0.25">
      <c r="A296" s="6">
        <v>295</v>
      </c>
      <c r="B296" s="6" t="s">
        <v>105</v>
      </c>
      <c r="C296" s="7">
        <v>167000</v>
      </c>
      <c r="E296" s="3">
        <v>313</v>
      </c>
      <c r="F296" s="15">
        <v>119900</v>
      </c>
    </row>
    <row r="297" spans="1:6" x14ac:dyDescent="0.25">
      <c r="A297" s="6">
        <v>296</v>
      </c>
      <c r="B297" s="6" t="s">
        <v>105</v>
      </c>
      <c r="C297" s="7">
        <v>142500</v>
      </c>
      <c r="E297" s="3">
        <v>314</v>
      </c>
      <c r="F297" s="15">
        <v>375000</v>
      </c>
    </row>
    <row r="298" spans="1:6" x14ac:dyDescent="0.25">
      <c r="A298" s="6">
        <v>297</v>
      </c>
      <c r="B298" s="6" t="s">
        <v>105</v>
      </c>
      <c r="C298" s="7">
        <v>152000</v>
      </c>
      <c r="E298" s="3">
        <v>315</v>
      </c>
      <c r="F298" s="15">
        <v>178000</v>
      </c>
    </row>
    <row r="299" spans="1:6" x14ac:dyDescent="0.25">
      <c r="A299" s="6">
        <v>298</v>
      </c>
      <c r="B299" s="6" t="s">
        <v>105</v>
      </c>
      <c r="C299" s="7">
        <v>239000</v>
      </c>
      <c r="E299" s="3">
        <v>316</v>
      </c>
      <c r="F299" s="15">
        <v>188500</v>
      </c>
    </row>
    <row r="300" spans="1:6" x14ac:dyDescent="0.25">
      <c r="A300" s="6">
        <v>299</v>
      </c>
      <c r="B300" s="6" t="s">
        <v>105</v>
      </c>
      <c r="C300" s="7">
        <v>175000</v>
      </c>
      <c r="E300" s="3">
        <v>317</v>
      </c>
      <c r="F300" s="15">
        <v>260000</v>
      </c>
    </row>
    <row r="301" spans="1:6" x14ac:dyDescent="0.25">
      <c r="A301" s="6">
        <v>300</v>
      </c>
      <c r="B301" s="6" t="s">
        <v>105</v>
      </c>
      <c r="C301" s="7">
        <v>158500</v>
      </c>
      <c r="E301" s="3">
        <v>318</v>
      </c>
      <c r="F301" s="15">
        <v>270000</v>
      </c>
    </row>
    <row r="302" spans="1:6" x14ac:dyDescent="0.25">
      <c r="A302" s="6">
        <v>301</v>
      </c>
      <c r="B302" s="6" t="s">
        <v>105</v>
      </c>
      <c r="C302" s="7">
        <v>157000</v>
      </c>
      <c r="E302" s="3">
        <v>319</v>
      </c>
      <c r="F302" s="15">
        <v>260000</v>
      </c>
    </row>
    <row r="303" spans="1:6" x14ac:dyDescent="0.25">
      <c r="A303" s="6">
        <v>302</v>
      </c>
      <c r="B303" s="6" t="s">
        <v>105</v>
      </c>
      <c r="C303" s="7">
        <v>267000</v>
      </c>
      <c r="E303" s="3">
        <v>320</v>
      </c>
      <c r="F303" s="15">
        <v>187500</v>
      </c>
    </row>
    <row r="304" spans="1:6" x14ac:dyDescent="0.25">
      <c r="A304" s="6">
        <v>303</v>
      </c>
      <c r="B304" s="6" t="s">
        <v>105</v>
      </c>
      <c r="C304" s="7">
        <v>205000</v>
      </c>
      <c r="E304" s="3">
        <v>321</v>
      </c>
      <c r="F304" s="15">
        <v>342643</v>
      </c>
    </row>
    <row r="305" spans="1:6" x14ac:dyDescent="0.25">
      <c r="A305" s="6">
        <v>304</v>
      </c>
      <c r="B305" s="6" t="s">
        <v>105</v>
      </c>
      <c r="C305" s="7">
        <v>149900</v>
      </c>
      <c r="E305" s="3">
        <v>322</v>
      </c>
      <c r="F305" s="15">
        <v>354000</v>
      </c>
    </row>
    <row r="306" spans="1:6" x14ac:dyDescent="0.25">
      <c r="A306" s="6">
        <v>305</v>
      </c>
      <c r="B306" s="6" t="s">
        <v>105</v>
      </c>
      <c r="C306" s="7">
        <v>295000</v>
      </c>
      <c r="E306" s="3">
        <v>323</v>
      </c>
      <c r="F306" s="15">
        <v>301000</v>
      </c>
    </row>
    <row r="307" spans="1:6" x14ac:dyDescent="0.25">
      <c r="A307" s="6">
        <v>306</v>
      </c>
      <c r="B307" s="6" t="s">
        <v>105</v>
      </c>
      <c r="C307" s="7">
        <v>305900</v>
      </c>
      <c r="E307" s="3">
        <v>324</v>
      </c>
      <c r="F307" s="15">
        <v>126175</v>
      </c>
    </row>
    <row r="308" spans="1:6" x14ac:dyDescent="0.25">
      <c r="A308" s="6">
        <v>307</v>
      </c>
      <c r="B308" s="6" t="s">
        <v>105</v>
      </c>
      <c r="C308" s="7">
        <v>225000</v>
      </c>
      <c r="E308" s="3">
        <v>325</v>
      </c>
      <c r="F308" s="15">
        <v>242000</v>
      </c>
    </row>
    <row r="309" spans="1:6" x14ac:dyDescent="0.25">
      <c r="A309" s="6">
        <v>308</v>
      </c>
      <c r="B309" s="6" t="s">
        <v>105</v>
      </c>
      <c r="C309" s="7">
        <v>89500</v>
      </c>
      <c r="E309" s="3">
        <v>327</v>
      </c>
      <c r="F309" s="15">
        <v>324000</v>
      </c>
    </row>
    <row r="310" spans="1:6" x14ac:dyDescent="0.25">
      <c r="A310" s="6">
        <v>309</v>
      </c>
      <c r="B310" s="6" t="s">
        <v>105</v>
      </c>
      <c r="C310" s="7">
        <v>82500</v>
      </c>
      <c r="E310" s="3">
        <v>328</v>
      </c>
      <c r="F310" s="15">
        <v>145250</v>
      </c>
    </row>
    <row r="311" spans="1:6" x14ac:dyDescent="0.25">
      <c r="A311" s="6">
        <v>310</v>
      </c>
      <c r="B311" s="6" t="s">
        <v>105</v>
      </c>
      <c r="C311" s="7">
        <v>360000</v>
      </c>
      <c r="E311" s="3">
        <v>331</v>
      </c>
      <c r="F311" s="15">
        <v>119000</v>
      </c>
    </row>
    <row r="312" spans="1:6" x14ac:dyDescent="0.25">
      <c r="A312" s="6">
        <v>311</v>
      </c>
      <c r="B312" s="6" t="s">
        <v>105</v>
      </c>
      <c r="C312" s="7">
        <v>165600</v>
      </c>
      <c r="E312" s="3">
        <v>332</v>
      </c>
      <c r="F312" s="15">
        <v>139000</v>
      </c>
    </row>
    <row r="313" spans="1:6" x14ac:dyDescent="0.25">
      <c r="A313" s="6">
        <v>312</v>
      </c>
      <c r="B313" s="6" t="s">
        <v>105</v>
      </c>
      <c r="C313" s="7">
        <v>132000</v>
      </c>
      <c r="E313" s="3">
        <v>333</v>
      </c>
      <c r="F313" s="15">
        <v>284000</v>
      </c>
    </row>
    <row r="314" spans="1:6" x14ac:dyDescent="0.25">
      <c r="A314" s="6">
        <v>313</v>
      </c>
      <c r="B314" s="6" t="s">
        <v>105</v>
      </c>
      <c r="C314" s="7">
        <v>119900</v>
      </c>
      <c r="E314" s="3">
        <v>334</v>
      </c>
      <c r="F314" s="15">
        <v>207000</v>
      </c>
    </row>
    <row r="315" spans="1:6" x14ac:dyDescent="0.25">
      <c r="A315" s="6">
        <v>314</v>
      </c>
      <c r="B315" s="6" t="s">
        <v>105</v>
      </c>
      <c r="C315" s="7">
        <v>375000</v>
      </c>
      <c r="E315" s="3">
        <v>335</v>
      </c>
      <c r="F315" s="15">
        <v>192000</v>
      </c>
    </row>
    <row r="316" spans="1:6" x14ac:dyDescent="0.25">
      <c r="A316" s="6">
        <v>315</v>
      </c>
      <c r="B316" s="6" t="s">
        <v>105</v>
      </c>
      <c r="C316" s="7">
        <v>178000</v>
      </c>
      <c r="E316" s="3">
        <v>336</v>
      </c>
      <c r="F316" s="15">
        <v>228950</v>
      </c>
    </row>
    <row r="317" spans="1:6" x14ac:dyDescent="0.25">
      <c r="A317" s="6">
        <v>316</v>
      </c>
      <c r="B317" s="6" t="s">
        <v>105</v>
      </c>
      <c r="C317" s="7">
        <v>188500</v>
      </c>
      <c r="E317" s="3">
        <v>337</v>
      </c>
      <c r="F317" s="15">
        <v>377426</v>
      </c>
    </row>
    <row r="318" spans="1:6" x14ac:dyDescent="0.25">
      <c r="A318" s="6">
        <v>317</v>
      </c>
      <c r="B318" s="6" t="s">
        <v>105</v>
      </c>
      <c r="C318" s="7">
        <v>260000</v>
      </c>
      <c r="E318" s="3">
        <v>338</v>
      </c>
      <c r="F318" s="15">
        <v>214000</v>
      </c>
    </row>
    <row r="319" spans="1:6" x14ac:dyDescent="0.25">
      <c r="A319" s="6">
        <v>318</v>
      </c>
      <c r="B319" s="6" t="s">
        <v>105</v>
      </c>
      <c r="C319" s="7">
        <v>270000</v>
      </c>
      <c r="E319" s="3">
        <v>339</v>
      </c>
      <c r="F319" s="15">
        <v>202500</v>
      </c>
    </row>
    <row r="320" spans="1:6" x14ac:dyDescent="0.25">
      <c r="A320" s="6">
        <v>319</v>
      </c>
      <c r="B320" s="6" t="s">
        <v>105</v>
      </c>
      <c r="C320" s="7">
        <v>260000</v>
      </c>
      <c r="E320" s="3">
        <v>340</v>
      </c>
      <c r="F320" s="15">
        <v>155000</v>
      </c>
    </row>
    <row r="321" spans="1:6" x14ac:dyDescent="0.25">
      <c r="A321" s="6">
        <v>320</v>
      </c>
      <c r="B321" s="6" t="s">
        <v>105</v>
      </c>
      <c r="C321" s="7">
        <v>187500</v>
      </c>
      <c r="E321" s="3">
        <v>341</v>
      </c>
      <c r="F321" s="15">
        <v>202900</v>
      </c>
    </row>
    <row r="322" spans="1:6" x14ac:dyDescent="0.25">
      <c r="A322" s="6">
        <v>321</v>
      </c>
      <c r="B322" s="6" t="s">
        <v>105</v>
      </c>
      <c r="C322" s="7">
        <v>342643</v>
      </c>
      <c r="E322" s="3">
        <v>342</v>
      </c>
      <c r="F322" s="15">
        <v>82000</v>
      </c>
    </row>
    <row r="323" spans="1:6" x14ac:dyDescent="0.25">
      <c r="A323" s="6">
        <v>322</v>
      </c>
      <c r="B323" s="6" t="s">
        <v>105</v>
      </c>
      <c r="C323" s="7">
        <v>354000</v>
      </c>
      <c r="E323" s="3">
        <v>344</v>
      </c>
      <c r="F323" s="15">
        <v>266000</v>
      </c>
    </row>
    <row r="324" spans="1:6" x14ac:dyDescent="0.25">
      <c r="A324" s="6">
        <v>323</v>
      </c>
      <c r="B324" s="6" t="s">
        <v>105</v>
      </c>
      <c r="C324" s="7">
        <v>301000</v>
      </c>
      <c r="E324" s="3">
        <v>345</v>
      </c>
      <c r="F324" s="15">
        <v>85000</v>
      </c>
    </row>
    <row r="325" spans="1:6" x14ac:dyDescent="0.25">
      <c r="A325" s="6">
        <v>324</v>
      </c>
      <c r="B325" s="6" t="s">
        <v>105</v>
      </c>
      <c r="C325" s="7">
        <v>126175</v>
      </c>
      <c r="E325" s="3">
        <v>346</v>
      </c>
      <c r="F325" s="15">
        <v>140200</v>
      </c>
    </row>
    <row r="326" spans="1:6" x14ac:dyDescent="0.25">
      <c r="A326" s="6">
        <v>325</v>
      </c>
      <c r="B326" s="6" t="s">
        <v>105</v>
      </c>
      <c r="C326" s="7">
        <v>242000</v>
      </c>
      <c r="E326" s="3">
        <v>347</v>
      </c>
      <c r="F326" s="15">
        <v>151500</v>
      </c>
    </row>
    <row r="327" spans="1:6" x14ac:dyDescent="0.25">
      <c r="A327" s="6">
        <v>326</v>
      </c>
      <c r="B327" s="6" t="s">
        <v>177</v>
      </c>
      <c r="C327" s="7">
        <v>87000</v>
      </c>
      <c r="E327" s="3">
        <v>348</v>
      </c>
      <c r="F327" s="15">
        <v>157500</v>
      </c>
    </row>
    <row r="328" spans="1:6" x14ac:dyDescent="0.25">
      <c r="A328" s="6">
        <v>327</v>
      </c>
      <c r="B328" s="6" t="s">
        <v>105</v>
      </c>
      <c r="C328" s="7">
        <v>324000</v>
      </c>
      <c r="E328" s="3">
        <v>349</v>
      </c>
      <c r="F328" s="15">
        <v>154000</v>
      </c>
    </row>
    <row r="329" spans="1:6" x14ac:dyDescent="0.25">
      <c r="A329" s="6">
        <v>328</v>
      </c>
      <c r="B329" s="6" t="s">
        <v>105</v>
      </c>
      <c r="C329" s="7">
        <v>145250</v>
      </c>
      <c r="E329" s="3">
        <v>350</v>
      </c>
      <c r="F329" s="15">
        <v>437154</v>
      </c>
    </row>
    <row r="330" spans="1:6" x14ac:dyDescent="0.25">
      <c r="A330" s="6">
        <v>329</v>
      </c>
      <c r="B330" s="6" t="s">
        <v>177</v>
      </c>
      <c r="C330" s="7">
        <v>214500</v>
      </c>
      <c r="E330" s="3">
        <v>351</v>
      </c>
      <c r="F330" s="15">
        <v>318061</v>
      </c>
    </row>
    <row r="331" spans="1:6" x14ac:dyDescent="0.25">
      <c r="A331" s="6">
        <v>330</v>
      </c>
      <c r="B331" s="6" t="s">
        <v>177</v>
      </c>
      <c r="C331" s="7">
        <v>78000</v>
      </c>
      <c r="E331" s="3">
        <v>352</v>
      </c>
      <c r="F331" s="15">
        <v>190000</v>
      </c>
    </row>
    <row r="332" spans="1:6" x14ac:dyDescent="0.25">
      <c r="A332" s="6">
        <v>331</v>
      </c>
      <c r="B332" s="6" t="s">
        <v>105</v>
      </c>
      <c r="C332" s="7">
        <v>119000</v>
      </c>
      <c r="E332" s="3">
        <v>354</v>
      </c>
      <c r="F332" s="15">
        <v>105900</v>
      </c>
    </row>
    <row r="333" spans="1:6" x14ac:dyDescent="0.25">
      <c r="A333" s="6">
        <v>332</v>
      </c>
      <c r="B333" s="6" t="s">
        <v>105</v>
      </c>
      <c r="C333" s="7">
        <v>139000</v>
      </c>
      <c r="E333" s="3">
        <v>355</v>
      </c>
      <c r="F333" s="15">
        <v>140000</v>
      </c>
    </row>
    <row r="334" spans="1:6" x14ac:dyDescent="0.25">
      <c r="A334" s="6">
        <v>333</v>
      </c>
      <c r="B334" s="6" t="s">
        <v>105</v>
      </c>
      <c r="C334" s="7">
        <v>284000</v>
      </c>
      <c r="E334" s="3">
        <v>356</v>
      </c>
      <c r="F334" s="15">
        <v>177500</v>
      </c>
    </row>
    <row r="335" spans="1:6" x14ac:dyDescent="0.25">
      <c r="A335" s="6">
        <v>334</v>
      </c>
      <c r="B335" s="6" t="s">
        <v>105</v>
      </c>
      <c r="C335" s="7">
        <v>207000</v>
      </c>
      <c r="E335" s="3">
        <v>357</v>
      </c>
      <c r="F335" s="15">
        <v>173000</v>
      </c>
    </row>
    <row r="336" spans="1:6" x14ac:dyDescent="0.25">
      <c r="A336" s="6">
        <v>335</v>
      </c>
      <c r="B336" s="6" t="s">
        <v>105</v>
      </c>
      <c r="C336" s="7">
        <v>192000</v>
      </c>
      <c r="E336" s="3">
        <v>358</v>
      </c>
      <c r="F336" s="15">
        <v>134000</v>
      </c>
    </row>
    <row r="337" spans="1:6" x14ac:dyDescent="0.25">
      <c r="A337" s="6">
        <v>336</v>
      </c>
      <c r="B337" s="6" t="s">
        <v>105</v>
      </c>
      <c r="C337" s="7">
        <v>228950</v>
      </c>
      <c r="E337" s="3">
        <v>359</v>
      </c>
      <c r="F337" s="15">
        <v>130000</v>
      </c>
    </row>
    <row r="338" spans="1:6" x14ac:dyDescent="0.25">
      <c r="A338" s="6">
        <v>337</v>
      </c>
      <c r="B338" s="6" t="s">
        <v>105</v>
      </c>
      <c r="C338" s="7">
        <v>377426</v>
      </c>
      <c r="E338" s="3">
        <v>360</v>
      </c>
      <c r="F338" s="15">
        <v>280000</v>
      </c>
    </row>
    <row r="339" spans="1:6" x14ac:dyDescent="0.25">
      <c r="A339" s="6">
        <v>338</v>
      </c>
      <c r="B339" s="6" t="s">
        <v>105</v>
      </c>
      <c r="C339" s="7">
        <v>214000</v>
      </c>
      <c r="E339" s="3">
        <v>361</v>
      </c>
      <c r="F339" s="15">
        <v>156000</v>
      </c>
    </row>
    <row r="340" spans="1:6" x14ac:dyDescent="0.25">
      <c r="A340" s="6">
        <v>339</v>
      </c>
      <c r="B340" s="6" t="s">
        <v>105</v>
      </c>
      <c r="C340" s="7">
        <v>202500</v>
      </c>
      <c r="E340" s="3">
        <v>362</v>
      </c>
      <c r="F340" s="15">
        <v>145000</v>
      </c>
    </row>
    <row r="341" spans="1:6" x14ac:dyDescent="0.25">
      <c r="A341" s="6">
        <v>340</v>
      </c>
      <c r="B341" s="6" t="s">
        <v>105</v>
      </c>
      <c r="C341" s="7">
        <v>155000</v>
      </c>
      <c r="E341" s="3">
        <v>363</v>
      </c>
      <c r="F341" s="15">
        <v>198500</v>
      </c>
    </row>
    <row r="342" spans="1:6" x14ac:dyDescent="0.25">
      <c r="A342" s="6">
        <v>341</v>
      </c>
      <c r="B342" s="6" t="s">
        <v>105</v>
      </c>
      <c r="C342" s="7">
        <v>202900</v>
      </c>
      <c r="E342" s="3">
        <v>364</v>
      </c>
      <c r="F342" s="15">
        <v>118000</v>
      </c>
    </row>
    <row r="343" spans="1:6" x14ac:dyDescent="0.25">
      <c r="A343" s="6">
        <v>342</v>
      </c>
      <c r="B343" s="6" t="s">
        <v>105</v>
      </c>
      <c r="C343" s="7">
        <v>82000</v>
      </c>
      <c r="E343" s="3">
        <v>365</v>
      </c>
      <c r="F343" s="15">
        <v>190000</v>
      </c>
    </row>
    <row r="344" spans="1:6" x14ac:dyDescent="0.25">
      <c r="A344" s="6">
        <v>343</v>
      </c>
      <c r="B344" s="6" t="s">
        <v>177</v>
      </c>
      <c r="C344" s="7">
        <v>87500</v>
      </c>
      <c r="E344" s="3">
        <v>366</v>
      </c>
      <c r="F344" s="15">
        <v>147000</v>
      </c>
    </row>
    <row r="345" spans="1:6" x14ac:dyDescent="0.25">
      <c r="A345" s="6">
        <v>344</v>
      </c>
      <c r="B345" s="6" t="s">
        <v>105</v>
      </c>
      <c r="C345" s="7">
        <v>266000</v>
      </c>
      <c r="E345" s="3">
        <v>367</v>
      </c>
      <c r="F345" s="15">
        <v>159000</v>
      </c>
    </row>
    <row r="346" spans="1:6" x14ac:dyDescent="0.25">
      <c r="A346" s="6">
        <v>345</v>
      </c>
      <c r="B346" s="6" t="s">
        <v>105</v>
      </c>
      <c r="C346" s="7">
        <v>85000</v>
      </c>
      <c r="E346" s="3">
        <v>368</v>
      </c>
      <c r="F346" s="15">
        <v>165000</v>
      </c>
    </row>
    <row r="347" spans="1:6" x14ac:dyDescent="0.25">
      <c r="A347" s="6">
        <v>346</v>
      </c>
      <c r="B347" s="6" t="s">
        <v>105</v>
      </c>
      <c r="C347" s="7">
        <v>140200</v>
      </c>
      <c r="E347" s="3">
        <v>369</v>
      </c>
      <c r="F347" s="15">
        <v>132000</v>
      </c>
    </row>
    <row r="348" spans="1:6" x14ac:dyDescent="0.25">
      <c r="A348" s="6">
        <v>347</v>
      </c>
      <c r="B348" s="6" t="s">
        <v>105</v>
      </c>
      <c r="C348" s="7">
        <v>151500</v>
      </c>
      <c r="E348" s="3">
        <v>370</v>
      </c>
      <c r="F348" s="15">
        <v>162000</v>
      </c>
    </row>
    <row r="349" spans="1:6" x14ac:dyDescent="0.25">
      <c r="A349" s="6">
        <v>348</v>
      </c>
      <c r="B349" s="6" t="s">
        <v>105</v>
      </c>
      <c r="C349" s="7">
        <v>157500</v>
      </c>
      <c r="E349" s="3">
        <v>371</v>
      </c>
      <c r="F349" s="15">
        <v>172400</v>
      </c>
    </row>
    <row r="350" spans="1:6" x14ac:dyDescent="0.25">
      <c r="A350" s="6">
        <v>349</v>
      </c>
      <c r="B350" s="6" t="s">
        <v>105</v>
      </c>
      <c r="C350" s="7">
        <v>154000</v>
      </c>
      <c r="E350" s="3">
        <v>372</v>
      </c>
      <c r="F350" s="15">
        <v>134432</v>
      </c>
    </row>
    <row r="351" spans="1:6" x14ac:dyDescent="0.25">
      <c r="A351" s="6">
        <v>350</v>
      </c>
      <c r="B351" s="6" t="s">
        <v>105</v>
      </c>
      <c r="C351" s="7">
        <v>437154</v>
      </c>
      <c r="E351" s="3">
        <v>373</v>
      </c>
      <c r="F351" s="15">
        <v>125000</v>
      </c>
    </row>
    <row r="352" spans="1:6" x14ac:dyDescent="0.25">
      <c r="A352" s="6">
        <v>351</v>
      </c>
      <c r="B352" s="6" t="s">
        <v>105</v>
      </c>
      <c r="C352" s="7">
        <v>318061</v>
      </c>
      <c r="E352" s="3">
        <v>374</v>
      </c>
      <c r="F352" s="15">
        <v>123000</v>
      </c>
    </row>
    <row r="353" spans="1:6" x14ac:dyDescent="0.25">
      <c r="A353" s="6">
        <v>352</v>
      </c>
      <c r="B353" s="6" t="s">
        <v>105</v>
      </c>
      <c r="C353" s="7">
        <v>190000</v>
      </c>
      <c r="E353" s="3">
        <v>375</v>
      </c>
      <c r="F353" s="15">
        <v>219500</v>
      </c>
    </row>
    <row r="354" spans="1:6" x14ac:dyDescent="0.25">
      <c r="A354" s="6">
        <v>353</v>
      </c>
      <c r="B354" s="6" t="s">
        <v>177</v>
      </c>
      <c r="C354" s="7">
        <v>95000</v>
      </c>
      <c r="E354" s="3">
        <v>377</v>
      </c>
      <c r="F354" s="15">
        <v>148000</v>
      </c>
    </row>
    <row r="355" spans="1:6" x14ac:dyDescent="0.25">
      <c r="A355" s="6">
        <v>354</v>
      </c>
      <c r="B355" s="6" t="s">
        <v>105</v>
      </c>
      <c r="C355" s="7">
        <v>105900</v>
      </c>
      <c r="E355" s="3">
        <v>378</v>
      </c>
      <c r="F355" s="15">
        <v>340000</v>
      </c>
    </row>
    <row r="356" spans="1:6" x14ac:dyDescent="0.25">
      <c r="A356" s="6">
        <v>355</v>
      </c>
      <c r="B356" s="6" t="s">
        <v>105</v>
      </c>
      <c r="C356" s="7">
        <v>140000</v>
      </c>
      <c r="E356" s="3">
        <v>379</v>
      </c>
      <c r="F356" s="15">
        <v>394432</v>
      </c>
    </row>
    <row r="357" spans="1:6" x14ac:dyDescent="0.25">
      <c r="A357" s="6">
        <v>356</v>
      </c>
      <c r="B357" s="6" t="s">
        <v>105</v>
      </c>
      <c r="C357" s="7">
        <v>177500</v>
      </c>
      <c r="E357" s="3">
        <v>380</v>
      </c>
      <c r="F357" s="15">
        <v>179000</v>
      </c>
    </row>
    <row r="358" spans="1:6" x14ac:dyDescent="0.25">
      <c r="A358" s="6">
        <v>357</v>
      </c>
      <c r="B358" s="6" t="s">
        <v>105</v>
      </c>
      <c r="C358" s="7">
        <v>173000</v>
      </c>
      <c r="E358" s="3">
        <v>381</v>
      </c>
      <c r="F358" s="15">
        <v>127000</v>
      </c>
    </row>
    <row r="359" spans="1:6" x14ac:dyDescent="0.25">
      <c r="A359" s="6">
        <v>358</v>
      </c>
      <c r="B359" s="6" t="s">
        <v>105</v>
      </c>
      <c r="C359" s="7">
        <v>134000</v>
      </c>
      <c r="E359" s="3">
        <v>382</v>
      </c>
      <c r="F359" s="15">
        <v>187750</v>
      </c>
    </row>
    <row r="360" spans="1:6" x14ac:dyDescent="0.25">
      <c r="A360" s="6">
        <v>359</v>
      </c>
      <c r="B360" s="6" t="s">
        <v>105</v>
      </c>
      <c r="C360" s="7">
        <v>130000</v>
      </c>
      <c r="E360" s="3">
        <v>383</v>
      </c>
      <c r="F360" s="15">
        <v>213500</v>
      </c>
    </row>
    <row r="361" spans="1:6" x14ac:dyDescent="0.25">
      <c r="A361" s="6">
        <v>360</v>
      </c>
      <c r="B361" s="6" t="s">
        <v>105</v>
      </c>
      <c r="C361" s="7">
        <v>280000</v>
      </c>
      <c r="E361" s="3">
        <v>385</v>
      </c>
      <c r="F361" s="15">
        <v>240000</v>
      </c>
    </row>
    <row r="362" spans="1:6" x14ac:dyDescent="0.25">
      <c r="A362" s="6">
        <v>361</v>
      </c>
      <c r="B362" s="6" t="s">
        <v>105</v>
      </c>
      <c r="C362" s="7">
        <v>156000</v>
      </c>
      <c r="E362" s="3">
        <v>386</v>
      </c>
      <c r="F362" s="15">
        <v>192000</v>
      </c>
    </row>
    <row r="363" spans="1:6" x14ac:dyDescent="0.25">
      <c r="A363" s="6">
        <v>362</v>
      </c>
      <c r="B363" s="6" t="s">
        <v>105</v>
      </c>
      <c r="C363" s="7">
        <v>145000</v>
      </c>
      <c r="E363" s="3">
        <v>387</v>
      </c>
      <c r="F363" s="15">
        <v>81000</v>
      </c>
    </row>
    <row r="364" spans="1:6" x14ac:dyDescent="0.25">
      <c r="A364" s="6">
        <v>363</v>
      </c>
      <c r="B364" s="6" t="s">
        <v>105</v>
      </c>
      <c r="C364" s="7">
        <v>198500</v>
      </c>
      <c r="E364" s="3">
        <v>388</v>
      </c>
      <c r="F364" s="15">
        <v>125000</v>
      </c>
    </row>
    <row r="365" spans="1:6" x14ac:dyDescent="0.25">
      <c r="A365" s="6">
        <v>364</v>
      </c>
      <c r="B365" s="6" t="s">
        <v>105</v>
      </c>
      <c r="C365" s="7">
        <v>118000</v>
      </c>
      <c r="E365" s="3">
        <v>389</v>
      </c>
      <c r="F365" s="15">
        <v>191000</v>
      </c>
    </row>
    <row r="366" spans="1:6" x14ac:dyDescent="0.25">
      <c r="A366" s="6">
        <v>365</v>
      </c>
      <c r="B366" s="6" t="s">
        <v>105</v>
      </c>
      <c r="C366" s="7">
        <v>190000</v>
      </c>
      <c r="E366" s="3">
        <v>390</v>
      </c>
      <c r="F366" s="15">
        <v>426000</v>
      </c>
    </row>
    <row r="367" spans="1:6" x14ac:dyDescent="0.25">
      <c r="A367" s="6">
        <v>366</v>
      </c>
      <c r="B367" s="6" t="s">
        <v>105</v>
      </c>
      <c r="C367" s="7">
        <v>147000</v>
      </c>
      <c r="E367" s="3">
        <v>391</v>
      </c>
      <c r="F367" s="15">
        <v>119000</v>
      </c>
    </row>
    <row r="368" spans="1:6" x14ac:dyDescent="0.25">
      <c r="A368" s="6">
        <v>367</v>
      </c>
      <c r="B368" s="6" t="s">
        <v>105</v>
      </c>
      <c r="C368" s="7">
        <v>159000</v>
      </c>
      <c r="E368" s="3">
        <v>392</v>
      </c>
      <c r="F368" s="15">
        <v>215000</v>
      </c>
    </row>
    <row r="369" spans="1:6" x14ac:dyDescent="0.25">
      <c r="A369" s="6">
        <v>368</v>
      </c>
      <c r="B369" s="6" t="s">
        <v>105</v>
      </c>
      <c r="C369" s="7">
        <v>165000</v>
      </c>
      <c r="E369" s="3">
        <v>393</v>
      </c>
      <c r="F369" s="15">
        <v>106500</v>
      </c>
    </row>
    <row r="370" spans="1:6" x14ac:dyDescent="0.25">
      <c r="A370" s="6">
        <v>369</v>
      </c>
      <c r="B370" s="6" t="s">
        <v>105</v>
      </c>
      <c r="C370" s="7">
        <v>132000</v>
      </c>
      <c r="E370" s="3">
        <v>394</v>
      </c>
      <c r="F370" s="15">
        <v>100000</v>
      </c>
    </row>
    <row r="371" spans="1:6" x14ac:dyDescent="0.25">
      <c r="A371" s="6">
        <v>370</v>
      </c>
      <c r="B371" s="6" t="s">
        <v>105</v>
      </c>
      <c r="C371" s="7">
        <v>162000</v>
      </c>
      <c r="E371" s="3">
        <v>395</v>
      </c>
      <c r="F371" s="15">
        <v>109000</v>
      </c>
    </row>
    <row r="372" spans="1:6" x14ac:dyDescent="0.25">
      <c r="A372" s="6">
        <v>371</v>
      </c>
      <c r="B372" s="6" t="s">
        <v>105</v>
      </c>
      <c r="C372" s="7">
        <v>172400</v>
      </c>
      <c r="E372" s="3">
        <v>396</v>
      </c>
      <c r="F372" s="15">
        <v>129000</v>
      </c>
    </row>
    <row r="373" spans="1:6" x14ac:dyDescent="0.25">
      <c r="A373" s="6">
        <v>372</v>
      </c>
      <c r="B373" s="6" t="s">
        <v>105</v>
      </c>
      <c r="C373" s="7">
        <v>134432</v>
      </c>
      <c r="E373" s="3">
        <v>397</v>
      </c>
      <c r="F373" s="15">
        <v>123000</v>
      </c>
    </row>
    <row r="374" spans="1:6" x14ac:dyDescent="0.25">
      <c r="A374" s="6">
        <v>373</v>
      </c>
      <c r="B374" s="6" t="s">
        <v>105</v>
      </c>
      <c r="C374" s="7">
        <v>125000</v>
      </c>
      <c r="E374" s="3">
        <v>398</v>
      </c>
      <c r="F374" s="15">
        <v>169500</v>
      </c>
    </row>
    <row r="375" spans="1:6" x14ac:dyDescent="0.25">
      <c r="A375" s="6">
        <v>374</v>
      </c>
      <c r="B375" s="6" t="s">
        <v>105</v>
      </c>
      <c r="C375" s="7">
        <v>123000</v>
      </c>
      <c r="E375" s="3">
        <v>399</v>
      </c>
      <c r="F375" s="15">
        <v>67000</v>
      </c>
    </row>
    <row r="376" spans="1:6" x14ac:dyDescent="0.25">
      <c r="A376" s="6">
        <v>375</v>
      </c>
      <c r="B376" s="6" t="s">
        <v>105</v>
      </c>
      <c r="C376" s="7">
        <v>219500</v>
      </c>
      <c r="E376" s="3">
        <v>400</v>
      </c>
      <c r="F376" s="15">
        <v>241000</v>
      </c>
    </row>
    <row r="377" spans="1:6" x14ac:dyDescent="0.25">
      <c r="A377" s="6">
        <v>376</v>
      </c>
      <c r="B377" s="6" t="s">
        <v>177</v>
      </c>
      <c r="C377" s="7">
        <v>61000</v>
      </c>
      <c r="E377" s="3">
        <v>401</v>
      </c>
      <c r="F377" s="15">
        <v>245500</v>
      </c>
    </row>
    <row r="378" spans="1:6" x14ac:dyDescent="0.25">
      <c r="A378" s="6">
        <v>377</v>
      </c>
      <c r="B378" s="6" t="s">
        <v>105</v>
      </c>
      <c r="C378" s="7">
        <v>148000</v>
      </c>
      <c r="E378" s="3">
        <v>402</v>
      </c>
      <c r="F378" s="15">
        <v>164990</v>
      </c>
    </row>
    <row r="379" spans="1:6" x14ac:dyDescent="0.25">
      <c r="A379" s="6">
        <v>378</v>
      </c>
      <c r="B379" s="6" t="s">
        <v>105</v>
      </c>
      <c r="C379" s="7">
        <v>340000</v>
      </c>
      <c r="E379" s="3">
        <v>403</v>
      </c>
      <c r="F379" s="15">
        <v>108000</v>
      </c>
    </row>
    <row r="380" spans="1:6" x14ac:dyDescent="0.25">
      <c r="A380" s="6">
        <v>379</v>
      </c>
      <c r="B380" s="6" t="s">
        <v>105</v>
      </c>
      <c r="C380" s="7">
        <v>394432</v>
      </c>
      <c r="E380" s="3">
        <v>404</v>
      </c>
      <c r="F380" s="15">
        <v>258000</v>
      </c>
    </row>
    <row r="381" spans="1:6" x14ac:dyDescent="0.25">
      <c r="A381" s="6">
        <v>380</v>
      </c>
      <c r="B381" s="6" t="s">
        <v>105</v>
      </c>
      <c r="C381" s="7">
        <v>179000</v>
      </c>
      <c r="E381" s="3">
        <v>405</v>
      </c>
      <c r="F381" s="15">
        <v>168000</v>
      </c>
    </row>
    <row r="382" spans="1:6" x14ac:dyDescent="0.25">
      <c r="A382" s="6">
        <v>381</v>
      </c>
      <c r="B382" s="6" t="s">
        <v>105</v>
      </c>
      <c r="C382" s="7">
        <v>127000</v>
      </c>
      <c r="E382" s="3">
        <v>406</v>
      </c>
      <c r="F382" s="15">
        <v>150000</v>
      </c>
    </row>
    <row r="383" spans="1:6" x14ac:dyDescent="0.25">
      <c r="A383" s="6">
        <v>382</v>
      </c>
      <c r="B383" s="6" t="s">
        <v>105</v>
      </c>
      <c r="C383" s="7">
        <v>187750</v>
      </c>
      <c r="E383" s="3">
        <v>407</v>
      </c>
      <c r="F383" s="15">
        <v>115000</v>
      </c>
    </row>
    <row r="384" spans="1:6" x14ac:dyDescent="0.25">
      <c r="A384" s="6">
        <v>383</v>
      </c>
      <c r="B384" s="6" t="s">
        <v>105</v>
      </c>
      <c r="C384" s="7">
        <v>213500</v>
      </c>
      <c r="E384" s="3">
        <v>408</v>
      </c>
      <c r="F384" s="15">
        <v>177000</v>
      </c>
    </row>
    <row r="385" spans="1:6" x14ac:dyDescent="0.25">
      <c r="A385" s="6">
        <v>384</v>
      </c>
      <c r="B385" s="6" t="s">
        <v>177</v>
      </c>
      <c r="C385" s="7">
        <v>76000</v>
      </c>
      <c r="E385" s="3">
        <v>409</v>
      </c>
      <c r="F385" s="15">
        <v>280000</v>
      </c>
    </row>
    <row r="386" spans="1:6" x14ac:dyDescent="0.25">
      <c r="A386" s="6">
        <v>385</v>
      </c>
      <c r="B386" s="6" t="s">
        <v>105</v>
      </c>
      <c r="C386" s="7">
        <v>240000</v>
      </c>
      <c r="E386" s="3">
        <v>410</v>
      </c>
      <c r="F386" s="15">
        <v>339750</v>
      </c>
    </row>
    <row r="387" spans="1:6" x14ac:dyDescent="0.25">
      <c r="A387" s="6">
        <v>386</v>
      </c>
      <c r="B387" s="6" t="s">
        <v>105</v>
      </c>
      <c r="C387" s="7">
        <v>192000</v>
      </c>
      <c r="E387" s="3">
        <v>411</v>
      </c>
      <c r="F387" s="15">
        <v>60000</v>
      </c>
    </row>
    <row r="388" spans="1:6" x14ac:dyDescent="0.25">
      <c r="A388" s="6">
        <v>387</v>
      </c>
      <c r="B388" s="6" t="s">
        <v>105</v>
      </c>
      <c r="C388" s="7">
        <v>81000</v>
      </c>
      <c r="E388" s="3">
        <v>413</v>
      </c>
      <c r="F388" s="15">
        <v>222000</v>
      </c>
    </row>
    <row r="389" spans="1:6" x14ac:dyDescent="0.25">
      <c r="A389" s="6">
        <v>388</v>
      </c>
      <c r="B389" s="6" t="s">
        <v>105</v>
      </c>
      <c r="C389" s="7">
        <v>125000</v>
      </c>
      <c r="E389" s="3">
        <v>414</v>
      </c>
      <c r="F389" s="15">
        <v>115000</v>
      </c>
    </row>
    <row r="390" spans="1:6" x14ac:dyDescent="0.25">
      <c r="A390" s="6">
        <v>389</v>
      </c>
      <c r="B390" s="6" t="s">
        <v>105</v>
      </c>
      <c r="C390" s="7">
        <v>191000</v>
      </c>
      <c r="E390" s="3">
        <v>415</v>
      </c>
      <c r="F390" s="15">
        <v>228000</v>
      </c>
    </row>
    <row r="391" spans="1:6" x14ac:dyDescent="0.25">
      <c r="A391" s="6">
        <v>390</v>
      </c>
      <c r="B391" s="6" t="s">
        <v>105</v>
      </c>
      <c r="C391" s="7">
        <v>426000</v>
      </c>
      <c r="E391" s="3">
        <v>416</v>
      </c>
      <c r="F391" s="15">
        <v>181134</v>
      </c>
    </row>
    <row r="392" spans="1:6" x14ac:dyDescent="0.25">
      <c r="A392" s="6">
        <v>391</v>
      </c>
      <c r="B392" s="6" t="s">
        <v>105</v>
      </c>
      <c r="C392" s="7">
        <v>119000</v>
      </c>
      <c r="E392" s="3">
        <v>417</v>
      </c>
      <c r="F392" s="15">
        <v>149500</v>
      </c>
    </row>
    <row r="393" spans="1:6" x14ac:dyDescent="0.25">
      <c r="A393" s="6">
        <v>392</v>
      </c>
      <c r="B393" s="6" t="s">
        <v>105</v>
      </c>
      <c r="C393" s="7">
        <v>215000</v>
      </c>
      <c r="E393" s="3">
        <v>420</v>
      </c>
      <c r="F393" s="15">
        <v>142000</v>
      </c>
    </row>
    <row r="394" spans="1:6" x14ac:dyDescent="0.25">
      <c r="A394" s="6">
        <v>393</v>
      </c>
      <c r="B394" s="6" t="s">
        <v>105</v>
      </c>
      <c r="C394" s="7">
        <v>106500</v>
      </c>
      <c r="E394" s="3">
        <v>421</v>
      </c>
      <c r="F394" s="15">
        <v>206300</v>
      </c>
    </row>
    <row r="395" spans="1:6" x14ac:dyDescent="0.25">
      <c r="A395" s="6">
        <v>394</v>
      </c>
      <c r="B395" s="6" t="s">
        <v>105</v>
      </c>
      <c r="C395" s="7">
        <v>100000</v>
      </c>
      <c r="E395" s="3">
        <v>422</v>
      </c>
      <c r="F395" s="15">
        <v>215000</v>
      </c>
    </row>
    <row r="396" spans="1:6" x14ac:dyDescent="0.25">
      <c r="A396" s="6">
        <v>395</v>
      </c>
      <c r="B396" s="6" t="s">
        <v>105</v>
      </c>
      <c r="C396" s="7">
        <v>109000</v>
      </c>
      <c r="E396" s="3">
        <v>423</v>
      </c>
      <c r="F396" s="15">
        <v>113000</v>
      </c>
    </row>
    <row r="397" spans="1:6" x14ac:dyDescent="0.25">
      <c r="A397" s="6">
        <v>396</v>
      </c>
      <c r="B397" s="6" t="s">
        <v>105</v>
      </c>
      <c r="C397" s="7">
        <v>129000</v>
      </c>
      <c r="E397" s="3">
        <v>424</v>
      </c>
      <c r="F397" s="15">
        <v>315000</v>
      </c>
    </row>
    <row r="398" spans="1:6" x14ac:dyDescent="0.25">
      <c r="A398" s="6">
        <v>397</v>
      </c>
      <c r="B398" s="6" t="s">
        <v>105</v>
      </c>
      <c r="C398" s="7">
        <v>123000</v>
      </c>
      <c r="E398" s="3">
        <v>425</v>
      </c>
      <c r="F398" s="15">
        <v>139000</v>
      </c>
    </row>
    <row r="399" spans="1:6" x14ac:dyDescent="0.25">
      <c r="A399" s="6">
        <v>398</v>
      </c>
      <c r="B399" s="6" t="s">
        <v>105</v>
      </c>
      <c r="C399" s="7">
        <v>169500</v>
      </c>
      <c r="E399" s="3">
        <v>426</v>
      </c>
      <c r="F399" s="15">
        <v>135000</v>
      </c>
    </row>
    <row r="400" spans="1:6" x14ac:dyDescent="0.25">
      <c r="A400" s="6">
        <v>399</v>
      </c>
      <c r="B400" s="6" t="s">
        <v>105</v>
      </c>
      <c r="C400" s="7">
        <v>67000</v>
      </c>
      <c r="E400" s="3">
        <v>427</v>
      </c>
      <c r="F400" s="15">
        <v>275000</v>
      </c>
    </row>
    <row r="401" spans="1:6" x14ac:dyDescent="0.25">
      <c r="A401" s="6">
        <v>400</v>
      </c>
      <c r="B401" s="6" t="s">
        <v>105</v>
      </c>
      <c r="C401" s="7">
        <v>241000</v>
      </c>
      <c r="E401" s="3">
        <v>428</v>
      </c>
      <c r="F401" s="15">
        <v>109008</v>
      </c>
    </row>
    <row r="402" spans="1:6" x14ac:dyDescent="0.25">
      <c r="A402" s="6">
        <v>401</v>
      </c>
      <c r="B402" s="6" t="s">
        <v>105</v>
      </c>
      <c r="C402" s="7">
        <v>245500</v>
      </c>
      <c r="E402" s="3">
        <v>429</v>
      </c>
      <c r="F402" s="15">
        <v>195400</v>
      </c>
    </row>
    <row r="403" spans="1:6" x14ac:dyDescent="0.25">
      <c r="A403" s="6">
        <v>402</v>
      </c>
      <c r="B403" s="6" t="s">
        <v>105</v>
      </c>
      <c r="C403" s="7">
        <v>164990</v>
      </c>
      <c r="E403" s="3">
        <v>430</v>
      </c>
      <c r="F403" s="15">
        <v>175000</v>
      </c>
    </row>
    <row r="404" spans="1:6" x14ac:dyDescent="0.25">
      <c r="A404" s="6">
        <v>403</v>
      </c>
      <c r="B404" s="6" t="s">
        <v>105</v>
      </c>
      <c r="C404" s="7">
        <v>108000</v>
      </c>
      <c r="E404" s="3">
        <v>431</v>
      </c>
      <c r="F404" s="15">
        <v>85400</v>
      </c>
    </row>
    <row r="405" spans="1:6" x14ac:dyDescent="0.25">
      <c r="A405" s="6">
        <v>404</v>
      </c>
      <c r="B405" s="6" t="s">
        <v>105</v>
      </c>
      <c r="C405" s="7">
        <v>258000</v>
      </c>
      <c r="E405" s="3">
        <v>432</v>
      </c>
      <c r="F405" s="15">
        <v>79900</v>
      </c>
    </row>
    <row r="406" spans="1:6" x14ac:dyDescent="0.25">
      <c r="A406" s="6">
        <v>405</v>
      </c>
      <c r="B406" s="6" t="s">
        <v>105</v>
      </c>
      <c r="C406" s="7">
        <v>168000</v>
      </c>
      <c r="E406" s="3">
        <v>433</v>
      </c>
      <c r="F406" s="15">
        <v>122500</v>
      </c>
    </row>
    <row r="407" spans="1:6" x14ac:dyDescent="0.25">
      <c r="A407" s="6">
        <v>406</v>
      </c>
      <c r="B407" s="6" t="s">
        <v>105</v>
      </c>
      <c r="C407" s="7">
        <v>150000</v>
      </c>
      <c r="E407" s="3">
        <v>434</v>
      </c>
      <c r="F407" s="15">
        <v>181000</v>
      </c>
    </row>
    <row r="408" spans="1:6" x14ac:dyDescent="0.25">
      <c r="A408" s="6">
        <v>407</v>
      </c>
      <c r="B408" s="6" t="s">
        <v>105</v>
      </c>
      <c r="C408" s="7">
        <v>115000</v>
      </c>
      <c r="E408" s="3">
        <v>435</v>
      </c>
      <c r="F408" s="15">
        <v>81000</v>
      </c>
    </row>
    <row r="409" spans="1:6" x14ac:dyDescent="0.25">
      <c r="A409" s="6">
        <v>408</v>
      </c>
      <c r="B409" s="6" t="s">
        <v>105</v>
      </c>
      <c r="C409" s="7">
        <v>177000</v>
      </c>
      <c r="E409" s="3">
        <v>436</v>
      </c>
      <c r="F409" s="15">
        <v>212000</v>
      </c>
    </row>
    <row r="410" spans="1:6" x14ac:dyDescent="0.25">
      <c r="A410" s="6">
        <v>409</v>
      </c>
      <c r="B410" s="6" t="s">
        <v>105</v>
      </c>
      <c r="C410" s="7">
        <v>280000</v>
      </c>
      <c r="E410" s="3">
        <v>437</v>
      </c>
      <c r="F410" s="15">
        <v>116000</v>
      </c>
    </row>
    <row r="411" spans="1:6" x14ac:dyDescent="0.25">
      <c r="A411" s="6">
        <v>410</v>
      </c>
      <c r="B411" s="6" t="s">
        <v>105</v>
      </c>
      <c r="C411" s="7">
        <v>339750</v>
      </c>
      <c r="E411" s="3">
        <v>438</v>
      </c>
      <c r="F411" s="15">
        <v>119000</v>
      </c>
    </row>
    <row r="412" spans="1:6" x14ac:dyDescent="0.25">
      <c r="A412" s="6">
        <v>411</v>
      </c>
      <c r="B412" s="6" t="s">
        <v>105</v>
      </c>
      <c r="C412" s="7">
        <v>60000</v>
      </c>
      <c r="E412" s="3">
        <v>440</v>
      </c>
      <c r="F412" s="15">
        <v>110000</v>
      </c>
    </row>
    <row r="413" spans="1:6" x14ac:dyDescent="0.25">
      <c r="A413" s="6">
        <v>412</v>
      </c>
      <c r="B413" s="6" t="s">
        <v>177</v>
      </c>
      <c r="C413" s="7">
        <v>145000</v>
      </c>
      <c r="E413" s="3">
        <v>441</v>
      </c>
      <c r="F413" s="15">
        <v>555000</v>
      </c>
    </row>
    <row r="414" spans="1:6" x14ac:dyDescent="0.25">
      <c r="A414" s="6">
        <v>413</v>
      </c>
      <c r="B414" s="6" t="s">
        <v>105</v>
      </c>
      <c r="C414" s="7">
        <v>222000</v>
      </c>
      <c r="E414" s="3">
        <v>443</v>
      </c>
      <c r="F414" s="15">
        <v>162900</v>
      </c>
    </row>
    <row r="415" spans="1:6" x14ac:dyDescent="0.25">
      <c r="A415" s="6">
        <v>414</v>
      </c>
      <c r="B415" s="6" t="s">
        <v>105</v>
      </c>
      <c r="C415" s="7">
        <v>115000</v>
      </c>
      <c r="E415" s="3">
        <v>444</v>
      </c>
      <c r="F415" s="15">
        <v>172500</v>
      </c>
    </row>
    <row r="416" spans="1:6" x14ac:dyDescent="0.25">
      <c r="A416" s="6">
        <v>415</v>
      </c>
      <c r="B416" s="6" t="s">
        <v>105</v>
      </c>
      <c r="C416" s="7">
        <v>228000</v>
      </c>
      <c r="E416" s="3">
        <v>445</v>
      </c>
      <c r="F416" s="15">
        <v>210000</v>
      </c>
    </row>
    <row r="417" spans="1:6" x14ac:dyDescent="0.25">
      <c r="A417" s="6">
        <v>416</v>
      </c>
      <c r="B417" s="6" t="s">
        <v>105</v>
      </c>
      <c r="C417" s="7">
        <v>181134</v>
      </c>
      <c r="E417" s="3">
        <v>446</v>
      </c>
      <c r="F417" s="15">
        <v>127500</v>
      </c>
    </row>
    <row r="418" spans="1:6" x14ac:dyDescent="0.25">
      <c r="A418" s="6">
        <v>417</v>
      </c>
      <c r="B418" s="6" t="s">
        <v>105</v>
      </c>
      <c r="C418" s="7">
        <v>149500</v>
      </c>
      <c r="E418" s="3">
        <v>447</v>
      </c>
      <c r="F418" s="15">
        <v>190000</v>
      </c>
    </row>
    <row r="419" spans="1:6" x14ac:dyDescent="0.25">
      <c r="A419" s="6">
        <v>418</v>
      </c>
      <c r="B419" s="6" t="s">
        <v>177</v>
      </c>
      <c r="C419" s="7">
        <v>239000</v>
      </c>
      <c r="E419" s="3">
        <v>448</v>
      </c>
      <c r="F419" s="15">
        <v>199900</v>
      </c>
    </row>
    <row r="420" spans="1:6" x14ac:dyDescent="0.25">
      <c r="A420" s="6">
        <v>419</v>
      </c>
      <c r="B420" s="6" t="s">
        <v>177</v>
      </c>
      <c r="C420" s="7">
        <v>126000</v>
      </c>
      <c r="E420" s="3">
        <v>449</v>
      </c>
      <c r="F420" s="15">
        <v>119500</v>
      </c>
    </row>
    <row r="421" spans="1:6" x14ac:dyDescent="0.25">
      <c r="A421" s="6">
        <v>420</v>
      </c>
      <c r="B421" s="6" t="s">
        <v>105</v>
      </c>
      <c r="C421" s="7">
        <v>142000</v>
      </c>
      <c r="E421" s="3">
        <v>450</v>
      </c>
      <c r="F421" s="15">
        <v>120000</v>
      </c>
    </row>
    <row r="422" spans="1:6" x14ac:dyDescent="0.25">
      <c r="A422" s="6">
        <v>421</v>
      </c>
      <c r="B422" s="6" t="s">
        <v>105</v>
      </c>
      <c r="C422" s="7">
        <v>206300</v>
      </c>
      <c r="E422" s="3">
        <v>451</v>
      </c>
      <c r="F422" s="15">
        <v>110000</v>
      </c>
    </row>
    <row r="423" spans="1:6" x14ac:dyDescent="0.25">
      <c r="A423" s="6">
        <v>422</v>
      </c>
      <c r="B423" s="6" t="s">
        <v>105</v>
      </c>
      <c r="C423" s="7">
        <v>215000</v>
      </c>
      <c r="E423" s="3">
        <v>452</v>
      </c>
      <c r="F423" s="15">
        <v>280000</v>
      </c>
    </row>
    <row r="424" spans="1:6" x14ac:dyDescent="0.25">
      <c r="A424" s="6">
        <v>423</v>
      </c>
      <c r="B424" s="6" t="s">
        <v>105</v>
      </c>
      <c r="C424" s="7">
        <v>113000</v>
      </c>
      <c r="E424" s="3">
        <v>453</v>
      </c>
      <c r="F424" s="15">
        <v>204000</v>
      </c>
    </row>
    <row r="425" spans="1:6" x14ac:dyDescent="0.25">
      <c r="A425" s="6">
        <v>424</v>
      </c>
      <c r="B425" s="6" t="s">
        <v>105</v>
      </c>
      <c r="C425" s="7">
        <v>315000</v>
      </c>
      <c r="E425" s="3">
        <v>454</v>
      </c>
      <c r="F425" s="15">
        <v>210000</v>
      </c>
    </row>
    <row r="426" spans="1:6" x14ac:dyDescent="0.25">
      <c r="A426" s="6">
        <v>425</v>
      </c>
      <c r="B426" s="6" t="s">
        <v>105</v>
      </c>
      <c r="C426" s="7">
        <v>139000</v>
      </c>
      <c r="E426" s="3">
        <v>455</v>
      </c>
      <c r="F426" s="15">
        <v>188000</v>
      </c>
    </row>
    <row r="427" spans="1:6" x14ac:dyDescent="0.25">
      <c r="A427" s="6">
        <v>426</v>
      </c>
      <c r="B427" s="6" t="s">
        <v>105</v>
      </c>
      <c r="C427" s="7">
        <v>135000</v>
      </c>
      <c r="E427" s="3">
        <v>456</v>
      </c>
      <c r="F427" s="15">
        <v>175500</v>
      </c>
    </row>
    <row r="428" spans="1:6" x14ac:dyDescent="0.25">
      <c r="A428" s="6">
        <v>427</v>
      </c>
      <c r="B428" s="6" t="s">
        <v>105</v>
      </c>
      <c r="C428" s="7">
        <v>275000</v>
      </c>
      <c r="E428" s="3">
        <v>458</v>
      </c>
      <c r="F428" s="15">
        <v>256000</v>
      </c>
    </row>
    <row r="429" spans="1:6" x14ac:dyDescent="0.25">
      <c r="A429" s="6">
        <v>428</v>
      </c>
      <c r="B429" s="6" t="s">
        <v>105</v>
      </c>
      <c r="C429" s="7">
        <v>109008</v>
      </c>
      <c r="E429" s="3">
        <v>459</v>
      </c>
      <c r="F429" s="15">
        <v>161000</v>
      </c>
    </row>
    <row r="430" spans="1:6" x14ac:dyDescent="0.25">
      <c r="A430" s="6">
        <v>429</v>
      </c>
      <c r="B430" s="6" t="s">
        <v>105</v>
      </c>
      <c r="C430" s="7">
        <v>195400</v>
      </c>
      <c r="E430" s="3">
        <v>460</v>
      </c>
      <c r="F430" s="15">
        <v>110000</v>
      </c>
    </row>
    <row r="431" spans="1:6" x14ac:dyDescent="0.25">
      <c r="A431" s="6">
        <v>430</v>
      </c>
      <c r="B431" s="6" t="s">
        <v>105</v>
      </c>
      <c r="C431" s="7">
        <v>175000</v>
      </c>
      <c r="E431" s="3">
        <v>461</v>
      </c>
      <c r="F431" s="15">
        <v>263435</v>
      </c>
    </row>
    <row r="432" spans="1:6" x14ac:dyDescent="0.25">
      <c r="A432" s="6">
        <v>431</v>
      </c>
      <c r="B432" s="6" t="s">
        <v>105</v>
      </c>
      <c r="C432" s="7">
        <v>85400</v>
      </c>
      <c r="E432" s="3">
        <v>462</v>
      </c>
      <c r="F432" s="15">
        <v>155000</v>
      </c>
    </row>
    <row r="433" spans="1:6" x14ac:dyDescent="0.25">
      <c r="A433" s="6">
        <v>432</v>
      </c>
      <c r="B433" s="6" t="s">
        <v>105</v>
      </c>
      <c r="C433" s="7">
        <v>79900</v>
      </c>
      <c r="E433" s="3">
        <v>463</v>
      </c>
      <c r="F433" s="15">
        <v>62383</v>
      </c>
    </row>
    <row r="434" spans="1:6" x14ac:dyDescent="0.25">
      <c r="A434" s="6">
        <v>433</v>
      </c>
      <c r="B434" s="6" t="s">
        <v>105</v>
      </c>
      <c r="C434" s="7">
        <v>122500</v>
      </c>
      <c r="E434" s="3">
        <v>464</v>
      </c>
      <c r="F434" s="15">
        <v>188700</v>
      </c>
    </row>
    <row r="435" spans="1:6" x14ac:dyDescent="0.25">
      <c r="A435" s="6">
        <v>434</v>
      </c>
      <c r="B435" s="6" t="s">
        <v>105</v>
      </c>
      <c r="C435" s="7">
        <v>181000</v>
      </c>
      <c r="E435" s="3">
        <v>465</v>
      </c>
      <c r="F435" s="15">
        <v>124000</v>
      </c>
    </row>
    <row r="436" spans="1:6" x14ac:dyDescent="0.25">
      <c r="A436" s="6">
        <v>435</v>
      </c>
      <c r="B436" s="6" t="s">
        <v>105</v>
      </c>
      <c r="C436" s="7">
        <v>81000</v>
      </c>
      <c r="E436" s="3">
        <v>466</v>
      </c>
      <c r="F436" s="15">
        <v>178740</v>
      </c>
    </row>
    <row r="437" spans="1:6" x14ac:dyDescent="0.25">
      <c r="A437" s="6">
        <v>436</v>
      </c>
      <c r="B437" s="6" t="s">
        <v>105</v>
      </c>
      <c r="C437" s="7">
        <v>212000</v>
      </c>
      <c r="E437" s="3">
        <v>467</v>
      </c>
      <c r="F437" s="15">
        <v>167000</v>
      </c>
    </row>
    <row r="438" spans="1:6" x14ac:dyDescent="0.25">
      <c r="A438" s="6">
        <v>437</v>
      </c>
      <c r="B438" s="6" t="s">
        <v>105</v>
      </c>
      <c r="C438" s="7">
        <v>116000</v>
      </c>
      <c r="E438" s="3">
        <v>468</v>
      </c>
      <c r="F438" s="15">
        <v>146500</v>
      </c>
    </row>
    <row r="439" spans="1:6" x14ac:dyDescent="0.25">
      <c r="A439" s="6">
        <v>438</v>
      </c>
      <c r="B439" s="6" t="s">
        <v>105</v>
      </c>
      <c r="C439" s="7">
        <v>119000</v>
      </c>
      <c r="E439" s="3">
        <v>469</v>
      </c>
      <c r="F439" s="15">
        <v>250000</v>
      </c>
    </row>
    <row r="440" spans="1:6" x14ac:dyDescent="0.25">
      <c r="A440" s="6">
        <v>439</v>
      </c>
      <c r="B440" s="6" t="s">
        <v>177</v>
      </c>
      <c r="C440" s="7">
        <v>90350</v>
      </c>
      <c r="E440" s="3">
        <v>470</v>
      </c>
      <c r="F440" s="15">
        <v>187000</v>
      </c>
    </row>
    <row r="441" spans="1:6" x14ac:dyDescent="0.25">
      <c r="A441" s="6">
        <v>440</v>
      </c>
      <c r="B441" s="6" t="s">
        <v>105</v>
      </c>
      <c r="C441" s="7">
        <v>110000</v>
      </c>
      <c r="E441" s="3">
        <v>471</v>
      </c>
      <c r="F441" s="15">
        <v>212000</v>
      </c>
    </row>
    <row r="442" spans="1:6" x14ac:dyDescent="0.25">
      <c r="A442" s="6">
        <v>441</v>
      </c>
      <c r="B442" s="6" t="s">
        <v>105</v>
      </c>
      <c r="C442" s="7">
        <v>555000</v>
      </c>
      <c r="E442" s="3">
        <v>472</v>
      </c>
      <c r="F442" s="15">
        <v>190000</v>
      </c>
    </row>
    <row r="443" spans="1:6" x14ac:dyDescent="0.25">
      <c r="A443" s="6">
        <v>442</v>
      </c>
      <c r="B443" s="6" t="s">
        <v>177</v>
      </c>
      <c r="C443" s="7">
        <v>118000</v>
      </c>
      <c r="E443" s="3">
        <v>473</v>
      </c>
      <c r="F443" s="15">
        <v>148000</v>
      </c>
    </row>
    <row r="444" spans="1:6" x14ac:dyDescent="0.25">
      <c r="A444" s="6">
        <v>443</v>
      </c>
      <c r="B444" s="6" t="s">
        <v>105</v>
      </c>
      <c r="C444" s="7">
        <v>162900</v>
      </c>
      <c r="E444" s="3">
        <v>474</v>
      </c>
      <c r="F444" s="15">
        <v>440000</v>
      </c>
    </row>
    <row r="445" spans="1:6" x14ac:dyDescent="0.25">
      <c r="A445" s="6">
        <v>444</v>
      </c>
      <c r="B445" s="6" t="s">
        <v>105</v>
      </c>
      <c r="C445" s="7">
        <v>172500</v>
      </c>
      <c r="E445" s="3">
        <v>475</v>
      </c>
      <c r="F445" s="15">
        <v>251000</v>
      </c>
    </row>
    <row r="446" spans="1:6" x14ac:dyDescent="0.25">
      <c r="A446" s="6">
        <v>445</v>
      </c>
      <c r="B446" s="6" t="s">
        <v>105</v>
      </c>
      <c r="C446" s="7">
        <v>210000</v>
      </c>
      <c r="E446" s="3">
        <v>476</v>
      </c>
      <c r="F446" s="15">
        <v>132500</v>
      </c>
    </row>
    <row r="447" spans="1:6" x14ac:dyDescent="0.25">
      <c r="A447" s="6">
        <v>446</v>
      </c>
      <c r="B447" s="6" t="s">
        <v>105</v>
      </c>
      <c r="C447" s="7">
        <v>127500</v>
      </c>
      <c r="E447" s="3">
        <v>477</v>
      </c>
      <c r="F447" s="15">
        <v>208900</v>
      </c>
    </row>
    <row r="448" spans="1:6" x14ac:dyDescent="0.25">
      <c r="A448" s="6">
        <v>447</v>
      </c>
      <c r="B448" s="6" t="s">
        <v>105</v>
      </c>
      <c r="C448" s="7">
        <v>190000</v>
      </c>
      <c r="E448" s="3">
        <v>478</v>
      </c>
      <c r="F448" s="15">
        <v>380000</v>
      </c>
    </row>
    <row r="449" spans="1:6" x14ac:dyDescent="0.25">
      <c r="A449" s="6">
        <v>448</v>
      </c>
      <c r="B449" s="6" t="s">
        <v>105</v>
      </c>
      <c r="C449" s="7">
        <v>199900</v>
      </c>
      <c r="E449" s="3">
        <v>479</v>
      </c>
      <c r="F449" s="15">
        <v>297000</v>
      </c>
    </row>
    <row r="450" spans="1:6" x14ac:dyDescent="0.25">
      <c r="A450" s="6">
        <v>449</v>
      </c>
      <c r="B450" s="6" t="s">
        <v>105</v>
      </c>
      <c r="C450" s="7">
        <v>119500</v>
      </c>
      <c r="E450" s="3">
        <v>480</v>
      </c>
      <c r="F450" s="15">
        <v>89471</v>
      </c>
    </row>
    <row r="451" spans="1:6" x14ac:dyDescent="0.25">
      <c r="A451" s="6">
        <v>450</v>
      </c>
      <c r="B451" s="6" t="s">
        <v>105</v>
      </c>
      <c r="C451" s="7">
        <v>120000</v>
      </c>
      <c r="E451" s="3">
        <v>481</v>
      </c>
      <c r="F451" s="15">
        <v>326000</v>
      </c>
    </row>
    <row r="452" spans="1:6" x14ac:dyDescent="0.25">
      <c r="A452" s="6">
        <v>451</v>
      </c>
      <c r="B452" s="6" t="s">
        <v>105</v>
      </c>
      <c r="C452" s="7">
        <v>110000</v>
      </c>
      <c r="E452" s="3">
        <v>482</v>
      </c>
      <c r="F452" s="15">
        <v>374000</v>
      </c>
    </row>
    <row r="453" spans="1:6" x14ac:dyDescent="0.25">
      <c r="A453" s="6">
        <v>452</v>
      </c>
      <c r="B453" s="6" t="s">
        <v>105</v>
      </c>
      <c r="C453" s="7">
        <v>280000</v>
      </c>
      <c r="E453" s="3">
        <v>483</v>
      </c>
      <c r="F453" s="15">
        <v>155000</v>
      </c>
    </row>
    <row r="454" spans="1:6" x14ac:dyDescent="0.25">
      <c r="A454" s="6">
        <v>453</v>
      </c>
      <c r="B454" s="6" t="s">
        <v>105</v>
      </c>
      <c r="C454" s="7">
        <v>204000</v>
      </c>
      <c r="E454" s="3">
        <v>484</v>
      </c>
      <c r="F454" s="15">
        <v>164000</v>
      </c>
    </row>
    <row r="455" spans="1:6" x14ac:dyDescent="0.25">
      <c r="A455" s="6">
        <v>454</v>
      </c>
      <c r="B455" s="6" t="s">
        <v>105</v>
      </c>
      <c r="C455" s="7">
        <v>210000</v>
      </c>
      <c r="E455" s="3">
        <v>485</v>
      </c>
      <c r="F455" s="15">
        <v>132500</v>
      </c>
    </row>
    <row r="456" spans="1:6" x14ac:dyDescent="0.25">
      <c r="A456" s="6">
        <v>455</v>
      </c>
      <c r="B456" s="6" t="s">
        <v>105</v>
      </c>
      <c r="C456" s="7">
        <v>188000</v>
      </c>
      <c r="E456" s="3">
        <v>486</v>
      </c>
      <c r="F456" s="15">
        <v>147000</v>
      </c>
    </row>
    <row r="457" spans="1:6" x14ac:dyDescent="0.25">
      <c r="A457" s="6">
        <v>456</v>
      </c>
      <c r="B457" s="6" t="s">
        <v>105</v>
      </c>
      <c r="C457" s="7">
        <v>175500</v>
      </c>
      <c r="E457" s="3">
        <v>487</v>
      </c>
      <c r="F457" s="15">
        <v>156000</v>
      </c>
    </row>
    <row r="458" spans="1:6" x14ac:dyDescent="0.25">
      <c r="A458" s="6">
        <v>457</v>
      </c>
      <c r="B458" s="6" t="s">
        <v>177</v>
      </c>
      <c r="C458" s="7">
        <v>98000</v>
      </c>
      <c r="E458" s="3">
        <v>488</v>
      </c>
      <c r="F458" s="15">
        <v>175000</v>
      </c>
    </row>
    <row r="459" spans="1:6" x14ac:dyDescent="0.25">
      <c r="A459" s="6">
        <v>458</v>
      </c>
      <c r="B459" s="6" t="s">
        <v>105</v>
      </c>
      <c r="C459" s="7">
        <v>256000</v>
      </c>
      <c r="E459" s="3">
        <v>490</v>
      </c>
      <c r="F459" s="15">
        <v>86000</v>
      </c>
    </row>
    <row r="460" spans="1:6" x14ac:dyDescent="0.25">
      <c r="A460" s="6">
        <v>459</v>
      </c>
      <c r="B460" s="6" t="s">
        <v>105</v>
      </c>
      <c r="C460" s="7">
        <v>161000</v>
      </c>
      <c r="E460" s="3">
        <v>491</v>
      </c>
      <c r="F460" s="15">
        <v>115000</v>
      </c>
    </row>
    <row r="461" spans="1:6" x14ac:dyDescent="0.25">
      <c r="A461" s="6">
        <v>460</v>
      </c>
      <c r="B461" s="6" t="s">
        <v>105</v>
      </c>
      <c r="C461" s="7">
        <v>110000</v>
      </c>
      <c r="E461" s="3">
        <v>492</v>
      </c>
      <c r="F461" s="15">
        <v>133000</v>
      </c>
    </row>
    <row r="462" spans="1:6" x14ac:dyDescent="0.25">
      <c r="A462" s="6">
        <v>461</v>
      </c>
      <c r="B462" s="6" t="s">
        <v>105</v>
      </c>
      <c r="C462" s="7">
        <v>263435</v>
      </c>
      <c r="E462" s="3">
        <v>493</v>
      </c>
      <c r="F462" s="15">
        <v>172785</v>
      </c>
    </row>
    <row r="463" spans="1:6" x14ac:dyDescent="0.25">
      <c r="A463" s="6">
        <v>462</v>
      </c>
      <c r="B463" s="6" t="s">
        <v>105</v>
      </c>
      <c r="C463" s="7">
        <v>155000</v>
      </c>
      <c r="E463" s="3">
        <v>494</v>
      </c>
      <c r="F463" s="15">
        <v>155000</v>
      </c>
    </row>
    <row r="464" spans="1:6" x14ac:dyDescent="0.25">
      <c r="A464" s="6">
        <v>463</v>
      </c>
      <c r="B464" s="6" t="s">
        <v>105</v>
      </c>
      <c r="C464" s="7">
        <v>62383</v>
      </c>
      <c r="E464" s="3">
        <v>495</v>
      </c>
      <c r="F464" s="15">
        <v>91300</v>
      </c>
    </row>
    <row r="465" spans="1:6" x14ac:dyDescent="0.25">
      <c r="A465" s="6">
        <v>464</v>
      </c>
      <c r="B465" s="6" t="s">
        <v>105</v>
      </c>
      <c r="C465" s="7">
        <v>188700</v>
      </c>
      <c r="E465" s="3">
        <v>497</v>
      </c>
      <c r="F465" s="15">
        <v>430000</v>
      </c>
    </row>
    <row r="466" spans="1:6" x14ac:dyDescent="0.25">
      <c r="A466" s="6">
        <v>465</v>
      </c>
      <c r="B466" s="6" t="s">
        <v>105</v>
      </c>
      <c r="C466" s="7">
        <v>124000</v>
      </c>
      <c r="E466" s="3">
        <v>498</v>
      </c>
      <c r="F466" s="15">
        <v>184000</v>
      </c>
    </row>
    <row r="467" spans="1:6" x14ac:dyDescent="0.25">
      <c r="A467" s="6">
        <v>466</v>
      </c>
      <c r="B467" s="6" t="s">
        <v>105</v>
      </c>
      <c r="C467" s="7">
        <v>178740</v>
      </c>
      <c r="E467" s="3">
        <v>499</v>
      </c>
      <c r="F467" s="15">
        <v>130000</v>
      </c>
    </row>
    <row r="468" spans="1:6" x14ac:dyDescent="0.25">
      <c r="A468" s="6">
        <v>467</v>
      </c>
      <c r="B468" s="6" t="s">
        <v>105</v>
      </c>
      <c r="C468" s="7">
        <v>167000</v>
      </c>
      <c r="E468" s="3">
        <v>500</v>
      </c>
      <c r="F468" s="15">
        <v>120000</v>
      </c>
    </row>
    <row r="469" spans="1:6" x14ac:dyDescent="0.25">
      <c r="A469" s="6">
        <v>468</v>
      </c>
      <c r="B469" s="6" t="s">
        <v>105</v>
      </c>
      <c r="C469" s="7">
        <v>146500</v>
      </c>
      <c r="E469" s="3">
        <v>501</v>
      </c>
      <c r="F469" s="15">
        <v>113000</v>
      </c>
    </row>
    <row r="470" spans="1:6" x14ac:dyDescent="0.25">
      <c r="A470" s="6">
        <v>469</v>
      </c>
      <c r="B470" s="6" t="s">
        <v>105</v>
      </c>
      <c r="C470" s="7">
        <v>250000</v>
      </c>
      <c r="E470" s="3">
        <v>502</v>
      </c>
      <c r="F470" s="15">
        <v>226700</v>
      </c>
    </row>
    <row r="471" spans="1:6" x14ac:dyDescent="0.25">
      <c r="A471" s="6">
        <v>470</v>
      </c>
      <c r="B471" s="6" t="s">
        <v>105</v>
      </c>
      <c r="C471" s="7">
        <v>187000</v>
      </c>
      <c r="E471" s="3">
        <v>503</v>
      </c>
      <c r="F471" s="15">
        <v>140000</v>
      </c>
    </row>
    <row r="472" spans="1:6" x14ac:dyDescent="0.25">
      <c r="A472" s="6">
        <v>471</v>
      </c>
      <c r="B472" s="6" t="s">
        <v>105</v>
      </c>
      <c r="C472" s="7">
        <v>212000</v>
      </c>
      <c r="E472" s="3">
        <v>504</v>
      </c>
      <c r="F472" s="15">
        <v>289000</v>
      </c>
    </row>
    <row r="473" spans="1:6" x14ac:dyDescent="0.25">
      <c r="A473" s="6">
        <v>472</v>
      </c>
      <c r="B473" s="6" t="s">
        <v>105</v>
      </c>
      <c r="C473" s="7">
        <v>190000</v>
      </c>
      <c r="E473" s="3">
        <v>505</v>
      </c>
      <c r="F473" s="15">
        <v>147000</v>
      </c>
    </row>
    <row r="474" spans="1:6" x14ac:dyDescent="0.25">
      <c r="A474" s="6">
        <v>473</v>
      </c>
      <c r="B474" s="6" t="s">
        <v>105</v>
      </c>
      <c r="C474" s="7">
        <v>148000</v>
      </c>
      <c r="E474" s="3">
        <v>506</v>
      </c>
      <c r="F474" s="15">
        <v>124500</v>
      </c>
    </row>
    <row r="475" spans="1:6" x14ac:dyDescent="0.25">
      <c r="A475" s="6">
        <v>474</v>
      </c>
      <c r="B475" s="6" t="s">
        <v>105</v>
      </c>
      <c r="C475" s="7">
        <v>440000</v>
      </c>
      <c r="E475" s="3">
        <v>507</v>
      </c>
      <c r="F475" s="15">
        <v>215000</v>
      </c>
    </row>
    <row r="476" spans="1:6" x14ac:dyDescent="0.25">
      <c r="A476" s="6">
        <v>475</v>
      </c>
      <c r="B476" s="6" t="s">
        <v>105</v>
      </c>
      <c r="C476" s="7">
        <v>251000</v>
      </c>
      <c r="E476" s="3">
        <v>508</v>
      </c>
      <c r="F476" s="15">
        <v>208300</v>
      </c>
    </row>
    <row r="477" spans="1:6" x14ac:dyDescent="0.25">
      <c r="A477" s="6">
        <v>476</v>
      </c>
      <c r="B477" s="6" t="s">
        <v>105</v>
      </c>
      <c r="C477" s="7">
        <v>132500</v>
      </c>
      <c r="E477" s="3">
        <v>509</v>
      </c>
      <c r="F477" s="15">
        <v>161000</v>
      </c>
    </row>
    <row r="478" spans="1:6" x14ac:dyDescent="0.25">
      <c r="A478" s="6">
        <v>477</v>
      </c>
      <c r="B478" s="6" t="s">
        <v>105</v>
      </c>
      <c r="C478" s="7">
        <v>208900</v>
      </c>
      <c r="E478" s="3">
        <v>510</v>
      </c>
      <c r="F478" s="15">
        <v>124500</v>
      </c>
    </row>
    <row r="479" spans="1:6" x14ac:dyDescent="0.25">
      <c r="A479" s="6">
        <v>478</v>
      </c>
      <c r="B479" s="6" t="s">
        <v>105</v>
      </c>
      <c r="C479" s="7">
        <v>380000</v>
      </c>
      <c r="E479" s="3">
        <v>511</v>
      </c>
      <c r="F479" s="15">
        <v>164900</v>
      </c>
    </row>
    <row r="480" spans="1:6" x14ac:dyDescent="0.25">
      <c r="A480" s="6">
        <v>479</v>
      </c>
      <c r="B480" s="6" t="s">
        <v>105</v>
      </c>
      <c r="C480" s="7">
        <v>297000</v>
      </c>
      <c r="E480" s="3">
        <v>512</v>
      </c>
      <c r="F480" s="15">
        <v>202665</v>
      </c>
    </row>
    <row r="481" spans="1:6" x14ac:dyDescent="0.25">
      <c r="A481" s="6">
        <v>480</v>
      </c>
      <c r="B481" s="6" t="s">
        <v>105</v>
      </c>
      <c r="C481" s="7">
        <v>89471</v>
      </c>
      <c r="E481" s="3">
        <v>513</v>
      </c>
      <c r="F481" s="15">
        <v>129900</v>
      </c>
    </row>
    <row r="482" spans="1:6" x14ac:dyDescent="0.25">
      <c r="A482" s="6">
        <v>481</v>
      </c>
      <c r="B482" s="6" t="s">
        <v>105</v>
      </c>
      <c r="C482" s="7">
        <v>326000</v>
      </c>
      <c r="E482" s="3">
        <v>514</v>
      </c>
      <c r="F482" s="15">
        <v>134000</v>
      </c>
    </row>
    <row r="483" spans="1:6" x14ac:dyDescent="0.25">
      <c r="A483" s="6">
        <v>482</v>
      </c>
      <c r="B483" s="6" t="s">
        <v>105</v>
      </c>
      <c r="C483" s="7">
        <v>374000</v>
      </c>
      <c r="E483" s="3">
        <v>516</v>
      </c>
      <c r="F483" s="15">
        <v>402861</v>
      </c>
    </row>
    <row r="484" spans="1:6" x14ac:dyDescent="0.25">
      <c r="A484" s="6">
        <v>483</v>
      </c>
      <c r="B484" s="6" t="s">
        <v>105</v>
      </c>
      <c r="C484" s="7">
        <v>155000</v>
      </c>
      <c r="E484" s="3">
        <v>517</v>
      </c>
      <c r="F484" s="15">
        <v>158000</v>
      </c>
    </row>
    <row r="485" spans="1:6" x14ac:dyDescent="0.25">
      <c r="A485" s="6">
        <v>484</v>
      </c>
      <c r="B485" s="6" t="s">
        <v>105</v>
      </c>
      <c r="C485" s="7">
        <v>164000</v>
      </c>
      <c r="E485" s="3">
        <v>518</v>
      </c>
      <c r="F485" s="15">
        <v>265000</v>
      </c>
    </row>
    <row r="486" spans="1:6" x14ac:dyDescent="0.25">
      <c r="A486" s="6">
        <v>485</v>
      </c>
      <c r="B486" s="6" t="s">
        <v>105</v>
      </c>
      <c r="C486" s="7">
        <v>132500</v>
      </c>
      <c r="E486" s="3">
        <v>519</v>
      </c>
      <c r="F486" s="15">
        <v>211000</v>
      </c>
    </row>
    <row r="487" spans="1:6" x14ac:dyDescent="0.25">
      <c r="A487" s="6">
        <v>486</v>
      </c>
      <c r="B487" s="6" t="s">
        <v>105</v>
      </c>
      <c r="C487" s="7">
        <v>147000</v>
      </c>
      <c r="E487" s="3">
        <v>520</v>
      </c>
      <c r="F487" s="15">
        <v>234000</v>
      </c>
    </row>
    <row r="488" spans="1:6" x14ac:dyDescent="0.25">
      <c r="A488" s="6">
        <v>487</v>
      </c>
      <c r="B488" s="6" t="s">
        <v>105</v>
      </c>
      <c r="C488" s="7">
        <v>156000</v>
      </c>
      <c r="E488" s="3">
        <v>522</v>
      </c>
      <c r="F488" s="15">
        <v>150000</v>
      </c>
    </row>
    <row r="489" spans="1:6" x14ac:dyDescent="0.25">
      <c r="A489" s="6">
        <v>488</v>
      </c>
      <c r="B489" s="6" t="s">
        <v>105</v>
      </c>
      <c r="C489" s="7">
        <v>175000</v>
      </c>
      <c r="E489" s="3">
        <v>523</v>
      </c>
      <c r="F489" s="15">
        <v>159000</v>
      </c>
    </row>
    <row r="490" spans="1:6" x14ac:dyDescent="0.25">
      <c r="A490" s="6">
        <v>489</v>
      </c>
      <c r="B490" s="6" t="s">
        <v>177</v>
      </c>
      <c r="C490" s="7">
        <v>160000</v>
      </c>
      <c r="E490" s="3">
        <v>524</v>
      </c>
      <c r="F490" s="15">
        <v>184750</v>
      </c>
    </row>
    <row r="491" spans="1:6" x14ac:dyDescent="0.25">
      <c r="A491" s="6">
        <v>490</v>
      </c>
      <c r="B491" s="6" t="s">
        <v>105</v>
      </c>
      <c r="C491" s="7">
        <v>86000</v>
      </c>
      <c r="E491" s="3">
        <v>525</v>
      </c>
      <c r="F491" s="15">
        <v>315750</v>
      </c>
    </row>
    <row r="492" spans="1:6" x14ac:dyDescent="0.25">
      <c r="A492" s="6">
        <v>491</v>
      </c>
      <c r="B492" s="6" t="s">
        <v>105</v>
      </c>
      <c r="C492" s="7">
        <v>115000</v>
      </c>
      <c r="E492" s="3">
        <v>526</v>
      </c>
      <c r="F492" s="15">
        <v>176000</v>
      </c>
    </row>
    <row r="493" spans="1:6" x14ac:dyDescent="0.25">
      <c r="A493" s="6">
        <v>492</v>
      </c>
      <c r="B493" s="6" t="s">
        <v>105</v>
      </c>
      <c r="C493" s="7">
        <v>133000</v>
      </c>
      <c r="E493" s="3">
        <v>527</v>
      </c>
      <c r="F493" s="15">
        <v>132000</v>
      </c>
    </row>
    <row r="494" spans="1:6" x14ac:dyDescent="0.25">
      <c r="A494" s="6">
        <v>493</v>
      </c>
      <c r="B494" s="6" t="s">
        <v>105</v>
      </c>
      <c r="C494" s="7">
        <v>172785</v>
      </c>
      <c r="E494" s="3">
        <v>528</v>
      </c>
      <c r="F494" s="15">
        <v>446261</v>
      </c>
    </row>
    <row r="495" spans="1:6" x14ac:dyDescent="0.25">
      <c r="A495" s="6">
        <v>494</v>
      </c>
      <c r="B495" s="6" t="s">
        <v>105</v>
      </c>
      <c r="C495" s="7">
        <v>155000</v>
      </c>
      <c r="E495" s="3">
        <v>529</v>
      </c>
      <c r="F495" s="15">
        <v>86000</v>
      </c>
    </row>
    <row r="496" spans="1:6" x14ac:dyDescent="0.25">
      <c r="A496" s="6">
        <v>495</v>
      </c>
      <c r="B496" s="6" t="s">
        <v>105</v>
      </c>
      <c r="C496" s="7">
        <v>91300</v>
      </c>
      <c r="E496" s="3">
        <v>530</v>
      </c>
      <c r="F496" s="15">
        <v>200624</v>
      </c>
    </row>
    <row r="497" spans="1:6" x14ac:dyDescent="0.25">
      <c r="A497" s="6">
        <v>496</v>
      </c>
      <c r="B497" s="6" t="s">
        <v>177</v>
      </c>
      <c r="C497" s="7">
        <v>34900</v>
      </c>
      <c r="E497" s="3">
        <v>531</v>
      </c>
      <c r="F497" s="15">
        <v>175000</v>
      </c>
    </row>
    <row r="498" spans="1:6" x14ac:dyDescent="0.25">
      <c r="A498" s="6">
        <v>497</v>
      </c>
      <c r="B498" s="6" t="s">
        <v>105</v>
      </c>
      <c r="C498" s="7">
        <v>430000</v>
      </c>
      <c r="E498" s="3">
        <v>532</v>
      </c>
      <c r="F498" s="15">
        <v>128000</v>
      </c>
    </row>
    <row r="499" spans="1:6" x14ac:dyDescent="0.25">
      <c r="A499" s="6">
        <v>498</v>
      </c>
      <c r="B499" s="6" t="s">
        <v>105</v>
      </c>
      <c r="C499" s="7">
        <v>184000</v>
      </c>
      <c r="E499" s="3">
        <v>533</v>
      </c>
      <c r="F499" s="15">
        <v>107500</v>
      </c>
    </row>
    <row r="500" spans="1:6" x14ac:dyDescent="0.25">
      <c r="A500" s="6">
        <v>499</v>
      </c>
      <c r="B500" s="6" t="s">
        <v>105</v>
      </c>
      <c r="C500" s="7">
        <v>130000</v>
      </c>
      <c r="E500" s="3">
        <v>535</v>
      </c>
      <c r="F500" s="15">
        <v>178000</v>
      </c>
    </row>
    <row r="501" spans="1:6" x14ac:dyDescent="0.25">
      <c r="A501" s="6">
        <v>500</v>
      </c>
      <c r="B501" s="6" t="s">
        <v>105</v>
      </c>
      <c r="C501" s="7">
        <v>120000</v>
      </c>
      <c r="E501" s="3">
        <v>536</v>
      </c>
      <c r="F501" s="15">
        <v>107500</v>
      </c>
    </row>
    <row r="502" spans="1:6" x14ac:dyDescent="0.25">
      <c r="A502" s="6">
        <v>501</v>
      </c>
      <c r="B502" s="6" t="s">
        <v>105</v>
      </c>
      <c r="C502" s="7">
        <v>113000</v>
      </c>
      <c r="E502" s="3">
        <v>537</v>
      </c>
      <c r="F502" s="15">
        <v>188000</v>
      </c>
    </row>
    <row r="503" spans="1:6" x14ac:dyDescent="0.25">
      <c r="A503" s="6">
        <v>502</v>
      </c>
      <c r="B503" s="6" t="s">
        <v>105</v>
      </c>
      <c r="C503" s="7">
        <v>226700</v>
      </c>
      <c r="E503" s="3">
        <v>538</v>
      </c>
      <c r="F503" s="15">
        <v>111250</v>
      </c>
    </row>
    <row r="504" spans="1:6" x14ac:dyDescent="0.25">
      <c r="A504" s="6">
        <v>503</v>
      </c>
      <c r="B504" s="6" t="s">
        <v>105</v>
      </c>
      <c r="C504" s="7">
        <v>140000</v>
      </c>
      <c r="E504" s="3">
        <v>539</v>
      </c>
      <c r="F504" s="15">
        <v>158000</v>
      </c>
    </row>
    <row r="505" spans="1:6" x14ac:dyDescent="0.25">
      <c r="A505" s="6">
        <v>504</v>
      </c>
      <c r="B505" s="6" t="s">
        <v>105</v>
      </c>
      <c r="C505" s="7">
        <v>289000</v>
      </c>
      <c r="E505" s="3">
        <v>540</v>
      </c>
      <c r="F505" s="15">
        <v>272000</v>
      </c>
    </row>
    <row r="506" spans="1:6" x14ac:dyDescent="0.25">
      <c r="A506" s="6">
        <v>505</v>
      </c>
      <c r="B506" s="6" t="s">
        <v>105</v>
      </c>
      <c r="C506" s="7">
        <v>147000</v>
      </c>
      <c r="E506" s="3">
        <v>541</v>
      </c>
      <c r="F506" s="15">
        <v>315000</v>
      </c>
    </row>
    <row r="507" spans="1:6" x14ac:dyDescent="0.25">
      <c r="A507" s="6">
        <v>506</v>
      </c>
      <c r="B507" s="6" t="s">
        <v>105</v>
      </c>
      <c r="C507" s="7">
        <v>124500</v>
      </c>
      <c r="E507" s="3">
        <v>542</v>
      </c>
      <c r="F507" s="15">
        <v>248000</v>
      </c>
    </row>
    <row r="508" spans="1:6" x14ac:dyDescent="0.25">
      <c r="A508" s="6">
        <v>507</v>
      </c>
      <c r="B508" s="6" t="s">
        <v>105</v>
      </c>
      <c r="C508" s="7">
        <v>215000</v>
      </c>
      <c r="E508" s="3">
        <v>543</v>
      </c>
      <c r="F508" s="15">
        <v>213250</v>
      </c>
    </row>
    <row r="509" spans="1:6" x14ac:dyDescent="0.25">
      <c r="A509" s="6">
        <v>508</v>
      </c>
      <c r="B509" s="6" t="s">
        <v>105</v>
      </c>
      <c r="C509" s="7">
        <v>208300</v>
      </c>
      <c r="E509" s="3">
        <v>544</v>
      </c>
      <c r="F509" s="15">
        <v>133000</v>
      </c>
    </row>
    <row r="510" spans="1:6" x14ac:dyDescent="0.25">
      <c r="A510" s="6">
        <v>509</v>
      </c>
      <c r="B510" s="6" t="s">
        <v>105</v>
      </c>
      <c r="C510" s="7">
        <v>161000</v>
      </c>
      <c r="E510" s="3">
        <v>545</v>
      </c>
      <c r="F510" s="15">
        <v>179665</v>
      </c>
    </row>
    <row r="511" spans="1:6" x14ac:dyDescent="0.25">
      <c r="A511" s="6">
        <v>510</v>
      </c>
      <c r="B511" s="6" t="s">
        <v>105</v>
      </c>
      <c r="C511" s="7">
        <v>124500</v>
      </c>
      <c r="E511" s="3">
        <v>546</v>
      </c>
      <c r="F511" s="15">
        <v>229000</v>
      </c>
    </row>
    <row r="512" spans="1:6" x14ac:dyDescent="0.25">
      <c r="A512" s="6">
        <v>511</v>
      </c>
      <c r="B512" s="6" t="s">
        <v>105</v>
      </c>
      <c r="C512" s="7">
        <v>164900</v>
      </c>
      <c r="E512" s="3">
        <v>547</v>
      </c>
      <c r="F512" s="15">
        <v>210000</v>
      </c>
    </row>
    <row r="513" spans="1:6" x14ac:dyDescent="0.25">
      <c r="A513" s="6">
        <v>512</v>
      </c>
      <c r="B513" s="6" t="s">
        <v>105</v>
      </c>
      <c r="C513" s="7">
        <v>202665</v>
      </c>
      <c r="E513" s="3">
        <v>548</v>
      </c>
      <c r="F513" s="15">
        <v>129500</v>
      </c>
    </row>
    <row r="514" spans="1:6" x14ac:dyDescent="0.25">
      <c r="A514" s="6">
        <v>513</v>
      </c>
      <c r="B514" s="6" t="s">
        <v>105</v>
      </c>
      <c r="C514" s="7">
        <v>129900</v>
      </c>
      <c r="E514" s="3">
        <v>549</v>
      </c>
      <c r="F514" s="15">
        <v>125000</v>
      </c>
    </row>
    <row r="515" spans="1:6" x14ac:dyDescent="0.25">
      <c r="A515" s="6">
        <v>514</v>
      </c>
      <c r="B515" s="6" t="s">
        <v>105</v>
      </c>
      <c r="C515" s="7">
        <v>134000</v>
      </c>
      <c r="E515" s="3">
        <v>550</v>
      </c>
      <c r="F515" s="15">
        <v>263000</v>
      </c>
    </row>
    <row r="516" spans="1:6" x14ac:dyDescent="0.25">
      <c r="A516" s="6">
        <v>515</v>
      </c>
      <c r="B516" s="6" t="s">
        <v>177</v>
      </c>
      <c r="C516" s="7">
        <v>96500</v>
      </c>
      <c r="E516" s="3">
        <v>551</v>
      </c>
      <c r="F516" s="15">
        <v>140000</v>
      </c>
    </row>
    <row r="517" spans="1:6" x14ac:dyDescent="0.25">
      <c r="A517" s="6">
        <v>516</v>
      </c>
      <c r="B517" s="6" t="s">
        <v>105</v>
      </c>
      <c r="C517" s="7">
        <v>402861</v>
      </c>
      <c r="E517" s="3">
        <v>552</v>
      </c>
      <c r="F517" s="15">
        <v>112500</v>
      </c>
    </row>
    <row r="518" spans="1:6" x14ac:dyDescent="0.25">
      <c r="A518" s="6">
        <v>517</v>
      </c>
      <c r="B518" s="6" t="s">
        <v>105</v>
      </c>
      <c r="C518" s="7">
        <v>158000</v>
      </c>
      <c r="E518" s="3">
        <v>553</v>
      </c>
      <c r="F518" s="15">
        <v>255500</v>
      </c>
    </row>
    <row r="519" spans="1:6" x14ac:dyDescent="0.25">
      <c r="A519" s="6">
        <v>518</v>
      </c>
      <c r="B519" s="6" t="s">
        <v>105</v>
      </c>
      <c r="C519" s="7">
        <v>265000</v>
      </c>
      <c r="E519" s="3">
        <v>554</v>
      </c>
      <c r="F519" s="15">
        <v>108000</v>
      </c>
    </row>
    <row r="520" spans="1:6" x14ac:dyDescent="0.25">
      <c r="A520" s="6">
        <v>519</v>
      </c>
      <c r="B520" s="6" t="s">
        <v>105</v>
      </c>
      <c r="C520" s="7">
        <v>211000</v>
      </c>
      <c r="E520" s="3">
        <v>555</v>
      </c>
      <c r="F520" s="15">
        <v>284000</v>
      </c>
    </row>
    <row r="521" spans="1:6" x14ac:dyDescent="0.25">
      <c r="A521" s="6">
        <v>520</v>
      </c>
      <c r="B521" s="6" t="s">
        <v>105</v>
      </c>
      <c r="C521" s="7">
        <v>234000</v>
      </c>
      <c r="E521" s="3">
        <v>556</v>
      </c>
      <c r="F521" s="15">
        <v>113000</v>
      </c>
    </row>
    <row r="522" spans="1:6" x14ac:dyDescent="0.25">
      <c r="A522" s="6">
        <v>521</v>
      </c>
      <c r="B522" s="6" t="s">
        <v>177</v>
      </c>
      <c r="C522" s="7">
        <v>106250</v>
      </c>
      <c r="E522" s="3">
        <v>557</v>
      </c>
      <c r="F522" s="15">
        <v>141000</v>
      </c>
    </row>
    <row r="523" spans="1:6" x14ac:dyDescent="0.25">
      <c r="A523" s="6">
        <v>522</v>
      </c>
      <c r="B523" s="6" t="s">
        <v>105</v>
      </c>
      <c r="C523" s="7">
        <v>150000</v>
      </c>
      <c r="E523" s="3">
        <v>558</v>
      </c>
      <c r="F523" s="15">
        <v>108000</v>
      </c>
    </row>
    <row r="524" spans="1:6" x14ac:dyDescent="0.25">
      <c r="A524" s="6">
        <v>523</v>
      </c>
      <c r="B524" s="6" t="s">
        <v>105</v>
      </c>
      <c r="C524" s="7">
        <v>159000</v>
      </c>
      <c r="E524" s="3">
        <v>559</v>
      </c>
      <c r="F524" s="15">
        <v>175000</v>
      </c>
    </row>
    <row r="525" spans="1:6" x14ac:dyDescent="0.25">
      <c r="A525" s="6">
        <v>524</v>
      </c>
      <c r="B525" s="6" t="s">
        <v>105</v>
      </c>
      <c r="C525" s="7">
        <v>184750</v>
      </c>
      <c r="E525" s="3">
        <v>560</v>
      </c>
      <c r="F525" s="15">
        <v>234000</v>
      </c>
    </row>
    <row r="526" spans="1:6" x14ac:dyDescent="0.25">
      <c r="A526" s="6">
        <v>525</v>
      </c>
      <c r="B526" s="6" t="s">
        <v>105</v>
      </c>
      <c r="C526" s="7">
        <v>315750</v>
      </c>
      <c r="E526" s="3">
        <v>561</v>
      </c>
      <c r="F526" s="15">
        <v>121500</v>
      </c>
    </row>
    <row r="527" spans="1:6" x14ac:dyDescent="0.25">
      <c r="A527" s="6">
        <v>526</v>
      </c>
      <c r="B527" s="6" t="s">
        <v>105</v>
      </c>
      <c r="C527" s="7">
        <v>176000</v>
      </c>
      <c r="E527" s="3">
        <v>562</v>
      </c>
      <c r="F527" s="15">
        <v>170000</v>
      </c>
    </row>
    <row r="528" spans="1:6" x14ac:dyDescent="0.25">
      <c r="A528" s="6">
        <v>527</v>
      </c>
      <c r="B528" s="6" t="s">
        <v>105</v>
      </c>
      <c r="C528" s="7">
        <v>132000</v>
      </c>
      <c r="E528" s="3">
        <v>563</v>
      </c>
      <c r="F528" s="15">
        <v>108000</v>
      </c>
    </row>
    <row r="529" spans="1:6" x14ac:dyDescent="0.25">
      <c r="A529" s="6">
        <v>528</v>
      </c>
      <c r="B529" s="6" t="s">
        <v>105</v>
      </c>
      <c r="C529" s="7">
        <v>446261</v>
      </c>
      <c r="E529" s="3">
        <v>564</v>
      </c>
      <c r="F529" s="15">
        <v>185000</v>
      </c>
    </row>
    <row r="530" spans="1:6" x14ac:dyDescent="0.25">
      <c r="A530" s="6">
        <v>529</v>
      </c>
      <c r="B530" s="6" t="s">
        <v>105</v>
      </c>
      <c r="C530" s="7">
        <v>86000</v>
      </c>
      <c r="E530" s="3">
        <v>565</v>
      </c>
      <c r="F530" s="15">
        <v>268000</v>
      </c>
    </row>
    <row r="531" spans="1:6" x14ac:dyDescent="0.25">
      <c r="A531" s="6">
        <v>530</v>
      </c>
      <c r="B531" s="6" t="s">
        <v>105</v>
      </c>
      <c r="C531" s="7">
        <v>200624</v>
      </c>
      <c r="E531" s="3">
        <v>567</v>
      </c>
      <c r="F531" s="15">
        <v>325000</v>
      </c>
    </row>
    <row r="532" spans="1:6" x14ac:dyDescent="0.25">
      <c r="A532" s="6">
        <v>531</v>
      </c>
      <c r="B532" s="6" t="s">
        <v>105</v>
      </c>
      <c r="C532" s="7">
        <v>175000</v>
      </c>
      <c r="E532" s="3">
        <v>568</v>
      </c>
      <c r="F532" s="15">
        <v>214000</v>
      </c>
    </row>
    <row r="533" spans="1:6" x14ac:dyDescent="0.25">
      <c r="A533" s="6">
        <v>532</v>
      </c>
      <c r="B533" s="6" t="s">
        <v>105</v>
      </c>
      <c r="C533" s="7">
        <v>128000</v>
      </c>
      <c r="E533" s="3">
        <v>569</v>
      </c>
      <c r="F533" s="15">
        <v>316600</v>
      </c>
    </row>
    <row r="534" spans="1:6" x14ac:dyDescent="0.25">
      <c r="A534" s="6">
        <v>533</v>
      </c>
      <c r="B534" s="6" t="s">
        <v>105</v>
      </c>
      <c r="C534" s="7">
        <v>107500</v>
      </c>
      <c r="E534" s="3">
        <v>570</v>
      </c>
      <c r="F534" s="15">
        <v>135960</v>
      </c>
    </row>
    <row r="535" spans="1:6" x14ac:dyDescent="0.25">
      <c r="A535" s="6">
        <v>534</v>
      </c>
      <c r="B535" s="6" t="s">
        <v>177</v>
      </c>
      <c r="C535" s="7">
        <v>39300</v>
      </c>
      <c r="E535" s="3">
        <v>571</v>
      </c>
      <c r="F535" s="15">
        <v>142600</v>
      </c>
    </row>
    <row r="536" spans="1:6" x14ac:dyDescent="0.25">
      <c r="A536" s="6">
        <v>535</v>
      </c>
      <c r="B536" s="6" t="s">
        <v>105</v>
      </c>
      <c r="C536" s="7">
        <v>178000</v>
      </c>
      <c r="E536" s="3">
        <v>572</v>
      </c>
      <c r="F536" s="15">
        <v>120000</v>
      </c>
    </row>
    <row r="537" spans="1:6" x14ac:dyDescent="0.25">
      <c r="A537" s="6">
        <v>536</v>
      </c>
      <c r="B537" s="6" t="s">
        <v>105</v>
      </c>
      <c r="C537" s="7">
        <v>107500</v>
      </c>
      <c r="E537" s="3">
        <v>573</v>
      </c>
      <c r="F537" s="15">
        <v>224500</v>
      </c>
    </row>
    <row r="538" spans="1:6" x14ac:dyDescent="0.25">
      <c r="A538" s="6">
        <v>537</v>
      </c>
      <c r="B538" s="6" t="s">
        <v>105</v>
      </c>
      <c r="C538" s="7">
        <v>188000</v>
      </c>
      <c r="E538" s="3">
        <v>574</v>
      </c>
      <c r="F538" s="15">
        <v>170000</v>
      </c>
    </row>
    <row r="539" spans="1:6" x14ac:dyDescent="0.25">
      <c r="A539" s="6">
        <v>538</v>
      </c>
      <c r="B539" s="6" t="s">
        <v>105</v>
      </c>
      <c r="C539" s="7">
        <v>111250</v>
      </c>
      <c r="E539" s="3">
        <v>575</v>
      </c>
      <c r="F539" s="15">
        <v>139000</v>
      </c>
    </row>
    <row r="540" spans="1:6" x14ac:dyDescent="0.25">
      <c r="A540" s="6">
        <v>539</v>
      </c>
      <c r="B540" s="6" t="s">
        <v>105</v>
      </c>
      <c r="C540" s="7">
        <v>158000</v>
      </c>
      <c r="E540" s="3">
        <v>576</v>
      </c>
      <c r="F540" s="15">
        <v>118500</v>
      </c>
    </row>
    <row r="541" spans="1:6" x14ac:dyDescent="0.25">
      <c r="A541" s="6">
        <v>540</v>
      </c>
      <c r="B541" s="6" t="s">
        <v>105</v>
      </c>
      <c r="C541" s="7">
        <v>272000</v>
      </c>
      <c r="E541" s="3">
        <v>577</v>
      </c>
      <c r="F541" s="15">
        <v>145000</v>
      </c>
    </row>
    <row r="542" spans="1:6" x14ac:dyDescent="0.25">
      <c r="A542" s="6">
        <v>541</v>
      </c>
      <c r="B542" s="6" t="s">
        <v>105</v>
      </c>
      <c r="C542" s="7">
        <v>315000</v>
      </c>
      <c r="E542" s="3">
        <v>578</v>
      </c>
      <c r="F542" s="15">
        <v>164500</v>
      </c>
    </row>
    <row r="543" spans="1:6" x14ac:dyDescent="0.25">
      <c r="A543" s="6">
        <v>542</v>
      </c>
      <c r="B543" s="6" t="s">
        <v>105</v>
      </c>
      <c r="C543" s="7">
        <v>248000</v>
      </c>
      <c r="E543" s="3">
        <v>579</v>
      </c>
      <c r="F543" s="15">
        <v>146000</v>
      </c>
    </row>
    <row r="544" spans="1:6" x14ac:dyDescent="0.25">
      <c r="A544" s="6">
        <v>543</v>
      </c>
      <c r="B544" s="6" t="s">
        <v>105</v>
      </c>
      <c r="C544" s="7">
        <v>213250</v>
      </c>
      <c r="E544" s="3">
        <v>581</v>
      </c>
      <c r="F544" s="15">
        <v>181900</v>
      </c>
    </row>
    <row r="545" spans="1:6" x14ac:dyDescent="0.25">
      <c r="A545" s="6">
        <v>544</v>
      </c>
      <c r="B545" s="6" t="s">
        <v>105</v>
      </c>
      <c r="C545" s="7">
        <v>133000</v>
      </c>
      <c r="E545" s="3">
        <v>582</v>
      </c>
      <c r="F545" s="15">
        <v>253293</v>
      </c>
    </row>
    <row r="546" spans="1:6" x14ac:dyDescent="0.25">
      <c r="A546" s="6">
        <v>545</v>
      </c>
      <c r="B546" s="6" t="s">
        <v>105</v>
      </c>
      <c r="C546" s="7">
        <v>179665</v>
      </c>
      <c r="E546" s="3">
        <v>583</v>
      </c>
      <c r="F546" s="15">
        <v>118500</v>
      </c>
    </row>
    <row r="547" spans="1:6" x14ac:dyDescent="0.25">
      <c r="A547" s="6">
        <v>546</v>
      </c>
      <c r="B547" s="6" t="s">
        <v>105</v>
      </c>
      <c r="C547" s="7">
        <v>229000</v>
      </c>
      <c r="E547" s="3">
        <v>584</v>
      </c>
      <c r="F547" s="15">
        <v>325000</v>
      </c>
    </row>
    <row r="548" spans="1:6" x14ac:dyDescent="0.25">
      <c r="A548" s="6">
        <v>547</v>
      </c>
      <c r="B548" s="6" t="s">
        <v>105</v>
      </c>
      <c r="C548" s="7">
        <v>210000</v>
      </c>
      <c r="E548" s="3">
        <v>585</v>
      </c>
      <c r="F548" s="15">
        <v>133000</v>
      </c>
    </row>
    <row r="549" spans="1:6" x14ac:dyDescent="0.25">
      <c r="A549" s="6">
        <v>548</v>
      </c>
      <c r="B549" s="6" t="s">
        <v>105</v>
      </c>
      <c r="C549" s="7">
        <v>129500</v>
      </c>
      <c r="E549" s="3">
        <v>586</v>
      </c>
      <c r="F549" s="15">
        <v>369900</v>
      </c>
    </row>
    <row r="550" spans="1:6" x14ac:dyDescent="0.25">
      <c r="A550" s="6">
        <v>549</v>
      </c>
      <c r="B550" s="6" t="s">
        <v>105</v>
      </c>
      <c r="C550" s="7">
        <v>125000</v>
      </c>
      <c r="E550" s="3">
        <v>587</v>
      </c>
      <c r="F550" s="15">
        <v>130000</v>
      </c>
    </row>
    <row r="551" spans="1:6" x14ac:dyDescent="0.25">
      <c r="A551" s="6">
        <v>550</v>
      </c>
      <c r="B551" s="6" t="s">
        <v>105</v>
      </c>
      <c r="C551" s="7">
        <v>263000</v>
      </c>
      <c r="E551" s="3">
        <v>588</v>
      </c>
      <c r="F551" s="15">
        <v>137000</v>
      </c>
    </row>
    <row r="552" spans="1:6" x14ac:dyDescent="0.25">
      <c r="A552" s="6">
        <v>551</v>
      </c>
      <c r="B552" s="6" t="s">
        <v>105</v>
      </c>
      <c r="C552" s="7">
        <v>140000</v>
      </c>
      <c r="E552" s="3">
        <v>589</v>
      </c>
      <c r="F552" s="15">
        <v>143000</v>
      </c>
    </row>
    <row r="553" spans="1:6" x14ac:dyDescent="0.25">
      <c r="A553" s="6">
        <v>552</v>
      </c>
      <c r="B553" s="6" t="s">
        <v>105</v>
      </c>
      <c r="C553" s="7">
        <v>112500</v>
      </c>
      <c r="E553" s="3">
        <v>590</v>
      </c>
      <c r="F553" s="15">
        <v>79500</v>
      </c>
    </row>
    <row r="554" spans="1:6" x14ac:dyDescent="0.25">
      <c r="A554" s="6">
        <v>553</v>
      </c>
      <c r="B554" s="6" t="s">
        <v>105</v>
      </c>
      <c r="C554" s="7">
        <v>255500</v>
      </c>
      <c r="E554" s="3">
        <v>591</v>
      </c>
      <c r="F554" s="15">
        <v>185900</v>
      </c>
    </row>
    <row r="555" spans="1:6" x14ac:dyDescent="0.25">
      <c r="A555" s="6">
        <v>554</v>
      </c>
      <c r="B555" s="6" t="s">
        <v>105</v>
      </c>
      <c r="C555" s="7">
        <v>108000</v>
      </c>
      <c r="E555" s="3">
        <v>592</v>
      </c>
      <c r="F555" s="15">
        <v>451950</v>
      </c>
    </row>
    <row r="556" spans="1:6" x14ac:dyDescent="0.25">
      <c r="A556" s="6">
        <v>555</v>
      </c>
      <c r="B556" s="6" t="s">
        <v>105</v>
      </c>
      <c r="C556" s="7">
        <v>284000</v>
      </c>
      <c r="E556" s="3">
        <v>593</v>
      </c>
      <c r="F556" s="15">
        <v>138000</v>
      </c>
    </row>
    <row r="557" spans="1:6" x14ac:dyDescent="0.25">
      <c r="A557" s="6">
        <v>556</v>
      </c>
      <c r="B557" s="6" t="s">
        <v>105</v>
      </c>
      <c r="C557" s="7">
        <v>113000</v>
      </c>
      <c r="E557" s="3">
        <v>594</v>
      </c>
      <c r="F557" s="15">
        <v>140000</v>
      </c>
    </row>
    <row r="558" spans="1:6" x14ac:dyDescent="0.25">
      <c r="A558" s="6">
        <v>557</v>
      </c>
      <c r="B558" s="6" t="s">
        <v>105</v>
      </c>
      <c r="C558" s="7">
        <v>141000</v>
      </c>
      <c r="E558" s="3">
        <v>595</v>
      </c>
      <c r="F558" s="15">
        <v>110000</v>
      </c>
    </row>
    <row r="559" spans="1:6" x14ac:dyDescent="0.25">
      <c r="A559" s="6">
        <v>558</v>
      </c>
      <c r="B559" s="6" t="s">
        <v>105</v>
      </c>
      <c r="C559" s="7">
        <v>108000</v>
      </c>
      <c r="E559" s="3">
        <v>596</v>
      </c>
      <c r="F559" s="15">
        <v>319000</v>
      </c>
    </row>
    <row r="560" spans="1:6" x14ac:dyDescent="0.25">
      <c r="A560" s="6">
        <v>559</v>
      </c>
      <c r="B560" s="6" t="s">
        <v>105</v>
      </c>
      <c r="C560" s="7">
        <v>175000</v>
      </c>
      <c r="E560" s="3">
        <v>598</v>
      </c>
      <c r="F560" s="15">
        <v>194201</v>
      </c>
    </row>
    <row r="561" spans="1:6" x14ac:dyDescent="0.25">
      <c r="A561" s="6">
        <v>560</v>
      </c>
      <c r="B561" s="6" t="s">
        <v>105</v>
      </c>
      <c r="C561" s="7">
        <v>234000</v>
      </c>
      <c r="E561" s="3">
        <v>599</v>
      </c>
      <c r="F561" s="15">
        <v>217500</v>
      </c>
    </row>
    <row r="562" spans="1:6" x14ac:dyDescent="0.25">
      <c r="A562" s="6">
        <v>561</v>
      </c>
      <c r="B562" s="6" t="s">
        <v>105</v>
      </c>
      <c r="C562" s="7">
        <v>121500</v>
      </c>
      <c r="E562" s="3">
        <v>600</v>
      </c>
      <c r="F562" s="15">
        <v>151000</v>
      </c>
    </row>
    <row r="563" spans="1:6" x14ac:dyDescent="0.25">
      <c r="A563" s="6">
        <v>562</v>
      </c>
      <c r="B563" s="6" t="s">
        <v>105</v>
      </c>
      <c r="C563" s="7">
        <v>170000</v>
      </c>
      <c r="E563" s="3">
        <v>601</v>
      </c>
      <c r="F563" s="15">
        <v>275000</v>
      </c>
    </row>
    <row r="564" spans="1:6" x14ac:dyDescent="0.25">
      <c r="A564" s="6">
        <v>563</v>
      </c>
      <c r="B564" s="6" t="s">
        <v>105</v>
      </c>
      <c r="C564" s="7">
        <v>108000</v>
      </c>
      <c r="E564" s="3">
        <v>602</v>
      </c>
      <c r="F564" s="15">
        <v>141000</v>
      </c>
    </row>
    <row r="565" spans="1:6" x14ac:dyDescent="0.25">
      <c r="A565" s="6">
        <v>564</v>
      </c>
      <c r="B565" s="6" t="s">
        <v>105</v>
      </c>
      <c r="C565" s="7">
        <v>185000</v>
      </c>
      <c r="E565" s="3">
        <v>603</v>
      </c>
      <c r="F565" s="15">
        <v>220000</v>
      </c>
    </row>
    <row r="566" spans="1:6" x14ac:dyDescent="0.25">
      <c r="A566" s="6">
        <v>565</v>
      </c>
      <c r="B566" s="6" t="s">
        <v>105</v>
      </c>
      <c r="C566" s="7">
        <v>268000</v>
      </c>
      <c r="E566" s="3">
        <v>604</v>
      </c>
      <c r="F566" s="15">
        <v>151000</v>
      </c>
    </row>
    <row r="567" spans="1:6" x14ac:dyDescent="0.25">
      <c r="A567" s="6">
        <v>566</v>
      </c>
      <c r="B567" s="6" t="s">
        <v>177</v>
      </c>
      <c r="C567" s="7">
        <v>128000</v>
      </c>
      <c r="E567" s="3">
        <v>605</v>
      </c>
      <c r="F567" s="15">
        <v>221000</v>
      </c>
    </row>
    <row r="568" spans="1:6" x14ac:dyDescent="0.25">
      <c r="A568" s="6">
        <v>567</v>
      </c>
      <c r="B568" s="6" t="s">
        <v>105</v>
      </c>
      <c r="C568" s="7">
        <v>325000</v>
      </c>
      <c r="E568" s="3">
        <v>606</v>
      </c>
      <c r="F568" s="15">
        <v>205000</v>
      </c>
    </row>
    <row r="569" spans="1:6" x14ac:dyDescent="0.25">
      <c r="A569" s="6">
        <v>568</v>
      </c>
      <c r="B569" s="6" t="s">
        <v>105</v>
      </c>
      <c r="C569" s="7">
        <v>214000</v>
      </c>
      <c r="E569" s="3">
        <v>607</v>
      </c>
      <c r="F569" s="15">
        <v>152000</v>
      </c>
    </row>
    <row r="570" spans="1:6" x14ac:dyDescent="0.25">
      <c r="A570" s="6">
        <v>569</v>
      </c>
      <c r="B570" s="6" t="s">
        <v>105</v>
      </c>
      <c r="C570" s="7">
        <v>316600</v>
      </c>
      <c r="E570" s="3">
        <v>608</v>
      </c>
      <c r="F570" s="15">
        <v>225000</v>
      </c>
    </row>
    <row r="571" spans="1:6" x14ac:dyDescent="0.25">
      <c r="A571" s="6">
        <v>570</v>
      </c>
      <c r="B571" s="6" t="s">
        <v>105</v>
      </c>
      <c r="C571" s="7">
        <v>135960</v>
      </c>
      <c r="E571" s="3">
        <v>609</v>
      </c>
      <c r="F571" s="15">
        <v>359100</v>
      </c>
    </row>
    <row r="572" spans="1:6" x14ac:dyDescent="0.25">
      <c r="A572" s="6">
        <v>571</v>
      </c>
      <c r="B572" s="6" t="s">
        <v>105</v>
      </c>
      <c r="C572" s="7">
        <v>142600</v>
      </c>
      <c r="E572" s="3">
        <v>610</v>
      </c>
      <c r="F572" s="15">
        <v>118500</v>
      </c>
    </row>
    <row r="573" spans="1:6" x14ac:dyDescent="0.25">
      <c r="A573" s="6">
        <v>572</v>
      </c>
      <c r="B573" s="6" t="s">
        <v>105</v>
      </c>
      <c r="C573" s="7">
        <v>120000</v>
      </c>
      <c r="E573" s="3">
        <v>611</v>
      </c>
      <c r="F573" s="15">
        <v>313000</v>
      </c>
    </row>
    <row r="574" spans="1:6" x14ac:dyDescent="0.25">
      <c r="A574" s="6">
        <v>573</v>
      </c>
      <c r="B574" s="6" t="s">
        <v>105</v>
      </c>
      <c r="C574" s="7">
        <v>224500</v>
      </c>
      <c r="E574" s="3">
        <v>612</v>
      </c>
      <c r="F574" s="15">
        <v>148000</v>
      </c>
    </row>
    <row r="575" spans="1:6" x14ac:dyDescent="0.25">
      <c r="A575" s="6">
        <v>574</v>
      </c>
      <c r="B575" s="6" t="s">
        <v>105</v>
      </c>
      <c r="C575" s="7">
        <v>170000</v>
      </c>
      <c r="E575" s="3">
        <v>613</v>
      </c>
      <c r="F575" s="15">
        <v>261500</v>
      </c>
    </row>
    <row r="576" spans="1:6" x14ac:dyDescent="0.25">
      <c r="A576" s="6">
        <v>575</v>
      </c>
      <c r="B576" s="6" t="s">
        <v>105</v>
      </c>
      <c r="C576" s="7">
        <v>139000</v>
      </c>
      <c r="E576" s="3">
        <v>614</v>
      </c>
      <c r="F576" s="15">
        <v>147000</v>
      </c>
    </row>
    <row r="577" spans="1:6" x14ac:dyDescent="0.25">
      <c r="A577" s="6">
        <v>576</v>
      </c>
      <c r="B577" s="6" t="s">
        <v>105</v>
      </c>
      <c r="C577" s="7">
        <v>118500</v>
      </c>
      <c r="E577" s="3">
        <v>615</v>
      </c>
      <c r="F577" s="15">
        <v>75500</v>
      </c>
    </row>
    <row r="578" spans="1:6" x14ac:dyDescent="0.25">
      <c r="A578" s="6">
        <v>577</v>
      </c>
      <c r="B578" s="6" t="s">
        <v>105</v>
      </c>
      <c r="C578" s="7">
        <v>145000</v>
      </c>
      <c r="E578" s="3">
        <v>616</v>
      </c>
      <c r="F578" s="15">
        <v>137500</v>
      </c>
    </row>
    <row r="579" spans="1:6" x14ac:dyDescent="0.25">
      <c r="A579" s="6">
        <v>578</v>
      </c>
      <c r="B579" s="6" t="s">
        <v>105</v>
      </c>
      <c r="C579" s="7">
        <v>164500</v>
      </c>
      <c r="E579" s="3">
        <v>617</v>
      </c>
      <c r="F579" s="15">
        <v>183200</v>
      </c>
    </row>
    <row r="580" spans="1:6" x14ac:dyDescent="0.25">
      <c r="A580" s="6">
        <v>579</v>
      </c>
      <c r="B580" s="6" t="s">
        <v>105</v>
      </c>
      <c r="C580" s="7">
        <v>146000</v>
      </c>
      <c r="E580" s="3">
        <v>618</v>
      </c>
      <c r="F580" s="15">
        <v>105500</v>
      </c>
    </row>
    <row r="581" spans="1:6" x14ac:dyDescent="0.25">
      <c r="A581" s="6">
        <v>580</v>
      </c>
      <c r="B581" s="6" t="s">
        <v>177</v>
      </c>
      <c r="C581" s="7">
        <v>131500</v>
      </c>
      <c r="E581" s="3">
        <v>619</v>
      </c>
      <c r="F581" s="15">
        <v>314813</v>
      </c>
    </row>
    <row r="582" spans="1:6" x14ac:dyDescent="0.25">
      <c r="A582" s="6">
        <v>581</v>
      </c>
      <c r="B582" s="6" t="s">
        <v>105</v>
      </c>
      <c r="C582" s="7">
        <v>181900</v>
      </c>
      <c r="E582" s="3">
        <v>620</v>
      </c>
      <c r="F582" s="15">
        <v>305000</v>
      </c>
    </row>
    <row r="583" spans="1:6" x14ac:dyDescent="0.25">
      <c r="A583" s="6">
        <v>582</v>
      </c>
      <c r="B583" s="6" t="s">
        <v>105</v>
      </c>
      <c r="C583" s="7">
        <v>253293</v>
      </c>
      <c r="E583" s="3">
        <v>622</v>
      </c>
      <c r="F583" s="15">
        <v>240000</v>
      </c>
    </row>
    <row r="584" spans="1:6" x14ac:dyDescent="0.25">
      <c r="A584" s="6">
        <v>583</v>
      </c>
      <c r="B584" s="6" t="s">
        <v>105</v>
      </c>
      <c r="C584" s="7">
        <v>118500</v>
      </c>
      <c r="E584" s="3">
        <v>623</v>
      </c>
      <c r="F584" s="15">
        <v>135000</v>
      </c>
    </row>
    <row r="585" spans="1:6" x14ac:dyDescent="0.25">
      <c r="A585" s="6">
        <v>584</v>
      </c>
      <c r="B585" s="6" t="s">
        <v>105</v>
      </c>
      <c r="C585" s="7">
        <v>325000</v>
      </c>
      <c r="E585" s="3">
        <v>624</v>
      </c>
      <c r="F585" s="15">
        <v>168500</v>
      </c>
    </row>
    <row r="586" spans="1:6" x14ac:dyDescent="0.25">
      <c r="A586" s="6">
        <v>585</v>
      </c>
      <c r="B586" s="6" t="s">
        <v>105</v>
      </c>
      <c r="C586" s="7">
        <v>133000</v>
      </c>
      <c r="E586" s="3">
        <v>625</v>
      </c>
      <c r="F586" s="15">
        <v>165150</v>
      </c>
    </row>
    <row r="587" spans="1:6" x14ac:dyDescent="0.25">
      <c r="A587" s="6">
        <v>586</v>
      </c>
      <c r="B587" s="6" t="s">
        <v>105</v>
      </c>
      <c r="C587" s="7">
        <v>369900</v>
      </c>
      <c r="E587" s="3">
        <v>626</v>
      </c>
      <c r="F587" s="15">
        <v>160000</v>
      </c>
    </row>
    <row r="588" spans="1:6" x14ac:dyDescent="0.25">
      <c r="A588" s="6">
        <v>587</v>
      </c>
      <c r="B588" s="6" t="s">
        <v>105</v>
      </c>
      <c r="C588" s="7">
        <v>130000</v>
      </c>
      <c r="E588" s="3">
        <v>627</v>
      </c>
      <c r="F588" s="15">
        <v>139900</v>
      </c>
    </row>
    <row r="589" spans="1:6" x14ac:dyDescent="0.25">
      <c r="A589" s="6">
        <v>588</v>
      </c>
      <c r="B589" s="6" t="s">
        <v>105</v>
      </c>
      <c r="C589" s="7">
        <v>137000</v>
      </c>
      <c r="E589" s="3">
        <v>628</v>
      </c>
      <c r="F589" s="15">
        <v>153000</v>
      </c>
    </row>
    <row r="590" spans="1:6" x14ac:dyDescent="0.25">
      <c r="A590" s="6">
        <v>589</v>
      </c>
      <c r="B590" s="6" t="s">
        <v>105</v>
      </c>
      <c r="C590" s="7">
        <v>143000</v>
      </c>
      <c r="E590" s="3">
        <v>629</v>
      </c>
      <c r="F590" s="15">
        <v>135000</v>
      </c>
    </row>
    <row r="591" spans="1:6" x14ac:dyDescent="0.25">
      <c r="A591" s="6">
        <v>590</v>
      </c>
      <c r="B591" s="6" t="s">
        <v>105</v>
      </c>
      <c r="C591" s="7">
        <v>79500</v>
      </c>
      <c r="E591" s="3">
        <v>630</v>
      </c>
      <c r="F591" s="15">
        <v>168500</v>
      </c>
    </row>
    <row r="592" spans="1:6" x14ac:dyDescent="0.25">
      <c r="A592" s="6">
        <v>591</v>
      </c>
      <c r="B592" s="6" t="s">
        <v>105</v>
      </c>
      <c r="C592" s="7">
        <v>185900</v>
      </c>
      <c r="E592" s="3">
        <v>631</v>
      </c>
      <c r="F592" s="15">
        <v>124000</v>
      </c>
    </row>
    <row r="593" spans="1:6" x14ac:dyDescent="0.25">
      <c r="A593" s="6">
        <v>592</v>
      </c>
      <c r="B593" s="6" t="s">
        <v>105</v>
      </c>
      <c r="C593" s="7">
        <v>451950</v>
      </c>
      <c r="E593" s="3">
        <v>632</v>
      </c>
      <c r="F593" s="15">
        <v>209500</v>
      </c>
    </row>
    <row r="594" spans="1:6" x14ac:dyDescent="0.25">
      <c r="A594" s="6">
        <v>593</v>
      </c>
      <c r="B594" s="6" t="s">
        <v>105</v>
      </c>
      <c r="C594" s="7">
        <v>138000</v>
      </c>
      <c r="E594" s="3">
        <v>633</v>
      </c>
      <c r="F594" s="15">
        <v>82500</v>
      </c>
    </row>
    <row r="595" spans="1:6" x14ac:dyDescent="0.25">
      <c r="A595" s="6">
        <v>594</v>
      </c>
      <c r="B595" s="6" t="s">
        <v>105</v>
      </c>
      <c r="C595" s="7">
        <v>140000</v>
      </c>
      <c r="E595" s="3">
        <v>634</v>
      </c>
      <c r="F595" s="15">
        <v>139400</v>
      </c>
    </row>
    <row r="596" spans="1:6" x14ac:dyDescent="0.25">
      <c r="A596" s="6">
        <v>595</v>
      </c>
      <c r="B596" s="6" t="s">
        <v>105</v>
      </c>
      <c r="C596" s="7">
        <v>110000</v>
      </c>
      <c r="E596" s="3">
        <v>635</v>
      </c>
      <c r="F596" s="15">
        <v>144000</v>
      </c>
    </row>
    <row r="597" spans="1:6" x14ac:dyDescent="0.25">
      <c r="A597" s="6">
        <v>596</v>
      </c>
      <c r="B597" s="6" t="s">
        <v>105</v>
      </c>
      <c r="C597" s="7">
        <v>319000</v>
      </c>
      <c r="E597" s="3">
        <v>636</v>
      </c>
      <c r="F597" s="15">
        <v>200000</v>
      </c>
    </row>
    <row r="598" spans="1:6" x14ac:dyDescent="0.25">
      <c r="A598" s="6">
        <v>597</v>
      </c>
      <c r="B598" s="6" t="s">
        <v>177</v>
      </c>
      <c r="C598" s="7">
        <v>114504</v>
      </c>
      <c r="E598" s="3">
        <v>638</v>
      </c>
      <c r="F598" s="15">
        <v>93000</v>
      </c>
    </row>
    <row r="599" spans="1:6" x14ac:dyDescent="0.25">
      <c r="A599" s="6">
        <v>598</v>
      </c>
      <c r="B599" s="6" t="s">
        <v>105</v>
      </c>
      <c r="C599" s="7">
        <v>194201</v>
      </c>
      <c r="E599" s="3">
        <v>639</v>
      </c>
      <c r="F599" s="15">
        <v>85000</v>
      </c>
    </row>
    <row r="600" spans="1:6" x14ac:dyDescent="0.25">
      <c r="A600" s="6">
        <v>599</v>
      </c>
      <c r="B600" s="6" t="s">
        <v>105</v>
      </c>
      <c r="C600" s="7">
        <v>217500</v>
      </c>
      <c r="E600" s="3">
        <v>640</v>
      </c>
      <c r="F600" s="15">
        <v>264561</v>
      </c>
    </row>
    <row r="601" spans="1:6" x14ac:dyDescent="0.25">
      <c r="A601" s="6">
        <v>600</v>
      </c>
      <c r="B601" s="6" t="s">
        <v>105</v>
      </c>
      <c r="C601" s="7">
        <v>151000</v>
      </c>
      <c r="E601" s="3">
        <v>641</v>
      </c>
      <c r="F601" s="15">
        <v>274000</v>
      </c>
    </row>
    <row r="602" spans="1:6" x14ac:dyDescent="0.25">
      <c r="A602" s="6">
        <v>601</v>
      </c>
      <c r="B602" s="6" t="s">
        <v>105</v>
      </c>
      <c r="C602" s="7">
        <v>275000</v>
      </c>
      <c r="E602" s="3">
        <v>642</v>
      </c>
      <c r="F602" s="15">
        <v>226000</v>
      </c>
    </row>
    <row r="603" spans="1:6" x14ac:dyDescent="0.25">
      <c r="A603" s="6">
        <v>602</v>
      </c>
      <c r="B603" s="6" t="s">
        <v>105</v>
      </c>
      <c r="C603" s="7">
        <v>141000</v>
      </c>
      <c r="E603" s="3">
        <v>643</v>
      </c>
      <c r="F603" s="15">
        <v>345000</v>
      </c>
    </row>
    <row r="604" spans="1:6" x14ac:dyDescent="0.25">
      <c r="A604" s="6">
        <v>603</v>
      </c>
      <c r="B604" s="6" t="s">
        <v>105</v>
      </c>
      <c r="C604" s="7">
        <v>220000</v>
      </c>
      <c r="E604" s="3">
        <v>644</v>
      </c>
      <c r="F604" s="15">
        <v>152000</v>
      </c>
    </row>
    <row r="605" spans="1:6" x14ac:dyDescent="0.25">
      <c r="A605" s="6">
        <v>604</v>
      </c>
      <c r="B605" s="6" t="s">
        <v>105</v>
      </c>
      <c r="C605" s="7">
        <v>151000</v>
      </c>
      <c r="E605" s="3">
        <v>645</v>
      </c>
      <c r="F605" s="15">
        <v>370878</v>
      </c>
    </row>
    <row r="606" spans="1:6" x14ac:dyDescent="0.25">
      <c r="A606" s="6">
        <v>605</v>
      </c>
      <c r="B606" s="6" t="s">
        <v>105</v>
      </c>
      <c r="C606" s="7">
        <v>221000</v>
      </c>
      <c r="E606" s="3">
        <v>646</v>
      </c>
      <c r="F606" s="15">
        <v>143250</v>
      </c>
    </row>
    <row r="607" spans="1:6" x14ac:dyDescent="0.25">
      <c r="A607" s="6">
        <v>606</v>
      </c>
      <c r="B607" s="6" t="s">
        <v>105</v>
      </c>
      <c r="C607" s="7">
        <v>205000</v>
      </c>
      <c r="E607" s="3">
        <v>647</v>
      </c>
      <c r="F607" s="15">
        <v>98300</v>
      </c>
    </row>
    <row r="608" spans="1:6" x14ac:dyDescent="0.25">
      <c r="A608" s="6">
        <v>607</v>
      </c>
      <c r="B608" s="6" t="s">
        <v>105</v>
      </c>
      <c r="C608" s="7">
        <v>152000</v>
      </c>
      <c r="E608" s="3">
        <v>648</v>
      </c>
      <c r="F608" s="15">
        <v>155000</v>
      </c>
    </row>
    <row r="609" spans="1:6" x14ac:dyDescent="0.25">
      <c r="A609" s="6">
        <v>608</v>
      </c>
      <c r="B609" s="6" t="s">
        <v>105</v>
      </c>
      <c r="C609" s="7">
        <v>225000</v>
      </c>
      <c r="E609" s="3">
        <v>649</v>
      </c>
      <c r="F609" s="15">
        <v>155000</v>
      </c>
    </row>
    <row r="610" spans="1:6" x14ac:dyDescent="0.25">
      <c r="A610" s="6">
        <v>609</v>
      </c>
      <c r="B610" s="6" t="s">
        <v>105</v>
      </c>
      <c r="C610" s="7">
        <v>359100</v>
      </c>
      <c r="E610" s="3">
        <v>650</v>
      </c>
      <c r="F610" s="15">
        <v>84500</v>
      </c>
    </row>
    <row r="611" spans="1:6" x14ac:dyDescent="0.25">
      <c r="A611" s="6">
        <v>610</v>
      </c>
      <c r="B611" s="6" t="s">
        <v>105</v>
      </c>
      <c r="C611" s="7">
        <v>118500</v>
      </c>
      <c r="E611" s="3">
        <v>651</v>
      </c>
      <c r="F611" s="15">
        <v>205950</v>
      </c>
    </row>
    <row r="612" spans="1:6" x14ac:dyDescent="0.25">
      <c r="A612" s="6">
        <v>611</v>
      </c>
      <c r="B612" s="6" t="s">
        <v>105</v>
      </c>
      <c r="C612" s="7">
        <v>313000</v>
      </c>
      <c r="E612" s="3">
        <v>652</v>
      </c>
      <c r="F612" s="15">
        <v>108000</v>
      </c>
    </row>
    <row r="613" spans="1:6" x14ac:dyDescent="0.25">
      <c r="A613" s="6">
        <v>612</v>
      </c>
      <c r="B613" s="6" t="s">
        <v>105</v>
      </c>
      <c r="C613" s="7">
        <v>148000</v>
      </c>
      <c r="E613" s="3">
        <v>653</v>
      </c>
      <c r="F613" s="15">
        <v>191000</v>
      </c>
    </row>
    <row r="614" spans="1:6" x14ac:dyDescent="0.25">
      <c r="A614" s="6">
        <v>613</v>
      </c>
      <c r="B614" s="6" t="s">
        <v>105</v>
      </c>
      <c r="C614" s="7">
        <v>261500</v>
      </c>
      <c r="E614" s="3">
        <v>654</v>
      </c>
      <c r="F614" s="15">
        <v>135000</v>
      </c>
    </row>
    <row r="615" spans="1:6" x14ac:dyDescent="0.25">
      <c r="A615" s="6">
        <v>614</v>
      </c>
      <c r="B615" s="6" t="s">
        <v>105</v>
      </c>
      <c r="C615" s="7">
        <v>147000</v>
      </c>
      <c r="E615" s="3">
        <v>655</v>
      </c>
      <c r="F615" s="15">
        <v>350000</v>
      </c>
    </row>
    <row r="616" spans="1:6" x14ac:dyDescent="0.25">
      <c r="A616" s="6">
        <v>615</v>
      </c>
      <c r="B616" s="6" t="s">
        <v>105</v>
      </c>
      <c r="C616" s="7">
        <v>75500</v>
      </c>
      <c r="E616" s="3">
        <v>656</v>
      </c>
      <c r="F616" s="15">
        <v>88000</v>
      </c>
    </row>
    <row r="617" spans="1:6" x14ac:dyDescent="0.25">
      <c r="A617" s="6">
        <v>616</v>
      </c>
      <c r="B617" s="6" t="s">
        <v>105</v>
      </c>
      <c r="C617" s="7">
        <v>137500</v>
      </c>
      <c r="E617" s="3">
        <v>657</v>
      </c>
      <c r="F617" s="15">
        <v>145500</v>
      </c>
    </row>
    <row r="618" spans="1:6" x14ac:dyDescent="0.25">
      <c r="A618" s="6">
        <v>617</v>
      </c>
      <c r="B618" s="6" t="s">
        <v>105</v>
      </c>
      <c r="C618" s="7">
        <v>183200</v>
      </c>
      <c r="E618" s="3">
        <v>658</v>
      </c>
      <c r="F618" s="15">
        <v>149000</v>
      </c>
    </row>
    <row r="619" spans="1:6" x14ac:dyDescent="0.25">
      <c r="A619" s="6">
        <v>618</v>
      </c>
      <c r="B619" s="6" t="s">
        <v>105</v>
      </c>
      <c r="C619" s="7">
        <v>105500</v>
      </c>
      <c r="E619" s="3">
        <v>659</v>
      </c>
      <c r="F619" s="15">
        <v>97500</v>
      </c>
    </row>
    <row r="620" spans="1:6" x14ac:dyDescent="0.25">
      <c r="A620" s="6">
        <v>619</v>
      </c>
      <c r="B620" s="6" t="s">
        <v>105</v>
      </c>
      <c r="C620" s="7">
        <v>314813</v>
      </c>
      <c r="E620" s="3">
        <v>660</v>
      </c>
      <c r="F620" s="15">
        <v>167000</v>
      </c>
    </row>
    <row r="621" spans="1:6" x14ac:dyDescent="0.25">
      <c r="A621" s="6">
        <v>620</v>
      </c>
      <c r="B621" s="6" t="s">
        <v>105</v>
      </c>
      <c r="C621" s="7">
        <v>305000</v>
      </c>
      <c r="E621" s="3">
        <v>661</v>
      </c>
      <c r="F621" s="15">
        <v>197900</v>
      </c>
    </row>
    <row r="622" spans="1:6" x14ac:dyDescent="0.25">
      <c r="A622" s="6">
        <v>621</v>
      </c>
      <c r="B622" s="6" t="s">
        <v>177</v>
      </c>
      <c r="C622" s="7">
        <v>67000</v>
      </c>
      <c r="E622" s="3">
        <v>662</v>
      </c>
      <c r="F622" s="15">
        <v>402000</v>
      </c>
    </row>
    <row r="623" spans="1:6" x14ac:dyDescent="0.25">
      <c r="A623" s="6">
        <v>622</v>
      </c>
      <c r="B623" s="6" t="s">
        <v>105</v>
      </c>
      <c r="C623" s="7">
        <v>240000</v>
      </c>
      <c r="E623" s="3">
        <v>663</v>
      </c>
      <c r="F623" s="15">
        <v>110000</v>
      </c>
    </row>
    <row r="624" spans="1:6" x14ac:dyDescent="0.25">
      <c r="A624" s="6">
        <v>623</v>
      </c>
      <c r="B624" s="6" t="s">
        <v>105</v>
      </c>
      <c r="C624" s="7">
        <v>135000</v>
      </c>
      <c r="E624" s="3">
        <v>664</v>
      </c>
      <c r="F624" s="15">
        <v>137500</v>
      </c>
    </row>
    <row r="625" spans="1:6" x14ac:dyDescent="0.25">
      <c r="A625" s="6">
        <v>624</v>
      </c>
      <c r="B625" s="6" t="s">
        <v>105</v>
      </c>
      <c r="C625" s="7">
        <v>168500</v>
      </c>
      <c r="E625" s="3">
        <v>665</v>
      </c>
      <c r="F625" s="15">
        <v>423000</v>
      </c>
    </row>
    <row r="626" spans="1:6" x14ac:dyDescent="0.25">
      <c r="A626" s="6">
        <v>625</v>
      </c>
      <c r="B626" s="6" t="s">
        <v>105</v>
      </c>
      <c r="C626" s="7">
        <v>165150</v>
      </c>
      <c r="E626" s="3">
        <v>666</v>
      </c>
      <c r="F626" s="15">
        <v>230500</v>
      </c>
    </row>
    <row r="627" spans="1:6" x14ac:dyDescent="0.25">
      <c r="A627" s="6">
        <v>626</v>
      </c>
      <c r="B627" s="6" t="s">
        <v>105</v>
      </c>
      <c r="C627" s="7">
        <v>160000</v>
      </c>
      <c r="E627" s="3">
        <v>667</v>
      </c>
      <c r="F627" s="15">
        <v>129000</v>
      </c>
    </row>
    <row r="628" spans="1:6" x14ac:dyDescent="0.25">
      <c r="A628" s="6">
        <v>627</v>
      </c>
      <c r="B628" s="6" t="s">
        <v>105</v>
      </c>
      <c r="C628" s="7">
        <v>139900</v>
      </c>
      <c r="E628" s="3">
        <v>668</v>
      </c>
      <c r="F628" s="15">
        <v>193500</v>
      </c>
    </row>
    <row r="629" spans="1:6" x14ac:dyDescent="0.25">
      <c r="A629" s="6">
        <v>628</v>
      </c>
      <c r="B629" s="6" t="s">
        <v>105</v>
      </c>
      <c r="C629" s="7">
        <v>153000</v>
      </c>
      <c r="E629" s="3">
        <v>669</v>
      </c>
      <c r="F629" s="15">
        <v>168000</v>
      </c>
    </row>
    <row r="630" spans="1:6" x14ac:dyDescent="0.25">
      <c r="A630" s="6">
        <v>629</v>
      </c>
      <c r="B630" s="6" t="s">
        <v>105</v>
      </c>
      <c r="C630" s="7">
        <v>135000</v>
      </c>
      <c r="E630" s="3">
        <v>670</v>
      </c>
      <c r="F630" s="15">
        <v>137500</v>
      </c>
    </row>
    <row r="631" spans="1:6" x14ac:dyDescent="0.25">
      <c r="A631" s="6">
        <v>630</v>
      </c>
      <c r="B631" s="6" t="s">
        <v>105</v>
      </c>
      <c r="C631" s="7">
        <v>168500</v>
      </c>
      <c r="E631" s="3">
        <v>671</v>
      </c>
      <c r="F631" s="15">
        <v>173500</v>
      </c>
    </row>
    <row r="632" spans="1:6" x14ac:dyDescent="0.25">
      <c r="A632" s="6">
        <v>631</v>
      </c>
      <c r="B632" s="6" t="s">
        <v>105</v>
      </c>
      <c r="C632" s="7">
        <v>124000</v>
      </c>
      <c r="E632" s="3">
        <v>673</v>
      </c>
      <c r="F632" s="15">
        <v>165000</v>
      </c>
    </row>
    <row r="633" spans="1:6" x14ac:dyDescent="0.25">
      <c r="A633" s="6">
        <v>632</v>
      </c>
      <c r="B633" s="6" t="s">
        <v>105</v>
      </c>
      <c r="C633" s="7">
        <v>209500</v>
      </c>
      <c r="E633" s="3">
        <v>674</v>
      </c>
      <c r="F633" s="15">
        <v>257500</v>
      </c>
    </row>
    <row r="634" spans="1:6" x14ac:dyDescent="0.25">
      <c r="A634" s="6">
        <v>633</v>
      </c>
      <c r="B634" s="6" t="s">
        <v>105</v>
      </c>
      <c r="C634" s="7">
        <v>82500</v>
      </c>
      <c r="E634" s="3">
        <v>675</v>
      </c>
      <c r="F634" s="15">
        <v>140000</v>
      </c>
    </row>
    <row r="635" spans="1:6" x14ac:dyDescent="0.25">
      <c r="A635" s="6">
        <v>634</v>
      </c>
      <c r="B635" s="6" t="s">
        <v>105</v>
      </c>
      <c r="C635" s="7">
        <v>139400</v>
      </c>
      <c r="E635" s="3">
        <v>676</v>
      </c>
      <c r="F635" s="15">
        <v>148500</v>
      </c>
    </row>
    <row r="636" spans="1:6" x14ac:dyDescent="0.25">
      <c r="A636" s="6">
        <v>635</v>
      </c>
      <c r="B636" s="6" t="s">
        <v>105</v>
      </c>
      <c r="C636" s="7">
        <v>144000</v>
      </c>
      <c r="E636" s="3">
        <v>678</v>
      </c>
      <c r="F636" s="15">
        <v>109500</v>
      </c>
    </row>
    <row r="637" spans="1:6" x14ac:dyDescent="0.25">
      <c r="A637" s="6">
        <v>636</v>
      </c>
      <c r="B637" s="6" t="s">
        <v>105</v>
      </c>
      <c r="C637" s="7">
        <v>200000</v>
      </c>
      <c r="E637" s="3">
        <v>679</v>
      </c>
      <c r="F637" s="15">
        <v>372500</v>
      </c>
    </row>
    <row r="638" spans="1:6" x14ac:dyDescent="0.25">
      <c r="A638" s="6">
        <v>637</v>
      </c>
      <c r="B638" s="6" t="s">
        <v>177</v>
      </c>
      <c r="C638" s="7">
        <v>60000</v>
      </c>
      <c r="E638" s="3">
        <v>680</v>
      </c>
      <c r="F638" s="15">
        <v>128500</v>
      </c>
    </row>
    <row r="639" spans="1:6" x14ac:dyDescent="0.25">
      <c r="A639" s="6">
        <v>638</v>
      </c>
      <c r="B639" s="6" t="s">
        <v>105</v>
      </c>
      <c r="C639" s="7">
        <v>93000</v>
      </c>
      <c r="E639" s="3">
        <v>681</v>
      </c>
      <c r="F639" s="15">
        <v>143000</v>
      </c>
    </row>
    <row r="640" spans="1:6" x14ac:dyDescent="0.25">
      <c r="A640" s="6">
        <v>639</v>
      </c>
      <c r="B640" s="6" t="s">
        <v>105</v>
      </c>
      <c r="C640" s="7">
        <v>85000</v>
      </c>
      <c r="E640" s="3">
        <v>682</v>
      </c>
      <c r="F640" s="15">
        <v>159434</v>
      </c>
    </row>
    <row r="641" spans="1:6" x14ac:dyDescent="0.25">
      <c r="A641" s="6">
        <v>640</v>
      </c>
      <c r="B641" s="6" t="s">
        <v>105</v>
      </c>
      <c r="C641" s="7">
        <v>264561</v>
      </c>
      <c r="E641" s="3">
        <v>683</v>
      </c>
      <c r="F641" s="15">
        <v>173000</v>
      </c>
    </row>
    <row r="642" spans="1:6" x14ac:dyDescent="0.25">
      <c r="A642" s="6">
        <v>641</v>
      </c>
      <c r="B642" s="6" t="s">
        <v>105</v>
      </c>
      <c r="C642" s="7">
        <v>274000</v>
      </c>
      <c r="E642" s="3">
        <v>684</v>
      </c>
      <c r="F642" s="15">
        <v>285000</v>
      </c>
    </row>
    <row r="643" spans="1:6" x14ac:dyDescent="0.25">
      <c r="A643" s="6">
        <v>642</v>
      </c>
      <c r="B643" s="6" t="s">
        <v>105</v>
      </c>
      <c r="C643" s="7">
        <v>226000</v>
      </c>
      <c r="E643" s="3">
        <v>685</v>
      </c>
      <c r="F643" s="15">
        <v>221000</v>
      </c>
    </row>
    <row r="644" spans="1:6" x14ac:dyDescent="0.25">
      <c r="A644" s="6">
        <v>643</v>
      </c>
      <c r="B644" s="6" t="s">
        <v>105</v>
      </c>
      <c r="C644" s="7">
        <v>345000</v>
      </c>
      <c r="E644" s="3">
        <v>686</v>
      </c>
      <c r="F644" s="15">
        <v>207500</v>
      </c>
    </row>
    <row r="645" spans="1:6" x14ac:dyDescent="0.25">
      <c r="A645" s="6">
        <v>644</v>
      </c>
      <c r="B645" s="6" t="s">
        <v>105</v>
      </c>
      <c r="C645" s="7">
        <v>152000</v>
      </c>
      <c r="E645" s="3">
        <v>687</v>
      </c>
      <c r="F645" s="15">
        <v>227875</v>
      </c>
    </row>
    <row r="646" spans="1:6" x14ac:dyDescent="0.25">
      <c r="A646" s="6">
        <v>645</v>
      </c>
      <c r="B646" s="6" t="s">
        <v>105</v>
      </c>
      <c r="C646" s="7">
        <v>370878</v>
      </c>
      <c r="E646" s="3">
        <v>688</v>
      </c>
      <c r="F646" s="15">
        <v>148800</v>
      </c>
    </row>
    <row r="647" spans="1:6" x14ac:dyDescent="0.25">
      <c r="A647" s="6">
        <v>646</v>
      </c>
      <c r="B647" s="6" t="s">
        <v>105</v>
      </c>
      <c r="C647" s="7">
        <v>143250</v>
      </c>
      <c r="E647" s="3">
        <v>689</v>
      </c>
      <c r="F647" s="15">
        <v>392000</v>
      </c>
    </row>
    <row r="648" spans="1:6" x14ac:dyDescent="0.25">
      <c r="A648" s="6">
        <v>647</v>
      </c>
      <c r="B648" s="6" t="s">
        <v>105</v>
      </c>
      <c r="C648" s="7">
        <v>98300</v>
      </c>
      <c r="E648" s="3">
        <v>690</v>
      </c>
      <c r="F648" s="15">
        <v>194700</v>
      </c>
    </row>
    <row r="649" spans="1:6" x14ac:dyDescent="0.25">
      <c r="A649" s="6">
        <v>648</v>
      </c>
      <c r="B649" s="6" t="s">
        <v>105</v>
      </c>
      <c r="C649" s="7">
        <v>155000</v>
      </c>
      <c r="E649" s="3">
        <v>691</v>
      </c>
      <c r="F649" s="15">
        <v>141000</v>
      </c>
    </row>
    <row r="650" spans="1:6" x14ac:dyDescent="0.25">
      <c r="A650" s="6">
        <v>649</v>
      </c>
      <c r="B650" s="6" t="s">
        <v>105</v>
      </c>
      <c r="C650" s="7">
        <v>155000</v>
      </c>
      <c r="E650" s="3">
        <v>692</v>
      </c>
      <c r="F650" s="15">
        <v>755000</v>
      </c>
    </row>
    <row r="651" spans="1:6" x14ac:dyDescent="0.25">
      <c r="A651" s="6">
        <v>650</v>
      </c>
      <c r="B651" s="6" t="s">
        <v>105</v>
      </c>
      <c r="C651" s="7">
        <v>84500</v>
      </c>
      <c r="E651" s="3">
        <v>693</v>
      </c>
      <c r="F651" s="15">
        <v>335000</v>
      </c>
    </row>
    <row r="652" spans="1:6" x14ac:dyDescent="0.25">
      <c r="A652" s="6">
        <v>651</v>
      </c>
      <c r="B652" s="6" t="s">
        <v>105</v>
      </c>
      <c r="C652" s="7">
        <v>205950</v>
      </c>
      <c r="E652" s="3">
        <v>694</v>
      </c>
      <c r="F652" s="15">
        <v>108480</v>
      </c>
    </row>
    <row r="653" spans="1:6" x14ac:dyDescent="0.25">
      <c r="A653" s="6">
        <v>652</v>
      </c>
      <c r="B653" s="6" t="s">
        <v>105</v>
      </c>
      <c r="C653" s="7">
        <v>108000</v>
      </c>
      <c r="E653" s="3">
        <v>695</v>
      </c>
      <c r="F653" s="15">
        <v>141500</v>
      </c>
    </row>
    <row r="654" spans="1:6" x14ac:dyDescent="0.25">
      <c r="A654" s="6">
        <v>653</v>
      </c>
      <c r="B654" s="6" t="s">
        <v>105</v>
      </c>
      <c r="C654" s="7">
        <v>191000</v>
      </c>
      <c r="E654" s="3">
        <v>696</v>
      </c>
      <c r="F654" s="15">
        <v>176000</v>
      </c>
    </row>
    <row r="655" spans="1:6" x14ac:dyDescent="0.25">
      <c r="A655" s="6">
        <v>654</v>
      </c>
      <c r="B655" s="6" t="s">
        <v>105</v>
      </c>
      <c r="C655" s="7">
        <v>135000</v>
      </c>
      <c r="E655" s="3">
        <v>697</v>
      </c>
      <c r="F655" s="15">
        <v>89000</v>
      </c>
    </row>
    <row r="656" spans="1:6" x14ac:dyDescent="0.25">
      <c r="A656" s="6">
        <v>655</v>
      </c>
      <c r="B656" s="6" t="s">
        <v>105</v>
      </c>
      <c r="C656" s="7">
        <v>350000</v>
      </c>
      <c r="E656" s="3">
        <v>698</v>
      </c>
      <c r="F656" s="15">
        <v>123500</v>
      </c>
    </row>
    <row r="657" spans="1:6" x14ac:dyDescent="0.25">
      <c r="A657" s="6">
        <v>656</v>
      </c>
      <c r="B657" s="6" t="s">
        <v>105</v>
      </c>
      <c r="C657" s="7">
        <v>88000</v>
      </c>
      <c r="E657" s="3">
        <v>699</v>
      </c>
      <c r="F657" s="15">
        <v>138500</v>
      </c>
    </row>
    <row r="658" spans="1:6" x14ac:dyDescent="0.25">
      <c r="A658" s="6">
        <v>657</v>
      </c>
      <c r="B658" s="6" t="s">
        <v>105</v>
      </c>
      <c r="C658" s="7">
        <v>145500</v>
      </c>
      <c r="E658" s="3">
        <v>700</v>
      </c>
      <c r="F658" s="15">
        <v>196000</v>
      </c>
    </row>
    <row r="659" spans="1:6" x14ac:dyDescent="0.25">
      <c r="A659" s="6">
        <v>658</v>
      </c>
      <c r="B659" s="6" t="s">
        <v>105</v>
      </c>
      <c r="C659" s="7">
        <v>149000</v>
      </c>
      <c r="E659" s="3">
        <v>701</v>
      </c>
      <c r="F659" s="15">
        <v>312500</v>
      </c>
    </row>
    <row r="660" spans="1:6" x14ac:dyDescent="0.25">
      <c r="A660" s="6">
        <v>659</v>
      </c>
      <c r="B660" s="6" t="s">
        <v>105</v>
      </c>
      <c r="C660" s="7">
        <v>97500</v>
      </c>
      <c r="E660" s="3">
        <v>702</v>
      </c>
      <c r="F660" s="15">
        <v>140000</v>
      </c>
    </row>
    <row r="661" spans="1:6" x14ac:dyDescent="0.25">
      <c r="A661" s="6">
        <v>660</v>
      </c>
      <c r="B661" s="6" t="s">
        <v>105</v>
      </c>
      <c r="C661" s="7">
        <v>167000</v>
      </c>
      <c r="E661" s="3">
        <v>703</v>
      </c>
      <c r="F661" s="15">
        <v>361919</v>
      </c>
    </row>
    <row r="662" spans="1:6" x14ac:dyDescent="0.25">
      <c r="A662" s="6">
        <v>661</v>
      </c>
      <c r="B662" s="6" t="s">
        <v>105</v>
      </c>
      <c r="C662" s="7">
        <v>197900</v>
      </c>
      <c r="E662" s="3">
        <v>704</v>
      </c>
      <c r="F662" s="15">
        <v>140000</v>
      </c>
    </row>
    <row r="663" spans="1:6" x14ac:dyDescent="0.25">
      <c r="A663" s="6">
        <v>662</v>
      </c>
      <c r="B663" s="6" t="s">
        <v>105</v>
      </c>
      <c r="C663" s="7">
        <v>402000</v>
      </c>
      <c r="E663" s="3">
        <v>705</v>
      </c>
      <c r="F663" s="15">
        <v>213000</v>
      </c>
    </row>
    <row r="664" spans="1:6" x14ac:dyDescent="0.25">
      <c r="A664" s="6">
        <v>663</v>
      </c>
      <c r="B664" s="6" t="s">
        <v>105</v>
      </c>
      <c r="C664" s="7">
        <v>110000</v>
      </c>
      <c r="E664" s="3">
        <v>707</v>
      </c>
      <c r="F664" s="15">
        <v>302000</v>
      </c>
    </row>
    <row r="665" spans="1:6" x14ac:dyDescent="0.25">
      <c r="A665" s="6">
        <v>664</v>
      </c>
      <c r="B665" s="6" t="s">
        <v>105</v>
      </c>
      <c r="C665" s="7">
        <v>137500</v>
      </c>
      <c r="E665" s="3">
        <v>708</v>
      </c>
      <c r="F665" s="15">
        <v>254000</v>
      </c>
    </row>
    <row r="666" spans="1:6" x14ac:dyDescent="0.25">
      <c r="A666" s="6">
        <v>665</v>
      </c>
      <c r="B666" s="6" t="s">
        <v>105</v>
      </c>
      <c r="C666" s="7">
        <v>423000</v>
      </c>
      <c r="E666" s="3">
        <v>709</v>
      </c>
      <c r="F666" s="15">
        <v>179540</v>
      </c>
    </row>
    <row r="667" spans="1:6" x14ac:dyDescent="0.25">
      <c r="A667" s="6">
        <v>666</v>
      </c>
      <c r="B667" s="6" t="s">
        <v>105</v>
      </c>
      <c r="C667" s="7">
        <v>230500</v>
      </c>
      <c r="E667" s="3">
        <v>710</v>
      </c>
      <c r="F667" s="15">
        <v>109900</v>
      </c>
    </row>
    <row r="668" spans="1:6" x14ac:dyDescent="0.25">
      <c r="A668" s="6">
        <v>667</v>
      </c>
      <c r="B668" s="6" t="s">
        <v>105</v>
      </c>
      <c r="C668" s="7">
        <v>129000</v>
      </c>
      <c r="E668" s="3">
        <v>711</v>
      </c>
      <c r="F668" s="15">
        <v>52000</v>
      </c>
    </row>
    <row r="669" spans="1:6" x14ac:dyDescent="0.25">
      <c r="A669" s="6">
        <v>668</v>
      </c>
      <c r="B669" s="6" t="s">
        <v>105</v>
      </c>
      <c r="C669" s="7">
        <v>193500</v>
      </c>
      <c r="E669" s="3">
        <v>712</v>
      </c>
      <c r="F669" s="15">
        <v>102776</v>
      </c>
    </row>
    <row r="670" spans="1:6" x14ac:dyDescent="0.25">
      <c r="A670" s="6">
        <v>669</v>
      </c>
      <c r="B670" s="6" t="s">
        <v>105</v>
      </c>
      <c r="C670" s="7">
        <v>168000</v>
      </c>
      <c r="E670" s="3">
        <v>713</v>
      </c>
      <c r="F670" s="15">
        <v>189000</v>
      </c>
    </row>
    <row r="671" spans="1:6" x14ac:dyDescent="0.25">
      <c r="A671" s="6">
        <v>670</v>
      </c>
      <c r="B671" s="6" t="s">
        <v>105</v>
      </c>
      <c r="C671" s="7">
        <v>137500</v>
      </c>
      <c r="E671" s="3">
        <v>715</v>
      </c>
      <c r="F671" s="15">
        <v>130500</v>
      </c>
    </row>
    <row r="672" spans="1:6" x14ac:dyDescent="0.25">
      <c r="A672" s="6">
        <v>671</v>
      </c>
      <c r="B672" s="6" t="s">
        <v>105</v>
      </c>
      <c r="C672" s="7">
        <v>173500</v>
      </c>
      <c r="E672" s="3">
        <v>716</v>
      </c>
      <c r="F672" s="15">
        <v>165000</v>
      </c>
    </row>
    <row r="673" spans="1:6" x14ac:dyDescent="0.25">
      <c r="A673" s="6">
        <v>672</v>
      </c>
      <c r="B673" s="6" t="s">
        <v>177</v>
      </c>
      <c r="C673" s="7">
        <v>103600</v>
      </c>
      <c r="E673" s="3">
        <v>717</v>
      </c>
      <c r="F673" s="15">
        <v>159500</v>
      </c>
    </row>
    <row r="674" spans="1:6" x14ac:dyDescent="0.25">
      <c r="A674" s="6">
        <v>673</v>
      </c>
      <c r="B674" s="6" t="s">
        <v>105</v>
      </c>
      <c r="C674" s="7">
        <v>165000</v>
      </c>
      <c r="E674" s="3">
        <v>718</v>
      </c>
      <c r="F674" s="15">
        <v>157000</v>
      </c>
    </row>
    <row r="675" spans="1:6" x14ac:dyDescent="0.25">
      <c r="A675" s="6">
        <v>674</v>
      </c>
      <c r="B675" s="6" t="s">
        <v>105</v>
      </c>
      <c r="C675" s="7">
        <v>257500</v>
      </c>
      <c r="E675" s="3">
        <v>719</v>
      </c>
      <c r="F675" s="15">
        <v>341000</v>
      </c>
    </row>
    <row r="676" spans="1:6" x14ac:dyDescent="0.25">
      <c r="A676" s="6">
        <v>675</v>
      </c>
      <c r="B676" s="6" t="s">
        <v>105</v>
      </c>
      <c r="C676" s="7">
        <v>140000</v>
      </c>
      <c r="E676" s="3">
        <v>720</v>
      </c>
      <c r="F676" s="15">
        <v>128500</v>
      </c>
    </row>
    <row r="677" spans="1:6" x14ac:dyDescent="0.25">
      <c r="A677" s="6">
        <v>676</v>
      </c>
      <c r="B677" s="6" t="s">
        <v>105</v>
      </c>
      <c r="C677" s="7">
        <v>148500</v>
      </c>
      <c r="E677" s="3">
        <v>721</v>
      </c>
      <c r="F677" s="15">
        <v>275000</v>
      </c>
    </row>
    <row r="678" spans="1:6" x14ac:dyDescent="0.25">
      <c r="A678" s="6">
        <v>677</v>
      </c>
      <c r="B678" s="6" t="s">
        <v>177</v>
      </c>
      <c r="C678" s="7">
        <v>87000</v>
      </c>
      <c r="E678" s="3">
        <v>722</v>
      </c>
      <c r="F678" s="15">
        <v>143000</v>
      </c>
    </row>
    <row r="679" spans="1:6" x14ac:dyDescent="0.25">
      <c r="A679" s="6">
        <v>678</v>
      </c>
      <c r="B679" s="6" t="s">
        <v>105</v>
      </c>
      <c r="C679" s="7">
        <v>109500</v>
      </c>
      <c r="E679" s="3">
        <v>723</v>
      </c>
      <c r="F679" s="15">
        <v>124500</v>
      </c>
    </row>
    <row r="680" spans="1:6" x14ac:dyDescent="0.25">
      <c r="A680" s="6">
        <v>679</v>
      </c>
      <c r="B680" s="6" t="s">
        <v>105</v>
      </c>
      <c r="C680" s="7">
        <v>372500</v>
      </c>
      <c r="E680" s="3">
        <v>724</v>
      </c>
      <c r="F680" s="15">
        <v>135000</v>
      </c>
    </row>
    <row r="681" spans="1:6" x14ac:dyDescent="0.25">
      <c r="A681" s="6">
        <v>680</v>
      </c>
      <c r="B681" s="6" t="s">
        <v>105</v>
      </c>
      <c r="C681" s="7">
        <v>128500</v>
      </c>
      <c r="E681" s="3">
        <v>725</v>
      </c>
      <c r="F681" s="15">
        <v>320000</v>
      </c>
    </row>
    <row r="682" spans="1:6" x14ac:dyDescent="0.25">
      <c r="A682" s="6">
        <v>681</v>
      </c>
      <c r="B682" s="6" t="s">
        <v>105</v>
      </c>
      <c r="C682" s="7">
        <v>143000</v>
      </c>
      <c r="E682" s="3">
        <v>726</v>
      </c>
      <c r="F682" s="15">
        <v>120500</v>
      </c>
    </row>
    <row r="683" spans="1:6" x14ac:dyDescent="0.25">
      <c r="A683" s="6">
        <v>682</v>
      </c>
      <c r="B683" s="6" t="s">
        <v>105</v>
      </c>
      <c r="C683" s="7">
        <v>159434</v>
      </c>
      <c r="E683" s="3">
        <v>727</v>
      </c>
      <c r="F683" s="15">
        <v>222000</v>
      </c>
    </row>
    <row r="684" spans="1:6" x14ac:dyDescent="0.25">
      <c r="A684" s="6">
        <v>683</v>
      </c>
      <c r="B684" s="6" t="s">
        <v>105</v>
      </c>
      <c r="C684" s="7">
        <v>173000</v>
      </c>
      <c r="E684" s="3">
        <v>728</v>
      </c>
      <c r="F684" s="15">
        <v>194500</v>
      </c>
    </row>
    <row r="685" spans="1:6" x14ac:dyDescent="0.25">
      <c r="A685" s="6">
        <v>684</v>
      </c>
      <c r="B685" s="6" t="s">
        <v>105</v>
      </c>
      <c r="C685" s="7">
        <v>285000</v>
      </c>
      <c r="E685" s="3">
        <v>729</v>
      </c>
      <c r="F685" s="15">
        <v>110000</v>
      </c>
    </row>
    <row r="686" spans="1:6" x14ac:dyDescent="0.25">
      <c r="A686" s="6">
        <v>685</v>
      </c>
      <c r="B686" s="6" t="s">
        <v>105</v>
      </c>
      <c r="C686" s="7">
        <v>221000</v>
      </c>
      <c r="E686" s="3">
        <v>730</v>
      </c>
      <c r="F686" s="15">
        <v>103000</v>
      </c>
    </row>
    <row r="687" spans="1:6" x14ac:dyDescent="0.25">
      <c r="A687" s="6">
        <v>686</v>
      </c>
      <c r="B687" s="6" t="s">
        <v>105</v>
      </c>
      <c r="C687" s="7">
        <v>207500</v>
      </c>
      <c r="E687" s="3">
        <v>731</v>
      </c>
      <c r="F687" s="15">
        <v>236500</v>
      </c>
    </row>
    <row r="688" spans="1:6" x14ac:dyDescent="0.25">
      <c r="A688" s="6">
        <v>687</v>
      </c>
      <c r="B688" s="6" t="s">
        <v>105</v>
      </c>
      <c r="C688" s="7">
        <v>227875</v>
      </c>
      <c r="E688" s="3">
        <v>732</v>
      </c>
      <c r="F688" s="15">
        <v>187500</v>
      </c>
    </row>
    <row r="689" spans="1:6" x14ac:dyDescent="0.25">
      <c r="A689" s="6">
        <v>688</v>
      </c>
      <c r="B689" s="6" t="s">
        <v>105</v>
      </c>
      <c r="C689" s="7">
        <v>148800</v>
      </c>
      <c r="E689" s="3">
        <v>733</v>
      </c>
      <c r="F689" s="15">
        <v>222500</v>
      </c>
    </row>
    <row r="690" spans="1:6" x14ac:dyDescent="0.25">
      <c r="A690" s="6">
        <v>689</v>
      </c>
      <c r="B690" s="6" t="s">
        <v>105</v>
      </c>
      <c r="C690" s="7">
        <v>392000</v>
      </c>
      <c r="E690" s="3">
        <v>734</v>
      </c>
      <c r="F690" s="15">
        <v>131400</v>
      </c>
    </row>
    <row r="691" spans="1:6" x14ac:dyDescent="0.25">
      <c r="A691" s="6">
        <v>690</v>
      </c>
      <c r="B691" s="6" t="s">
        <v>105</v>
      </c>
      <c r="C691" s="7">
        <v>194700</v>
      </c>
      <c r="E691" s="3">
        <v>735</v>
      </c>
      <c r="F691" s="15">
        <v>108000</v>
      </c>
    </row>
    <row r="692" spans="1:6" x14ac:dyDescent="0.25">
      <c r="A692" s="6">
        <v>691</v>
      </c>
      <c r="B692" s="6" t="s">
        <v>105</v>
      </c>
      <c r="C692" s="7">
        <v>141000</v>
      </c>
      <c r="E692" s="3">
        <v>738</v>
      </c>
      <c r="F692" s="15">
        <v>239900</v>
      </c>
    </row>
    <row r="693" spans="1:6" x14ac:dyDescent="0.25">
      <c r="A693" s="6">
        <v>692</v>
      </c>
      <c r="B693" s="6" t="s">
        <v>105</v>
      </c>
      <c r="C693" s="7">
        <v>755000</v>
      </c>
      <c r="E693" s="3">
        <v>739</v>
      </c>
      <c r="F693" s="15">
        <v>179000</v>
      </c>
    </row>
    <row r="694" spans="1:6" x14ac:dyDescent="0.25">
      <c r="A694" s="6">
        <v>693</v>
      </c>
      <c r="B694" s="6" t="s">
        <v>105</v>
      </c>
      <c r="C694" s="7">
        <v>335000</v>
      </c>
      <c r="E694" s="3">
        <v>740</v>
      </c>
      <c r="F694" s="15">
        <v>190000</v>
      </c>
    </row>
    <row r="695" spans="1:6" x14ac:dyDescent="0.25">
      <c r="A695" s="6">
        <v>694</v>
      </c>
      <c r="B695" s="6" t="s">
        <v>105</v>
      </c>
      <c r="C695" s="7">
        <v>108480</v>
      </c>
      <c r="E695" s="3">
        <v>741</v>
      </c>
      <c r="F695" s="15">
        <v>132000</v>
      </c>
    </row>
    <row r="696" spans="1:6" x14ac:dyDescent="0.25">
      <c r="A696" s="6">
        <v>695</v>
      </c>
      <c r="B696" s="6" t="s">
        <v>105</v>
      </c>
      <c r="C696" s="7">
        <v>141500</v>
      </c>
      <c r="E696" s="3">
        <v>742</v>
      </c>
      <c r="F696" s="15">
        <v>142000</v>
      </c>
    </row>
    <row r="697" spans="1:6" x14ac:dyDescent="0.25">
      <c r="A697" s="6">
        <v>696</v>
      </c>
      <c r="B697" s="6" t="s">
        <v>105</v>
      </c>
      <c r="C697" s="7">
        <v>176000</v>
      </c>
      <c r="E697" s="3">
        <v>743</v>
      </c>
      <c r="F697" s="15">
        <v>179000</v>
      </c>
    </row>
    <row r="698" spans="1:6" x14ac:dyDescent="0.25">
      <c r="A698" s="6">
        <v>697</v>
      </c>
      <c r="B698" s="6" t="s">
        <v>105</v>
      </c>
      <c r="C698" s="7">
        <v>89000</v>
      </c>
      <c r="E698" s="3">
        <v>744</v>
      </c>
      <c r="F698" s="15">
        <v>175000</v>
      </c>
    </row>
    <row r="699" spans="1:6" x14ac:dyDescent="0.25">
      <c r="A699" s="6">
        <v>698</v>
      </c>
      <c r="B699" s="6" t="s">
        <v>105</v>
      </c>
      <c r="C699" s="7">
        <v>123500</v>
      </c>
      <c r="E699" s="3">
        <v>745</v>
      </c>
      <c r="F699" s="15">
        <v>180000</v>
      </c>
    </row>
    <row r="700" spans="1:6" x14ac:dyDescent="0.25">
      <c r="A700" s="6">
        <v>699</v>
      </c>
      <c r="B700" s="6" t="s">
        <v>105</v>
      </c>
      <c r="C700" s="7">
        <v>138500</v>
      </c>
      <c r="E700" s="3">
        <v>746</v>
      </c>
      <c r="F700" s="15">
        <v>299800</v>
      </c>
    </row>
    <row r="701" spans="1:6" x14ac:dyDescent="0.25">
      <c r="A701" s="6">
        <v>700</v>
      </c>
      <c r="B701" s="6" t="s">
        <v>105</v>
      </c>
      <c r="C701" s="7">
        <v>196000</v>
      </c>
      <c r="E701" s="3">
        <v>747</v>
      </c>
      <c r="F701" s="15">
        <v>236000</v>
      </c>
    </row>
    <row r="702" spans="1:6" x14ac:dyDescent="0.25">
      <c r="A702" s="6">
        <v>701</v>
      </c>
      <c r="B702" s="6" t="s">
        <v>105</v>
      </c>
      <c r="C702" s="7">
        <v>312500</v>
      </c>
      <c r="E702" s="3">
        <v>749</v>
      </c>
      <c r="F702" s="15">
        <v>260400</v>
      </c>
    </row>
    <row r="703" spans="1:6" x14ac:dyDescent="0.25">
      <c r="A703" s="6">
        <v>702</v>
      </c>
      <c r="B703" s="6" t="s">
        <v>105</v>
      </c>
      <c r="C703" s="7">
        <v>140000</v>
      </c>
      <c r="E703" s="3">
        <v>751</v>
      </c>
      <c r="F703" s="15">
        <v>96500</v>
      </c>
    </row>
    <row r="704" spans="1:6" x14ac:dyDescent="0.25">
      <c r="A704" s="6">
        <v>703</v>
      </c>
      <c r="B704" s="6" t="s">
        <v>105</v>
      </c>
      <c r="C704" s="7">
        <v>361919</v>
      </c>
      <c r="E704" s="3">
        <v>752</v>
      </c>
      <c r="F704" s="15">
        <v>162000</v>
      </c>
    </row>
    <row r="705" spans="1:6" x14ac:dyDescent="0.25">
      <c r="A705" s="6">
        <v>704</v>
      </c>
      <c r="B705" s="6" t="s">
        <v>105</v>
      </c>
      <c r="C705" s="7">
        <v>140000</v>
      </c>
      <c r="E705" s="3">
        <v>753</v>
      </c>
      <c r="F705" s="15">
        <v>217000</v>
      </c>
    </row>
    <row r="706" spans="1:6" x14ac:dyDescent="0.25">
      <c r="A706" s="6">
        <v>705</v>
      </c>
      <c r="B706" s="6" t="s">
        <v>105</v>
      </c>
      <c r="C706" s="7">
        <v>213000</v>
      </c>
      <c r="E706" s="3">
        <v>754</v>
      </c>
      <c r="F706" s="15">
        <v>275500</v>
      </c>
    </row>
    <row r="707" spans="1:6" x14ac:dyDescent="0.25">
      <c r="A707" s="6">
        <v>706</v>
      </c>
      <c r="B707" s="6" t="s">
        <v>177</v>
      </c>
      <c r="C707" s="7">
        <v>55000</v>
      </c>
      <c r="E707" s="3">
        <v>755</v>
      </c>
      <c r="F707" s="15">
        <v>156000</v>
      </c>
    </row>
    <row r="708" spans="1:6" x14ac:dyDescent="0.25">
      <c r="A708" s="6">
        <v>707</v>
      </c>
      <c r="B708" s="6" t="s">
        <v>105</v>
      </c>
      <c r="C708" s="7">
        <v>302000</v>
      </c>
      <c r="E708" s="3">
        <v>756</v>
      </c>
      <c r="F708" s="15">
        <v>172500</v>
      </c>
    </row>
    <row r="709" spans="1:6" x14ac:dyDescent="0.25">
      <c r="A709" s="6">
        <v>708</v>
      </c>
      <c r="B709" s="6" t="s">
        <v>105</v>
      </c>
      <c r="C709" s="7">
        <v>254000</v>
      </c>
      <c r="E709" s="3">
        <v>757</v>
      </c>
      <c r="F709" s="15">
        <v>212000</v>
      </c>
    </row>
    <row r="710" spans="1:6" x14ac:dyDescent="0.25">
      <c r="A710" s="6">
        <v>709</v>
      </c>
      <c r="B710" s="6" t="s">
        <v>105</v>
      </c>
      <c r="C710" s="7">
        <v>179540</v>
      </c>
      <c r="E710" s="3">
        <v>758</v>
      </c>
      <c r="F710" s="15">
        <v>158900</v>
      </c>
    </row>
    <row r="711" spans="1:6" x14ac:dyDescent="0.25">
      <c r="A711" s="6">
        <v>710</v>
      </c>
      <c r="B711" s="6" t="s">
        <v>105</v>
      </c>
      <c r="C711" s="7">
        <v>109900</v>
      </c>
      <c r="E711" s="3">
        <v>759</v>
      </c>
      <c r="F711" s="15">
        <v>179400</v>
      </c>
    </row>
    <row r="712" spans="1:6" x14ac:dyDescent="0.25">
      <c r="A712" s="6">
        <v>711</v>
      </c>
      <c r="B712" s="6" t="s">
        <v>105</v>
      </c>
      <c r="C712" s="7">
        <v>52000</v>
      </c>
      <c r="E712" s="3">
        <v>760</v>
      </c>
      <c r="F712" s="15">
        <v>290000</v>
      </c>
    </row>
    <row r="713" spans="1:6" x14ac:dyDescent="0.25">
      <c r="A713" s="6">
        <v>712</v>
      </c>
      <c r="B713" s="6" t="s">
        <v>105</v>
      </c>
      <c r="C713" s="7">
        <v>102776</v>
      </c>
      <c r="E713" s="3">
        <v>761</v>
      </c>
      <c r="F713" s="15">
        <v>127500</v>
      </c>
    </row>
    <row r="714" spans="1:6" x14ac:dyDescent="0.25">
      <c r="A714" s="6">
        <v>713</v>
      </c>
      <c r="B714" s="6" t="s">
        <v>105</v>
      </c>
      <c r="C714" s="7">
        <v>189000</v>
      </c>
      <c r="E714" s="3">
        <v>762</v>
      </c>
      <c r="F714" s="15">
        <v>100000</v>
      </c>
    </row>
    <row r="715" spans="1:6" x14ac:dyDescent="0.25">
      <c r="A715" s="6">
        <v>714</v>
      </c>
      <c r="B715" s="6" t="s">
        <v>177</v>
      </c>
      <c r="C715" s="7">
        <v>129000</v>
      </c>
      <c r="E715" s="3">
        <v>763</v>
      </c>
      <c r="F715" s="15">
        <v>215200</v>
      </c>
    </row>
    <row r="716" spans="1:6" x14ac:dyDescent="0.25">
      <c r="A716" s="6">
        <v>715</v>
      </c>
      <c r="B716" s="6" t="s">
        <v>105</v>
      </c>
      <c r="C716" s="7">
        <v>130500</v>
      </c>
      <c r="E716" s="3">
        <v>764</v>
      </c>
      <c r="F716" s="15">
        <v>337000</v>
      </c>
    </row>
    <row r="717" spans="1:6" x14ac:dyDescent="0.25">
      <c r="A717" s="6">
        <v>716</v>
      </c>
      <c r="B717" s="6" t="s">
        <v>105</v>
      </c>
      <c r="C717" s="7">
        <v>165000</v>
      </c>
      <c r="E717" s="3">
        <v>765</v>
      </c>
      <c r="F717" s="15">
        <v>270000</v>
      </c>
    </row>
    <row r="718" spans="1:6" x14ac:dyDescent="0.25">
      <c r="A718" s="6">
        <v>717</v>
      </c>
      <c r="B718" s="6" t="s">
        <v>105</v>
      </c>
      <c r="C718" s="7">
        <v>159500</v>
      </c>
      <c r="E718" s="3">
        <v>766</v>
      </c>
      <c r="F718" s="15">
        <v>264132</v>
      </c>
    </row>
    <row r="719" spans="1:6" x14ac:dyDescent="0.25">
      <c r="A719" s="6">
        <v>718</v>
      </c>
      <c r="B719" s="6" t="s">
        <v>105</v>
      </c>
      <c r="C719" s="7">
        <v>157000</v>
      </c>
      <c r="E719" s="3">
        <v>767</v>
      </c>
      <c r="F719" s="15">
        <v>196500</v>
      </c>
    </row>
    <row r="720" spans="1:6" x14ac:dyDescent="0.25">
      <c r="A720" s="6">
        <v>719</v>
      </c>
      <c r="B720" s="6" t="s">
        <v>105</v>
      </c>
      <c r="C720" s="7">
        <v>341000</v>
      </c>
      <c r="E720" s="3">
        <v>768</v>
      </c>
      <c r="F720" s="15">
        <v>160000</v>
      </c>
    </row>
    <row r="721" spans="1:6" x14ac:dyDescent="0.25">
      <c r="A721" s="6">
        <v>720</v>
      </c>
      <c r="B721" s="6" t="s">
        <v>105</v>
      </c>
      <c r="C721" s="7">
        <v>128500</v>
      </c>
      <c r="E721" s="3">
        <v>769</v>
      </c>
      <c r="F721" s="15">
        <v>216837</v>
      </c>
    </row>
    <row r="722" spans="1:6" x14ac:dyDescent="0.25">
      <c r="A722" s="6">
        <v>721</v>
      </c>
      <c r="B722" s="6" t="s">
        <v>105</v>
      </c>
      <c r="C722" s="7">
        <v>275000</v>
      </c>
      <c r="E722" s="3">
        <v>770</v>
      </c>
      <c r="F722" s="15">
        <v>538000</v>
      </c>
    </row>
    <row r="723" spans="1:6" x14ac:dyDescent="0.25">
      <c r="A723" s="6">
        <v>722</v>
      </c>
      <c r="B723" s="6" t="s">
        <v>105</v>
      </c>
      <c r="C723" s="7">
        <v>143000</v>
      </c>
      <c r="E723" s="3">
        <v>771</v>
      </c>
      <c r="F723" s="15">
        <v>134900</v>
      </c>
    </row>
    <row r="724" spans="1:6" x14ac:dyDescent="0.25">
      <c r="A724" s="6">
        <v>723</v>
      </c>
      <c r="B724" s="6" t="s">
        <v>105</v>
      </c>
      <c r="C724" s="7">
        <v>124500</v>
      </c>
      <c r="E724" s="3">
        <v>772</v>
      </c>
      <c r="F724" s="15">
        <v>102000</v>
      </c>
    </row>
    <row r="725" spans="1:6" x14ac:dyDescent="0.25">
      <c r="A725" s="6">
        <v>724</v>
      </c>
      <c r="B725" s="6" t="s">
        <v>105</v>
      </c>
      <c r="C725" s="7">
        <v>135000</v>
      </c>
      <c r="E725" s="3">
        <v>773</v>
      </c>
      <c r="F725" s="15">
        <v>107000</v>
      </c>
    </row>
    <row r="726" spans="1:6" x14ac:dyDescent="0.25">
      <c r="A726" s="6">
        <v>725</v>
      </c>
      <c r="B726" s="6" t="s">
        <v>105</v>
      </c>
      <c r="C726" s="7">
        <v>320000</v>
      </c>
      <c r="E726" s="3">
        <v>774</v>
      </c>
      <c r="F726" s="15">
        <v>114500</v>
      </c>
    </row>
    <row r="727" spans="1:6" x14ac:dyDescent="0.25">
      <c r="A727" s="6">
        <v>726</v>
      </c>
      <c r="B727" s="6" t="s">
        <v>105</v>
      </c>
      <c r="C727" s="7">
        <v>120500</v>
      </c>
      <c r="E727" s="3">
        <v>775</v>
      </c>
      <c r="F727" s="15">
        <v>395000</v>
      </c>
    </row>
    <row r="728" spans="1:6" x14ac:dyDescent="0.25">
      <c r="A728" s="6">
        <v>727</v>
      </c>
      <c r="B728" s="6" t="s">
        <v>105</v>
      </c>
      <c r="C728" s="7">
        <v>222000</v>
      </c>
      <c r="E728" s="3">
        <v>776</v>
      </c>
      <c r="F728" s="15">
        <v>162000</v>
      </c>
    </row>
    <row r="729" spans="1:6" x14ac:dyDescent="0.25">
      <c r="A729" s="6">
        <v>728</v>
      </c>
      <c r="B729" s="6" t="s">
        <v>105</v>
      </c>
      <c r="C729" s="7">
        <v>194500</v>
      </c>
      <c r="E729" s="3">
        <v>777</v>
      </c>
      <c r="F729" s="15">
        <v>221500</v>
      </c>
    </row>
    <row r="730" spans="1:6" x14ac:dyDescent="0.25">
      <c r="A730" s="6">
        <v>729</v>
      </c>
      <c r="B730" s="6" t="s">
        <v>105</v>
      </c>
      <c r="C730" s="7">
        <v>110000</v>
      </c>
      <c r="E730" s="3">
        <v>778</v>
      </c>
      <c r="F730" s="15">
        <v>142500</v>
      </c>
    </row>
    <row r="731" spans="1:6" x14ac:dyDescent="0.25">
      <c r="A731" s="6">
        <v>730</v>
      </c>
      <c r="B731" s="6" t="s">
        <v>105</v>
      </c>
      <c r="C731" s="7">
        <v>103000</v>
      </c>
      <c r="E731" s="3">
        <v>779</v>
      </c>
      <c r="F731" s="15">
        <v>144000</v>
      </c>
    </row>
    <row r="732" spans="1:6" x14ac:dyDescent="0.25">
      <c r="A732" s="6">
        <v>731</v>
      </c>
      <c r="B732" s="6" t="s">
        <v>105</v>
      </c>
      <c r="C732" s="7">
        <v>236500</v>
      </c>
      <c r="E732" s="3">
        <v>780</v>
      </c>
      <c r="F732" s="15">
        <v>135000</v>
      </c>
    </row>
    <row r="733" spans="1:6" x14ac:dyDescent="0.25">
      <c r="A733" s="6">
        <v>732</v>
      </c>
      <c r="B733" s="6" t="s">
        <v>105</v>
      </c>
      <c r="C733" s="7">
        <v>187500</v>
      </c>
      <c r="E733" s="3">
        <v>781</v>
      </c>
      <c r="F733" s="15">
        <v>176000</v>
      </c>
    </row>
    <row r="734" spans="1:6" x14ac:dyDescent="0.25">
      <c r="A734" s="6">
        <v>733</v>
      </c>
      <c r="B734" s="6" t="s">
        <v>105</v>
      </c>
      <c r="C734" s="7">
        <v>222500</v>
      </c>
      <c r="E734" s="3">
        <v>782</v>
      </c>
      <c r="F734" s="15">
        <v>175900</v>
      </c>
    </row>
    <row r="735" spans="1:6" x14ac:dyDescent="0.25">
      <c r="A735" s="6">
        <v>734</v>
      </c>
      <c r="B735" s="6" t="s">
        <v>105</v>
      </c>
      <c r="C735" s="7">
        <v>131400</v>
      </c>
      <c r="E735" s="3">
        <v>783</v>
      </c>
      <c r="F735" s="15">
        <v>187100</v>
      </c>
    </row>
    <row r="736" spans="1:6" x14ac:dyDescent="0.25">
      <c r="A736" s="6">
        <v>735</v>
      </c>
      <c r="B736" s="6" t="s">
        <v>105</v>
      </c>
      <c r="C736" s="7">
        <v>108000</v>
      </c>
      <c r="E736" s="3">
        <v>784</v>
      </c>
      <c r="F736" s="15">
        <v>165500</v>
      </c>
    </row>
    <row r="737" spans="1:6" x14ac:dyDescent="0.25">
      <c r="A737" s="6">
        <v>736</v>
      </c>
      <c r="B737" s="6" t="s">
        <v>177</v>
      </c>
      <c r="C737" s="7">
        <v>163000</v>
      </c>
      <c r="E737" s="3">
        <v>785</v>
      </c>
      <c r="F737" s="15">
        <v>128000</v>
      </c>
    </row>
    <row r="738" spans="1:6" x14ac:dyDescent="0.25">
      <c r="A738" s="6">
        <v>737</v>
      </c>
      <c r="B738" s="6" t="s">
        <v>177</v>
      </c>
      <c r="C738" s="7">
        <v>93500</v>
      </c>
      <c r="E738" s="3">
        <v>786</v>
      </c>
      <c r="F738" s="15">
        <v>161500</v>
      </c>
    </row>
    <row r="739" spans="1:6" x14ac:dyDescent="0.25">
      <c r="A739" s="6">
        <v>738</v>
      </c>
      <c r="B739" s="6" t="s">
        <v>105</v>
      </c>
      <c r="C739" s="7">
        <v>239900</v>
      </c>
      <c r="E739" s="3">
        <v>787</v>
      </c>
      <c r="F739" s="15">
        <v>139000</v>
      </c>
    </row>
    <row r="740" spans="1:6" x14ac:dyDescent="0.25">
      <c r="A740" s="6">
        <v>739</v>
      </c>
      <c r="B740" s="6" t="s">
        <v>105</v>
      </c>
      <c r="C740" s="7">
        <v>179000</v>
      </c>
      <c r="E740" s="3">
        <v>788</v>
      </c>
      <c r="F740" s="15">
        <v>233000</v>
      </c>
    </row>
    <row r="741" spans="1:6" x14ac:dyDescent="0.25">
      <c r="A741" s="6">
        <v>740</v>
      </c>
      <c r="B741" s="6" t="s">
        <v>105</v>
      </c>
      <c r="C741" s="7">
        <v>190000</v>
      </c>
      <c r="E741" s="3">
        <v>789</v>
      </c>
      <c r="F741" s="15">
        <v>107900</v>
      </c>
    </row>
    <row r="742" spans="1:6" x14ac:dyDescent="0.25">
      <c r="A742" s="6">
        <v>741</v>
      </c>
      <c r="B742" s="6" t="s">
        <v>105</v>
      </c>
      <c r="C742" s="7">
        <v>132000</v>
      </c>
      <c r="E742" s="3">
        <v>790</v>
      </c>
      <c r="F742" s="15">
        <v>187500</v>
      </c>
    </row>
    <row r="743" spans="1:6" x14ac:dyDescent="0.25">
      <c r="A743" s="6">
        <v>742</v>
      </c>
      <c r="B743" s="6" t="s">
        <v>105</v>
      </c>
      <c r="C743" s="7">
        <v>142000</v>
      </c>
      <c r="E743" s="3">
        <v>791</v>
      </c>
      <c r="F743" s="15">
        <v>160200</v>
      </c>
    </row>
    <row r="744" spans="1:6" x14ac:dyDescent="0.25">
      <c r="A744" s="6">
        <v>743</v>
      </c>
      <c r="B744" s="6" t="s">
        <v>105</v>
      </c>
      <c r="C744" s="7">
        <v>179000</v>
      </c>
      <c r="E744" s="3">
        <v>792</v>
      </c>
      <c r="F744" s="15">
        <v>146800</v>
      </c>
    </row>
    <row r="745" spans="1:6" x14ac:dyDescent="0.25">
      <c r="A745" s="6">
        <v>744</v>
      </c>
      <c r="B745" s="6" t="s">
        <v>105</v>
      </c>
      <c r="C745" s="7">
        <v>175000</v>
      </c>
      <c r="E745" s="3">
        <v>793</v>
      </c>
      <c r="F745" s="15">
        <v>269790</v>
      </c>
    </row>
    <row r="746" spans="1:6" x14ac:dyDescent="0.25">
      <c r="A746" s="6">
        <v>745</v>
      </c>
      <c r="B746" s="6" t="s">
        <v>105</v>
      </c>
      <c r="C746" s="7">
        <v>180000</v>
      </c>
      <c r="E746" s="3">
        <v>794</v>
      </c>
      <c r="F746" s="15">
        <v>225000</v>
      </c>
    </row>
    <row r="747" spans="1:6" x14ac:dyDescent="0.25">
      <c r="A747" s="6">
        <v>746</v>
      </c>
      <c r="B747" s="6" t="s">
        <v>105</v>
      </c>
      <c r="C747" s="7">
        <v>299800</v>
      </c>
      <c r="E747" s="3">
        <v>795</v>
      </c>
      <c r="F747" s="15">
        <v>194500</v>
      </c>
    </row>
    <row r="748" spans="1:6" x14ac:dyDescent="0.25">
      <c r="A748" s="6">
        <v>747</v>
      </c>
      <c r="B748" s="6" t="s">
        <v>105</v>
      </c>
      <c r="C748" s="7">
        <v>236000</v>
      </c>
      <c r="E748" s="3">
        <v>796</v>
      </c>
      <c r="F748" s="15">
        <v>171000</v>
      </c>
    </row>
    <row r="749" spans="1:6" x14ac:dyDescent="0.25">
      <c r="A749" s="6">
        <v>748</v>
      </c>
      <c r="B749" s="6" t="s">
        <v>177</v>
      </c>
      <c r="C749" s="7">
        <v>265979</v>
      </c>
      <c r="E749" s="3">
        <v>797</v>
      </c>
      <c r="F749" s="15">
        <v>143500</v>
      </c>
    </row>
    <row r="750" spans="1:6" x14ac:dyDescent="0.25">
      <c r="A750" s="6">
        <v>749</v>
      </c>
      <c r="B750" s="6" t="s">
        <v>105</v>
      </c>
      <c r="C750" s="7">
        <v>260400</v>
      </c>
      <c r="E750" s="3">
        <v>798</v>
      </c>
      <c r="F750" s="15">
        <v>110000</v>
      </c>
    </row>
    <row r="751" spans="1:6" x14ac:dyDescent="0.25">
      <c r="A751" s="6">
        <v>750</v>
      </c>
      <c r="B751" s="6" t="s">
        <v>177</v>
      </c>
      <c r="C751" s="7">
        <v>98000</v>
      </c>
      <c r="E751" s="3">
        <v>799</v>
      </c>
      <c r="F751" s="15">
        <v>485000</v>
      </c>
    </row>
    <row r="752" spans="1:6" x14ac:dyDescent="0.25">
      <c r="A752" s="6">
        <v>751</v>
      </c>
      <c r="B752" s="6" t="s">
        <v>105</v>
      </c>
      <c r="C752" s="7">
        <v>96500</v>
      </c>
      <c r="E752" s="3">
        <v>800</v>
      </c>
      <c r="F752" s="15">
        <v>175000</v>
      </c>
    </row>
    <row r="753" spans="1:6" x14ac:dyDescent="0.25">
      <c r="A753" s="6">
        <v>752</v>
      </c>
      <c r="B753" s="6" t="s">
        <v>105</v>
      </c>
      <c r="C753" s="7">
        <v>162000</v>
      </c>
      <c r="E753" s="3">
        <v>801</v>
      </c>
      <c r="F753" s="15">
        <v>200000</v>
      </c>
    </row>
    <row r="754" spans="1:6" x14ac:dyDescent="0.25">
      <c r="A754" s="6">
        <v>753</v>
      </c>
      <c r="B754" s="6" t="s">
        <v>105</v>
      </c>
      <c r="C754" s="7">
        <v>217000</v>
      </c>
      <c r="E754" s="3">
        <v>802</v>
      </c>
      <c r="F754" s="15">
        <v>109900</v>
      </c>
    </row>
    <row r="755" spans="1:6" x14ac:dyDescent="0.25">
      <c r="A755" s="6">
        <v>754</v>
      </c>
      <c r="B755" s="6" t="s">
        <v>105</v>
      </c>
      <c r="C755" s="7">
        <v>275500</v>
      </c>
      <c r="E755" s="3">
        <v>803</v>
      </c>
      <c r="F755" s="15">
        <v>189000</v>
      </c>
    </row>
    <row r="756" spans="1:6" x14ac:dyDescent="0.25">
      <c r="A756" s="6">
        <v>755</v>
      </c>
      <c r="B756" s="6" t="s">
        <v>105</v>
      </c>
      <c r="C756" s="7">
        <v>156000</v>
      </c>
      <c r="E756" s="3">
        <v>804</v>
      </c>
      <c r="F756" s="15">
        <v>582933</v>
      </c>
    </row>
    <row r="757" spans="1:6" x14ac:dyDescent="0.25">
      <c r="A757" s="6">
        <v>756</v>
      </c>
      <c r="B757" s="6" t="s">
        <v>105</v>
      </c>
      <c r="C757" s="7">
        <v>172500</v>
      </c>
      <c r="E757" s="3">
        <v>805</v>
      </c>
      <c r="F757" s="15">
        <v>118000</v>
      </c>
    </row>
    <row r="758" spans="1:6" x14ac:dyDescent="0.25">
      <c r="A758" s="6">
        <v>757</v>
      </c>
      <c r="B758" s="6" t="s">
        <v>105</v>
      </c>
      <c r="C758" s="7">
        <v>212000</v>
      </c>
      <c r="E758" s="3">
        <v>806</v>
      </c>
      <c r="F758" s="15">
        <v>227680</v>
      </c>
    </row>
    <row r="759" spans="1:6" x14ac:dyDescent="0.25">
      <c r="A759" s="6">
        <v>758</v>
      </c>
      <c r="B759" s="6" t="s">
        <v>105</v>
      </c>
      <c r="C759" s="7">
        <v>158900</v>
      </c>
      <c r="E759" s="3">
        <v>807</v>
      </c>
      <c r="F759" s="15">
        <v>135500</v>
      </c>
    </row>
    <row r="760" spans="1:6" x14ac:dyDescent="0.25">
      <c r="A760" s="6">
        <v>759</v>
      </c>
      <c r="B760" s="6" t="s">
        <v>105</v>
      </c>
      <c r="C760" s="7">
        <v>179400</v>
      </c>
      <c r="E760" s="3">
        <v>808</v>
      </c>
      <c r="F760" s="15">
        <v>223500</v>
      </c>
    </row>
    <row r="761" spans="1:6" x14ac:dyDescent="0.25">
      <c r="A761" s="6">
        <v>760</v>
      </c>
      <c r="B761" s="6" t="s">
        <v>105</v>
      </c>
      <c r="C761" s="7">
        <v>290000</v>
      </c>
      <c r="E761" s="3">
        <v>809</v>
      </c>
      <c r="F761" s="15">
        <v>159950</v>
      </c>
    </row>
    <row r="762" spans="1:6" x14ac:dyDescent="0.25">
      <c r="A762" s="6">
        <v>761</v>
      </c>
      <c r="B762" s="6" t="s">
        <v>105</v>
      </c>
      <c r="C762" s="7">
        <v>127500</v>
      </c>
      <c r="E762" s="3">
        <v>811</v>
      </c>
      <c r="F762" s="15">
        <v>181000</v>
      </c>
    </row>
    <row r="763" spans="1:6" x14ac:dyDescent="0.25">
      <c r="A763" s="6">
        <v>762</v>
      </c>
      <c r="B763" s="6" t="s">
        <v>105</v>
      </c>
      <c r="C763" s="7">
        <v>100000</v>
      </c>
      <c r="E763" s="3">
        <v>812</v>
      </c>
      <c r="F763" s="15">
        <v>144500</v>
      </c>
    </row>
    <row r="764" spans="1:6" x14ac:dyDescent="0.25">
      <c r="A764" s="6">
        <v>763</v>
      </c>
      <c r="B764" s="6" t="s">
        <v>105</v>
      </c>
      <c r="C764" s="7">
        <v>215200</v>
      </c>
      <c r="E764" s="3">
        <v>814</v>
      </c>
      <c r="F764" s="15">
        <v>157900</v>
      </c>
    </row>
    <row r="765" spans="1:6" x14ac:dyDescent="0.25">
      <c r="A765" s="6">
        <v>764</v>
      </c>
      <c r="B765" s="6" t="s">
        <v>105</v>
      </c>
      <c r="C765" s="7">
        <v>337000</v>
      </c>
      <c r="E765" s="3">
        <v>815</v>
      </c>
      <c r="F765" s="15">
        <v>116000</v>
      </c>
    </row>
    <row r="766" spans="1:6" x14ac:dyDescent="0.25">
      <c r="A766" s="6">
        <v>765</v>
      </c>
      <c r="B766" s="6" t="s">
        <v>105</v>
      </c>
      <c r="C766" s="7">
        <v>270000</v>
      </c>
      <c r="E766" s="3">
        <v>816</v>
      </c>
      <c r="F766" s="15">
        <v>224900</v>
      </c>
    </row>
    <row r="767" spans="1:6" x14ac:dyDescent="0.25">
      <c r="A767" s="6">
        <v>766</v>
      </c>
      <c r="B767" s="6" t="s">
        <v>105</v>
      </c>
      <c r="C767" s="7">
        <v>264132</v>
      </c>
      <c r="E767" s="3">
        <v>817</v>
      </c>
      <c r="F767" s="15">
        <v>137000</v>
      </c>
    </row>
    <row r="768" spans="1:6" x14ac:dyDescent="0.25">
      <c r="A768" s="6">
        <v>767</v>
      </c>
      <c r="B768" s="6" t="s">
        <v>105</v>
      </c>
      <c r="C768" s="7">
        <v>196500</v>
      </c>
      <c r="E768" s="3">
        <v>818</v>
      </c>
      <c r="F768" s="15">
        <v>271000</v>
      </c>
    </row>
    <row r="769" spans="1:6" x14ac:dyDescent="0.25">
      <c r="A769" s="6">
        <v>768</v>
      </c>
      <c r="B769" s="6" t="s">
        <v>105</v>
      </c>
      <c r="C769" s="7">
        <v>160000</v>
      </c>
      <c r="E769" s="3">
        <v>819</v>
      </c>
      <c r="F769" s="15">
        <v>155000</v>
      </c>
    </row>
    <row r="770" spans="1:6" x14ac:dyDescent="0.25">
      <c r="A770" s="6">
        <v>769</v>
      </c>
      <c r="B770" s="6" t="s">
        <v>105</v>
      </c>
      <c r="C770" s="7">
        <v>216837</v>
      </c>
      <c r="E770" s="3">
        <v>820</v>
      </c>
      <c r="F770" s="15">
        <v>224000</v>
      </c>
    </row>
    <row r="771" spans="1:6" x14ac:dyDescent="0.25">
      <c r="A771" s="6">
        <v>770</v>
      </c>
      <c r="B771" s="6" t="s">
        <v>105</v>
      </c>
      <c r="C771" s="7">
        <v>538000</v>
      </c>
      <c r="E771" s="3">
        <v>821</v>
      </c>
      <c r="F771" s="15">
        <v>183000</v>
      </c>
    </row>
    <row r="772" spans="1:6" x14ac:dyDescent="0.25">
      <c r="A772" s="6">
        <v>771</v>
      </c>
      <c r="B772" s="6" t="s">
        <v>105</v>
      </c>
      <c r="C772" s="7">
        <v>134900</v>
      </c>
      <c r="E772" s="3">
        <v>823</v>
      </c>
      <c r="F772" s="15">
        <v>225000</v>
      </c>
    </row>
    <row r="773" spans="1:6" x14ac:dyDescent="0.25">
      <c r="A773" s="6">
        <v>772</v>
      </c>
      <c r="B773" s="6" t="s">
        <v>105</v>
      </c>
      <c r="C773" s="7">
        <v>102000</v>
      </c>
      <c r="E773" s="3">
        <v>824</v>
      </c>
      <c r="F773" s="15">
        <v>139500</v>
      </c>
    </row>
    <row r="774" spans="1:6" x14ac:dyDescent="0.25">
      <c r="A774" s="6">
        <v>773</v>
      </c>
      <c r="B774" s="6" t="s">
        <v>105</v>
      </c>
      <c r="C774" s="7">
        <v>107000</v>
      </c>
      <c r="E774" s="3">
        <v>825</v>
      </c>
      <c r="F774" s="15">
        <v>232600</v>
      </c>
    </row>
    <row r="775" spans="1:6" x14ac:dyDescent="0.25">
      <c r="A775" s="6">
        <v>774</v>
      </c>
      <c r="B775" s="6" t="s">
        <v>105</v>
      </c>
      <c r="C775" s="7">
        <v>114500</v>
      </c>
      <c r="E775" s="3">
        <v>826</v>
      </c>
      <c r="F775" s="15">
        <v>385000</v>
      </c>
    </row>
    <row r="776" spans="1:6" x14ac:dyDescent="0.25">
      <c r="A776" s="6">
        <v>775</v>
      </c>
      <c r="B776" s="6" t="s">
        <v>105</v>
      </c>
      <c r="C776" s="7">
        <v>395000</v>
      </c>
      <c r="E776" s="3">
        <v>827</v>
      </c>
      <c r="F776" s="15">
        <v>109500</v>
      </c>
    </row>
    <row r="777" spans="1:6" x14ac:dyDescent="0.25">
      <c r="A777" s="6">
        <v>776</v>
      </c>
      <c r="B777" s="6" t="s">
        <v>105</v>
      </c>
      <c r="C777" s="7">
        <v>162000</v>
      </c>
      <c r="E777" s="3">
        <v>828</v>
      </c>
      <c r="F777" s="15">
        <v>189000</v>
      </c>
    </row>
    <row r="778" spans="1:6" x14ac:dyDescent="0.25">
      <c r="A778" s="6">
        <v>777</v>
      </c>
      <c r="B778" s="6" t="s">
        <v>105</v>
      </c>
      <c r="C778" s="7">
        <v>221500</v>
      </c>
      <c r="E778" s="3">
        <v>829</v>
      </c>
      <c r="F778" s="15">
        <v>185000</v>
      </c>
    </row>
    <row r="779" spans="1:6" x14ac:dyDescent="0.25">
      <c r="A779" s="6">
        <v>778</v>
      </c>
      <c r="B779" s="6" t="s">
        <v>105</v>
      </c>
      <c r="C779" s="7">
        <v>142500</v>
      </c>
      <c r="E779" s="3">
        <v>830</v>
      </c>
      <c r="F779" s="15">
        <v>147400</v>
      </c>
    </row>
    <row r="780" spans="1:6" x14ac:dyDescent="0.25">
      <c r="A780" s="6">
        <v>779</v>
      </c>
      <c r="B780" s="6" t="s">
        <v>105</v>
      </c>
      <c r="C780" s="7">
        <v>144000</v>
      </c>
      <c r="E780" s="3">
        <v>831</v>
      </c>
      <c r="F780" s="15">
        <v>166000</v>
      </c>
    </row>
    <row r="781" spans="1:6" x14ac:dyDescent="0.25">
      <c r="A781" s="6">
        <v>780</v>
      </c>
      <c r="B781" s="6" t="s">
        <v>105</v>
      </c>
      <c r="C781" s="7">
        <v>135000</v>
      </c>
      <c r="E781" s="3">
        <v>832</v>
      </c>
      <c r="F781" s="15">
        <v>151000</v>
      </c>
    </row>
    <row r="782" spans="1:6" x14ac:dyDescent="0.25">
      <c r="A782" s="6">
        <v>781</v>
      </c>
      <c r="B782" s="6" t="s">
        <v>105</v>
      </c>
      <c r="C782" s="7">
        <v>176000</v>
      </c>
      <c r="E782" s="3">
        <v>833</v>
      </c>
      <c r="F782" s="15">
        <v>237000</v>
      </c>
    </row>
    <row r="783" spans="1:6" x14ac:dyDescent="0.25">
      <c r="A783" s="6">
        <v>782</v>
      </c>
      <c r="B783" s="6" t="s">
        <v>105</v>
      </c>
      <c r="C783" s="7">
        <v>175900</v>
      </c>
      <c r="E783" s="3">
        <v>834</v>
      </c>
      <c r="F783" s="15">
        <v>167000</v>
      </c>
    </row>
    <row r="784" spans="1:6" x14ac:dyDescent="0.25">
      <c r="A784" s="6">
        <v>783</v>
      </c>
      <c r="B784" s="6" t="s">
        <v>105</v>
      </c>
      <c r="C784" s="7">
        <v>187100</v>
      </c>
      <c r="E784" s="3">
        <v>835</v>
      </c>
      <c r="F784" s="15">
        <v>139950</v>
      </c>
    </row>
    <row r="785" spans="1:6" x14ac:dyDescent="0.25">
      <c r="A785" s="6">
        <v>784</v>
      </c>
      <c r="B785" s="6" t="s">
        <v>105</v>
      </c>
      <c r="C785" s="7">
        <v>165500</v>
      </c>
      <c r="E785" s="3">
        <v>836</v>
      </c>
      <c r="F785" s="15">
        <v>128000</v>
      </c>
    </row>
    <row r="786" spans="1:6" x14ac:dyDescent="0.25">
      <c r="A786" s="6">
        <v>785</v>
      </c>
      <c r="B786" s="6" t="s">
        <v>105</v>
      </c>
      <c r="C786" s="7">
        <v>128000</v>
      </c>
      <c r="E786" s="3">
        <v>837</v>
      </c>
      <c r="F786" s="15">
        <v>153500</v>
      </c>
    </row>
    <row r="787" spans="1:6" x14ac:dyDescent="0.25">
      <c r="A787" s="6">
        <v>786</v>
      </c>
      <c r="B787" s="6" t="s">
        <v>105</v>
      </c>
      <c r="C787" s="7">
        <v>161500</v>
      </c>
      <c r="E787" s="3">
        <v>838</v>
      </c>
      <c r="F787" s="15">
        <v>100000</v>
      </c>
    </row>
    <row r="788" spans="1:6" x14ac:dyDescent="0.25">
      <c r="A788" s="6">
        <v>787</v>
      </c>
      <c r="B788" s="6" t="s">
        <v>105</v>
      </c>
      <c r="C788" s="7">
        <v>139000</v>
      </c>
      <c r="E788" s="3">
        <v>839</v>
      </c>
      <c r="F788" s="15">
        <v>144000</v>
      </c>
    </row>
    <row r="789" spans="1:6" x14ac:dyDescent="0.25">
      <c r="A789" s="6">
        <v>788</v>
      </c>
      <c r="B789" s="6" t="s">
        <v>105</v>
      </c>
      <c r="C789" s="7">
        <v>233000</v>
      </c>
      <c r="E789" s="3">
        <v>840</v>
      </c>
      <c r="F789" s="15">
        <v>130500</v>
      </c>
    </row>
    <row r="790" spans="1:6" x14ac:dyDescent="0.25">
      <c r="A790" s="6">
        <v>789</v>
      </c>
      <c r="B790" s="6" t="s">
        <v>105</v>
      </c>
      <c r="C790" s="7">
        <v>107900</v>
      </c>
      <c r="E790" s="3">
        <v>842</v>
      </c>
      <c r="F790" s="15">
        <v>157500</v>
      </c>
    </row>
    <row r="791" spans="1:6" x14ac:dyDescent="0.25">
      <c r="A791" s="6">
        <v>790</v>
      </c>
      <c r="B791" s="6" t="s">
        <v>105</v>
      </c>
      <c r="C791" s="7">
        <v>187500</v>
      </c>
      <c r="E791" s="3">
        <v>843</v>
      </c>
      <c r="F791" s="15">
        <v>174900</v>
      </c>
    </row>
    <row r="792" spans="1:6" x14ac:dyDescent="0.25">
      <c r="A792" s="6">
        <v>791</v>
      </c>
      <c r="B792" s="6" t="s">
        <v>105</v>
      </c>
      <c r="C792" s="7">
        <v>160200</v>
      </c>
      <c r="E792" s="3">
        <v>845</v>
      </c>
      <c r="F792" s="15">
        <v>153900</v>
      </c>
    </row>
    <row r="793" spans="1:6" x14ac:dyDescent="0.25">
      <c r="A793" s="6">
        <v>792</v>
      </c>
      <c r="B793" s="6" t="s">
        <v>105</v>
      </c>
      <c r="C793" s="7">
        <v>146800</v>
      </c>
      <c r="E793" s="3">
        <v>846</v>
      </c>
      <c r="F793" s="15">
        <v>171000</v>
      </c>
    </row>
    <row r="794" spans="1:6" x14ac:dyDescent="0.25">
      <c r="A794" s="6">
        <v>793</v>
      </c>
      <c r="B794" s="6" t="s">
        <v>105</v>
      </c>
      <c r="C794" s="7">
        <v>269790</v>
      </c>
      <c r="E794" s="3">
        <v>847</v>
      </c>
      <c r="F794" s="15">
        <v>213000</v>
      </c>
    </row>
    <row r="795" spans="1:6" x14ac:dyDescent="0.25">
      <c r="A795" s="6">
        <v>794</v>
      </c>
      <c r="B795" s="6" t="s">
        <v>105</v>
      </c>
      <c r="C795" s="7">
        <v>225000</v>
      </c>
      <c r="E795" s="3">
        <v>848</v>
      </c>
      <c r="F795" s="15">
        <v>133500</v>
      </c>
    </row>
    <row r="796" spans="1:6" x14ac:dyDescent="0.25">
      <c r="A796" s="6">
        <v>795</v>
      </c>
      <c r="B796" s="6" t="s">
        <v>105</v>
      </c>
      <c r="C796" s="7">
        <v>194500</v>
      </c>
      <c r="E796" s="3">
        <v>849</v>
      </c>
      <c r="F796" s="15">
        <v>240000</v>
      </c>
    </row>
    <row r="797" spans="1:6" x14ac:dyDescent="0.25">
      <c r="A797" s="6">
        <v>796</v>
      </c>
      <c r="B797" s="6" t="s">
        <v>105</v>
      </c>
      <c r="C797" s="7">
        <v>171000</v>
      </c>
      <c r="E797" s="3">
        <v>850</v>
      </c>
      <c r="F797" s="15">
        <v>187000</v>
      </c>
    </row>
    <row r="798" spans="1:6" x14ac:dyDescent="0.25">
      <c r="A798" s="6">
        <v>797</v>
      </c>
      <c r="B798" s="6" t="s">
        <v>105</v>
      </c>
      <c r="C798" s="7">
        <v>143500</v>
      </c>
      <c r="E798" s="3">
        <v>851</v>
      </c>
      <c r="F798" s="15">
        <v>131500</v>
      </c>
    </row>
    <row r="799" spans="1:6" x14ac:dyDescent="0.25">
      <c r="A799" s="6">
        <v>798</v>
      </c>
      <c r="B799" s="6" t="s">
        <v>105</v>
      </c>
      <c r="C799" s="7">
        <v>110000</v>
      </c>
      <c r="E799" s="3">
        <v>852</v>
      </c>
      <c r="F799" s="15">
        <v>215000</v>
      </c>
    </row>
    <row r="800" spans="1:6" x14ac:dyDescent="0.25">
      <c r="A800" s="6">
        <v>799</v>
      </c>
      <c r="B800" s="6" t="s">
        <v>105</v>
      </c>
      <c r="C800" s="7">
        <v>485000</v>
      </c>
      <c r="E800" s="3">
        <v>853</v>
      </c>
      <c r="F800" s="15">
        <v>164000</v>
      </c>
    </row>
    <row r="801" spans="1:6" x14ac:dyDescent="0.25">
      <c r="A801" s="6">
        <v>800</v>
      </c>
      <c r="B801" s="6" t="s">
        <v>105</v>
      </c>
      <c r="C801" s="7">
        <v>175000</v>
      </c>
      <c r="E801" s="3">
        <v>854</v>
      </c>
      <c r="F801" s="15">
        <v>158000</v>
      </c>
    </row>
    <row r="802" spans="1:6" x14ac:dyDescent="0.25">
      <c r="A802" s="6">
        <v>801</v>
      </c>
      <c r="B802" s="6" t="s">
        <v>105</v>
      </c>
      <c r="C802" s="7">
        <v>200000</v>
      </c>
      <c r="E802" s="3">
        <v>855</v>
      </c>
      <c r="F802" s="15">
        <v>170000</v>
      </c>
    </row>
    <row r="803" spans="1:6" x14ac:dyDescent="0.25">
      <c r="A803" s="6">
        <v>802</v>
      </c>
      <c r="B803" s="6" t="s">
        <v>105</v>
      </c>
      <c r="C803" s="7">
        <v>109900</v>
      </c>
      <c r="E803" s="3">
        <v>856</v>
      </c>
      <c r="F803" s="15">
        <v>127000</v>
      </c>
    </row>
    <row r="804" spans="1:6" x14ac:dyDescent="0.25">
      <c r="A804" s="6">
        <v>803</v>
      </c>
      <c r="B804" s="6" t="s">
        <v>105</v>
      </c>
      <c r="C804" s="7">
        <v>189000</v>
      </c>
      <c r="E804" s="3">
        <v>857</v>
      </c>
      <c r="F804" s="15">
        <v>147000</v>
      </c>
    </row>
    <row r="805" spans="1:6" x14ac:dyDescent="0.25">
      <c r="A805" s="6">
        <v>804</v>
      </c>
      <c r="B805" s="6" t="s">
        <v>105</v>
      </c>
      <c r="C805" s="7">
        <v>582933</v>
      </c>
      <c r="E805" s="3">
        <v>858</v>
      </c>
      <c r="F805" s="15">
        <v>174000</v>
      </c>
    </row>
    <row r="806" spans="1:6" x14ac:dyDescent="0.25">
      <c r="A806" s="6">
        <v>805</v>
      </c>
      <c r="B806" s="6" t="s">
        <v>105</v>
      </c>
      <c r="C806" s="7">
        <v>118000</v>
      </c>
      <c r="E806" s="3">
        <v>859</v>
      </c>
      <c r="F806" s="15">
        <v>152000</v>
      </c>
    </row>
    <row r="807" spans="1:6" x14ac:dyDescent="0.25">
      <c r="A807" s="6">
        <v>806</v>
      </c>
      <c r="B807" s="6" t="s">
        <v>105</v>
      </c>
      <c r="C807" s="7">
        <v>227680</v>
      </c>
      <c r="E807" s="3">
        <v>860</v>
      </c>
      <c r="F807" s="15">
        <v>250000</v>
      </c>
    </row>
    <row r="808" spans="1:6" x14ac:dyDescent="0.25">
      <c r="A808" s="6">
        <v>807</v>
      </c>
      <c r="B808" s="6" t="s">
        <v>105</v>
      </c>
      <c r="C808" s="7">
        <v>135500</v>
      </c>
      <c r="E808" s="3">
        <v>861</v>
      </c>
      <c r="F808" s="15">
        <v>189950</v>
      </c>
    </row>
    <row r="809" spans="1:6" x14ac:dyDescent="0.25">
      <c r="A809" s="6">
        <v>808</v>
      </c>
      <c r="B809" s="6" t="s">
        <v>105</v>
      </c>
      <c r="C809" s="7">
        <v>223500</v>
      </c>
      <c r="E809" s="3">
        <v>862</v>
      </c>
      <c r="F809" s="15">
        <v>131500</v>
      </c>
    </row>
    <row r="810" spans="1:6" x14ac:dyDescent="0.25">
      <c r="A810" s="6">
        <v>809</v>
      </c>
      <c r="B810" s="6" t="s">
        <v>105</v>
      </c>
      <c r="C810" s="7">
        <v>159950</v>
      </c>
      <c r="E810" s="3">
        <v>863</v>
      </c>
      <c r="F810" s="15">
        <v>152000</v>
      </c>
    </row>
    <row r="811" spans="1:6" x14ac:dyDescent="0.25">
      <c r="A811" s="6">
        <v>810</v>
      </c>
      <c r="B811" s="6" t="s">
        <v>177</v>
      </c>
      <c r="C811" s="7">
        <v>106000</v>
      </c>
      <c r="E811" s="3">
        <v>864</v>
      </c>
      <c r="F811" s="15">
        <v>132500</v>
      </c>
    </row>
    <row r="812" spans="1:6" x14ac:dyDescent="0.25">
      <c r="A812" s="6">
        <v>811</v>
      </c>
      <c r="B812" s="6" t="s">
        <v>105</v>
      </c>
      <c r="C812" s="7">
        <v>181000</v>
      </c>
      <c r="E812" s="3">
        <v>865</v>
      </c>
      <c r="F812" s="15">
        <v>250580</v>
      </c>
    </row>
    <row r="813" spans="1:6" x14ac:dyDescent="0.25">
      <c r="A813" s="6">
        <v>812</v>
      </c>
      <c r="B813" s="6" t="s">
        <v>105</v>
      </c>
      <c r="C813" s="7">
        <v>144500</v>
      </c>
      <c r="E813" s="3">
        <v>866</v>
      </c>
      <c r="F813" s="15">
        <v>148500</v>
      </c>
    </row>
    <row r="814" spans="1:6" x14ac:dyDescent="0.25">
      <c r="A814" s="6">
        <v>813</v>
      </c>
      <c r="B814" s="6" t="s">
        <v>177</v>
      </c>
      <c r="C814" s="7">
        <v>55993</v>
      </c>
      <c r="E814" s="3">
        <v>867</v>
      </c>
      <c r="F814" s="15">
        <v>248900</v>
      </c>
    </row>
    <row r="815" spans="1:6" x14ac:dyDescent="0.25">
      <c r="A815" s="6">
        <v>814</v>
      </c>
      <c r="B815" s="6" t="s">
        <v>105</v>
      </c>
      <c r="C815" s="7">
        <v>157900</v>
      </c>
      <c r="E815" s="3">
        <v>868</v>
      </c>
      <c r="F815" s="15">
        <v>129000</v>
      </c>
    </row>
    <row r="816" spans="1:6" x14ac:dyDescent="0.25">
      <c r="A816" s="6">
        <v>815</v>
      </c>
      <c r="B816" s="6" t="s">
        <v>105</v>
      </c>
      <c r="C816" s="7">
        <v>116000</v>
      </c>
      <c r="E816" s="3">
        <v>869</v>
      </c>
      <c r="F816" s="15">
        <v>169000</v>
      </c>
    </row>
    <row r="817" spans="1:6" x14ac:dyDescent="0.25">
      <c r="A817" s="6">
        <v>816</v>
      </c>
      <c r="B817" s="6" t="s">
        <v>105</v>
      </c>
      <c r="C817" s="7">
        <v>224900</v>
      </c>
      <c r="E817" s="3">
        <v>870</v>
      </c>
      <c r="F817" s="15">
        <v>236000</v>
      </c>
    </row>
    <row r="818" spans="1:6" x14ac:dyDescent="0.25">
      <c r="A818" s="6">
        <v>817</v>
      </c>
      <c r="B818" s="6" t="s">
        <v>105</v>
      </c>
      <c r="C818" s="7">
        <v>137000</v>
      </c>
      <c r="E818" s="3">
        <v>872</v>
      </c>
      <c r="F818" s="15">
        <v>200500</v>
      </c>
    </row>
    <row r="819" spans="1:6" x14ac:dyDescent="0.25">
      <c r="A819" s="6">
        <v>818</v>
      </c>
      <c r="B819" s="6" t="s">
        <v>105</v>
      </c>
      <c r="C819" s="7">
        <v>271000</v>
      </c>
      <c r="E819" s="3">
        <v>873</v>
      </c>
      <c r="F819" s="15">
        <v>116000</v>
      </c>
    </row>
    <row r="820" spans="1:6" x14ac:dyDescent="0.25">
      <c r="A820" s="6">
        <v>819</v>
      </c>
      <c r="B820" s="6" t="s">
        <v>105</v>
      </c>
      <c r="C820" s="7">
        <v>155000</v>
      </c>
      <c r="E820" s="3">
        <v>874</v>
      </c>
      <c r="F820" s="15">
        <v>133000</v>
      </c>
    </row>
    <row r="821" spans="1:6" x14ac:dyDescent="0.25">
      <c r="A821" s="6">
        <v>820</v>
      </c>
      <c r="B821" s="6" t="s">
        <v>105</v>
      </c>
      <c r="C821" s="7">
        <v>224000</v>
      </c>
      <c r="E821" s="3">
        <v>875</v>
      </c>
      <c r="F821" s="15">
        <v>66500</v>
      </c>
    </row>
    <row r="822" spans="1:6" x14ac:dyDescent="0.25">
      <c r="A822" s="6">
        <v>821</v>
      </c>
      <c r="B822" s="6" t="s">
        <v>105</v>
      </c>
      <c r="C822" s="7">
        <v>183000</v>
      </c>
      <c r="E822" s="3">
        <v>876</v>
      </c>
      <c r="F822" s="15">
        <v>303477</v>
      </c>
    </row>
    <row r="823" spans="1:6" x14ac:dyDescent="0.25">
      <c r="A823" s="6">
        <v>822</v>
      </c>
      <c r="B823" s="6" t="s">
        <v>177</v>
      </c>
      <c r="C823" s="7">
        <v>93000</v>
      </c>
      <c r="E823" s="3">
        <v>877</v>
      </c>
      <c r="F823" s="15">
        <v>132250</v>
      </c>
    </row>
    <row r="824" spans="1:6" x14ac:dyDescent="0.25">
      <c r="A824" s="6">
        <v>823</v>
      </c>
      <c r="B824" s="6" t="s">
        <v>105</v>
      </c>
      <c r="C824" s="7">
        <v>225000</v>
      </c>
      <c r="E824" s="3">
        <v>878</v>
      </c>
      <c r="F824" s="15">
        <v>350000</v>
      </c>
    </row>
    <row r="825" spans="1:6" x14ac:dyDescent="0.25">
      <c r="A825" s="6">
        <v>824</v>
      </c>
      <c r="B825" s="6" t="s">
        <v>105</v>
      </c>
      <c r="C825" s="7">
        <v>139500</v>
      </c>
      <c r="E825" s="3">
        <v>879</v>
      </c>
      <c r="F825" s="15">
        <v>148000</v>
      </c>
    </row>
    <row r="826" spans="1:6" x14ac:dyDescent="0.25">
      <c r="A826" s="6">
        <v>825</v>
      </c>
      <c r="B826" s="6" t="s">
        <v>105</v>
      </c>
      <c r="C826" s="7">
        <v>232600</v>
      </c>
      <c r="E826" s="3">
        <v>880</v>
      </c>
      <c r="F826" s="15">
        <v>136500</v>
      </c>
    </row>
    <row r="827" spans="1:6" x14ac:dyDescent="0.25">
      <c r="A827" s="6">
        <v>826</v>
      </c>
      <c r="B827" s="6" t="s">
        <v>105</v>
      </c>
      <c r="C827" s="7">
        <v>385000</v>
      </c>
      <c r="E827" s="3">
        <v>881</v>
      </c>
      <c r="F827" s="15">
        <v>157000</v>
      </c>
    </row>
    <row r="828" spans="1:6" x14ac:dyDescent="0.25">
      <c r="A828" s="6">
        <v>827</v>
      </c>
      <c r="B828" s="6" t="s">
        <v>105</v>
      </c>
      <c r="C828" s="7">
        <v>109500</v>
      </c>
      <c r="E828" s="3">
        <v>882</v>
      </c>
      <c r="F828" s="15">
        <v>187500</v>
      </c>
    </row>
    <row r="829" spans="1:6" x14ac:dyDescent="0.25">
      <c r="A829" s="6">
        <v>828</v>
      </c>
      <c r="B829" s="6" t="s">
        <v>105</v>
      </c>
      <c r="C829" s="7">
        <v>189000</v>
      </c>
      <c r="E829" s="3">
        <v>883</v>
      </c>
      <c r="F829" s="15">
        <v>178000</v>
      </c>
    </row>
    <row r="830" spans="1:6" x14ac:dyDescent="0.25">
      <c r="A830" s="6">
        <v>829</v>
      </c>
      <c r="B830" s="6" t="s">
        <v>105</v>
      </c>
      <c r="C830" s="7">
        <v>185000</v>
      </c>
      <c r="E830" s="3">
        <v>885</v>
      </c>
      <c r="F830" s="15">
        <v>100000</v>
      </c>
    </row>
    <row r="831" spans="1:6" x14ac:dyDescent="0.25">
      <c r="A831" s="6">
        <v>830</v>
      </c>
      <c r="B831" s="6" t="s">
        <v>105</v>
      </c>
      <c r="C831" s="7">
        <v>147400</v>
      </c>
      <c r="E831" s="3">
        <v>886</v>
      </c>
      <c r="F831" s="15">
        <v>328900</v>
      </c>
    </row>
    <row r="832" spans="1:6" x14ac:dyDescent="0.25">
      <c r="A832" s="6">
        <v>831</v>
      </c>
      <c r="B832" s="6" t="s">
        <v>105</v>
      </c>
      <c r="C832" s="7">
        <v>166000</v>
      </c>
      <c r="E832" s="3">
        <v>887</v>
      </c>
      <c r="F832" s="15">
        <v>145000</v>
      </c>
    </row>
    <row r="833" spans="1:6" x14ac:dyDescent="0.25">
      <c r="A833" s="6">
        <v>832</v>
      </c>
      <c r="B833" s="6" t="s">
        <v>105</v>
      </c>
      <c r="C833" s="7">
        <v>151000</v>
      </c>
      <c r="E833" s="3">
        <v>888</v>
      </c>
      <c r="F833" s="15">
        <v>135500</v>
      </c>
    </row>
    <row r="834" spans="1:6" x14ac:dyDescent="0.25">
      <c r="A834" s="6">
        <v>833</v>
      </c>
      <c r="B834" s="6" t="s">
        <v>105</v>
      </c>
      <c r="C834" s="7">
        <v>237000</v>
      </c>
      <c r="E834" s="3">
        <v>889</v>
      </c>
      <c r="F834" s="15">
        <v>268000</v>
      </c>
    </row>
    <row r="835" spans="1:6" x14ac:dyDescent="0.25">
      <c r="A835" s="6">
        <v>834</v>
      </c>
      <c r="B835" s="6" t="s">
        <v>105</v>
      </c>
      <c r="C835" s="7">
        <v>167000</v>
      </c>
      <c r="E835" s="3">
        <v>890</v>
      </c>
      <c r="F835" s="15">
        <v>149500</v>
      </c>
    </row>
    <row r="836" spans="1:6" x14ac:dyDescent="0.25">
      <c r="A836" s="6">
        <v>835</v>
      </c>
      <c r="B836" s="6" t="s">
        <v>105</v>
      </c>
      <c r="C836" s="7">
        <v>139950</v>
      </c>
      <c r="E836" s="3">
        <v>891</v>
      </c>
      <c r="F836" s="15">
        <v>122900</v>
      </c>
    </row>
    <row r="837" spans="1:6" x14ac:dyDescent="0.25">
      <c r="A837" s="6">
        <v>836</v>
      </c>
      <c r="B837" s="6" t="s">
        <v>105</v>
      </c>
      <c r="C837" s="7">
        <v>128000</v>
      </c>
      <c r="E837" s="3">
        <v>892</v>
      </c>
      <c r="F837" s="15">
        <v>172500</v>
      </c>
    </row>
    <row r="838" spans="1:6" x14ac:dyDescent="0.25">
      <c r="A838" s="6">
        <v>837</v>
      </c>
      <c r="B838" s="6" t="s">
        <v>105</v>
      </c>
      <c r="C838" s="7">
        <v>153500</v>
      </c>
      <c r="E838" s="3">
        <v>893</v>
      </c>
      <c r="F838" s="15">
        <v>154500</v>
      </c>
    </row>
    <row r="839" spans="1:6" x14ac:dyDescent="0.25">
      <c r="A839" s="6">
        <v>838</v>
      </c>
      <c r="B839" s="6" t="s">
        <v>105</v>
      </c>
      <c r="C839" s="7">
        <v>100000</v>
      </c>
      <c r="E839" s="3">
        <v>894</v>
      </c>
      <c r="F839" s="15">
        <v>165000</v>
      </c>
    </row>
    <row r="840" spans="1:6" x14ac:dyDescent="0.25">
      <c r="A840" s="6">
        <v>839</v>
      </c>
      <c r="B840" s="6" t="s">
        <v>105</v>
      </c>
      <c r="C840" s="7">
        <v>144000</v>
      </c>
      <c r="E840" s="3">
        <v>895</v>
      </c>
      <c r="F840" s="15">
        <v>118858</v>
      </c>
    </row>
    <row r="841" spans="1:6" x14ac:dyDescent="0.25">
      <c r="A841" s="6">
        <v>840</v>
      </c>
      <c r="B841" s="6" t="s">
        <v>105</v>
      </c>
      <c r="C841" s="7">
        <v>130500</v>
      </c>
      <c r="E841" s="3">
        <v>896</v>
      </c>
      <c r="F841" s="15">
        <v>140000</v>
      </c>
    </row>
    <row r="842" spans="1:6" x14ac:dyDescent="0.25">
      <c r="A842" s="6">
        <v>841</v>
      </c>
      <c r="B842" s="6" t="s">
        <v>177</v>
      </c>
      <c r="C842" s="7">
        <v>140000</v>
      </c>
      <c r="E842" s="3">
        <v>898</v>
      </c>
      <c r="F842" s="15">
        <v>142953</v>
      </c>
    </row>
    <row r="843" spans="1:6" x14ac:dyDescent="0.25">
      <c r="A843" s="6">
        <v>842</v>
      </c>
      <c r="B843" s="6" t="s">
        <v>105</v>
      </c>
      <c r="C843" s="7">
        <v>157500</v>
      </c>
      <c r="E843" s="3">
        <v>899</v>
      </c>
      <c r="F843" s="15">
        <v>611657</v>
      </c>
    </row>
    <row r="844" spans="1:6" x14ac:dyDescent="0.25">
      <c r="A844" s="6">
        <v>843</v>
      </c>
      <c r="B844" s="6" t="s">
        <v>105</v>
      </c>
      <c r="C844" s="7">
        <v>174900</v>
      </c>
      <c r="E844" s="3">
        <v>900</v>
      </c>
      <c r="F844" s="15">
        <v>135000</v>
      </c>
    </row>
    <row r="845" spans="1:6" x14ac:dyDescent="0.25">
      <c r="A845" s="6">
        <v>844</v>
      </c>
      <c r="B845" s="6" t="s">
        <v>177</v>
      </c>
      <c r="C845" s="7">
        <v>141000</v>
      </c>
      <c r="E845" s="3">
        <v>901</v>
      </c>
      <c r="F845" s="15">
        <v>110000</v>
      </c>
    </row>
    <row r="846" spans="1:6" x14ac:dyDescent="0.25">
      <c r="A846" s="6">
        <v>845</v>
      </c>
      <c r="B846" s="6" t="s">
        <v>105</v>
      </c>
      <c r="C846" s="7">
        <v>153900</v>
      </c>
      <c r="E846" s="3">
        <v>902</v>
      </c>
      <c r="F846" s="15">
        <v>153000</v>
      </c>
    </row>
    <row r="847" spans="1:6" x14ac:dyDescent="0.25">
      <c r="A847" s="6">
        <v>846</v>
      </c>
      <c r="B847" s="6" t="s">
        <v>105</v>
      </c>
      <c r="C847" s="7">
        <v>171000</v>
      </c>
      <c r="E847" s="3">
        <v>903</v>
      </c>
      <c r="F847" s="15">
        <v>180000</v>
      </c>
    </row>
    <row r="848" spans="1:6" x14ac:dyDescent="0.25">
      <c r="A848" s="6">
        <v>847</v>
      </c>
      <c r="B848" s="6" t="s">
        <v>105</v>
      </c>
      <c r="C848" s="7">
        <v>213000</v>
      </c>
      <c r="E848" s="3">
        <v>904</v>
      </c>
      <c r="F848" s="15">
        <v>240000</v>
      </c>
    </row>
    <row r="849" spans="1:6" x14ac:dyDescent="0.25">
      <c r="A849" s="6">
        <v>848</v>
      </c>
      <c r="B849" s="6" t="s">
        <v>105</v>
      </c>
      <c r="C849" s="7">
        <v>133500</v>
      </c>
      <c r="E849" s="3">
        <v>905</v>
      </c>
      <c r="F849" s="15">
        <v>125500</v>
      </c>
    </row>
    <row r="850" spans="1:6" x14ac:dyDescent="0.25">
      <c r="A850" s="6">
        <v>849</v>
      </c>
      <c r="B850" s="6" t="s">
        <v>105</v>
      </c>
      <c r="C850" s="7">
        <v>240000</v>
      </c>
      <c r="E850" s="3">
        <v>906</v>
      </c>
      <c r="F850" s="15">
        <v>128000</v>
      </c>
    </row>
    <row r="851" spans="1:6" x14ac:dyDescent="0.25">
      <c r="A851" s="6">
        <v>850</v>
      </c>
      <c r="B851" s="6" t="s">
        <v>105</v>
      </c>
      <c r="C851" s="7">
        <v>187000</v>
      </c>
      <c r="E851" s="3">
        <v>907</v>
      </c>
      <c r="F851" s="15">
        <v>255000</v>
      </c>
    </row>
    <row r="852" spans="1:6" x14ac:dyDescent="0.25">
      <c r="A852" s="6">
        <v>851</v>
      </c>
      <c r="B852" s="6" t="s">
        <v>105</v>
      </c>
      <c r="C852" s="7">
        <v>131500</v>
      </c>
      <c r="E852" s="3">
        <v>908</v>
      </c>
      <c r="F852" s="15">
        <v>250000</v>
      </c>
    </row>
    <row r="853" spans="1:6" x14ac:dyDescent="0.25">
      <c r="A853" s="6">
        <v>852</v>
      </c>
      <c r="B853" s="6" t="s">
        <v>105</v>
      </c>
      <c r="C853" s="7">
        <v>215000</v>
      </c>
      <c r="E853" s="3">
        <v>909</v>
      </c>
      <c r="F853" s="15">
        <v>131000</v>
      </c>
    </row>
    <row r="854" spans="1:6" x14ac:dyDescent="0.25">
      <c r="A854" s="6">
        <v>853</v>
      </c>
      <c r="B854" s="6" t="s">
        <v>105</v>
      </c>
      <c r="C854" s="7">
        <v>164000</v>
      </c>
      <c r="E854" s="3">
        <v>910</v>
      </c>
      <c r="F854" s="15">
        <v>174000</v>
      </c>
    </row>
    <row r="855" spans="1:6" x14ac:dyDescent="0.25">
      <c r="A855" s="6">
        <v>854</v>
      </c>
      <c r="B855" s="6" t="s">
        <v>105</v>
      </c>
      <c r="C855" s="7">
        <v>158000</v>
      </c>
      <c r="E855" s="3">
        <v>911</v>
      </c>
      <c r="F855" s="15">
        <v>154300</v>
      </c>
    </row>
    <row r="856" spans="1:6" x14ac:dyDescent="0.25">
      <c r="A856" s="6">
        <v>855</v>
      </c>
      <c r="B856" s="6" t="s">
        <v>105</v>
      </c>
      <c r="C856" s="7">
        <v>170000</v>
      </c>
      <c r="E856" s="3">
        <v>912</v>
      </c>
      <c r="F856" s="15">
        <v>143500</v>
      </c>
    </row>
    <row r="857" spans="1:6" x14ac:dyDescent="0.25">
      <c r="A857" s="6">
        <v>856</v>
      </c>
      <c r="B857" s="6" t="s">
        <v>105</v>
      </c>
      <c r="C857" s="7">
        <v>127000</v>
      </c>
      <c r="E857" s="3">
        <v>915</v>
      </c>
      <c r="F857" s="15">
        <v>173733</v>
      </c>
    </row>
    <row r="858" spans="1:6" x14ac:dyDescent="0.25">
      <c r="A858" s="6">
        <v>857</v>
      </c>
      <c r="B858" s="6" t="s">
        <v>105</v>
      </c>
      <c r="C858" s="7">
        <v>147000</v>
      </c>
      <c r="E858" s="3">
        <v>916</v>
      </c>
      <c r="F858" s="15">
        <v>75000</v>
      </c>
    </row>
    <row r="859" spans="1:6" x14ac:dyDescent="0.25">
      <c r="A859" s="6">
        <v>858</v>
      </c>
      <c r="B859" s="6" t="s">
        <v>105</v>
      </c>
      <c r="C859" s="7">
        <v>174000</v>
      </c>
      <c r="E859" s="3">
        <v>918</v>
      </c>
      <c r="F859" s="15">
        <v>135000</v>
      </c>
    </row>
    <row r="860" spans="1:6" x14ac:dyDescent="0.25">
      <c r="A860" s="6">
        <v>859</v>
      </c>
      <c r="B860" s="6" t="s">
        <v>105</v>
      </c>
      <c r="C860" s="7">
        <v>152000</v>
      </c>
      <c r="E860" s="3">
        <v>919</v>
      </c>
      <c r="F860" s="15">
        <v>238000</v>
      </c>
    </row>
    <row r="861" spans="1:6" x14ac:dyDescent="0.25">
      <c r="A861" s="6">
        <v>860</v>
      </c>
      <c r="B861" s="6" t="s">
        <v>105</v>
      </c>
      <c r="C861" s="7">
        <v>250000</v>
      </c>
      <c r="E861" s="3">
        <v>920</v>
      </c>
      <c r="F861" s="15">
        <v>176500</v>
      </c>
    </row>
    <row r="862" spans="1:6" x14ac:dyDescent="0.25">
      <c r="A862" s="6">
        <v>861</v>
      </c>
      <c r="B862" s="6" t="s">
        <v>105</v>
      </c>
      <c r="C862" s="7">
        <v>189950</v>
      </c>
      <c r="E862" s="3">
        <v>921</v>
      </c>
      <c r="F862" s="15">
        <v>201000</v>
      </c>
    </row>
    <row r="863" spans="1:6" x14ac:dyDescent="0.25">
      <c r="A863" s="6">
        <v>862</v>
      </c>
      <c r="B863" s="6" t="s">
        <v>105</v>
      </c>
      <c r="C863" s="7">
        <v>131500</v>
      </c>
      <c r="E863" s="3">
        <v>922</v>
      </c>
      <c r="F863" s="15">
        <v>145900</v>
      </c>
    </row>
    <row r="864" spans="1:6" x14ac:dyDescent="0.25">
      <c r="A864" s="6">
        <v>863</v>
      </c>
      <c r="B864" s="6" t="s">
        <v>105</v>
      </c>
      <c r="C864" s="7">
        <v>152000</v>
      </c>
      <c r="E864" s="3">
        <v>923</v>
      </c>
      <c r="F864" s="15">
        <v>169990</v>
      </c>
    </row>
    <row r="865" spans="1:6" x14ac:dyDescent="0.25">
      <c r="A865" s="6">
        <v>864</v>
      </c>
      <c r="B865" s="6" t="s">
        <v>105</v>
      </c>
      <c r="C865" s="7">
        <v>132500</v>
      </c>
      <c r="E865" s="3">
        <v>924</v>
      </c>
      <c r="F865" s="15">
        <v>193000</v>
      </c>
    </row>
    <row r="866" spans="1:6" x14ac:dyDescent="0.25">
      <c r="A866" s="6">
        <v>865</v>
      </c>
      <c r="B866" s="6" t="s">
        <v>105</v>
      </c>
      <c r="C866" s="7">
        <v>250580</v>
      </c>
      <c r="E866" s="3">
        <v>925</v>
      </c>
      <c r="F866" s="15">
        <v>207500</v>
      </c>
    </row>
    <row r="867" spans="1:6" x14ac:dyDescent="0.25">
      <c r="A867" s="6">
        <v>866</v>
      </c>
      <c r="B867" s="6" t="s">
        <v>105</v>
      </c>
      <c r="C867" s="7">
        <v>148500</v>
      </c>
      <c r="E867" s="3">
        <v>926</v>
      </c>
      <c r="F867" s="15">
        <v>175000</v>
      </c>
    </row>
    <row r="868" spans="1:6" x14ac:dyDescent="0.25">
      <c r="A868" s="6">
        <v>867</v>
      </c>
      <c r="B868" s="6" t="s">
        <v>105</v>
      </c>
      <c r="C868" s="7">
        <v>248900</v>
      </c>
      <c r="E868" s="3">
        <v>927</v>
      </c>
      <c r="F868" s="15">
        <v>285000</v>
      </c>
    </row>
    <row r="869" spans="1:6" x14ac:dyDescent="0.25">
      <c r="A869" s="6">
        <v>868</v>
      </c>
      <c r="B869" s="6" t="s">
        <v>105</v>
      </c>
      <c r="C869" s="7">
        <v>129000</v>
      </c>
      <c r="E869" s="3">
        <v>928</v>
      </c>
      <c r="F869" s="15">
        <v>176000</v>
      </c>
    </row>
    <row r="870" spans="1:6" x14ac:dyDescent="0.25">
      <c r="A870" s="6">
        <v>869</v>
      </c>
      <c r="B870" s="6" t="s">
        <v>105</v>
      </c>
      <c r="C870" s="7">
        <v>169000</v>
      </c>
      <c r="E870" s="3">
        <v>929</v>
      </c>
      <c r="F870" s="15">
        <v>236500</v>
      </c>
    </row>
    <row r="871" spans="1:6" x14ac:dyDescent="0.25">
      <c r="A871" s="6">
        <v>870</v>
      </c>
      <c r="B871" s="6" t="s">
        <v>105</v>
      </c>
      <c r="C871" s="7">
        <v>236000</v>
      </c>
      <c r="E871" s="3">
        <v>930</v>
      </c>
      <c r="F871" s="15">
        <v>222000</v>
      </c>
    </row>
    <row r="872" spans="1:6" x14ac:dyDescent="0.25">
      <c r="A872" s="6">
        <v>871</v>
      </c>
      <c r="B872" s="6" t="s">
        <v>177</v>
      </c>
      <c r="C872" s="7">
        <v>109500</v>
      </c>
      <c r="E872" s="3">
        <v>931</v>
      </c>
      <c r="F872" s="15">
        <v>201000</v>
      </c>
    </row>
    <row r="873" spans="1:6" x14ac:dyDescent="0.25">
      <c r="A873" s="6">
        <v>872</v>
      </c>
      <c r="B873" s="6" t="s">
        <v>105</v>
      </c>
      <c r="C873" s="7">
        <v>200500</v>
      </c>
      <c r="E873" s="3">
        <v>932</v>
      </c>
      <c r="F873" s="15">
        <v>117500</v>
      </c>
    </row>
    <row r="874" spans="1:6" x14ac:dyDescent="0.25">
      <c r="A874" s="6">
        <v>873</v>
      </c>
      <c r="B874" s="6" t="s">
        <v>105</v>
      </c>
      <c r="C874" s="7">
        <v>116000</v>
      </c>
      <c r="E874" s="3">
        <v>933</v>
      </c>
      <c r="F874" s="15">
        <v>320000</v>
      </c>
    </row>
    <row r="875" spans="1:6" x14ac:dyDescent="0.25">
      <c r="A875" s="6">
        <v>874</v>
      </c>
      <c r="B875" s="6" t="s">
        <v>105</v>
      </c>
      <c r="C875" s="7">
        <v>133000</v>
      </c>
      <c r="E875" s="3">
        <v>934</v>
      </c>
      <c r="F875" s="15">
        <v>190000</v>
      </c>
    </row>
    <row r="876" spans="1:6" x14ac:dyDescent="0.25">
      <c r="A876" s="6">
        <v>875</v>
      </c>
      <c r="B876" s="6" t="s">
        <v>105</v>
      </c>
      <c r="C876" s="7">
        <v>66500</v>
      </c>
      <c r="E876" s="3">
        <v>935</v>
      </c>
      <c r="F876" s="15">
        <v>242000</v>
      </c>
    </row>
    <row r="877" spans="1:6" x14ac:dyDescent="0.25">
      <c r="A877" s="6">
        <v>876</v>
      </c>
      <c r="B877" s="6" t="s">
        <v>105</v>
      </c>
      <c r="C877" s="7">
        <v>303477</v>
      </c>
      <c r="E877" s="3">
        <v>936</v>
      </c>
      <c r="F877" s="15">
        <v>79900</v>
      </c>
    </row>
    <row r="878" spans="1:6" x14ac:dyDescent="0.25">
      <c r="A878" s="6">
        <v>877</v>
      </c>
      <c r="B878" s="6" t="s">
        <v>105</v>
      </c>
      <c r="C878" s="7">
        <v>132250</v>
      </c>
      <c r="E878" s="3">
        <v>937</v>
      </c>
      <c r="F878" s="15">
        <v>184900</v>
      </c>
    </row>
    <row r="879" spans="1:6" x14ac:dyDescent="0.25">
      <c r="A879" s="6">
        <v>878</v>
      </c>
      <c r="B879" s="6" t="s">
        <v>105</v>
      </c>
      <c r="C879" s="7">
        <v>350000</v>
      </c>
      <c r="E879" s="3">
        <v>938</v>
      </c>
      <c r="F879" s="15">
        <v>253000</v>
      </c>
    </row>
    <row r="880" spans="1:6" x14ac:dyDescent="0.25">
      <c r="A880" s="6">
        <v>879</v>
      </c>
      <c r="B880" s="6" t="s">
        <v>105</v>
      </c>
      <c r="C880" s="7">
        <v>148000</v>
      </c>
      <c r="E880" s="3">
        <v>939</v>
      </c>
      <c r="F880" s="15">
        <v>239799</v>
      </c>
    </row>
    <row r="881" spans="1:6" x14ac:dyDescent="0.25">
      <c r="A881" s="6">
        <v>880</v>
      </c>
      <c r="B881" s="6" t="s">
        <v>105</v>
      </c>
      <c r="C881" s="7">
        <v>136500</v>
      </c>
      <c r="E881" s="3">
        <v>940</v>
      </c>
      <c r="F881" s="15">
        <v>244400</v>
      </c>
    </row>
    <row r="882" spans="1:6" x14ac:dyDescent="0.25">
      <c r="A882" s="6">
        <v>881</v>
      </c>
      <c r="B882" s="6" t="s">
        <v>105</v>
      </c>
      <c r="C882" s="7">
        <v>157000</v>
      </c>
      <c r="E882" s="3">
        <v>941</v>
      </c>
      <c r="F882" s="15">
        <v>150900</v>
      </c>
    </row>
    <row r="883" spans="1:6" x14ac:dyDescent="0.25">
      <c r="A883" s="6">
        <v>882</v>
      </c>
      <c r="B883" s="6" t="s">
        <v>105</v>
      </c>
      <c r="C883" s="7">
        <v>187500</v>
      </c>
      <c r="E883" s="3">
        <v>942</v>
      </c>
      <c r="F883" s="15">
        <v>214000</v>
      </c>
    </row>
    <row r="884" spans="1:6" x14ac:dyDescent="0.25">
      <c r="A884" s="6">
        <v>883</v>
      </c>
      <c r="B884" s="6" t="s">
        <v>105</v>
      </c>
      <c r="C884" s="7">
        <v>178000</v>
      </c>
      <c r="E884" s="3">
        <v>943</v>
      </c>
      <c r="F884" s="15">
        <v>150000</v>
      </c>
    </row>
    <row r="885" spans="1:6" x14ac:dyDescent="0.25">
      <c r="A885" s="6">
        <v>884</v>
      </c>
      <c r="B885" s="6" t="s">
        <v>177</v>
      </c>
      <c r="C885" s="7">
        <v>118500</v>
      </c>
      <c r="E885" s="3">
        <v>944</v>
      </c>
      <c r="F885" s="15">
        <v>143000</v>
      </c>
    </row>
    <row r="886" spans="1:6" x14ac:dyDescent="0.25">
      <c r="A886" s="6">
        <v>885</v>
      </c>
      <c r="B886" s="6" t="s">
        <v>105</v>
      </c>
      <c r="C886" s="7">
        <v>100000</v>
      </c>
      <c r="E886" s="3">
        <v>945</v>
      </c>
      <c r="F886" s="15">
        <v>137500</v>
      </c>
    </row>
    <row r="887" spans="1:6" x14ac:dyDescent="0.25">
      <c r="A887" s="6">
        <v>886</v>
      </c>
      <c r="B887" s="6" t="s">
        <v>105</v>
      </c>
      <c r="C887" s="7">
        <v>328900</v>
      </c>
      <c r="E887" s="3">
        <v>946</v>
      </c>
      <c r="F887" s="15">
        <v>124900</v>
      </c>
    </row>
    <row r="888" spans="1:6" x14ac:dyDescent="0.25">
      <c r="A888" s="6">
        <v>887</v>
      </c>
      <c r="B888" s="6" t="s">
        <v>105</v>
      </c>
      <c r="C888" s="7">
        <v>145000</v>
      </c>
      <c r="E888" s="3">
        <v>947</v>
      </c>
      <c r="F888" s="15">
        <v>143000</v>
      </c>
    </row>
    <row r="889" spans="1:6" x14ac:dyDescent="0.25">
      <c r="A889" s="6">
        <v>888</v>
      </c>
      <c r="B889" s="6" t="s">
        <v>105</v>
      </c>
      <c r="C889" s="7">
        <v>135500</v>
      </c>
      <c r="E889" s="3">
        <v>948</v>
      </c>
      <c r="F889" s="15">
        <v>270000</v>
      </c>
    </row>
    <row r="890" spans="1:6" x14ac:dyDescent="0.25">
      <c r="A890" s="6">
        <v>889</v>
      </c>
      <c r="B890" s="6" t="s">
        <v>105</v>
      </c>
      <c r="C890" s="7">
        <v>268000</v>
      </c>
      <c r="E890" s="3">
        <v>949</v>
      </c>
      <c r="F890" s="15">
        <v>192500</v>
      </c>
    </row>
    <row r="891" spans="1:6" x14ac:dyDescent="0.25">
      <c r="A891" s="6">
        <v>890</v>
      </c>
      <c r="B891" s="6" t="s">
        <v>105</v>
      </c>
      <c r="C891" s="7">
        <v>149500</v>
      </c>
      <c r="E891" s="3">
        <v>950</v>
      </c>
      <c r="F891" s="15">
        <v>197500</v>
      </c>
    </row>
    <row r="892" spans="1:6" x14ac:dyDescent="0.25">
      <c r="A892" s="6">
        <v>891</v>
      </c>
      <c r="B892" s="6" t="s">
        <v>105</v>
      </c>
      <c r="C892" s="7">
        <v>122900</v>
      </c>
      <c r="E892" s="3">
        <v>951</v>
      </c>
      <c r="F892" s="15">
        <v>129000</v>
      </c>
    </row>
    <row r="893" spans="1:6" x14ac:dyDescent="0.25">
      <c r="A893" s="6">
        <v>892</v>
      </c>
      <c r="B893" s="6" t="s">
        <v>105</v>
      </c>
      <c r="C893" s="7">
        <v>172500</v>
      </c>
      <c r="E893" s="3">
        <v>952</v>
      </c>
      <c r="F893" s="15">
        <v>119900</v>
      </c>
    </row>
    <row r="894" spans="1:6" x14ac:dyDescent="0.25">
      <c r="A894" s="6">
        <v>893</v>
      </c>
      <c r="B894" s="6" t="s">
        <v>105</v>
      </c>
      <c r="C894" s="7">
        <v>154500</v>
      </c>
      <c r="E894" s="3">
        <v>953</v>
      </c>
      <c r="F894" s="15">
        <v>133900</v>
      </c>
    </row>
    <row r="895" spans="1:6" x14ac:dyDescent="0.25">
      <c r="A895" s="6">
        <v>894</v>
      </c>
      <c r="B895" s="6" t="s">
        <v>105</v>
      </c>
      <c r="C895" s="7">
        <v>165000</v>
      </c>
      <c r="E895" s="3">
        <v>954</v>
      </c>
      <c r="F895" s="15">
        <v>172000</v>
      </c>
    </row>
    <row r="896" spans="1:6" x14ac:dyDescent="0.25">
      <c r="A896" s="6">
        <v>895</v>
      </c>
      <c r="B896" s="6" t="s">
        <v>105</v>
      </c>
      <c r="C896" s="7">
        <v>118858</v>
      </c>
      <c r="E896" s="3">
        <v>955</v>
      </c>
      <c r="F896" s="15">
        <v>127500</v>
      </c>
    </row>
    <row r="897" spans="1:6" x14ac:dyDescent="0.25">
      <c r="A897" s="6">
        <v>896</v>
      </c>
      <c r="B897" s="6" t="s">
        <v>105</v>
      </c>
      <c r="C897" s="7">
        <v>140000</v>
      </c>
      <c r="E897" s="3">
        <v>957</v>
      </c>
      <c r="F897" s="15">
        <v>124000</v>
      </c>
    </row>
    <row r="898" spans="1:6" x14ac:dyDescent="0.25">
      <c r="A898" s="6">
        <v>897</v>
      </c>
      <c r="B898" s="6" t="s">
        <v>177</v>
      </c>
      <c r="C898" s="7">
        <v>106500</v>
      </c>
      <c r="E898" s="3">
        <v>958</v>
      </c>
      <c r="F898" s="15">
        <v>132000</v>
      </c>
    </row>
    <row r="899" spans="1:6" x14ac:dyDescent="0.25">
      <c r="A899" s="6">
        <v>898</v>
      </c>
      <c r="B899" s="6" t="s">
        <v>105</v>
      </c>
      <c r="C899" s="7">
        <v>142953</v>
      </c>
      <c r="E899" s="3">
        <v>959</v>
      </c>
      <c r="F899" s="15">
        <v>185000</v>
      </c>
    </row>
    <row r="900" spans="1:6" x14ac:dyDescent="0.25">
      <c r="A900" s="6">
        <v>899</v>
      </c>
      <c r="B900" s="6" t="s">
        <v>105</v>
      </c>
      <c r="C900" s="7">
        <v>611657</v>
      </c>
      <c r="E900" s="3">
        <v>960</v>
      </c>
      <c r="F900" s="15">
        <v>155000</v>
      </c>
    </row>
    <row r="901" spans="1:6" x14ac:dyDescent="0.25">
      <c r="A901" s="6">
        <v>900</v>
      </c>
      <c r="B901" s="6" t="s">
        <v>105</v>
      </c>
      <c r="C901" s="7">
        <v>135000</v>
      </c>
      <c r="E901" s="3">
        <v>961</v>
      </c>
      <c r="F901" s="15">
        <v>116500</v>
      </c>
    </row>
    <row r="902" spans="1:6" x14ac:dyDescent="0.25">
      <c r="A902" s="6">
        <v>901</v>
      </c>
      <c r="B902" s="6" t="s">
        <v>105</v>
      </c>
      <c r="C902" s="7">
        <v>110000</v>
      </c>
      <c r="E902" s="3">
        <v>962</v>
      </c>
      <c r="F902" s="15">
        <v>272000</v>
      </c>
    </row>
    <row r="903" spans="1:6" x14ac:dyDescent="0.25">
      <c r="A903" s="6">
        <v>902</v>
      </c>
      <c r="B903" s="6" t="s">
        <v>105</v>
      </c>
      <c r="C903" s="7">
        <v>153000</v>
      </c>
      <c r="E903" s="3">
        <v>963</v>
      </c>
      <c r="F903" s="15">
        <v>155000</v>
      </c>
    </row>
    <row r="904" spans="1:6" x14ac:dyDescent="0.25">
      <c r="A904" s="6">
        <v>903</v>
      </c>
      <c r="B904" s="6" t="s">
        <v>105</v>
      </c>
      <c r="C904" s="7">
        <v>180000</v>
      </c>
      <c r="E904" s="3">
        <v>964</v>
      </c>
      <c r="F904" s="15">
        <v>239000</v>
      </c>
    </row>
    <row r="905" spans="1:6" x14ac:dyDescent="0.25">
      <c r="A905" s="6">
        <v>904</v>
      </c>
      <c r="B905" s="6" t="s">
        <v>105</v>
      </c>
      <c r="C905" s="7">
        <v>240000</v>
      </c>
      <c r="E905" s="3">
        <v>965</v>
      </c>
      <c r="F905" s="15">
        <v>214900</v>
      </c>
    </row>
    <row r="906" spans="1:6" x14ac:dyDescent="0.25">
      <c r="A906" s="6">
        <v>905</v>
      </c>
      <c r="B906" s="6" t="s">
        <v>105</v>
      </c>
      <c r="C906" s="7">
        <v>125500</v>
      </c>
      <c r="E906" s="3">
        <v>966</v>
      </c>
      <c r="F906" s="15">
        <v>178900</v>
      </c>
    </row>
    <row r="907" spans="1:6" x14ac:dyDescent="0.25">
      <c r="A907" s="6">
        <v>906</v>
      </c>
      <c r="B907" s="6" t="s">
        <v>105</v>
      </c>
      <c r="C907" s="7">
        <v>128000</v>
      </c>
      <c r="E907" s="3">
        <v>967</v>
      </c>
      <c r="F907" s="15">
        <v>160000</v>
      </c>
    </row>
    <row r="908" spans="1:6" x14ac:dyDescent="0.25">
      <c r="A908" s="6">
        <v>907</v>
      </c>
      <c r="B908" s="6" t="s">
        <v>105</v>
      </c>
      <c r="C908" s="7">
        <v>255000</v>
      </c>
      <c r="E908" s="3">
        <v>968</v>
      </c>
      <c r="F908" s="15">
        <v>135000</v>
      </c>
    </row>
    <row r="909" spans="1:6" x14ac:dyDescent="0.25">
      <c r="A909" s="6">
        <v>908</v>
      </c>
      <c r="B909" s="6" t="s">
        <v>105</v>
      </c>
      <c r="C909" s="7">
        <v>250000</v>
      </c>
      <c r="E909" s="3">
        <v>970</v>
      </c>
      <c r="F909" s="15">
        <v>140000</v>
      </c>
    </row>
    <row r="910" spans="1:6" x14ac:dyDescent="0.25">
      <c r="A910" s="6">
        <v>909</v>
      </c>
      <c r="B910" s="6" t="s">
        <v>105</v>
      </c>
      <c r="C910" s="7">
        <v>131000</v>
      </c>
      <c r="E910" s="3">
        <v>972</v>
      </c>
      <c r="F910" s="15">
        <v>173000</v>
      </c>
    </row>
    <row r="911" spans="1:6" x14ac:dyDescent="0.25">
      <c r="A911" s="6">
        <v>910</v>
      </c>
      <c r="B911" s="6" t="s">
        <v>105</v>
      </c>
      <c r="C911" s="7">
        <v>174000</v>
      </c>
      <c r="E911" s="3">
        <v>973</v>
      </c>
      <c r="F911" s="15">
        <v>99500</v>
      </c>
    </row>
    <row r="912" spans="1:6" x14ac:dyDescent="0.25">
      <c r="A912" s="6">
        <v>911</v>
      </c>
      <c r="B912" s="6" t="s">
        <v>105</v>
      </c>
      <c r="C912" s="7">
        <v>154300</v>
      </c>
      <c r="E912" s="3">
        <v>974</v>
      </c>
      <c r="F912" s="15">
        <v>182000</v>
      </c>
    </row>
    <row r="913" spans="1:6" x14ac:dyDescent="0.25">
      <c r="A913" s="6">
        <v>912</v>
      </c>
      <c r="B913" s="6" t="s">
        <v>105</v>
      </c>
      <c r="C913" s="7">
        <v>143500</v>
      </c>
      <c r="E913" s="3">
        <v>976</v>
      </c>
      <c r="F913" s="15">
        <v>165000</v>
      </c>
    </row>
    <row r="914" spans="1:6" x14ac:dyDescent="0.25">
      <c r="A914" s="6">
        <v>913</v>
      </c>
      <c r="B914" s="6" t="s">
        <v>177</v>
      </c>
      <c r="C914" s="7">
        <v>88000</v>
      </c>
      <c r="E914" s="3">
        <v>977</v>
      </c>
      <c r="F914" s="15">
        <v>85500</v>
      </c>
    </row>
    <row r="915" spans="1:6" x14ac:dyDescent="0.25">
      <c r="A915" s="6">
        <v>914</v>
      </c>
      <c r="B915" s="6" t="s">
        <v>177</v>
      </c>
      <c r="C915" s="7">
        <v>145000</v>
      </c>
      <c r="E915" s="3">
        <v>978</v>
      </c>
      <c r="F915" s="15">
        <v>199900</v>
      </c>
    </row>
    <row r="916" spans="1:6" x14ac:dyDescent="0.25">
      <c r="A916" s="6">
        <v>915</v>
      </c>
      <c r="B916" s="6" t="s">
        <v>105</v>
      </c>
      <c r="C916" s="7">
        <v>173733</v>
      </c>
      <c r="E916" s="3">
        <v>979</v>
      </c>
      <c r="F916" s="15">
        <v>110000</v>
      </c>
    </row>
    <row r="917" spans="1:6" x14ac:dyDescent="0.25">
      <c r="A917" s="6">
        <v>916</v>
      </c>
      <c r="B917" s="6" t="s">
        <v>105</v>
      </c>
      <c r="C917" s="7">
        <v>75000</v>
      </c>
      <c r="E917" s="3">
        <v>980</v>
      </c>
      <c r="F917" s="15">
        <v>139000</v>
      </c>
    </row>
    <row r="918" spans="1:6" x14ac:dyDescent="0.25">
      <c r="A918" s="6">
        <v>917</v>
      </c>
      <c r="B918" s="6" t="s">
        <v>177</v>
      </c>
      <c r="C918" s="7">
        <v>35311</v>
      </c>
      <c r="E918" s="3">
        <v>981</v>
      </c>
      <c r="F918" s="15">
        <v>178400</v>
      </c>
    </row>
    <row r="919" spans="1:6" x14ac:dyDescent="0.25">
      <c r="A919" s="6">
        <v>918</v>
      </c>
      <c r="B919" s="6" t="s">
        <v>105</v>
      </c>
      <c r="C919" s="7">
        <v>135000</v>
      </c>
      <c r="E919" s="3">
        <v>982</v>
      </c>
      <c r="F919" s="15">
        <v>336000</v>
      </c>
    </row>
    <row r="920" spans="1:6" x14ac:dyDescent="0.25">
      <c r="A920" s="6">
        <v>919</v>
      </c>
      <c r="B920" s="6" t="s">
        <v>105</v>
      </c>
      <c r="C920" s="7">
        <v>238000</v>
      </c>
      <c r="E920" s="3">
        <v>983</v>
      </c>
      <c r="F920" s="15">
        <v>159895</v>
      </c>
    </row>
    <row r="921" spans="1:6" x14ac:dyDescent="0.25">
      <c r="A921" s="6">
        <v>920</v>
      </c>
      <c r="B921" s="6" t="s">
        <v>105</v>
      </c>
      <c r="C921" s="7">
        <v>176500</v>
      </c>
      <c r="E921" s="3">
        <v>984</v>
      </c>
      <c r="F921" s="15">
        <v>255900</v>
      </c>
    </row>
    <row r="922" spans="1:6" x14ac:dyDescent="0.25">
      <c r="A922" s="6">
        <v>921</v>
      </c>
      <c r="B922" s="6" t="s">
        <v>105</v>
      </c>
      <c r="C922" s="7">
        <v>201000</v>
      </c>
      <c r="E922" s="3">
        <v>985</v>
      </c>
      <c r="F922" s="15">
        <v>126000</v>
      </c>
    </row>
    <row r="923" spans="1:6" x14ac:dyDescent="0.25">
      <c r="A923" s="6">
        <v>922</v>
      </c>
      <c r="B923" s="6" t="s">
        <v>105</v>
      </c>
      <c r="C923" s="7">
        <v>145900</v>
      </c>
      <c r="E923" s="3">
        <v>987</v>
      </c>
      <c r="F923" s="15">
        <v>117000</v>
      </c>
    </row>
    <row r="924" spans="1:6" x14ac:dyDescent="0.25">
      <c r="A924" s="6">
        <v>923</v>
      </c>
      <c r="B924" s="6" t="s">
        <v>105</v>
      </c>
      <c r="C924" s="7">
        <v>169990</v>
      </c>
      <c r="E924" s="3">
        <v>988</v>
      </c>
      <c r="F924" s="15">
        <v>395192</v>
      </c>
    </row>
    <row r="925" spans="1:6" x14ac:dyDescent="0.25">
      <c r="A925" s="6">
        <v>924</v>
      </c>
      <c r="B925" s="6" t="s">
        <v>105</v>
      </c>
      <c r="C925" s="7">
        <v>193000</v>
      </c>
      <c r="E925" s="3">
        <v>989</v>
      </c>
      <c r="F925" s="15">
        <v>195000</v>
      </c>
    </row>
    <row r="926" spans="1:6" x14ac:dyDescent="0.25">
      <c r="A926" s="6">
        <v>925</v>
      </c>
      <c r="B926" s="6" t="s">
        <v>105</v>
      </c>
      <c r="C926" s="7">
        <v>207500</v>
      </c>
      <c r="E926" s="3">
        <v>990</v>
      </c>
      <c r="F926" s="15">
        <v>197000</v>
      </c>
    </row>
    <row r="927" spans="1:6" x14ac:dyDescent="0.25">
      <c r="A927" s="6">
        <v>926</v>
      </c>
      <c r="B927" s="6" t="s">
        <v>105</v>
      </c>
      <c r="C927" s="7">
        <v>175000</v>
      </c>
      <c r="E927" s="3">
        <v>991</v>
      </c>
      <c r="F927" s="15">
        <v>348000</v>
      </c>
    </row>
    <row r="928" spans="1:6" x14ac:dyDescent="0.25">
      <c r="A928" s="6">
        <v>927</v>
      </c>
      <c r="B928" s="6" t="s">
        <v>105</v>
      </c>
      <c r="C928" s="7">
        <v>285000</v>
      </c>
      <c r="E928" s="3">
        <v>992</v>
      </c>
      <c r="F928" s="15">
        <v>168000</v>
      </c>
    </row>
    <row r="929" spans="1:6" x14ac:dyDescent="0.25">
      <c r="A929" s="6">
        <v>928</v>
      </c>
      <c r="B929" s="6" t="s">
        <v>105</v>
      </c>
      <c r="C929" s="7">
        <v>176000</v>
      </c>
      <c r="E929" s="3">
        <v>993</v>
      </c>
      <c r="F929" s="15">
        <v>187000</v>
      </c>
    </row>
    <row r="930" spans="1:6" x14ac:dyDescent="0.25">
      <c r="A930" s="6">
        <v>929</v>
      </c>
      <c r="B930" s="6" t="s">
        <v>105</v>
      </c>
      <c r="C930" s="7">
        <v>236500</v>
      </c>
      <c r="E930" s="3">
        <v>994</v>
      </c>
      <c r="F930" s="15">
        <v>173900</v>
      </c>
    </row>
    <row r="931" spans="1:6" x14ac:dyDescent="0.25">
      <c r="A931" s="6">
        <v>930</v>
      </c>
      <c r="B931" s="6" t="s">
        <v>105</v>
      </c>
      <c r="C931" s="7">
        <v>222000</v>
      </c>
      <c r="E931" s="3">
        <v>995</v>
      </c>
      <c r="F931" s="15">
        <v>337500</v>
      </c>
    </row>
    <row r="932" spans="1:6" x14ac:dyDescent="0.25">
      <c r="A932" s="6">
        <v>931</v>
      </c>
      <c r="B932" s="6" t="s">
        <v>105</v>
      </c>
      <c r="C932" s="7">
        <v>201000</v>
      </c>
      <c r="E932" s="3">
        <v>996</v>
      </c>
      <c r="F932" s="15">
        <v>121600</v>
      </c>
    </row>
    <row r="933" spans="1:6" x14ac:dyDescent="0.25">
      <c r="A933" s="6">
        <v>932</v>
      </c>
      <c r="B933" s="6" t="s">
        <v>105</v>
      </c>
      <c r="C933" s="7">
        <v>117500</v>
      </c>
      <c r="E933" s="3">
        <v>997</v>
      </c>
      <c r="F933" s="15">
        <v>136500</v>
      </c>
    </row>
    <row r="934" spans="1:6" x14ac:dyDescent="0.25">
      <c r="A934" s="6">
        <v>933</v>
      </c>
      <c r="B934" s="6" t="s">
        <v>105</v>
      </c>
      <c r="C934" s="7">
        <v>320000</v>
      </c>
      <c r="E934" s="3">
        <v>998</v>
      </c>
      <c r="F934" s="15">
        <v>185000</v>
      </c>
    </row>
    <row r="935" spans="1:6" x14ac:dyDescent="0.25">
      <c r="A935" s="6">
        <v>934</v>
      </c>
      <c r="B935" s="6" t="s">
        <v>105</v>
      </c>
      <c r="C935" s="7">
        <v>190000</v>
      </c>
      <c r="E935" s="3">
        <v>1000</v>
      </c>
      <c r="F935" s="15">
        <v>206000</v>
      </c>
    </row>
    <row r="936" spans="1:6" x14ac:dyDescent="0.25">
      <c r="A936" s="6">
        <v>935</v>
      </c>
      <c r="B936" s="6" t="s">
        <v>105</v>
      </c>
      <c r="C936" s="7">
        <v>242000</v>
      </c>
      <c r="E936" s="3">
        <v>1002</v>
      </c>
      <c r="F936" s="15">
        <v>86000</v>
      </c>
    </row>
    <row r="937" spans="1:6" x14ac:dyDescent="0.25">
      <c r="A937" s="6">
        <v>936</v>
      </c>
      <c r="B937" s="6" t="s">
        <v>105</v>
      </c>
      <c r="C937" s="7">
        <v>79900</v>
      </c>
      <c r="E937" s="3">
        <v>1003</v>
      </c>
      <c r="F937" s="15">
        <v>232000</v>
      </c>
    </row>
    <row r="938" spans="1:6" x14ac:dyDescent="0.25">
      <c r="A938" s="6">
        <v>937</v>
      </c>
      <c r="B938" s="6" t="s">
        <v>105</v>
      </c>
      <c r="C938" s="7">
        <v>184900</v>
      </c>
      <c r="E938" s="3">
        <v>1004</v>
      </c>
      <c r="F938" s="15">
        <v>136905</v>
      </c>
    </row>
    <row r="939" spans="1:6" x14ac:dyDescent="0.25">
      <c r="A939" s="6">
        <v>938</v>
      </c>
      <c r="B939" s="6" t="s">
        <v>105</v>
      </c>
      <c r="C939" s="7">
        <v>253000</v>
      </c>
      <c r="E939" s="3">
        <v>1005</v>
      </c>
      <c r="F939" s="15">
        <v>181000</v>
      </c>
    </row>
    <row r="940" spans="1:6" x14ac:dyDescent="0.25">
      <c r="A940" s="6">
        <v>939</v>
      </c>
      <c r="B940" s="6" t="s">
        <v>105</v>
      </c>
      <c r="C940" s="7">
        <v>239799</v>
      </c>
      <c r="E940" s="3">
        <v>1006</v>
      </c>
      <c r="F940" s="15">
        <v>149900</v>
      </c>
    </row>
    <row r="941" spans="1:6" x14ac:dyDescent="0.25">
      <c r="A941" s="6">
        <v>940</v>
      </c>
      <c r="B941" s="6" t="s">
        <v>105</v>
      </c>
      <c r="C941" s="7">
        <v>244400</v>
      </c>
      <c r="E941" s="3">
        <v>1007</v>
      </c>
      <c r="F941" s="15">
        <v>163500</v>
      </c>
    </row>
    <row r="942" spans="1:6" x14ac:dyDescent="0.25">
      <c r="A942" s="6">
        <v>941</v>
      </c>
      <c r="B942" s="6" t="s">
        <v>105</v>
      </c>
      <c r="C942" s="7">
        <v>150900</v>
      </c>
      <c r="E942" s="3">
        <v>1008</v>
      </c>
      <c r="F942" s="15">
        <v>88000</v>
      </c>
    </row>
    <row r="943" spans="1:6" x14ac:dyDescent="0.25">
      <c r="A943" s="6">
        <v>942</v>
      </c>
      <c r="B943" s="6" t="s">
        <v>105</v>
      </c>
      <c r="C943" s="7">
        <v>214000</v>
      </c>
      <c r="E943" s="3">
        <v>1009</v>
      </c>
      <c r="F943" s="15">
        <v>240000</v>
      </c>
    </row>
    <row r="944" spans="1:6" x14ac:dyDescent="0.25">
      <c r="A944" s="6">
        <v>943</v>
      </c>
      <c r="B944" s="6" t="s">
        <v>105</v>
      </c>
      <c r="C944" s="7">
        <v>150000</v>
      </c>
      <c r="E944" s="3">
        <v>1010</v>
      </c>
      <c r="F944" s="15">
        <v>102000</v>
      </c>
    </row>
    <row r="945" spans="1:6" x14ac:dyDescent="0.25">
      <c r="A945" s="6">
        <v>944</v>
      </c>
      <c r="B945" s="6" t="s">
        <v>105</v>
      </c>
      <c r="C945" s="7">
        <v>143000</v>
      </c>
      <c r="E945" s="3">
        <v>1011</v>
      </c>
      <c r="F945" s="15">
        <v>135000</v>
      </c>
    </row>
    <row r="946" spans="1:6" x14ac:dyDescent="0.25">
      <c r="A946" s="6">
        <v>945</v>
      </c>
      <c r="B946" s="6" t="s">
        <v>105</v>
      </c>
      <c r="C946" s="7">
        <v>137500</v>
      </c>
      <c r="E946" s="3">
        <v>1013</v>
      </c>
      <c r="F946" s="15">
        <v>165000</v>
      </c>
    </row>
    <row r="947" spans="1:6" x14ac:dyDescent="0.25">
      <c r="A947" s="6">
        <v>946</v>
      </c>
      <c r="B947" s="6" t="s">
        <v>105</v>
      </c>
      <c r="C947" s="7">
        <v>124900</v>
      </c>
      <c r="E947" s="3">
        <v>1015</v>
      </c>
      <c r="F947" s="15">
        <v>119200</v>
      </c>
    </row>
    <row r="948" spans="1:6" x14ac:dyDescent="0.25">
      <c r="A948" s="6">
        <v>947</v>
      </c>
      <c r="B948" s="6" t="s">
        <v>105</v>
      </c>
      <c r="C948" s="7">
        <v>143000</v>
      </c>
      <c r="E948" s="3">
        <v>1016</v>
      </c>
      <c r="F948" s="15">
        <v>227000</v>
      </c>
    </row>
    <row r="949" spans="1:6" x14ac:dyDescent="0.25">
      <c r="A949" s="6">
        <v>948</v>
      </c>
      <c r="B949" s="6" t="s">
        <v>105</v>
      </c>
      <c r="C949" s="7">
        <v>270000</v>
      </c>
      <c r="E949" s="3">
        <v>1017</v>
      </c>
      <c r="F949" s="15">
        <v>203000</v>
      </c>
    </row>
    <row r="950" spans="1:6" x14ac:dyDescent="0.25">
      <c r="A950" s="6">
        <v>949</v>
      </c>
      <c r="B950" s="6" t="s">
        <v>105</v>
      </c>
      <c r="C950" s="7">
        <v>192500</v>
      </c>
      <c r="E950" s="3">
        <v>1018</v>
      </c>
      <c r="F950" s="15">
        <v>187500</v>
      </c>
    </row>
    <row r="951" spans="1:6" x14ac:dyDescent="0.25">
      <c r="A951" s="6">
        <v>950</v>
      </c>
      <c r="B951" s="6" t="s">
        <v>105</v>
      </c>
      <c r="C951" s="7">
        <v>197500</v>
      </c>
      <c r="E951" s="3">
        <v>1019</v>
      </c>
      <c r="F951" s="15">
        <v>160000</v>
      </c>
    </row>
    <row r="952" spans="1:6" x14ac:dyDescent="0.25">
      <c r="A952" s="6">
        <v>951</v>
      </c>
      <c r="B952" s="6" t="s">
        <v>105</v>
      </c>
      <c r="C952" s="7">
        <v>129000</v>
      </c>
      <c r="E952" s="3">
        <v>1020</v>
      </c>
      <c r="F952" s="15">
        <v>213490</v>
      </c>
    </row>
    <row r="953" spans="1:6" x14ac:dyDescent="0.25">
      <c r="A953" s="6">
        <v>952</v>
      </c>
      <c r="B953" s="6" t="s">
        <v>105</v>
      </c>
      <c r="C953" s="7">
        <v>119900</v>
      </c>
      <c r="E953" s="3">
        <v>1021</v>
      </c>
      <c r="F953" s="15">
        <v>176000</v>
      </c>
    </row>
    <row r="954" spans="1:6" x14ac:dyDescent="0.25">
      <c r="A954" s="6">
        <v>953</v>
      </c>
      <c r="B954" s="6" t="s">
        <v>105</v>
      </c>
      <c r="C954" s="7">
        <v>133900</v>
      </c>
      <c r="E954" s="3">
        <v>1022</v>
      </c>
      <c r="F954" s="15">
        <v>194000</v>
      </c>
    </row>
    <row r="955" spans="1:6" x14ac:dyDescent="0.25">
      <c r="A955" s="6">
        <v>954</v>
      </c>
      <c r="B955" s="6" t="s">
        <v>105</v>
      </c>
      <c r="C955" s="7">
        <v>172000</v>
      </c>
      <c r="E955" s="3">
        <v>1023</v>
      </c>
      <c r="F955" s="15">
        <v>87000</v>
      </c>
    </row>
    <row r="956" spans="1:6" x14ac:dyDescent="0.25">
      <c r="A956" s="6">
        <v>955</v>
      </c>
      <c r="B956" s="6" t="s">
        <v>105</v>
      </c>
      <c r="C956" s="7">
        <v>127500</v>
      </c>
      <c r="E956" s="3">
        <v>1024</v>
      </c>
      <c r="F956" s="15">
        <v>191000</v>
      </c>
    </row>
    <row r="957" spans="1:6" x14ac:dyDescent="0.25">
      <c r="A957" s="6">
        <v>956</v>
      </c>
      <c r="B957" s="6" t="s">
        <v>177</v>
      </c>
      <c r="C957" s="7">
        <v>145000</v>
      </c>
      <c r="E957" s="3">
        <v>1025</v>
      </c>
      <c r="F957" s="15">
        <v>287000</v>
      </c>
    </row>
    <row r="958" spans="1:6" x14ac:dyDescent="0.25">
      <c r="A958" s="6">
        <v>957</v>
      </c>
      <c r="B958" s="6" t="s">
        <v>105</v>
      </c>
      <c r="C958" s="7">
        <v>124000</v>
      </c>
      <c r="E958" s="3">
        <v>1026</v>
      </c>
      <c r="F958" s="15">
        <v>112500</v>
      </c>
    </row>
    <row r="959" spans="1:6" x14ac:dyDescent="0.25">
      <c r="A959" s="6">
        <v>958</v>
      </c>
      <c r="B959" s="6" t="s">
        <v>105</v>
      </c>
      <c r="C959" s="7">
        <v>132000</v>
      </c>
      <c r="E959" s="3">
        <v>1027</v>
      </c>
      <c r="F959" s="15">
        <v>167500</v>
      </c>
    </row>
    <row r="960" spans="1:6" x14ac:dyDescent="0.25">
      <c r="A960" s="6">
        <v>959</v>
      </c>
      <c r="B960" s="6" t="s">
        <v>105</v>
      </c>
      <c r="C960" s="7">
        <v>185000</v>
      </c>
      <c r="E960" s="3">
        <v>1028</v>
      </c>
      <c r="F960" s="15">
        <v>293077</v>
      </c>
    </row>
    <row r="961" spans="1:6" x14ac:dyDescent="0.25">
      <c r="A961" s="6">
        <v>960</v>
      </c>
      <c r="B961" s="6" t="s">
        <v>105</v>
      </c>
      <c r="C961" s="7">
        <v>155000</v>
      </c>
      <c r="E961" s="3">
        <v>1029</v>
      </c>
      <c r="F961" s="15">
        <v>105000</v>
      </c>
    </row>
    <row r="962" spans="1:6" x14ac:dyDescent="0.25">
      <c r="A962" s="6">
        <v>961</v>
      </c>
      <c r="B962" s="6" t="s">
        <v>105</v>
      </c>
      <c r="C962" s="7">
        <v>116500</v>
      </c>
      <c r="E962" s="3">
        <v>1030</v>
      </c>
      <c r="F962" s="15">
        <v>118000</v>
      </c>
    </row>
    <row r="963" spans="1:6" x14ac:dyDescent="0.25">
      <c r="A963" s="6">
        <v>962</v>
      </c>
      <c r="B963" s="6" t="s">
        <v>105</v>
      </c>
      <c r="C963" s="7">
        <v>272000</v>
      </c>
      <c r="E963" s="3">
        <v>1031</v>
      </c>
      <c r="F963" s="15">
        <v>160000</v>
      </c>
    </row>
    <row r="964" spans="1:6" x14ac:dyDescent="0.25">
      <c r="A964" s="6">
        <v>963</v>
      </c>
      <c r="B964" s="6" t="s">
        <v>105</v>
      </c>
      <c r="C964" s="7">
        <v>155000</v>
      </c>
      <c r="E964" s="3">
        <v>1032</v>
      </c>
      <c r="F964" s="15">
        <v>197000</v>
      </c>
    </row>
    <row r="965" spans="1:6" x14ac:dyDescent="0.25">
      <c r="A965" s="6">
        <v>964</v>
      </c>
      <c r="B965" s="6" t="s">
        <v>105</v>
      </c>
      <c r="C965" s="7">
        <v>239000</v>
      </c>
      <c r="E965" s="3">
        <v>1033</v>
      </c>
      <c r="F965" s="15">
        <v>310000</v>
      </c>
    </row>
    <row r="966" spans="1:6" x14ac:dyDescent="0.25">
      <c r="A966" s="6">
        <v>965</v>
      </c>
      <c r="B966" s="6" t="s">
        <v>105</v>
      </c>
      <c r="C966" s="7">
        <v>214900</v>
      </c>
      <c r="E966" s="3">
        <v>1034</v>
      </c>
      <c r="F966" s="15">
        <v>230000</v>
      </c>
    </row>
    <row r="967" spans="1:6" x14ac:dyDescent="0.25">
      <c r="A967" s="6">
        <v>966</v>
      </c>
      <c r="B967" s="6" t="s">
        <v>105</v>
      </c>
      <c r="C967" s="7">
        <v>178900</v>
      </c>
      <c r="E967" s="3">
        <v>1035</v>
      </c>
      <c r="F967" s="15">
        <v>119750</v>
      </c>
    </row>
    <row r="968" spans="1:6" x14ac:dyDescent="0.25">
      <c r="A968" s="6">
        <v>967</v>
      </c>
      <c r="B968" s="6" t="s">
        <v>105</v>
      </c>
      <c r="C968" s="7">
        <v>160000</v>
      </c>
      <c r="E968" s="3">
        <v>1037</v>
      </c>
      <c r="F968" s="15">
        <v>315500</v>
      </c>
    </row>
    <row r="969" spans="1:6" x14ac:dyDescent="0.25">
      <c r="A969" s="6">
        <v>968</v>
      </c>
      <c r="B969" s="6" t="s">
        <v>105</v>
      </c>
      <c r="C969" s="7">
        <v>135000</v>
      </c>
      <c r="E969" s="3">
        <v>1038</v>
      </c>
      <c r="F969" s="15">
        <v>287000</v>
      </c>
    </row>
    <row r="970" spans="1:6" x14ac:dyDescent="0.25">
      <c r="A970" s="6">
        <v>969</v>
      </c>
      <c r="B970" s="6" t="s">
        <v>177</v>
      </c>
      <c r="C970" s="7">
        <v>37900</v>
      </c>
      <c r="E970" s="3">
        <v>1039</v>
      </c>
      <c r="F970" s="15">
        <v>97000</v>
      </c>
    </row>
    <row r="971" spans="1:6" x14ac:dyDescent="0.25">
      <c r="A971" s="6">
        <v>970</v>
      </c>
      <c r="B971" s="6" t="s">
        <v>105</v>
      </c>
      <c r="C971" s="7">
        <v>140000</v>
      </c>
      <c r="E971" s="3">
        <v>1040</v>
      </c>
      <c r="F971" s="15">
        <v>80000</v>
      </c>
    </row>
    <row r="972" spans="1:6" x14ac:dyDescent="0.25">
      <c r="A972" s="6">
        <v>971</v>
      </c>
      <c r="B972" s="6" t="s">
        <v>177</v>
      </c>
      <c r="C972" s="7">
        <v>135000</v>
      </c>
      <c r="E972" s="3">
        <v>1041</v>
      </c>
      <c r="F972" s="15">
        <v>155000</v>
      </c>
    </row>
    <row r="973" spans="1:6" x14ac:dyDescent="0.25">
      <c r="A973" s="6">
        <v>972</v>
      </c>
      <c r="B973" s="6" t="s">
        <v>105</v>
      </c>
      <c r="C973" s="7">
        <v>173000</v>
      </c>
      <c r="E973" s="3">
        <v>1042</v>
      </c>
      <c r="F973" s="15">
        <v>173000</v>
      </c>
    </row>
    <row r="974" spans="1:6" x14ac:dyDescent="0.25">
      <c r="A974" s="6">
        <v>973</v>
      </c>
      <c r="B974" s="6" t="s">
        <v>105</v>
      </c>
      <c r="C974" s="7">
        <v>99500</v>
      </c>
      <c r="E974" s="3">
        <v>1043</v>
      </c>
      <c r="F974" s="15">
        <v>196000</v>
      </c>
    </row>
    <row r="975" spans="1:6" x14ac:dyDescent="0.25">
      <c r="A975" s="6">
        <v>974</v>
      </c>
      <c r="B975" s="6" t="s">
        <v>105</v>
      </c>
      <c r="C975" s="7">
        <v>182000</v>
      </c>
      <c r="E975" s="3">
        <v>1044</v>
      </c>
      <c r="F975" s="15">
        <v>262280</v>
      </c>
    </row>
    <row r="976" spans="1:6" x14ac:dyDescent="0.25">
      <c r="A976" s="6">
        <v>975</v>
      </c>
      <c r="B976" s="6" t="s">
        <v>177</v>
      </c>
      <c r="C976" s="7">
        <v>167500</v>
      </c>
      <c r="E976" s="3">
        <v>1045</v>
      </c>
      <c r="F976" s="15">
        <v>278000</v>
      </c>
    </row>
    <row r="977" spans="1:6" x14ac:dyDescent="0.25">
      <c r="A977" s="6">
        <v>976</v>
      </c>
      <c r="B977" s="6" t="s">
        <v>105</v>
      </c>
      <c r="C977" s="7">
        <v>165000</v>
      </c>
      <c r="E977" s="3">
        <v>1046</v>
      </c>
      <c r="F977" s="15">
        <v>139600</v>
      </c>
    </row>
    <row r="978" spans="1:6" x14ac:dyDescent="0.25">
      <c r="A978" s="6">
        <v>977</v>
      </c>
      <c r="B978" s="6" t="s">
        <v>105</v>
      </c>
      <c r="C978" s="7">
        <v>85500</v>
      </c>
      <c r="E978" s="3">
        <v>1047</v>
      </c>
      <c r="F978" s="15">
        <v>556581</v>
      </c>
    </row>
    <row r="979" spans="1:6" x14ac:dyDescent="0.25">
      <c r="A979" s="6">
        <v>978</v>
      </c>
      <c r="B979" s="6" t="s">
        <v>105</v>
      </c>
      <c r="C979" s="7">
        <v>199900</v>
      </c>
      <c r="E979" s="3">
        <v>1048</v>
      </c>
      <c r="F979" s="15">
        <v>145000</v>
      </c>
    </row>
    <row r="980" spans="1:6" x14ac:dyDescent="0.25">
      <c r="A980" s="6">
        <v>979</v>
      </c>
      <c r="B980" s="6" t="s">
        <v>105</v>
      </c>
      <c r="C980" s="7">
        <v>110000</v>
      </c>
      <c r="E980" s="3">
        <v>1049</v>
      </c>
      <c r="F980" s="15">
        <v>115000</v>
      </c>
    </row>
    <row r="981" spans="1:6" x14ac:dyDescent="0.25">
      <c r="A981" s="6">
        <v>980</v>
      </c>
      <c r="B981" s="6" t="s">
        <v>105</v>
      </c>
      <c r="C981" s="7">
        <v>139000</v>
      </c>
      <c r="E981" s="3">
        <v>1050</v>
      </c>
      <c r="F981" s="15">
        <v>84900</v>
      </c>
    </row>
    <row r="982" spans="1:6" x14ac:dyDescent="0.25">
      <c r="A982" s="6">
        <v>981</v>
      </c>
      <c r="B982" s="6" t="s">
        <v>105</v>
      </c>
      <c r="C982" s="7">
        <v>178400</v>
      </c>
      <c r="E982" s="3">
        <v>1051</v>
      </c>
      <c r="F982" s="15">
        <v>176485</v>
      </c>
    </row>
    <row r="983" spans="1:6" x14ac:dyDescent="0.25">
      <c r="A983" s="6">
        <v>982</v>
      </c>
      <c r="B983" s="6" t="s">
        <v>105</v>
      </c>
      <c r="C983" s="7">
        <v>336000</v>
      </c>
      <c r="E983" s="3">
        <v>1052</v>
      </c>
      <c r="F983" s="15">
        <v>200141</v>
      </c>
    </row>
    <row r="984" spans="1:6" x14ac:dyDescent="0.25">
      <c r="A984" s="6">
        <v>983</v>
      </c>
      <c r="B984" s="6" t="s">
        <v>105</v>
      </c>
      <c r="C984" s="7">
        <v>159895</v>
      </c>
      <c r="E984" s="3">
        <v>1053</v>
      </c>
      <c r="F984" s="15">
        <v>165000</v>
      </c>
    </row>
    <row r="985" spans="1:6" x14ac:dyDescent="0.25">
      <c r="A985" s="6">
        <v>984</v>
      </c>
      <c r="B985" s="6" t="s">
        <v>105</v>
      </c>
      <c r="C985" s="7">
        <v>255900</v>
      </c>
      <c r="E985" s="3">
        <v>1054</v>
      </c>
      <c r="F985" s="15">
        <v>144500</v>
      </c>
    </row>
    <row r="986" spans="1:6" x14ac:dyDescent="0.25">
      <c r="A986" s="6">
        <v>985</v>
      </c>
      <c r="B986" s="6" t="s">
        <v>105</v>
      </c>
      <c r="C986" s="7">
        <v>126000</v>
      </c>
      <c r="E986" s="3">
        <v>1055</v>
      </c>
      <c r="F986" s="15">
        <v>255000</v>
      </c>
    </row>
    <row r="987" spans="1:6" x14ac:dyDescent="0.25">
      <c r="A987" s="6">
        <v>986</v>
      </c>
      <c r="B987" s="6" t="s">
        <v>177</v>
      </c>
      <c r="C987" s="7">
        <v>125000</v>
      </c>
      <c r="E987" s="3">
        <v>1056</v>
      </c>
      <c r="F987" s="15">
        <v>180000</v>
      </c>
    </row>
    <row r="988" spans="1:6" x14ac:dyDescent="0.25">
      <c r="A988" s="6">
        <v>987</v>
      </c>
      <c r="B988" s="6" t="s">
        <v>105</v>
      </c>
      <c r="C988" s="7">
        <v>117000</v>
      </c>
      <c r="E988" s="3">
        <v>1057</v>
      </c>
      <c r="F988" s="15">
        <v>185850</v>
      </c>
    </row>
    <row r="989" spans="1:6" x14ac:dyDescent="0.25">
      <c r="A989" s="6">
        <v>988</v>
      </c>
      <c r="B989" s="6" t="s">
        <v>105</v>
      </c>
      <c r="C989" s="7">
        <v>395192</v>
      </c>
      <c r="E989" s="3">
        <v>1058</v>
      </c>
      <c r="F989" s="15">
        <v>248000</v>
      </c>
    </row>
    <row r="990" spans="1:6" x14ac:dyDescent="0.25">
      <c r="A990" s="6">
        <v>989</v>
      </c>
      <c r="B990" s="6" t="s">
        <v>105</v>
      </c>
      <c r="C990" s="7">
        <v>195000</v>
      </c>
      <c r="E990" s="3">
        <v>1059</v>
      </c>
      <c r="F990" s="15">
        <v>335000</v>
      </c>
    </row>
    <row r="991" spans="1:6" x14ac:dyDescent="0.25">
      <c r="A991" s="6">
        <v>990</v>
      </c>
      <c r="B991" s="6" t="s">
        <v>105</v>
      </c>
      <c r="C991" s="7">
        <v>197000</v>
      </c>
      <c r="E991" s="3">
        <v>1060</v>
      </c>
      <c r="F991" s="15">
        <v>220000</v>
      </c>
    </row>
    <row r="992" spans="1:6" x14ac:dyDescent="0.25">
      <c r="A992" s="6">
        <v>991</v>
      </c>
      <c r="B992" s="6" t="s">
        <v>105</v>
      </c>
      <c r="C992" s="7">
        <v>348000</v>
      </c>
      <c r="E992" s="3">
        <v>1061</v>
      </c>
      <c r="F992" s="15">
        <v>213500</v>
      </c>
    </row>
    <row r="993" spans="1:6" x14ac:dyDescent="0.25">
      <c r="A993" s="6">
        <v>992</v>
      </c>
      <c r="B993" s="6" t="s">
        <v>105</v>
      </c>
      <c r="C993" s="7">
        <v>168000</v>
      </c>
      <c r="E993" s="3">
        <v>1062</v>
      </c>
      <c r="F993" s="15">
        <v>81000</v>
      </c>
    </row>
    <row r="994" spans="1:6" x14ac:dyDescent="0.25">
      <c r="A994" s="6">
        <v>993</v>
      </c>
      <c r="B994" s="6" t="s">
        <v>105</v>
      </c>
      <c r="C994" s="7">
        <v>187000</v>
      </c>
      <c r="E994" s="3">
        <v>1064</v>
      </c>
      <c r="F994" s="15">
        <v>110500</v>
      </c>
    </row>
    <row r="995" spans="1:6" x14ac:dyDescent="0.25">
      <c r="A995" s="6">
        <v>994</v>
      </c>
      <c r="B995" s="6" t="s">
        <v>105</v>
      </c>
      <c r="C995" s="7">
        <v>173900</v>
      </c>
      <c r="E995" s="3">
        <v>1065</v>
      </c>
      <c r="F995" s="15">
        <v>154000</v>
      </c>
    </row>
    <row r="996" spans="1:6" x14ac:dyDescent="0.25">
      <c r="A996" s="6">
        <v>995</v>
      </c>
      <c r="B996" s="6" t="s">
        <v>105</v>
      </c>
      <c r="C996" s="7">
        <v>337500</v>
      </c>
      <c r="E996" s="3">
        <v>1066</v>
      </c>
      <c r="F996" s="15">
        <v>328000</v>
      </c>
    </row>
    <row r="997" spans="1:6" x14ac:dyDescent="0.25">
      <c r="A997" s="6">
        <v>996</v>
      </c>
      <c r="B997" s="6" t="s">
        <v>105</v>
      </c>
      <c r="C997" s="7">
        <v>121600</v>
      </c>
      <c r="E997" s="3">
        <v>1067</v>
      </c>
      <c r="F997" s="15">
        <v>178000</v>
      </c>
    </row>
    <row r="998" spans="1:6" x14ac:dyDescent="0.25">
      <c r="A998" s="6">
        <v>997</v>
      </c>
      <c r="B998" s="6" t="s">
        <v>105</v>
      </c>
      <c r="C998" s="7">
        <v>136500</v>
      </c>
      <c r="E998" s="3">
        <v>1068</v>
      </c>
      <c r="F998" s="15">
        <v>167900</v>
      </c>
    </row>
    <row r="999" spans="1:6" x14ac:dyDescent="0.25">
      <c r="A999" s="6">
        <v>998</v>
      </c>
      <c r="B999" s="6" t="s">
        <v>105</v>
      </c>
      <c r="C999" s="7">
        <v>185000</v>
      </c>
      <c r="E999" s="3">
        <v>1069</v>
      </c>
      <c r="F999" s="15">
        <v>151400</v>
      </c>
    </row>
    <row r="1000" spans="1:6" x14ac:dyDescent="0.25">
      <c r="A1000" s="6">
        <v>999</v>
      </c>
      <c r="B1000" s="6" t="s">
        <v>177</v>
      </c>
      <c r="C1000" s="7">
        <v>91000</v>
      </c>
      <c r="E1000" s="3">
        <v>1070</v>
      </c>
      <c r="F1000" s="15">
        <v>135000</v>
      </c>
    </row>
    <row r="1001" spans="1:6" x14ac:dyDescent="0.25">
      <c r="A1001" s="6">
        <v>1000</v>
      </c>
      <c r="B1001" s="6" t="s">
        <v>105</v>
      </c>
      <c r="C1001" s="7">
        <v>206000</v>
      </c>
      <c r="E1001" s="3">
        <v>1071</v>
      </c>
      <c r="F1001" s="15">
        <v>135000</v>
      </c>
    </row>
    <row r="1002" spans="1:6" x14ac:dyDescent="0.25">
      <c r="A1002" s="6">
        <v>1001</v>
      </c>
      <c r="B1002" s="6" t="s">
        <v>177</v>
      </c>
      <c r="C1002" s="7">
        <v>82000</v>
      </c>
      <c r="E1002" s="3">
        <v>1072</v>
      </c>
      <c r="F1002" s="15">
        <v>154000</v>
      </c>
    </row>
    <row r="1003" spans="1:6" x14ac:dyDescent="0.25">
      <c r="A1003" s="6">
        <v>1002</v>
      </c>
      <c r="B1003" s="6" t="s">
        <v>105</v>
      </c>
      <c r="C1003" s="7">
        <v>86000</v>
      </c>
      <c r="E1003" s="3">
        <v>1073</v>
      </c>
      <c r="F1003" s="15">
        <v>91500</v>
      </c>
    </row>
    <row r="1004" spans="1:6" x14ac:dyDescent="0.25">
      <c r="A1004" s="6">
        <v>1003</v>
      </c>
      <c r="B1004" s="6" t="s">
        <v>105</v>
      </c>
      <c r="C1004" s="7">
        <v>232000</v>
      </c>
      <c r="E1004" s="3">
        <v>1074</v>
      </c>
      <c r="F1004" s="15">
        <v>159500</v>
      </c>
    </row>
    <row r="1005" spans="1:6" x14ac:dyDescent="0.25">
      <c r="A1005" s="6">
        <v>1004</v>
      </c>
      <c r="B1005" s="6" t="s">
        <v>105</v>
      </c>
      <c r="C1005" s="7">
        <v>136905</v>
      </c>
      <c r="E1005" s="3">
        <v>1075</v>
      </c>
      <c r="F1005" s="15">
        <v>194000</v>
      </c>
    </row>
    <row r="1006" spans="1:6" x14ac:dyDescent="0.25">
      <c r="A1006" s="6">
        <v>1005</v>
      </c>
      <c r="B1006" s="6" t="s">
        <v>105</v>
      </c>
      <c r="C1006" s="7">
        <v>181000</v>
      </c>
      <c r="E1006" s="3">
        <v>1076</v>
      </c>
      <c r="F1006" s="15">
        <v>219500</v>
      </c>
    </row>
    <row r="1007" spans="1:6" x14ac:dyDescent="0.25">
      <c r="A1007" s="6">
        <v>1006</v>
      </c>
      <c r="B1007" s="6" t="s">
        <v>105</v>
      </c>
      <c r="C1007" s="7">
        <v>149900</v>
      </c>
      <c r="E1007" s="3">
        <v>1077</v>
      </c>
      <c r="F1007" s="15">
        <v>170000</v>
      </c>
    </row>
    <row r="1008" spans="1:6" x14ac:dyDescent="0.25">
      <c r="A1008" s="6">
        <v>1007</v>
      </c>
      <c r="B1008" s="6" t="s">
        <v>105</v>
      </c>
      <c r="C1008" s="7">
        <v>163500</v>
      </c>
      <c r="E1008" s="3">
        <v>1078</v>
      </c>
      <c r="F1008" s="15">
        <v>138800</v>
      </c>
    </row>
    <row r="1009" spans="1:6" x14ac:dyDescent="0.25">
      <c r="A1009" s="6">
        <v>1008</v>
      </c>
      <c r="B1009" s="6" t="s">
        <v>105</v>
      </c>
      <c r="C1009" s="7">
        <v>88000</v>
      </c>
      <c r="E1009" s="3">
        <v>1079</v>
      </c>
      <c r="F1009" s="15">
        <v>155900</v>
      </c>
    </row>
    <row r="1010" spans="1:6" x14ac:dyDescent="0.25">
      <c r="A1010" s="6">
        <v>1009</v>
      </c>
      <c r="B1010" s="6" t="s">
        <v>105</v>
      </c>
      <c r="C1010" s="7">
        <v>240000</v>
      </c>
      <c r="E1010" s="3">
        <v>1080</v>
      </c>
      <c r="F1010" s="15">
        <v>126000</v>
      </c>
    </row>
    <row r="1011" spans="1:6" x14ac:dyDescent="0.25">
      <c r="A1011" s="6">
        <v>1010</v>
      </c>
      <c r="B1011" s="6" t="s">
        <v>105</v>
      </c>
      <c r="C1011" s="7">
        <v>102000</v>
      </c>
      <c r="E1011" s="3">
        <v>1081</v>
      </c>
      <c r="F1011" s="15">
        <v>145000</v>
      </c>
    </row>
    <row r="1012" spans="1:6" x14ac:dyDescent="0.25">
      <c r="A1012" s="6">
        <v>1011</v>
      </c>
      <c r="B1012" s="6" t="s">
        <v>105</v>
      </c>
      <c r="C1012" s="7">
        <v>135000</v>
      </c>
      <c r="E1012" s="3">
        <v>1082</v>
      </c>
      <c r="F1012" s="15">
        <v>133000</v>
      </c>
    </row>
    <row r="1013" spans="1:6" x14ac:dyDescent="0.25">
      <c r="A1013" s="6">
        <v>1012</v>
      </c>
      <c r="B1013" s="6" t="s">
        <v>177</v>
      </c>
      <c r="C1013" s="7">
        <v>100000</v>
      </c>
      <c r="E1013" s="3">
        <v>1083</v>
      </c>
      <c r="F1013" s="15">
        <v>192000</v>
      </c>
    </row>
    <row r="1014" spans="1:6" x14ac:dyDescent="0.25">
      <c r="A1014" s="6">
        <v>1013</v>
      </c>
      <c r="B1014" s="6" t="s">
        <v>105</v>
      </c>
      <c r="C1014" s="7">
        <v>165000</v>
      </c>
      <c r="E1014" s="3">
        <v>1084</v>
      </c>
      <c r="F1014" s="15">
        <v>160000</v>
      </c>
    </row>
    <row r="1015" spans="1:6" x14ac:dyDescent="0.25">
      <c r="A1015" s="6">
        <v>1014</v>
      </c>
      <c r="B1015" s="6" t="s">
        <v>177</v>
      </c>
      <c r="C1015" s="7">
        <v>85000</v>
      </c>
      <c r="E1015" s="3">
        <v>1085</v>
      </c>
      <c r="F1015" s="15">
        <v>187500</v>
      </c>
    </row>
    <row r="1016" spans="1:6" x14ac:dyDescent="0.25">
      <c r="A1016" s="6">
        <v>1015</v>
      </c>
      <c r="B1016" s="6" t="s">
        <v>105</v>
      </c>
      <c r="C1016" s="7">
        <v>119200</v>
      </c>
      <c r="E1016" s="3">
        <v>1086</v>
      </c>
      <c r="F1016" s="15">
        <v>147000</v>
      </c>
    </row>
    <row r="1017" spans="1:6" x14ac:dyDescent="0.25">
      <c r="A1017" s="6">
        <v>1016</v>
      </c>
      <c r="B1017" s="6" t="s">
        <v>105</v>
      </c>
      <c r="C1017" s="7">
        <v>227000</v>
      </c>
      <c r="E1017" s="3">
        <v>1087</v>
      </c>
      <c r="F1017" s="15">
        <v>83500</v>
      </c>
    </row>
    <row r="1018" spans="1:6" x14ac:dyDescent="0.25">
      <c r="A1018" s="6">
        <v>1017</v>
      </c>
      <c r="B1018" s="6" t="s">
        <v>105</v>
      </c>
      <c r="C1018" s="7">
        <v>203000</v>
      </c>
      <c r="E1018" s="3">
        <v>1088</v>
      </c>
      <c r="F1018" s="15">
        <v>252000</v>
      </c>
    </row>
    <row r="1019" spans="1:6" x14ac:dyDescent="0.25">
      <c r="A1019" s="6">
        <v>1018</v>
      </c>
      <c r="B1019" s="6" t="s">
        <v>105</v>
      </c>
      <c r="C1019" s="7">
        <v>187500</v>
      </c>
      <c r="E1019" s="3">
        <v>1089</v>
      </c>
      <c r="F1019" s="15">
        <v>137500</v>
      </c>
    </row>
    <row r="1020" spans="1:6" x14ac:dyDescent="0.25">
      <c r="A1020" s="6">
        <v>1019</v>
      </c>
      <c r="B1020" s="6" t="s">
        <v>105</v>
      </c>
      <c r="C1020" s="7">
        <v>160000</v>
      </c>
      <c r="E1020" s="3">
        <v>1090</v>
      </c>
      <c r="F1020" s="15">
        <v>197000</v>
      </c>
    </row>
    <row r="1021" spans="1:6" x14ac:dyDescent="0.25">
      <c r="A1021" s="6">
        <v>1020</v>
      </c>
      <c r="B1021" s="6" t="s">
        <v>105</v>
      </c>
      <c r="C1021" s="7">
        <v>213490</v>
      </c>
      <c r="E1021" s="3">
        <v>1092</v>
      </c>
      <c r="F1021" s="15">
        <v>160000</v>
      </c>
    </row>
    <row r="1022" spans="1:6" x14ac:dyDescent="0.25">
      <c r="A1022" s="6">
        <v>1021</v>
      </c>
      <c r="B1022" s="6" t="s">
        <v>105</v>
      </c>
      <c r="C1022" s="7">
        <v>176000</v>
      </c>
      <c r="E1022" s="3">
        <v>1093</v>
      </c>
      <c r="F1022" s="15">
        <v>136500</v>
      </c>
    </row>
    <row r="1023" spans="1:6" x14ac:dyDescent="0.25">
      <c r="A1023" s="6">
        <v>1022</v>
      </c>
      <c r="B1023" s="6" t="s">
        <v>105</v>
      </c>
      <c r="C1023" s="7">
        <v>194000</v>
      </c>
      <c r="E1023" s="3">
        <v>1094</v>
      </c>
      <c r="F1023" s="15">
        <v>146000</v>
      </c>
    </row>
    <row r="1024" spans="1:6" x14ac:dyDescent="0.25">
      <c r="A1024" s="6">
        <v>1023</v>
      </c>
      <c r="B1024" s="6" t="s">
        <v>105</v>
      </c>
      <c r="C1024" s="7">
        <v>87000</v>
      </c>
      <c r="E1024" s="3">
        <v>1095</v>
      </c>
      <c r="F1024" s="15">
        <v>129000</v>
      </c>
    </row>
    <row r="1025" spans="1:6" x14ac:dyDescent="0.25">
      <c r="A1025" s="6">
        <v>1024</v>
      </c>
      <c r="B1025" s="6" t="s">
        <v>105</v>
      </c>
      <c r="C1025" s="7">
        <v>191000</v>
      </c>
      <c r="E1025" s="3">
        <v>1096</v>
      </c>
      <c r="F1025" s="15">
        <v>176432</v>
      </c>
    </row>
    <row r="1026" spans="1:6" x14ac:dyDescent="0.25">
      <c r="A1026" s="6">
        <v>1025</v>
      </c>
      <c r="B1026" s="6" t="s">
        <v>105</v>
      </c>
      <c r="C1026" s="7">
        <v>287000</v>
      </c>
      <c r="E1026" s="3">
        <v>1097</v>
      </c>
      <c r="F1026" s="15">
        <v>127000</v>
      </c>
    </row>
    <row r="1027" spans="1:6" x14ac:dyDescent="0.25">
      <c r="A1027" s="6">
        <v>1026</v>
      </c>
      <c r="B1027" s="6" t="s">
        <v>105</v>
      </c>
      <c r="C1027" s="7">
        <v>112500</v>
      </c>
      <c r="E1027" s="3">
        <v>1098</v>
      </c>
      <c r="F1027" s="15">
        <v>170000</v>
      </c>
    </row>
    <row r="1028" spans="1:6" x14ac:dyDescent="0.25">
      <c r="A1028" s="6">
        <v>1027</v>
      </c>
      <c r="B1028" s="6" t="s">
        <v>105</v>
      </c>
      <c r="C1028" s="7">
        <v>167500</v>
      </c>
      <c r="E1028" s="3">
        <v>1099</v>
      </c>
      <c r="F1028" s="15">
        <v>128000</v>
      </c>
    </row>
    <row r="1029" spans="1:6" x14ac:dyDescent="0.25">
      <c r="A1029" s="6">
        <v>1028</v>
      </c>
      <c r="B1029" s="6" t="s">
        <v>105</v>
      </c>
      <c r="C1029" s="7">
        <v>293077</v>
      </c>
      <c r="E1029" s="3">
        <v>1100</v>
      </c>
      <c r="F1029" s="15">
        <v>157000</v>
      </c>
    </row>
    <row r="1030" spans="1:6" x14ac:dyDescent="0.25">
      <c r="A1030" s="6">
        <v>1029</v>
      </c>
      <c r="B1030" s="6" t="s">
        <v>105</v>
      </c>
      <c r="C1030" s="7">
        <v>105000</v>
      </c>
      <c r="E1030" s="3">
        <v>1102</v>
      </c>
      <c r="F1030" s="15">
        <v>119500</v>
      </c>
    </row>
    <row r="1031" spans="1:6" x14ac:dyDescent="0.25">
      <c r="A1031" s="6">
        <v>1030</v>
      </c>
      <c r="B1031" s="6" t="s">
        <v>105</v>
      </c>
      <c r="C1031" s="7">
        <v>118000</v>
      </c>
      <c r="E1031" s="3">
        <v>1103</v>
      </c>
      <c r="F1031" s="15">
        <v>135000</v>
      </c>
    </row>
    <row r="1032" spans="1:6" x14ac:dyDescent="0.25">
      <c r="A1032" s="6">
        <v>1031</v>
      </c>
      <c r="B1032" s="6" t="s">
        <v>105</v>
      </c>
      <c r="C1032" s="7">
        <v>160000</v>
      </c>
      <c r="E1032" s="3">
        <v>1104</v>
      </c>
      <c r="F1032" s="15">
        <v>159500</v>
      </c>
    </row>
    <row r="1033" spans="1:6" x14ac:dyDescent="0.25">
      <c r="A1033" s="6">
        <v>1032</v>
      </c>
      <c r="B1033" s="6" t="s">
        <v>105</v>
      </c>
      <c r="C1033" s="7">
        <v>197000</v>
      </c>
      <c r="E1033" s="3">
        <v>1105</v>
      </c>
      <c r="F1033" s="15">
        <v>106000</v>
      </c>
    </row>
    <row r="1034" spans="1:6" x14ac:dyDescent="0.25">
      <c r="A1034" s="6">
        <v>1033</v>
      </c>
      <c r="B1034" s="6" t="s">
        <v>105</v>
      </c>
      <c r="C1034" s="7">
        <v>310000</v>
      </c>
      <c r="E1034" s="3">
        <v>1106</v>
      </c>
      <c r="F1034" s="15">
        <v>325000</v>
      </c>
    </row>
    <row r="1035" spans="1:6" x14ac:dyDescent="0.25">
      <c r="A1035" s="6">
        <v>1034</v>
      </c>
      <c r="B1035" s="6" t="s">
        <v>105</v>
      </c>
      <c r="C1035" s="7">
        <v>230000</v>
      </c>
      <c r="E1035" s="3">
        <v>1107</v>
      </c>
      <c r="F1035" s="15">
        <v>179900</v>
      </c>
    </row>
    <row r="1036" spans="1:6" x14ac:dyDescent="0.25">
      <c r="A1036" s="6">
        <v>1035</v>
      </c>
      <c r="B1036" s="6" t="s">
        <v>105</v>
      </c>
      <c r="C1036" s="7">
        <v>119750</v>
      </c>
      <c r="E1036" s="3">
        <v>1108</v>
      </c>
      <c r="F1036" s="15">
        <v>274725</v>
      </c>
    </row>
    <row r="1037" spans="1:6" x14ac:dyDescent="0.25">
      <c r="A1037" s="6">
        <v>1036</v>
      </c>
      <c r="B1037" s="6" t="s">
        <v>177</v>
      </c>
      <c r="C1037" s="7">
        <v>84000</v>
      </c>
      <c r="E1037" s="3">
        <v>1109</v>
      </c>
      <c r="F1037" s="15">
        <v>181000</v>
      </c>
    </row>
    <row r="1038" spans="1:6" x14ac:dyDescent="0.25">
      <c r="A1038" s="6">
        <v>1037</v>
      </c>
      <c r="B1038" s="6" t="s">
        <v>105</v>
      </c>
      <c r="C1038" s="7">
        <v>315500</v>
      </c>
      <c r="E1038" s="3">
        <v>1110</v>
      </c>
      <c r="F1038" s="15">
        <v>280000</v>
      </c>
    </row>
    <row r="1039" spans="1:6" x14ac:dyDescent="0.25">
      <c r="A1039" s="6">
        <v>1038</v>
      </c>
      <c r="B1039" s="6" t="s">
        <v>105</v>
      </c>
      <c r="C1039" s="7">
        <v>287000</v>
      </c>
      <c r="E1039" s="3">
        <v>1111</v>
      </c>
      <c r="F1039" s="15">
        <v>188000</v>
      </c>
    </row>
    <row r="1040" spans="1:6" x14ac:dyDescent="0.25">
      <c r="A1040" s="6">
        <v>1039</v>
      </c>
      <c r="B1040" s="6" t="s">
        <v>105</v>
      </c>
      <c r="C1040" s="7">
        <v>97000</v>
      </c>
      <c r="E1040" s="3">
        <v>1112</v>
      </c>
      <c r="F1040" s="15">
        <v>205000</v>
      </c>
    </row>
    <row r="1041" spans="1:6" x14ac:dyDescent="0.25">
      <c r="A1041" s="6">
        <v>1040</v>
      </c>
      <c r="B1041" s="6" t="s">
        <v>105</v>
      </c>
      <c r="C1041" s="7">
        <v>80000</v>
      </c>
      <c r="E1041" s="3">
        <v>1113</v>
      </c>
      <c r="F1041" s="15">
        <v>129900</v>
      </c>
    </row>
    <row r="1042" spans="1:6" x14ac:dyDescent="0.25">
      <c r="A1042" s="6">
        <v>1041</v>
      </c>
      <c r="B1042" s="6" t="s">
        <v>105</v>
      </c>
      <c r="C1042" s="7">
        <v>155000</v>
      </c>
      <c r="E1042" s="3">
        <v>1114</v>
      </c>
      <c r="F1042" s="15">
        <v>134500</v>
      </c>
    </row>
    <row r="1043" spans="1:6" x14ac:dyDescent="0.25">
      <c r="A1043" s="6">
        <v>1042</v>
      </c>
      <c r="B1043" s="6" t="s">
        <v>105</v>
      </c>
      <c r="C1043" s="7">
        <v>173000</v>
      </c>
      <c r="E1043" s="3">
        <v>1115</v>
      </c>
      <c r="F1043" s="15">
        <v>117000</v>
      </c>
    </row>
    <row r="1044" spans="1:6" x14ac:dyDescent="0.25">
      <c r="A1044" s="6">
        <v>1043</v>
      </c>
      <c r="B1044" s="6" t="s">
        <v>105</v>
      </c>
      <c r="C1044" s="7">
        <v>196000</v>
      </c>
      <c r="E1044" s="3">
        <v>1116</v>
      </c>
      <c r="F1044" s="15">
        <v>318000</v>
      </c>
    </row>
    <row r="1045" spans="1:6" x14ac:dyDescent="0.25">
      <c r="A1045" s="6">
        <v>1044</v>
      </c>
      <c r="B1045" s="6" t="s">
        <v>105</v>
      </c>
      <c r="C1045" s="7">
        <v>262280</v>
      </c>
      <c r="E1045" s="3">
        <v>1117</v>
      </c>
      <c r="F1045" s="15">
        <v>184100</v>
      </c>
    </row>
    <row r="1046" spans="1:6" x14ac:dyDescent="0.25">
      <c r="A1046" s="6">
        <v>1045</v>
      </c>
      <c r="B1046" s="6" t="s">
        <v>105</v>
      </c>
      <c r="C1046" s="7">
        <v>278000</v>
      </c>
      <c r="E1046" s="3">
        <v>1118</v>
      </c>
      <c r="F1046" s="15">
        <v>130000</v>
      </c>
    </row>
    <row r="1047" spans="1:6" x14ac:dyDescent="0.25">
      <c r="A1047" s="6">
        <v>1046</v>
      </c>
      <c r="B1047" s="6" t="s">
        <v>105</v>
      </c>
      <c r="C1047" s="7">
        <v>139600</v>
      </c>
      <c r="E1047" s="3">
        <v>1119</v>
      </c>
      <c r="F1047" s="15">
        <v>140000</v>
      </c>
    </row>
    <row r="1048" spans="1:6" x14ac:dyDescent="0.25">
      <c r="A1048" s="6">
        <v>1047</v>
      </c>
      <c r="B1048" s="6" t="s">
        <v>105</v>
      </c>
      <c r="C1048" s="7">
        <v>556581</v>
      </c>
      <c r="E1048" s="3">
        <v>1120</v>
      </c>
      <c r="F1048" s="15">
        <v>133700</v>
      </c>
    </row>
    <row r="1049" spans="1:6" x14ac:dyDescent="0.25">
      <c r="A1049" s="6">
        <v>1048</v>
      </c>
      <c r="B1049" s="6" t="s">
        <v>105</v>
      </c>
      <c r="C1049" s="7">
        <v>145000</v>
      </c>
      <c r="E1049" s="3">
        <v>1121</v>
      </c>
      <c r="F1049" s="15">
        <v>118400</v>
      </c>
    </row>
    <row r="1050" spans="1:6" x14ac:dyDescent="0.25">
      <c r="A1050" s="6">
        <v>1049</v>
      </c>
      <c r="B1050" s="6" t="s">
        <v>105</v>
      </c>
      <c r="C1050" s="7">
        <v>115000</v>
      </c>
      <c r="E1050" s="3">
        <v>1122</v>
      </c>
      <c r="F1050" s="15">
        <v>212900</v>
      </c>
    </row>
    <row r="1051" spans="1:6" x14ac:dyDescent="0.25">
      <c r="A1051" s="6">
        <v>1050</v>
      </c>
      <c r="B1051" s="6" t="s">
        <v>105</v>
      </c>
      <c r="C1051" s="7">
        <v>84900</v>
      </c>
      <c r="E1051" s="3">
        <v>1123</v>
      </c>
      <c r="F1051" s="15">
        <v>112000</v>
      </c>
    </row>
    <row r="1052" spans="1:6" x14ac:dyDescent="0.25">
      <c r="A1052" s="6">
        <v>1051</v>
      </c>
      <c r="B1052" s="6" t="s">
        <v>105</v>
      </c>
      <c r="C1052" s="7">
        <v>176485</v>
      </c>
      <c r="E1052" s="3">
        <v>1124</v>
      </c>
      <c r="F1052" s="15">
        <v>118000</v>
      </c>
    </row>
    <row r="1053" spans="1:6" x14ac:dyDescent="0.25">
      <c r="A1053" s="6">
        <v>1052</v>
      </c>
      <c r="B1053" s="6" t="s">
        <v>105</v>
      </c>
      <c r="C1053" s="7">
        <v>200141</v>
      </c>
      <c r="E1053" s="3">
        <v>1125</v>
      </c>
      <c r="F1053" s="15">
        <v>163900</v>
      </c>
    </row>
    <row r="1054" spans="1:6" x14ac:dyDescent="0.25">
      <c r="A1054" s="6">
        <v>1053</v>
      </c>
      <c r="B1054" s="6" t="s">
        <v>105</v>
      </c>
      <c r="C1054" s="7">
        <v>165000</v>
      </c>
      <c r="E1054" s="3">
        <v>1126</v>
      </c>
      <c r="F1054" s="15">
        <v>115000</v>
      </c>
    </row>
    <row r="1055" spans="1:6" x14ac:dyDescent="0.25">
      <c r="A1055" s="6">
        <v>1054</v>
      </c>
      <c r="B1055" s="6" t="s">
        <v>105</v>
      </c>
      <c r="C1055" s="7">
        <v>144500</v>
      </c>
      <c r="E1055" s="3">
        <v>1127</v>
      </c>
      <c r="F1055" s="15">
        <v>174000</v>
      </c>
    </row>
    <row r="1056" spans="1:6" x14ac:dyDescent="0.25">
      <c r="A1056" s="6">
        <v>1055</v>
      </c>
      <c r="B1056" s="6" t="s">
        <v>105</v>
      </c>
      <c r="C1056" s="7">
        <v>255000</v>
      </c>
      <c r="E1056" s="3">
        <v>1128</v>
      </c>
      <c r="F1056" s="15">
        <v>259000</v>
      </c>
    </row>
    <row r="1057" spans="1:6" x14ac:dyDescent="0.25">
      <c r="A1057" s="6">
        <v>1056</v>
      </c>
      <c r="B1057" s="6" t="s">
        <v>105</v>
      </c>
      <c r="C1057" s="7">
        <v>180000</v>
      </c>
      <c r="E1057" s="3">
        <v>1129</v>
      </c>
      <c r="F1057" s="15">
        <v>215000</v>
      </c>
    </row>
    <row r="1058" spans="1:6" x14ac:dyDescent="0.25">
      <c r="A1058" s="6">
        <v>1057</v>
      </c>
      <c r="B1058" s="6" t="s">
        <v>105</v>
      </c>
      <c r="C1058" s="7">
        <v>185850</v>
      </c>
      <c r="E1058" s="3">
        <v>1130</v>
      </c>
      <c r="F1058" s="15">
        <v>140000</v>
      </c>
    </row>
    <row r="1059" spans="1:6" x14ac:dyDescent="0.25">
      <c r="A1059" s="6">
        <v>1058</v>
      </c>
      <c r="B1059" s="6" t="s">
        <v>105</v>
      </c>
      <c r="C1059" s="7">
        <v>248000</v>
      </c>
      <c r="E1059" s="3">
        <v>1131</v>
      </c>
      <c r="F1059" s="15">
        <v>135000</v>
      </c>
    </row>
    <row r="1060" spans="1:6" x14ac:dyDescent="0.25">
      <c r="A1060" s="6">
        <v>1059</v>
      </c>
      <c r="B1060" s="6" t="s">
        <v>105</v>
      </c>
      <c r="C1060" s="7">
        <v>335000</v>
      </c>
      <c r="E1060" s="3">
        <v>1132</v>
      </c>
      <c r="F1060" s="15">
        <v>93500</v>
      </c>
    </row>
    <row r="1061" spans="1:6" x14ac:dyDescent="0.25">
      <c r="A1061" s="6">
        <v>1060</v>
      </c>
      <c r="B1061" s="6" t="s">
        <v>105</v>
      </c>
      <c r="C1061" s="7">
        <v>220000</v>
      </c>
      <c r="E1061" s="3">
        <v>1133</v>
      </c>
      <c r="F1061" s="15">
        <v>117500</v>
      </c>
    </row>
    <row r="1062" spans="1:6" x14ac:dyDescent="0.25">
      <c r="A1062" s="6">
        <v>1061</v>
      </c>
      <c r="B1062" s="6" t="s">
        <v>105</v>
      </c>
      <c r="C1062" s="7">
        <v>213500</v>
      </c>
      <c r="E1062" s="3">
        <v>1134</v>
      </c>
      <c r="F1062" s="15">
        <v>239500</v>
      </c>
    </row>
    <row r="1063" spans="1:6" x14ac:dyDescent="0.25">
      <c r="A1063" s="6">
        <v>1062</v>
      </c>
      <c r="B1063" s="6" t="s">
        <v>105</v>
      </c>
      <c r="C1063" s="7">
        <v>81000</v>
      </c>
      <c r="E1063" s="3">
        <v>1135</v>
      </c>
      <c r="F1063" s="15">
        <v>169000</v>
      </c>
    </row>
    <row r="1064" spans="1:6" x14ac:dyDescent="0.25">
      <c r="A1064" s="6">
        <v>1063</v>
      </c>
      <c r="B1064" s="6" t="s">
        <v>177</v>
      </c>
      <c r="C1064" s="7">
        <v>90000</v>
      </c>
      <c r="E1064" s="3">
        <v>1137</v>
      </c>
      <c r="F1064" s="15">
        <v>119000</v>
      </c>
    </row>
    <row r="1065" spans="1:6" x14ac:dyDescent="0.25">
      <c r="A1065" s="6">
        <v>1064</v>
      </c>
      <c r="B1065" s="6" t="s">
        <v>105</v>
      </c>
      <c r="C1065" s="7">
        <v>110500</v>
      </c>
      <c r="E1065" s="3">
        <v>1139</v>
      </c>
      <c r="F1065" s="15">
        <v>196000</v>
      </c>
    </row>
    <row r="1066" spans="1:6" x14ac:dyDescent="0.25">
      <c r="A1066" s="6">
        <v>1065</v>
      </c>
      <c r="B1066" s="6" t="s">
        <v>105</v>
      </c>
      <c r="C1066" s="7">
        <v>154000</v>
      </c>
      <c r="E1066" s="3">
        <v>1140</v>
      </c>
      <c r="F1066" s="15">
        <v>144000</v>
      </c>
    </row>
    <row r="1067" spans="1:6" x14ac:dyDescent="0.25">
      <c r="A1067" s="6">
        <v>1066</v>
      </c>
      <c r="B1067" s="6" t="s">
        <v>105</v>
      </c>
      <c r="C1067" s="7">
        <v>328000</v>
      </c>
      <c r="E1067" s="3">
        <v>1141</v>
      </c>
      <c r="F1067" s="15">
        <v>139000</v>
      </c>
    </row>
    <row r="1068" spans="1:6" x14ac:dyDescent="0.25">
      <c r="A1068" s="6">
        <v>1067</v>
      </c>
      <c r="B1068" s="6" t="s">
        <v>105</v>
      </c>
      <c r="C1068" s="7">
        <v>178000</v>
      </c>
      <c r="E1068" s="3">
        <v>1142</v>
      </c>
      <c r="F1068" s="15">
        <v>197500</v>
      </c>
    </row>
    <row r="1069" spans="1:6" x14ac:dyDescent="0.25">
      <c r="A1069" s="6">
        <v>1068</v>
      </c>
      <c r="B1069" s="6" t="s">
        <v>105</v>
      </c>
      <c r="C1069" s="7">
        <v>167900</v>
      </c>
      <c r="E1069" s="3">
        <v>1143</v>
      </c>
      <c r="F1069" s="15">
        <v>424870</v>
      </c>
    </row>
    <row r="1070" spans="1:6" x14ac:dyDescent="0.25">
      <c r="A1070" s="6">
        <v>1069</v>
      </c>
      <c r="B1070" s="6" t="s">
        <v>105</v>
      </c>
      <c r="C1070" s="7">
        <v>151400</v>
      </c>
      <c r="E1070" s="3">
        <v>1144</v>
      </c>
      <c r="F1070" s="15">
        <v>80000</v>
      </c>
    </row>
    <row r="1071" spans="1:6" x14ac:dyDescent="0.25">
      <c r="A1071" s="6">
        <v>1070</v>
      </c>
      <c r="B1071" s="6" t="s">
        <v>105</v>
      </c>
      <c r="C1071" s="7">
        <v>135000</v>
      </c>
      <c r="E1071" s="3">
        <v>1146</v>
      </c>
      <c r="F1071" s="15">
        <v>149000</v>
      </c>
    </row>
    <row r="1072" spans="1:6" x14ac:dyDescent="0.25">
      <c r="A1072" s="6">
        <v>1071</v>
      </c>
      <c r="B1072" s="6" t="s">
        <v>105</v>
      </c>
      <c r="C1072" s="7">
        <v>135000</v>
      </c>
      <c r="E1072" s="3">
        <v>1147</v>
      </c>
      <c r="F1072" s="15">
        <v>180000</v>
      </c>
    </row>
    <row r="1073" spans="1:6" x14ac:dyDescent="0.25">
      <c r="A1073" s="6">
        <v>1072</v>
      </c>
      <c r="B1073" s="6" t="s">
        <v>105</v>
      </c>
      <c r="C1073" s="7">
        <v>154000</v>
      </c>
      <c r="E1073" s="3">
        <v>1148</v>
      </c>
      <c r="F1073" s="15">
        <v>174500</v>
      </c>
    </row>
    <row r="1074" spans="1:6" x14ac:dyDescent="0.25">
      <c r="A1074" s="6">
        <v>1073</v>
      </c>
      <c r="B1074" s="6" t="s">
        <v>105</v>
      </c>
      <c r="C1074" s="7">
        <v>91500</v>
      </c>
      <c r="E1074" s="3">
        <v>1149</v>
      </c>
      <c r="F1074" s="15">
        <v>116900</v>
      </c>
    </row>
    <row r="1075" spans="1:6" x14ac:dyDescent="0.25">
      <c r="A1075" s="6">
        <v>1074</v>
      </c>
      <c r="B1075" s="6" t="s">
        <v>105</v>
      </c>
      <c r="C1075" s="7">
        <v>159500</v>
      </c>
      <c r="E1075" s="3">
        <v>1150</v>
      </c>
      <c r="F1075" s="15">
        <v>143000</v>
      </c>
    </row>
    <row r="1076" spans="1:6" x14ac:dyDescent="0.25">
      <c r="A1076" s="6">
        <v>1075</v>
      </c>
      <c r="B1076" s="6" t="s">
        <v>105</v>
      </c>
      <c r="C1076" s="7">
        <v>194000</v>
      </c>
      <c r="E1076" s="3">
        <v>1151</v>
      </c>
      <c r="F1076" s="15">
        <v>124000</v>
      </c>
    </row>
    <row r="1077" spans="1:6" x14ac:dyDescent="0.25">
      <c r="A1077" s="6">
        <v>1076</v>
      </c>
      <c r="B1077" s="6" t="s">
        <v>105</v>
      </c>
      <c r="C1077" s="7">
        <v>219500</v>
      </c>
      <c r="E1077" s="3">
        <v>1152</v>
      </c>
      <c r="F1077" s="15">
        <v>149900</v>
      </c>
    </row>
    <row r="1078" spans="1:6" x14ac:dyDescent="0.25">
      <c r="A1078" s="6">
        <v>1077</v>
      </c>
      <c r="B1078" s="6" t="s">
        <v>105</v>
      </c>
      <c r="C1078" s="7">
        <v>170000</v>
      </c>
      <c r="E1078" s="3">
        <v>1153</v>
      </c>
      <c r="F1078" s="15">
        <v>230000</v>
      </c>
    </row>
    <row r="1079" spans="1:6" x14ac:dyDescent="0.25">
      <c r="A1079" s="6">
        <v>1078</v>
      </c>
      <c r="B1079" s="6" t="s">
        <v>105</v>
      </c>
      <c r="C1079" s="7">
        <v>138800</v>
      </c>
      <c r="E1079" s="3">
        <v>1154</v>
      </c>
      <c r="F1079" s="15">
        <v>120500</v>
      </c>
    </row>
    <row r="1080" spans="1:6" x14ac:dyDescent="0.25">
      <c r="A1080" s="6">
        <v>1079</v>
      </c>
      <c r="B1080" s="6" t="s">
        <v>105</v>
      </c>
      <c r="C1080" s="7">
        <v>155900</v>
      </c>
      <c r="E1080" s="3">
        <v>1155</v>
      </c>
      <c r="F1080" s="15">
        <v>201800</v>
      </c>
    </row>
    <row r="1081" spans="1:6" x14ac:dyDescent="0.25">
      <c r="A1081" s="6">
        <v>1080</v>
      </c>
      <c r="B1081" s="6" t="s">
        <v>105</v>
      </c>
      <c r="C1081" s="7">
        <v>126000</v>
      </c>
      <c r="E1081" s="3">
        <v>1156</v>
      </c>
      <c r="F1081" s="15">
        <v>218000</v>
      </c>
    </row>
    <row r="1082" spans="1:6" x14ac:dyDescent="0.25">
      <c r="A1082" s="6">
        <v>1081</v>
      </c>
      <c r="B1082" s="6" t="s">
        <v>105</v>
      </c>
      <c r="C1082" s="7">
        <v>145000</v>
      </c>
      <c r="E1082" s="3">
        <v>1157</v>
      </c>
      <c r="F1082" s="15">
        <v>179900</v>
      </c>
    </row>
    <row r="1083" spans="1:6" x14ac:dyDescent="0.25">
      <c r="A1083" s="6">
        <v>1082</v>
      </c>
      <c r="B1083" s="6" t="s">
        <v>105</v>
      </c>
      <c r="C1083" s="7">
        <v>133000</v>
      </c>
      <c r="E1083" s="3">
        <v>1158</v>
      </c>
      <c r="F1083" s="15">
        <v>230000</v>
      </c>
    </row>
    <row r="1084" spans="1:6" x14ac:dyDescent="0.25">
      <c r="A1084" s="6">
        <v>1083</v>
      </c>
      <c r="B1084" s="6" t="s">
        <v>105</v>
      </c>
      <c r="C1084" s="7">
        <v>192000</v>
      </c>
      <c r="E1084" s="3">
        <v>1159</v>
      </c>
      <c r="F1084" s="15">
        <v>235128</v>
      </c>
    </row>
    <row r="1085" spans="1:6" x14ac:dyDescent="0.25">
      <c r="A1085" s="6">
        <v>1084</v>
      </c>
      <c r="B1085" s="6" t="s">
        <v>105</v>
      </c>
      <c r="C1085" s="7">
        <v>160000</v>
      </c>
      <c r="E1085" s="3">
        <v>1160</v>
      </c>
      <c r="F1085" s="15">
        <v>185000</v>
      </c>
    </row>
    <row r="1086" spans="1:6" x14ac:dyDescent="0.25">
      <c r="A1086" s="6">
        <v>1085</v>
      </c>
      <c r="B1086" s="6" t="s">
        <v>105</v>
      </c>
      <c r="C1086" s="7">
        <v>187500</v>
      </c>
      <c r="E1086" s="3">
        <v>1161</v>
      </c>
      <c r="F1086" s="15">
        <v>146000</v>
      </c>
    </row>
    <row r="1087" spans="1:6" x14ac:dyDescent="0.25">
      <c r="A1087" s="6">
        <v>1086</v>
      </c>
      <c r="B1087" s="6" t="s">
        <v>105</v>
      </c>
      <c r="C1087" s="7">
        <v>147000</v>
      </c>
      <c r="E1087" s="3">
        <v>1162</v>
      </c>
      <c r="F1087" s="15">
        <v>224000</v>
      </c>
    </row>
    <row r="1088" spans="1:6" x14ac:dyDescent="0.25">
      <c r="A1088" s="6">
        <v>1087</v>
      </c>
      <c r="B1088" s="6" t="s">
        <v>105</v>
      </c>
      <c r="C1088" s="7">
        <v>83500</v>
      </c>
      <c r="E1088" s="3">
        <v>1163</v>
      </c>
      <c r="F1088" s="15">
        <v>129000</v>
      </c>
    </row>
    <row r="1089" spans="1:6" x14ac:dyDescent="0.25">
      <c r="A1089" s="6">
        <v>1088</v>
      </c>
      <c r="B1089" s="6" t="s">
        <v>105</v>
      </c>
      <c r="C1089" s="7">
        <v>252000</v>
      </c>
      <c r="E1089" s="3">
        <v>1164</v>
      </c>
      <c r="F1089" s="15">
        <v>108959</v>
      </c>
    </row>
    <row r="1090" spans="1:6" x14ac:dyDescent="0.25">
      <c r="A1090" s="6">
        <v>1089</v>
      </c>
      <c r="B1090" s="6" t="s">
        <v>105</v>
      </c>
      <c r="C1090" s="7">
        <v>137500</v>
      </c>
      <c r="E1090" s="3">
        <v>1165</v>
      </c>
      <c r="F1090" s="15">
        <v>194000</v>
      </c>
    </row>
    <row r="1091" spans="1:6" x14ac:dyDescent="0.25">
      <c r="A1091" s="6">
        <v>1090</v>
      </c>
      <c r="B1091" s="6" t="s">
        <v>105</v>
      </c>
      <c r="C1091" s="7">
        <v>197000</v>
      </c>
      <c r="E1091" s="3">
        <v>1166</v>
      </c>
      <c r="F1091" s="15">
        <v>233170</v>
      </c>
    </row>
    <row r="1092" spans="1:6" x14ac:dyDescent="0.25">
      <c r="A1092" s="6">
        <v>1091</v>
      </c>
      <c r="B1092" s="6" t="s">
        <v>177</v>
      </c>
      <c r="C1092" s="7">
        <v>92900</v>
      </c>
      <c r="E1092" s="3">
        <v>1167</v>
      </c>
      <c r="F1092" s="15">
        <v>245350</v>
      </c>
    </row>
    <row r="1093" spans="1:6" x14ac:dyDescent="0.25">
      <c r="A1093" s="6">
        <v>1092</v>
      </c>
      <c r="B1093" s="6" t="s">
        <v>105</v>
      </c>
      <c r="C1093" s="7">
        <v>160000</v>
      </c>
      <c r="E1093" s="3">
        <v>1168</v>
      </c>
      <c r="F1093" s="15">
        <v>173000</v>
      </c>
    </row>
    <row r="1094" spans="1:6" x14ac:dyDescent="0.25">
      <c r="A1094" s="6">
        <v>1093</v>
      </c>
      <c r="B1094" s="6" t="s">
        <v>105</v>
      </c>
      <c r="C1094" s="7">
        <v>136500</v>
      </c>
      <c r="E1094" s="3">
        <v>1169</v>
      </c>
      <c r="F1094" s="15">
        <v>235000</v>
      </c>
    </row>
    <row r="1095" spans="1:6" x14ac:dyDescent="0.25">
      <c r="A1095" s="6">
        <v>1094</v>
      </c>
      <c r="B1095" s="6" t="s">
        <v>105</v>
      </c>
      <c r="C1095" s="7">
        <v>146000</v>
      </c>
      <c r="E1095" s="3">
        <v>1170</v>
      </c>
      <c r="F1095" s="15">
        <v>625000</v>
      </c>
    </row>
    <row r="1096" spans="1:6" x14ac:dyDescent="0.25">
      <c r="A1096" s="6">
        <v>1095</v>
      </c>
      <c r="B1096" s="6" t="s">
        <v>105</v>
      </c>
      <c r="C1096" s="7">
        <v>129000</v>
      </c>
      <c r="E1096" s="3">
        <v>1171</v>
      </c>
      <c r="F1096" s="15">
        <v>171000</v>
      </c>
    </row>
    <row r="1097" spans="1:6" x14ac:dyDescent="0.25">
      <c r="A1097" s="6">
        <v>1096</v>
      </c>
      <c r="B1097" s="6" t="s">
        <v>105</v>
      </c>
      <c r="C1097" s="7">
        <v>176432</v>
      </c>
      <c r="E1097" s="3">
        <v>1172</v>
      </c>
      <c r="F1097" s="15">
        <v>163000</v>
      </c>
    </row>
    <row r="1098" spans="1:6" x14ac:dyDescent="0.25">
      <c r="A1098" s="6">
        <v>1097</v>
      </c>
      <c r="B1098" s="6" t="s">
        <v>105</v>
      </c>
      <c r="C1098" s="7">
        <v>127000</v>
      </c>
      <c r="E1098" s="3">
        <v>1173</v>
      </c>
      <c r="F1098" s="15">
        <v>171900</v>
      </c>
    </row>
    <row r="1099" spans="1:6" x14ac:dyDescent="0.25">
      <c r="A1099" s="6">
        <v>1098</v>
      </c>
      <c r="B1099" s="6" t="s">
        <v>105</v>
      </c>
      <c r="C1099" s="7">
        <v>170000</v>
      </c>
      <c r="E1099" s="3">
        <v>1174</v>
      </c>
      <c r="F1099" s="15">
        <v>200500</v>
      </c>
    </row>
    <row r="1100" spans="1:6" x14ac:dyDescent="0.25">
      <c r="A1100" s="6">
        <v>1099</v>
      </c>
      <c r="B1100" s="6" t="s">
        <v>105</v>
      </c>
      <c r="C1100" s="7">
        <v>128000</v>
      </c>
      <c r="E1100" s="3">
        <v>1175</v>
      </c>
      <c r="F1100" s="15">
        <v>239000</v>
      </c>
    </row>
    <row r="1101" spans="1:6" x14ac:dyDescent="0.25">
      <c r="A1101" s="6">
        <v>1100</v>
      </c>
      <c r="B1101" s="6" t="s">
        <v>105</v>
      </c>
      <c r="C1101" s="7">
        <v>157000</v>
      </c>
      <c r="E1101" s="3">
        <v>1176</v>
      </c>
      <c r="F1101" s="15">
        <v>285000</v>
      </c>
    </row>
    <row r="1102" spans="1:6" x14ac:dyDescent="0.25">
      <c r="A1102" s="6">
        <v>1101</v>
      </c>
      <c r="B1102" s="6" t="s">
        <v>177</v>
      </c>
      <c r="C1102" s="7">
        <v>60000</v>
      </c>
      <c r="E1102" s="3">
        <v>1177</v>
      </c>
      <c r="F1102" s="15">
        <v>119500</v>
      </c>
    </row>
    <row r="1103" spans="1:6" x14ac:dyDescent="0.25">
      <c r="A1103" s="6">
        <v>1102</v>
      </c>
      <c r="B1103" s="6" t="s">
        <v>105</v>
      </c>
      <c r="C1103" s="7">
        <v>119500</v>
      </c>
      <c r="E1103" s="3">
        <v>1178</v>
      </c>
      <c r="F1103" s="15">
        <v>115000</v>
      </c>
    </row>
    <row r="1104" spans="1:6" x14ac:dyDescent="0.25">
      <c r="A1104" s="6">
        <v>1103</v>
      </c>
      <c r="B1104" s="6" t="s">
        <v>105</v>
      </c>
      <c r="C1104" s="7">
        <v>135000</v>
      </c>
      <c r="E1104" s="3">
        <v>1179</v>
      </c>
      <c r="F1104" s="15">
        <v>154900</v>
      </c>
    </row>
    <row r="1105" spans="1:6" x14ac:dyDescent="0.25">
      <c r="A1105" s="6">
        <v>1104</v>
      </c>
      <c r="B1105" s="6" t="s">
        <v>105</v>
      </c>
      <c r="C1105" s="7">
        <v>159500</v>
      </c>
      <c r="E1105" s="3">
        <v>1180</v>
      </c>
      <c r="F1105" s="15">
        <v>93000</v>
      </c>
    </row>
    <row r="1106" spans="1:6" x14ac:dyDescent="0.25">
      <c r="A1106" s="6">
        <v>1105</v>
      </c>
      <c r="B1106" s="6" t="s">
        <v>105</v>
      </c>
      <c r="C1106" s="7">
        <v>106000</v>
      </c>
      <c r="E1106" s="3">
        <v>1181</v>
      </c>
      <c r="F1106" s="15">
        <v>250000</v>
      </c>
    </row>
    <row r="1107" spans="1:6" x14ac:dyDescent="0.25">
      <c r="A1107" s="6">
        <v>1106</v>
      </c>
      <c r="B1107" s="6" t="s">
        <v>105</v>
      </c>
      <c r="C1107" s="7">
        <v>325000</v>
      </c>
      <c r="E1107" s="3">
        <v>1182</v>
      </c>
      <c r="F1107" s="15">
        <v>392500</v>
      </c>
    </row>
    <row r="1108" spans="1:6" x14ac:dyDescent="0.25">
      <c r="A1108" s="6">
        <v>1107</v>
      </c>
      <c r="B1108" s="6" t="s">
        <v>105</v>
      </c>
      <c r="C1108" s="7">
        <v>179900</v>
      </c>
      <c r="E1108" s="3">
        <v>1183</v>
      </c>
      <c r="F1108" s="15">
        <v>745000</v>
      </c>
    </row>
    <row r="1109" spans="1:6" x14ac:dyDescent="0.25">
      <c r="A1109" s="6">
        <v>1108</v>
      </c>
      <c r="B1109" s="6" t="s">
        <v>105</v>
      </c>
      <c r="C1109" s="7">
        <v>274725</v>
      </c>
      <c r="E1109" s="3">
        <v>1184</v>
      </c>
      <c r="F1109" s="15">
        <v>120000</v>
      </c>
    </row>
    <row r="1110" spans="1:6" x14ac:dyDescent="0.25">
      <c r="A1110" s="6">
        <v>1109</v>
      </c>
      <c r="B1110" s="6" t="s">
        <v>105</v>
      </c>
      <c r="C1110" s="7">
        <v>181000</v>
      </c>
      <c r="E1110" s="3">
        <v>1185</v>
      </c>
      <c r="F1110" s="15">
        <v>186700</v>
      </c>
    </row>
    <row r="1111" spans="1:6" x14ac:dyDescent="0.25">
      <c r="A1111" s="6">
        <v>1110</v>
      </c>
      <c r="B1111" s="6" t="s">
        <v>105</v>
      </c>
      <c r="C1111" s="7">
        <v>280000</v>
      </c>
      <c r="E1111" s="3">
        <v>1186</v>
      </c>
      <c r="F1111" s="15">
        <v>104900</v>
      </c>
    </row>
    <row r="1112" spans="1:6" x14ac:dyDescent="0.25">
      <c r="A1112" s="6">
        <v>1111</v>
      </c>
      <c r="B1112" s="6" t="s">
        <v>105</v>
      </c>
      <c r="C1112" s="7">
        <v>188000</v>
      </c>
      <c r="E1112" s="3">
        <v>1187</v>
      </c>
      <c r="F1112" s="15">
        <v>95000</v>
      </c>
    </row>
    <row r="1113" spans="1:6" x14ac:dyDescent="0.25">
      <c r="A1113" s="6">
        <v>1112</v>
      </c>
      <c r="B1113" s="6" t="s">
        <v>105</v>
      </c>
      <c r="C1113" s="7">
        <v>205000</v>
      </c>
      <c r="E1113" s="3">
        <v>1188</v>
      </c>
      <c r="F1113" s="15">
        <v>262000</v>
      </c>
    </row>
    <row r="1114" spans="1:6" x14ac:dyDescent="0.25">
      <c r="A1114" s="6">
        <v>1113</v>
      </c>
      <c r="B1114" s="6" t="s">
        <v>105</v>
      </c>
      <c r="C1114" s="7">
        <v>129900</v>
      </c>
      <c r="E1114" s="3">
        <v>1189</v>
      </c>
      <c r="F1114" s="15">
        <v>195000</v>
      </c>
    </row>
    <row r="1115" spans="1:6" x14ac:dyDescent="0.25">
      <c r="A1115" s="6">
        <v>1114</v>
      </c>
      <c r="B1115" s="6" t="s">
        <v>105</v>
      </c>
      <c r="C1115" s="7">
        <v>134500</v>
      </c>
      <c r="E1115" s="3">
        <v>1190</v>
      </c>
      <c r="F1115" s="15">
        <v>189000</v>
      </c>
    </row>
    <row r="1116" spans="1:6" x14ac:dyDescent="0.25">
      <c r="A1116" s="6">
        <v>1115</v>
      </c>
      <c r="B1116" s="6" t="s">
        <v>105</v>
      </c>
      <c r="C1116" s="7">
        <v>117000</v>
      </c>
      <c r="E1116" s="3">
        <v>1191</v>
      </c>
      <c r="F1116" s="15">
        <v>168000</v>
      </c>
    </row>
    <row r="1117" spans="1:6" x14ac:dyDescent="0.25">
      <c r="A1117" s="6">
        <v>1116</v>
      </c>
      <c r="B1117" s="6" t="s">
        <v>105</v>
      </c>
      <c r="C1117" s="7">
        <v>318000</v>
      </c>
      <c r="E1117" s="3">
        <v>1192</v>
      </c>
      <c r="F1117" s="15">
        <v>174000</v>
      </c>
    </row>
    <row r="1118" spans="1:6" x14ac:dyDescent="0.25">
      <c r="A1118" s="6">
        <v>1117</v>
      </c>
      <c r="B1118" s="6" t="s">
        <v>105</v>
      </c>
      <c r="C1118" s="7">
        <v>184100</v>
      </c>
      <c r="E1118" s="3">
        <v>1193</v>
      </c>
      <c r="F1118" s="15">
        <v>125000</v>
      </c>
    </row>
    <row r="1119" spans="1:6" x14ac:dyDescent="0.25">
      <c r="A1119" s="6">
        <v>1118</v>
      </c>
      <c r="B1119" s="6" t="s">
        <v>105</v>
      </c>
      <c r="C1119" s="7">
        <v>130000</v>
      </c>
      <c r="E1119" s="3">
        <v>1194</v>
      </c>
      <c r="F1119" s="15">
        <v>165000</v>
      </c>
    </row>
    <row r="1120" spans="1:6" x14ac:dyDescent="0.25">
      <c r="A1120" s="6">
        <v>1119</v>
      </c>
      <c r="B1120" s="6" t="s">
        <v>105</v>
      </c>
      <c r="C1120" s="7">
        <v>140000</v>
      </c>
      <c r="E1120" s="3">
        <v>1195</v>
      </c>
      <c r="F1120" s="15">
        <v>158000</v>
      </c>
    </row>
    <row r="1121" spans="1:6" x14ac:dyDescent="0.25">
      <c r="A1121" s="6">
        <v>1120</v>
      </c>
      <c r="B1121" s="6" t="s">
        <v>105</v>
      </c>
      <c r="C1121" s="7">
        <v>133700</v>
      </c>
      <c r="E1121" s="3">
        <v>1196</v>
      </c>
      <c r="F1121" s="15">
        <v>176000</v>
      </c>
    </row>
    <row r="1122" spans="1:6" x14ac:dyDescent="0.25">
      <c r="A1122" s="6">
        <v>1121</v>
      </c>
      <c r="B1122" s="6" t="s">
        <v>105</v>
      </c>
      <c r="C1122" s="7">
        <v>118400</v>
      </c>
      <c r="E1122" s="3">
        <v>1197</v>
      </c>
      <c r="F1122" s="15">
        <v>219210</v>
      </c>
    </row>
    <row r="1123" spans="1:6" x14ac:dyDescent="0.25">
      <c r="A1123" s="6">
        <v>1122</v>
      </c>
      <c r="B1123" s="6" t="s">
        <v>105</v>
      </c>
      <c r="C1123" s="7">
        <v>212900</v>
      </c>
      <c r="E1123" s="3">
        <v>1198</v>
      </c>
      <c r="F1123" s="15">
        <v>144000</v>
      </c>
    </row>
    <row r="1124" spans="1:6" x14ac:dyDescent="0.25">
      <c r="A1124" s="6">
        <v>1123</v>
      </c>
      <c r="B1124" s="6" t="s">
        <v>105</v>
      </c>
      <c r="C1124" s="7">
        <v>112000</v>
      </c>
      <c r="E1124" s="3">
        <v>1199</v>
      </c>
      <c r="F1124" s="15">
        <v>178000</v>
      </c>
    </row>
    <row r="1125" spans="1:6" x14ac:dyDescent="0.25">
      <c r="A1125" s="6">
        <v>1124</v>
      </c>
      <c r="B1125" s="6" t="s">
        <v>105</v>
      </c>
      <c r="C1125" s="7">
        <v>118000</v>
      </c>
      <c r="E1125" s="3">
        <v>1200</v>
      </c>
      <c r="F1125" s="15">
        <v>148000</v>
      </c>
    </row>
    <row r="1126" spans="1:6" x14ac:dyDescent="0.25">
      <c r="A1126" s="6">
        <v>1125</v>
      </c>
      <c r="B1126" s="6" t="s">
        <v>105</v>
      </c>
      <c r="C1126" s="7">
        <v>163900</v>
      </c>
      <c r="E1126" s="3">
        <v>1201</v>
      </c>
      <c r="F1126" s="15">
        <v>116050</v>
      </c>
    </row>
    <row r="1127" spans="1:6" x14ac:dyDescent="0.25">
      <c r="A1127" s="6">
        <v>1126</v>
      </c>
      <c r="B1127" s="6" t="s">
        <v>105</v>
      </c>
      <c r="C1127" s="7">
        <v>115000</v>
      </c>
      <c r="E1127" s="3">
        <v>1202</v>
      </c>
      <c r="F1127" s="15">
        <v>197900</v>
      </c>
    </row>
    <row r="1128" spans="1:6" x14ac:dyDescent="0.25">
      <c r="A1128" s="6">
        <v>1127</v>
      </c>
      <c r="B1128" s="6" t="s">
        <v>105</v>
      </c>
      <c r="C1128" s="7">
        <v>174000</v>
      </c>
      <c r="E1128" s="3">
        <v>1203</v>
      </c>
      <c r="F1128" s="15">
        <v>117000</v>
      </c>
    </row>
    <row r="1129" spans="1:6" x14ac:dyDescent="0.25">
      <c r="A1129" s="6">
        <v>1128</v>
      </c>
      <c r="B1129" s="6" t="s">
        <v>105</v>
      </c>
      <c r="C1129" s="7">
        <v>259000</v>
      </c>
      <c r="E1129" s="3">
        <v>1204</v>
      </c>
      <c r="F1129" s="15">
        <v>213000</v>
      </c>
    </row>
    <row r="1130" spans="1:6" x14ac:dyDescent="0.25">
      <c r="A1130" s="6">
        <v>1129</v>
      </c>
      <c r="B1130" s="6" t="s">
        <v>105</v>
      </c>
      <c r="C1130" s="7">
        <v>215000</v>
      </c>
      <c r="E1130" s="3">
        <v>1205</v>
      </c>
      <c r="F1130" s="15">
        <v>153500</v>
      </c>
    </row>
    <row r="1131" spans="1:6" x14ac:dyDescent="0.25">
      <c r="A1131" s="6">
        <v>1130</v>
      </c>
      <c r="B1131" s="6" t="s">
        <v>105</v>
      </c>
      <c r="C1131" s="7">
        <v>140000</v>
      </c>
      <c r="E1131" s="3">
        <v>1206</v>
      </c>
      <c r="F1131" s="15">
        <v>271900</v>
      </c>
    </row>
    <row r="1132" spans="1:6" x14ac:dyDescent="0.25">
      <c r="A1132" s="6">
        <v>1131</v>
      </c>
      <c r="B1132" s="6" t="s">
        <v>105</v>
      </c>
      <c r="C1132" s="7">
        <v>135000</v>
      </c>
      <c r="E1132" s="3">
        <v>1207</v>
      </c>
      <c r="F1132" s="15">
        <v>107000</v>
      </c>
    </row>
    <row r="1133" spans="1:6" x14ac:dyDescent="0.25">
      <c r="A1133" s="6">
        <v>1132</v>
      </c>
      <c r="B1133" s="6" t="s">
        <v>105</v>
      </c>
      <c r="C1133" s="7">
        <v>93500</v>
      </c>
      <c r="E1133" s="3">
        <v>1208</v>
      </c>
      <c r="F1133" s="15">
        <v>200000</v>
      </c>
    </row>
    <row r="1134" spans="1:6" x14ac:dyDescent="0.25">
      <c r="A1134" s="6">
        <v>1133</v>
      </c>
      <c r="B1134" s="6" t="s">
        <v>105</v>
      </c>
      <c r="C1134" s="7">
        <v>117500</v>
      </c>
      <c r="E1134" s="3">
        <v>1209</v>
      </c>
      <c r="F1134" s="15">
        <v>140000</v>
      </c>
    </row>
    <row r="1135" spans="1:6" x14ac:dyDescent="0.25">
      <c r="A1135" s="6">
        <v>1134</v>
      </c>
      <c r="B1135" s="6" t="s">
        <v>105</v>
      </c>
      <c r="C1135" s="7">
        <v>239500</v>
      </c>
      <c r="E1135" s="3">
        <v>1210</v>
      </c>
      <c r="F1135" s="15">
        <v>290000</v>
      </c>
    </row>
    <row r="1136" spans="1:6" x14ac:dyDescent="0.25">
      <c r="A1136" s="6">
        <v>1135</v>
      </c>
      <c r="B1136" s="6" t="s">
        <v>105</v>
      </c>
      <c r="C1136" s="7">
        <v>169000</v>
      </c>
      <c r="E1136" s="3">
        <v>1211</v>
      </c>
      <c r="F1136" s="15">
        <v>189000</v>
      </c>
    </row>
    <row r="1137" spans="1:6" x14ac:dyDescent="0.25">
      <c r="A1137" s="6">
        <v>1136</v>
      </c>
      <c r="B1137" s="6" t="s">
        <v>177</v>
      </c>
      <c r="C1137" s="7">
        <v>102000</v>
      </c>
      <c r="E1137" s="3">
        <v>1212</v>
      </c>
      <c r="F1137" s="15">
        <v>164000</v>
      </c>
    </row>
    <row r="1138" spans="1:6" x14ac:dyDescent="0.25">
      <c r="A1138" s="6">
        <v>1137</v>
      </c>
      <c r="B1138" s="6" t="s">
        <v>105</v>
      </c>
      <c r="C1138" s="7">
        <v>119000</v>
      </c>
      <c r="E1138" s="3">
        <v>1213</v>
      </c>
      <c r="F1138" s="15">
        <v>113000</v>
      </c>
    </row>
    <row r="1139" spans="1:6" x14ac:dyDescent="0.25">
      <c r="A1139" s="6">
        <v>1138</v>
      </c>
      <c r="B1139" s="6" t="s">
        <v>177</v>
      </c>
      <c r="C1139" s="7">
        <v>94000</v>
      </c>
      <c r="E1139" s="3">
        <v>1214</v>
      </c>
      <c r="F1139" s="15">
        <v>145000</v>
      </c>
    </row>
    <row r="1140" spans="1:6" x14ac:dyDescent="0.25">
      <c r="A1140" s="6">
        <v>1139</v>
      </c>
      <c r="B1140" s="6" t="s">
        <v>105</v>
      </c>
      <c r="C1140" s="7">
        <v>196000</v>
      </c>
      <c r="E1140" s="3">
        <v>1215</v>
      </c>
      <c r="F1140" s="15">
        <v>134500</v>
      </c>
    </row>
    <row r="1141" spans="1:6" x14ac:dyDescent="0.25">
      <c r="A1141" s="6">
        <v>1140</v>
      </c>
      <c r="B1141" s="6" t="s">
        <v>105</v>
      </c>
      <c r="C1141" s="7">
        <v>144000</v>
      </c>
      <c r="E1141" s="3">
        <v>1216</v>
      </c>
      <c r="F1141" s="15">
        <v>125000</v>
      </c>
    </row>
    <row r="1142" spans="1:6" x14ac:dyDescent="0.25">
      <c r="A1142" s="6">
        <v>1141</v>
      </c>
      <c r="B1142" s="6" t="s">
        <v>105</v>
      </c>
      <c r="C1142" s="7">
        <v>139000</v>
      </c>
      <c r="E1142" s="3">
        <v>1217</v>
      </c>
      <c r="F1142" s="15">
        <v>112000</v>
      </c>
    </row>
    <row r="1143" spans="1:6" x14ac:dyDescent="0.25">
      <c r="A1143" s="6">
        <v>1142</v>
      </c>
      <c r="B1143" s="6" t="s">
        <v>105</v>
      </c>
      <c r="C1143" s="7">
        <v>197500</v>
      </c>
      <c r="E1143" s="3">
        <v>1218</v>
      </c>
      <c r="F1143" s="15">
        <v>229456</v>
      </c>
    </row>
    <row r="1144" spans="1:6" x14ac:dyDescent="0.25">
      <c r="A1144" s="6">
        <v>1143</v>
      </c>
      <c r="B1144" s="6" t="s">
        <v>105</v>
      </c>
      <c r="C1144" s="7">
        <v>424870</v>
      </c>
      <c r="E1144" s="3">
        <v>1220</v>
      </c>
      <c r="F1144" s="15">
        <v>91500</v>
      </c>
    </row>
    <row r="1145" spans="1:6" x14ac:dyDescent="0.25">
      <c r="A1145" s="6">
        <v>1144</v>
      </c>
      <c r="B1145" s="6" t="s">
        <v>105</v>
      </c>
      <c r="C1145" s="7">
        <v>80000</v>
      </c>
      <c r="E1145" s="3">
        <v>1221</v>
      </c>
      <c r="F1145" s="15">
        <v>115000</v>
      </c>
    </row>
    <row r="1146" spans="1:6" x14ac:dyDescent="0.25">
      <c r="A1146" s="6">
        <v>1145</v>
      </c>
      <c r="B1146" s="6" t="s">
        <v>177</v>
      </c>
      <c r="C1146" s="7">
        <v>80000</v>
      </c>
      <c r="E1146" s="3">
        <v>1222</v>
      </c>
      <c r="F1146" s="15">
        <v>134000</v>
      </c>
    </row>
    <row r="1147" spans="1:6" x14ac:dyDescent="0.25">
      <c r="A1147" s="6">
        <v>1146</v>
      </c>
      <c r="B1147" s="6" t="s">
        <v>105</v>
      </c>
      <c r="C1147" s="7">
        <v>149000</v>
      </c>
      <c r="E1147" s="3">
        <v>1223</v>
      </c>
      <c r="F1147" s="15">
        <v>143000</v>
      </c>
    </row>
    <row r="1148" spans="1:6" x14ac:dyDescent="0.25">
      <c r="A1148" s="6">
        <v>1147</v>
      </c>
      <c r="B1148" s="6" t="s">
        <v>105</v>
      </c>
      <c r="C1148" s="7">
        <v>180000</v>
      </c>
      <c r="E1148" s="3">
        <v>1225</v>
      </c>
      <c r="F1148" s="15">
        <v>184000</v>
      </c>
    </row>
    <row r="1149" spans="1:6" x14ac:dyDescent="0.25">
      <c r="A1149" s="6">
        <v>1148</v>
      </c>
      <c r="B1149" s="6" t="s">
        <v>105</v>
      </c>
      <c r="C1149" s="7">
        <v>174500</v>
      </c>
      <c r="E1149" s="3">
        <v>1226</v>
      </c>
      <c r="F1149" s="15">
        <v>145000</v>
      </c>
    </row>
    <row r="1150" spans="1:6" x14ac:dyDescent="0.25">
      <c r="A1150" s="6">
        <v>1149</v>
      </c>
      <c r="B1150" s="6" t="s">
        <v>105</v>
      </c>
      <c r="C1150" s="7">
        <v>116900</v>
      </c>
      <c r="E1150" s="3">
        <v>1227</v>
      </c>
      <c r="F1150" s="15">
        <v>214000</v>
      </c>
    </row>
    <row r="1151" spans="1:6" x14ac:dyDescent="0.25">
      <c r="A1151" s="6">
        <v>1150</v>
      </c>
      <c r="B1151" s="6" t="s">
        <v>105</v>
      </c>
      <c r="C1151" s="7">
        <v>143000</v>
      </c>
      <c r="E1151" s="3">
        <v>1228</v>
      </c>
      <c r="F1151" s="15">
        <v>147000</v>
      </c>
    </row>
    <row r="1152" spans="1:6" x14ac:dyDescent="0.25">
      <c r="A1152" s="6">
        <v>1151</v>
      </c>
      <c r="B1152" s="6" t="s">
        <v>105</v>
      </c>
      <c r="C1152" s="7">
        <v>124000</v>
      </c>
      <c r="E1152" s="3">
        <v>1229</v>
      </c>
      <c r="F1152" s="15">
        <v>367294</v>
      </c>
    </row>
    <row r="1153" spans="1:6" x14ac:dyDescent="0.25">
      <c r="A1153" s="6">
        <v>1152</v>
      </c>
      <c r="B1153" s="6" t="s">
        <v>105</v>
      </c>
      <c r="C1153" s="7">
        <v>149900</v>
      </c>
      <c r="E1153" s="3">
        <v>1230</v>
      </c>
      <c r="F1153" s="15">
        <v>127000</v>
      </c>
    </row>
    <row r="1154" spans="1:6" x14ac:dyDescent="0.25">
      <c r="A1154" s="6">
        <v>1153</v>
      </c>
      <c r="B1154" s="6" t="s">
        <v>105</v>
      </c>
      <c r="C1154" s="7">
        <v>230000</v>
      </c>
      <c r="E1154" s="3">
        <v>1231</v>
      </c>
      <c r="F1154" s="15">
        <v>190000</v>
      </c>
    </row>
    <row r="1155" spans="1:6" x14ac:dyDescent="0.25">
      <c r="A1155" s="6">
        <v>1154</v>
      </c>
      <c r="B1155" s="6" t="s">
        <v>105</v>
      </c>
      <c r="C1155" s="7">
        <v>120500</v>
      </c>
      <c r="E1155" s="3">
        <v>1232</v>
      </c>
      <c r="F1155" s="15">
        <v>132500</v>
      </c>
    </row>
    <row r="1156" spans="1:6" x14ac:dyDescent="0.25">
      <c r="A1156" s="6">
        <v>1155</v>
      </c>
      <c r="B1156" s="6" t="s">
        <v>105</v>
      </c>
      <c r="C1156" s="7">
        <v>201800</v>
      </c>
      <c r="E1156" s="3">
        <v>1233</v>
      </c>
      <c r="F1156" s="15">
        <v>101800</v>
      </c>
    </row>
    <row r="1157" spans="1:6" x14ac:dyDescent="0.25">
      <c r="A1157" s="6">
        <v>1156</v>
      </c>
      <c r="B1157" s="6" t="s">
        <v>105</v>
      </c>
      <c r="C1157" s="7">
        <v>218000</v>
      </c>
      <c r="E1157" s="3">
        <v>1234</v>
      </c>
      <c r="F1157" s="15">
        <v>142000</v>
      </c>
    </row>
    <row r="1158" spans="1:6" x14ac:dyDescent="0.25">
      <c r="A1158" s="6">
        <v>1157</v>
      </c>
      <c r="B1158" s="6" t="s">
        <v>105</v>
      </c>
      <c r="C1158" s="7">
        <v>179900</v>
      </c>
      <c r="E1158" s="3">
        <v>1236</v>
      </c>
      <c r="F1158" s="15">
        <v>138887</v>
      </c>
    </row>
    <row r="1159" spans="1:6" x14ac:dyDescent="0.25">
      <c r="A1159" s="6">
        <v>1158</v>
      </c>
      <c r="B1159" s="6" t="s">
        <v>105</v>
      </c>
      <c r="C1159" s="7">
        <v>230000</v>
      </c>
      <c r="E1159" s="3">
        <v>1237</v>
      </c>
      <c r="F1159" s="15">
        <v>175500</v>
      </c>
    </row>
    <row r="1160" spans="1:6" x14ac:dyDescent="0.25">
      <c r="A1160" s="6">
        <v>1159</v>
      </c>
      <c r="B1160" s="6" t="s">
        <v>105</v>
      </c>
      <c r="C1160" s="7">
        <v>235128</v>
      </c>
      <c r="E1160" s="3">
        <v>1238</v>
      </c>
      <c r="F1160" s="15">
        <v>195000</v>
      </c>
    </row>
    <row r="1161" spans="1:6" x14ac:dyDescent="0.25">
      <c r="A1161" s="6">
        <v>1160</v>
      </c>
      <c r="B1161" s="6" t="s">
        <v>105</v>
      </c>
      <c r="C1161" s="7">
        <v>185000</v>
      </c>
      <c r="E1161" s="3">
        <v>1239</v>
      </c>
      <c r="F1161" s="15">
        <v>142500</v>
      </c>
    </row>
    <row r="1162" spans="1:6" x14ac:dyDescent="0.25">
      <c r="A1162" s="6">
        <v>1161</v>
      </c>
      <c r="B1162" s="6" t="s">
        <v>105</v>
      </c>
      <c r="C1162" s="7">
        <v>146000</v>
      </c>
      <c r="E1162" s="3">
        <v>1240</v>
      </c>
      <c r="F1162" s="15">
        <v>265900</v>
      </c>
    </row>
    <row r="1163" spans="1:6" x14ac:dyDescent="0.25">
      <c r="A1163" s="6">
        <v>1162</v>
      </c>
      <c r="B1163" s="6" t="s">
        <v>105</v>
      </c>
      <c r="C1163" s="7">
        <v>224000</v>
      </c>
      <c r="E1163" s="3">
        <v>1241</v>
      </c>
      <c r="F1163" s="15">
        <v>224900</v>
      </c>
    </row>
    <row r="1164" spans="1:6" x14ac:dyDescent="0.25">
      <c r="A1164" s="6">
        <v>1163</v>
      </c>
      <c r="B1164" s="6" t="s">
        <v>105</v>
      </c>
      <c r="C1164" s="7">
        <v>129000</v>
      </c>
      <c r="E1164" s="3">
        <v>1242</v>
      </c>
      <c r="F1164" s="15">
        <v>248328</v>
      </c>
    </row>
    <row r="1165" spans="1:6" x14ac:dyDescent="0.25">
      <c r="A1165" s="6">
        <v>1164</v>
      </c>
      <c r="B1165" s="6" t="s">
        <v>105</v>
      </c>
      <c r="C1165" s="7">
        <v>108959</v>
      </c>
      <c r="E1165" s="3">
        <v>1243</v>
      </c>
      <c r="F1165" s="15">
        <v>170000</v>
      </c>
    </row>
    <row r="1166" spans="1:6" x14ac:dyDescent="0.25">
      <c r="A1166" s="6">
        <v>1165</v>
      </c>
      <c r="B1166" s="6" t="s">
        <v>105</v>
      </c>
      <c r="C1166" s="7">
        <v>194000</v>
      </c>
      <c r="E1166" s="3">
        <v>1244</v>
      </c>
      <c r="F1166" s="15">
        <v>465000</v>
      </c>
    </row>
    <row r="1167" spans="1:6" x14ac:dyDescent="0.25">
      <c r="A1167" s="6">
        <v>1166</v>
      </c>
      <c r="B1167" s="6" t="s">
        <v>105</v>
      </c>
      <c r="C1167" s="7">
        <v>233170</v>
      </c>
      <c r="E1167" s="3">
        <v>1245</v>
      </c>
      <c r="F1167" s="15">
        <v>230000</v>
      </c>
    </row>
    <row r="1168" spans="1:6" x14ac:dyDescent="0.25">
      <c r="A1168" s="6">
        <v>1167</v>
      </c>
      <c r="B1168" s="6" t="s">
        <v>105</v>
      </c>
      <c r="C1168" s="7">
        <v>245350</v>
      </c>
      <c r="E1168" s="3">
        <v>1246</v>
      </c>
      <c r="F1168" s="15">
        <v>178000</v>
      </c>
    </row>
    <row r="1169" spans="1:6" x14ac:dyDescent="0.25">
      <c r="A1169" s="6">
        <v>1168</v>
      </c>
      <c r="B1169" s="6" t="s">
        <v>105</v>
      </c>
      <c r="C1169" s="7">
        <v>173000</v>
      </c>
      <c r="E1169" s="3">
        <v>1247</v>
      </c>
      <c r="F1169" s="15">
        <v>186500</v>
      </c>
    </row>
    <row r="1170" spans="1:6" x14ac:dyDescent="0.25">
      <c r="A1170" s="6">
        <v>1169</v>
      </c>
      <c r="B1170" s="6" t="s">
        <v>105</v>
      </c>
      <c r="C1170" s="7">
        <v>235000</v>
      </c>
      <c r="E1170" s="3">
        <v>1248</v>
      </c>
      <c r="F1170" s="15">
        <v>169900</v>
      </c>
    </row>
    <row r="1171" spans="1:6" x14ac:dyDescent="0.25">
      <c r="A1171" s="6">
        <v>1170</v>
      </c>
      <c r="B1171" s="6" t="s">
        <v>105</v>
      </c>
      <c r="C1171" s="7">
        <v>625000</v>
      </c>
      <c r="E1171" s="3">
        <v>1250</v>
      </c>
      <c r="F1171" s="15">
        <v>119000</v>
      </c>
    </row>
    <row r="1172" spans="1:6" x14ac:dyDescent="0.25">
      <c r="A1172" s="6">
        <v>1171</v>
      </c>
      <c r="B1172" s="6" t="s">
        <v>105</v>
      </c>
      <c r="C1172" s="7">
        <v>171000</v>
      </c>
      <c r="E1172" s="3">
        <v>1251</v>
      </c>
      <c r="F1172" s="15">
        <v>244000</v>
      </c>
    </row>
    <row r="1173" spans="1:6" x14ac:dyDescent="0.25">
      <c r="A1173" s="6">
        <v>1172</v>
      </c>
      <c r="B1173" s="6" t="s">
        <v>105</v>
      </c>
      <c r="C1173" s="7">
        <v>163000</v>
      </c>
      <c r="E1173" s="3">
        <v>1252</v>
      </c>
      <c r="F1173" s="15">
        <v>171750</v>
      </c>
    </row>
    <row r="1174" spans="1:6" x14ac:dyDescent="0.25">
      <c r="A1174" s="6">
        <v>1173</v>
      </c>
      <c r="B1174" s="6" t="s">
        <v>105</v>
      </c>
      <c r="C1174" s="7">
        <v>171900</v>
      </c>
      <c r="E1174" s="3">
        <v>1253</v>
      </c>
      <c r="F1174" s="15">
        <v>130000</v>
      </c>
    </row>
    <row r="1175" spans="1:6" x14ac:dyDescent="0.25">
      <c r="A1175" s="6">
        <v>1174</v>
      </c>
      <c r="B1175" s="6" t="s">
        <v>105</v>
      </c>
      <c r="C1175" s="7">
        <v>200500</v>
      </c>
      <c r="E1175" s="3">
        <v>1254</v>
      </c>
      <c r="F1175" s="15">
        <v>294000</v>
      </c>
    </row>
    <row r="1176" spans="1:6" x14ac:dyDescent="0.25">
      <c r="A1176" s="6">
        <v>1175</v>
      </c>
      <c r="B1176" s="6" t="s">
        <v>105</v>
      </c>
      <c r="C1176" s="7">
        <v>239000</v>
      </c>
      <c r="E1176" s="3">
        <v>1255</v>
      </c>
      <c r="F1176" s="15">
        <v>165400</v>
      </c>
    </row>
    <row r="1177" spans="1:6" x14ac:dyDescent="0.25">
      <c r="A1177" s="6">
        <v>1176</v>
      </c>
      <c r="B1177" s="6" t="s">
        <v>105</v>
      </c>
      <c r="C1177" s="7">
        <v>285000</v>
      </c>
      <c r="E1177" s="3">
        <v>1256</v>
      </c>
      <c r="F1177" s="15">
        <v>127500</v>
      </c>
    </row>
    <row r="1178" spans="1:6" x14ac:dyDescent="0.25">
      <c r="A1178" s="6">
        <v>1177</v>
      </c>
      <c r="B1178" s="6" t="s">
        <v>105</v>
      </c>
      <c r="C1178" s="7">
        <v>119500</v>
      </c>
      <c r="E1178" s="3">
        <v>1257</v>
      </c>
      <c r="F1178" s="15">
        <v>301500</v>
      </c>
    </row>
    <row r="1179" spans="1:6" x14ac:dyDescent="0.25">
      <c r="A1179" s="6">
        <v>1178</v>
      </c>
      <c r="B1179" s="6" t="s">
        <v>105</v>
      </c>
      <c r="C1179" s="7">
        <v>115000</v>
      </c>
      <c r="E1179" s="3">
        <v>1258</v>
      </c>
      <c r="F1179" s="15">
        <v>99900</v>
      </c>
    </row>
    <row r="1180" spans="1:6" x14ac:dyDescent="0.25">
      <c r="A1180" s="6">
        <v>1179</v>
      </c>
      <c r="B1180" s="6" t="s">
        <v>105</v>
      </c>
      <c r="C1180" s="7">
        <v>154900</v>
      </c>
      <c r="E1180" s="3">
        <v>1259</v>
      </c>
      <c r="F1180" s="15">
        <v>190000</v>
      </c>
    </row>
    <row r="1181" spans="1:6" x14ac:dyDescent="0.25">
      <c r="A1181" s="6">
        <v>1180</v>
      </c>
      <c r="B1181" s="6" t="s">
        <v>105</v>
      </c>
      <c r="C1181" s="7">
        <v>93000</v>
      </c>
      <c r="E1181" s="3">
        <v>1260</v>
      </c>
      <c r="F1181" s="15">
        <v>151000</v>
      </c>
    </row>
    <row r="1182" spans="1:6" x14ac:dyDescent="0.25">
      <c r="A1182" s="6">
        <v>1181</v>
      </c>
      <c r="B1182" s="6" t="s">
        <v>105</v>
      </c>
      <c r="C1182" s="7">
        <v>250000</v>
      </c>
      <c r="E1182" s="3">
        <v>1261</v>
      </c>
      <c r="F1182" s="15">
        <v>181000</v>
      </c>
    </row>
    <row r="1183" spans="1:6" x14ac:dyDescent="0.25">
      <c r="A1183" s="6">
        <v>1182</v>
      </c>
      <c r="B1183" s="6" t="s">
        <v>105</v>
      </c>
      <c r="C1183" s="7">
        <v>392500</v>
      </c>
      <c r="E1183" s="3">
        <v>1262</v>
      </c>
      <c r="F1183" s="15">
        <v>128900</v>
      </c>
    </row>
    <row r="1184" spans="1:6" x14ac:dyDescent="0.25">
      <c r="A1184" s="6">
        <v>1183</v>
      </c>
      <c r="B1184" s="6" t="s">
        <v>105</v>
      </c>
      <c r="C1184" s="7">
        <v>745000</v>
      </c>
      <c r="E1184" s="3">
        <v>1263</v>
      </c>
      <c r="F1184" s="15">
        <v>161500</v>
      </c>
    </row>
    <row r="1185" spans="1:6" x14ac:dyDescent="0.25">
      <c r="A1185" s="6">
        <v>1184</v>
      </c>
      <c r="B1185" s="6" t="s">
        <v>105</v>
      </c>
      <c r="C1185" s="7">
        <v>120000</v>
      </c>
      <c r="E1185" s="3">
        <v>1264</v>
      </c>
      <c r="F1185" s="15">
        <v>180500</v>
      </c>
    </row>
    <row r="1186" spans="1:6" x14ac:dyDescent="0.25">
      <c r="A1186" s="6">
        <v>1185</v>
      </c>
      <c r="B1186" s="6" t="s">
        <v>105</v>
      </c>
      <c r="C1186" s="7">
        <v>186700</v>
      </c>
      <c r="E1186" s="3">
        <v>1265</v>
      </c>
      <c r="F1186" s="15">
        <v>181000</v>
      </c>
    </row>
    <row r="1187" spans="1:6" x14ac:dyDescent="0.25">
      <c r="A1187" s="6">
        <v>1186</v>
      </c>
      <c r="B1187" s="6" t="s">
        <v>105</v>
      </c>
      <c r="C1187" s="7">
        <v>104900</v>
      </c>
      <c r="E1187" s="3">
        <v>1266</v>
      </c>
      <c r="F1187" s="15">
        <v>183900</v>
      </c>
    </row>
    <row r="1188" spans="1:6" x14ac:dyDescent="0.25">
      <c r="A1188" s="6">
        <v>1187</v>
      </c>
      <c r="B1188" s="6" t="s">
        <v>105</v>
      </c>
      <c r="C1188" s="7">
        <v>95000</v>
      </c>
      <c r="E1188" s="3">
        <v>1268</v>
      </c>
      <c r="F1188" s="15">
        <v>378500</v>
      </c>
    </row>
    <row r="1189" spans="1:6" x14ac:dyDescent="0.25">
      <c r="A1189" s="6">
        <v>1188</v>
      </c>
      <c r="B1189" s="6" t="s">
        <v>105</v>
      </c>
      <c r="C1189" s="7">
        <v>262000</v>
      </c>
      <c r="E1189" s="3">
        <v>1269</v>
      </c>
      <c r="F1189" s="15">
        <v>381000</v>
      </c>
    </row>
    <row r="1190" spans="1:6" x14ac:dyDescent="0.25">
      <c r="A1190" s="6">
        <v>1189</v>
      </c>
      <c r="B1190" s="6" t="s">
        <v>105</v>
      </c>
      <c r="C1190" s="7">
        <v>195000</v>
      </c>
      <c r="E1190" s="3">
        <v>1270</v>
      </c>
      <c r="F1190" s="15">
        <v>144000</v>
      </c>
    </row>
    <row r="1191" spans="1:6" x14ac:dyDescent="0.25">
      <c r="A1191" s="6">
        <v>1190</v>
      </c>
      <c r="B1191" s="6" t="s">
        <v>105</v>
      </c>
      <c r="C1191" s="7">
        <v>189000</v>
      </c>
      <c r="E1191" s="3">
        <v>1271</v>
      </c>
      <c r="F1191" s="15">
        <v>260000</v>
      </c>
    </row>
    <row r="1192" spans="1:6" x14ac:dyDescent="0.25">
      <c r="A1192" s="6">
        <v>1191</v>
      </c>
      <c r="B1192" s="6" t="s">
        <v>105</v>
      </c>
      <c r="C1192" s="7">
        <v>168000</v>
      </c>
      <c r="E1192" s="3">
        <v>1272</v>
      </c>
      <c r="F1192" s="15">
        <v>185750</v>
      </c>
    </row>
    <row r="1193" spans="1:6" x14ac:dyDescent="0.25">
      <c r="A1193" s="6">
        <v>1192</v>
      </c>
      <c r="B1193" s="6" t="s">
        <v>105</v>
      </c>
      <c r="C1193" s="7">
        <v>174000</v>
      </c>
      <c r="E1193" s="3">
        <v>1273</v>
      </c>
      <c r="F1193" s="15">
        <v>137000</v>
      </c>
    </row>
    <row r="1194" spans="1:6" x14ac:dyDescent="0.25">
      <c r="A1194" s="6">
        <v>1193</v>
      </c>
      <c r="B1194" s="6" t="s">
        <v>105</v>
      </c>
      <c r="C1194" s="7">
        <v>125000</v>
      </c>
      <c r="E1194" s="3">
        <v>1274</v>
      </c>
      <c r="F1194" s="15">
        <v>177000</v>
      </c>
    </row>
    <row r="1195" spans="1:6" x14ac:dyDescent="0.25">
      <c r="A1195" s="6">
        <v>1194</v>
      </c>
      <c r="B1195" s="6" t="s">
        <v>105</v>
      </c>
      <c r="C1195" s="7">
        <v>165000</v>
      </c>
      <c r="E1195" s="3">
        <v>1275</v>
      </c>
      <c r="F1195" s="15">
        <v>139000</v>
      </c>
    </row>
    <row r="1196" spans="1:6" x14ac:dyDescent="0.25">
      <c r="A1196" s="6">
        <v>1195</v>
      </c>
      <c r="B1196" s="6" t="s">
        <v>105</v>
      </c>
      <c r="C1196" s="7">
        <v>158000</v>
      </c>
      <c r="E1196" s="3">
        <v>1276</v>
      </c>
      <c r="F1196" s="15">
        <v>137000</v>
      </c>
    </row>
    <row r="1197" spans="1:6" x14ac:dyDescent="0.25">
      <c r="A1197" s="6">
        <v>1196</v>
      </c>
      <c r="B1197" s="6" t="s">
        <v>105</v>
      </c>
      <c r="C1197" s="7">
        <v>176000</v>
      </c>
      <c r="E1197" s="3">
        <v>1277</v>
      </c>
      <c r="F1197" s="15">
        <v>162000</v>
      </c>
    </row>
    <row r="1198" spans="1:6" x14ac:dyDescent="0.25">
      <c r="A1198" s="6">
        <v>1197</v>
      </c>
      <c r="B1198" s="6" t="s">
        <v>105</v>
      </c>
      <c r="C1198" s="7">
        <v>219210</v>
      </c>
      <c r="E1198" s="3">
        <v>1278</v>
      </c>
      <c r="F1198" s="15">
        <v>197900</v>
      </c>
    </row>
    <row r="1199" spans="1:6" x14ac:dyDescent="0.25">
      <c r="A1199" s="6">
        <v>1198</v>
      </c>
      <c r="B1199" s="6" t="s">
        <v>105</v>
      </c>
      <c r="C1199" s="7">
        <v>144000</v>
      </c>
      <c r="E1199" s="3">
        <v>1279</v>
      </c>
      <c r="F1199" s="15">
        <v>237000</v>
      </c>
    </row>
    <row r="1200" spans="1:6" x14ac:dyDescent="0.25">
      <c r="A1200" s="6">
        <v>1199</v>
      </c>
      <c r="B1200" s="6" t="s">
        <v>105</v>
      </c>
      <c r="C1200" s="7">
        <v>178000</v>
      </c>
      <c r="E1200" s="3">
        <v>1280</v>
      </c>
      <c r="F1200" s="15">
        <v>68400</v>
      </c>
    </row>
    <row r="1201" spans="1:6" x14ac:dyDescent="0.25">
      <c r="A1201" s="6">
        <v>1200</v>
      </c>
      <c r="B1201" s="6" t="s">
        <v>105</v>
      </c>
      <c r="C1201" s="7">
        <v>148000</v>
      </c>
      <c r="E1201" s="3">
        <v>1281</v>
      </c>
      <c r="F1201" s="15">
        <v>227000</v>
      </c>
    </row>
    <row r="1202" spans="1:6" x14ac:dyDescent="0.25">
      <c r="A1202" s="6">
        <v>1201</v>
      </c>
      <c r="B1202" s="6" t="s">
        <v>105</v>
      </c>
      <c r="C1202" s="7">
        <v>116050</v>
      </c>
      <c r="E1202" s="3">
        <v>1282</v>
      </c>
      <c r="F1202" s="15">
        <v>180000</v>
      </c>
    </row>
    <row r="1203" spans="1:6" x14ac:dyDescent="0.25">
      <c r="A1203" s="6">
        <v>1202</v>
      </c>
      <c r="B1203" s="6" t="s">
        <v>105</v>
      </c>
      <c r="C1203" s="7">
        <v>197900</v>
      </c>
      <c r="E1203" s="3">
        <v>1283</v>
      </c>
      <c r="F1203" s="15">
        <v>150500</v>
      </c>
    </row>
    <row r="1204" spans="1:6" x14ac:dyDescent="0.25">
      <c r="A1204" s="6">
        <v>1203</v>
      </c>
      <c r="B1204" s="6" t="s">
        <v>105</v>
      </c>
      <c r="C1204" s="7">
        <v>117000</v>
      </c>
      <c r="E1204" s="3">
        <v>1284</v>
      </c>
      <c r="F1204" s="15">
        <v>139000</v>
      </c>
    </row>
    <row r="1205" spans="1:6" x14ac:dyDescent="0.25">
      <c r="A1205" s="6">
        <v>1204</v>
      </c>
      <c r="B1205" s="6" t="s">
        <v>105</v>
      </c>
      <c r="C1205" s="7">
        <v>213000</v>
      </c>
      <c r="E1205" s="3">
        <v>1285</v>
      </c>
      <c r="F1205" s="15">
        <v>169000</v>
      </c>
    </row>
    <row r="1206" spans="1:6" x14ac:dyDescent="0.25">
      <c r="A1206" s="6">
        <v>1205</v>
      </c>
      <c r="B1206" s="6" t="s">
        <v>105</v>
      </c>
      <c r="C1206" s="7">
        <v>153500</v>
      </c>
      <c r="E1206" s="3">
        <v>1286</v>
      </c>
      <c r="F1206" s="15">
        <v>132500</v>
      </c>
    </row>
    <row r="1207" spans="1:6" x14ac:dyDescent="0.25">
      <c r="A1207" s="6">
        <v>1206</v>
      </c>
      <c r="B1207" s="6" t="s">
        <v>105</v>
      </c>
      <c r="C1207" s="7">
        <v>271900</v>
      </c>
      <c r="E1207" s="3">
        <v>1287</v>
      </c>
      <c r="F1207" s="15">
        <v>143000</v>
      </c>
    </row>
    <row r="1208" spans="1:6" x14ac:dyDescent="0.25">
      <c r="A1208" s="6">
        <v>1207</v>
      </c>
      <c r="B1208" s="6" t="s">
        <v>105</v>
      </c>
      <c r="C1208" s="7">
        <v>107000</v>
      </c>
      <c r="E1208" s="3">
        <v>1288</v>
      </c>
      <c r="F1208" s="15">
        <v>190000</v>
      </c>
    </row>
    <row r="1209" spans="1:6" x14ac:dyDescent="0.25">
      <c r="A1209" s="6">
        <v>1208</v>
      </c>
      <c r="B1209" s="6" t="s">
        <v>105</v>
      </c>
      <c r="C1209" s="7">
        <v>200000</v>
      </c>
      <c r="E1209" s="3">
        <v>1289</v>
      </c>
      <c r="F1209" s="15">
        <v>278000</v>
      </c>
    </row>
    <row r="1210" spans="1:6" x14ac:dyDescent="0.25">
      <c r="A1210" s="6">
        <v>1209</v>
      </c>
      <c r="B1210" s="6" t="s">
        <v>105</v>
      </c>
      <c r="C1210" s="7">
        <v>140000</v>
      </c>
      <c r="E1210" s="3">
        <v>1290</v>
      </c>
      <c r="F1210" s="15">
        <v>281000</v>
      </c>
    </row>
    <row r="1211" spans="1:6" x14ac:dyDescent="0.25">
      <c r="A1211" s="6">
        <v>1210</v>
      </c>
      <c r="B1211" s="6" t="s">
        <v>105</v>
      </c>
      <c r="C1211" s="7">
        <v>290000</v>
      </c>
      <c r="E1211" s="3">
        <v>1291</v>
      </c>
      <c r="F1211" s="15">
        <v>180500</v>
      </c>
    </row>
    <row r="1212" spans="1:6" x14ac:dyDescent="0.25">
      <c r="A1212" s="6">
        <v>1211</v>
      </c>
      <c r="B1212" s="6" t="s">
        <v>105</v>
      </c>
      <c r="C1212" s="7">
        <v>189000</v>
      </c>
      <c r="E1212" s="3">
        <v>1292</v>
      </c>
      <c r="F1212" s="15">
        <v>119500</v>
      </c>
    </row>
    <row r="1213" spans="1:6" x14ac:dyDescent="0.25">
      <c r="A1213" s="6">
        <v>1212</v>
      </c>
      <c r="B1213" s="6" t="s">
        <v>105</v>
      </c>
      <c r="C1213" s="7">
        <v>164000</v>
      </c>
      <c r="E1213" s="3">
        <v>1294</v>
      </c>
      <c r="F1213" s="15">
        <v>162900</v>
      </c>
    </row>
    <row r="1214" spans="1:6" x14ac:dyDescent="0.25">
      <c r="A1214" s="6">
        <v>1213</v>
      </c>
      <c r="B1214" s="6" t="s">
        <v>105</v>
      </c>
      <c r="C1214" s="7">
        <v>113000</v>
      </c>
      <c r="E1214" s="3">
        <v>1295</v>
      </c>
      <c r="F1214" s="15">
        <v>115000</v>
      </c>
    </row>
    <row r="1215" spans="1:6" x14ac:dyDescent="0.25">
      <c r="A1215" s="6">
        <v>1214</v>
      </c>
      <c r="B1215" s="6" t="s">
        <v>105</v>
      </c>
      <c r="C1215" s="7">
        <v>145000</v>
      </c>
      <c r="E1215" s="3">
        <v>1296</v>
      </c>
      <c r="F1215" s="15">
        <v>138500</v>
      </c>
    </row>
    <row r="1216" spans="1:6" x14ac:dyDescent="0.25">
      <c r="A1216" s="6">
        <v>1215</v>
      </c>
      <c r="B1216" s="6" t="s">
        <v>105</v>
      </c>
      <c r="C1216" s="7">
        <v>134500</v>
      </c>
      <c r="E1216" s="3">
        <v>1297</v>
      </c>
      <c r="F1216" s="15">
        <v>155000</v>
      </c>
    </row>
    <row r="1217" spans="1:6" x14ac:dyDescent="0.25">
      <c r="A1217" s="6">
        <v>1216</v>
      </c>
      <c r="B1217" s="6" t="s">
        <v>105</v>
      </c>
      <c r="C1217" s="7">
        <v>125000</v>
      </c>
      <c r="E1217" s="3">
        <v>1298</v>
      </c>
      <c r="F1217" s="15">
        <v>140000</v>
      </c>
    </row>
    <row r="1218" spans="1:6" x14ac:dyDescent="0.25">
      <c r="A1218" s="6">
        <v>1217</v>
      </c>
      <c r="B1218" s="6" t="s">
        <v>105</v>
      </c>
      <c r="C1218" s="7">
        <v>112000</v>
      </c>
      <c r="E1218" s="3">
        <v>1299</v>
      </c>
      <c r="F1218" s="15">
        <v>160000</v>
      </c>
    </row>
    <row r="1219" spans="1:6" x14ac:dyDescent="0.25">
      <c r="A1219" s="6">
        <v>1218</v>
      </c>
      <c r="B1219" s="6" t="s">
        <v>105</v>
      </c>
      <c r="C1219" s="7">
        <v>229456</v>
      </c>
      <c r="E1219" s="3">
        <v>1300</v>
      </c>
      <c r="F1219" s="15">
        <v>154000</v>
      </c>
    </row>
    <row r="1220" spans="1:6" x14ac:dyDescent="0.25">
      <c r="A1220" s="6">
        <v>1219</v>
      </c>
      <c r="B1220" s="6" t="s">
        <v>177</v>
      </c>
      <c r="C1220" s="7">
        <v>80500</v>
      </c>
      <c r="E1220" s="3">
        <v>1301</v>
      </c>
      <c r="F1220" s="15">
        <v>225000</v>
      </c>
    </row>
    <row r="1221" spans="1:6" x14ac:dyDescent="0.25">
      <c r="A1221" s="6">
        <v>1220</v>
      </c>
      <c r="B1221" s="6" t="s">
        <v>105</v>
      </c>
      <c r="C1221" s="7">
        <v>91500</v>
      </c>
      <c r="E1221" s="3">
        <v>1302</v>
      </c>
      <c r="F1221" s="15">
        <v>177500</v>
      </c>
    </row>
    <row r="1222" spans="1:6" x14ac:dyDescent="0.25">
      <c r="A1222" s="6">
        <v>1221</v>
      </c>
      <c r="B1222" s="6" t="s">
        <v>105</v>
      </c>
      <c r="C1222" s="7">
        <v>115000</v>
      </c>
      <c r="E1222" s="3">
        <v>1303</v>
      </c>
      <c r="F1222" s="15">
        <v>290000</v>
      </c>
    </row>
    <row r="1223" spans="1:6" x14ac:dyDescent="0.25">
      <c r="A1223" s="6">
        <v>1222</v>
      </c>
      <c r="B1223" s="6" t="s">
        <v>105</v>
      </c>
      <c r="C1223" s="7">
        <v>134000</v>
      </c>
      <c r="E1223" s="3">
        <v>1304</v>
      </c>
      <c r="F1223" s="15">
        <v>232000</v>
      </c>
    </row>
    <row r="1224" spans="1:6" x14ac:dyDescent="0.25">
      <c r="A1224" s="6">
        <v>1223</v>
      </c>
      <c r="B1224" s="6" t="s">
        <v>105</v>
      </c>
      <c r="C1224" s="7">
        <v>143000</v>
      </c>
      <c r="E1224" s="3">
        <v>1305</v>
      </c>
      <c r="F1224" s="15">
        <v>130000</v>
      </c>
    </row>
    <row r="1225" spans="1:6" x14ac:dyDescent="0.25">
      <c r="A1225" s="6">
        <v>1224</v>
      </c>
      <c r="B1225" s="6" t="s">
        <v>177</v>
      </c>
      <c r="C1225" s="7">
        <v>137900</v>
      </c>
      <c r="E1225" s="3">
        <v>1306</v>
      </c>
      <c r="F1225" s="15">
        <v>325000</v>
      </c>
    </row>
    <row r="1226" spans="1:6" x14ac:dyDescent="0.25">
      <c r="A1226" s="6">
        <v>1225</v>
      </c>
      <c r="B1226" s="6" t="s">
        <v>105</v>
      </c>
      <c r="C1226" s="7">
        <v>184000</v>
      </c>
      <c r="E1226" s="3">
        <v>1307</v>
      </c>
      <c r="F1226" s="15">
        <v>202500</v>
      </c>
    </row>
    <row r="1227" spans="1:6" x14ac:dyDescent="0.25">
      <c r="A1227" s="6">
        <v>1226</v>
      </c>
      <c r="B1227" s="6" t="s">
        <v>105</v>
      </c>
      <c r="C1227" s="7">
        <v>145000</v>
      </c>
      <c r="E1227" s="3">
        <v>1308</v>
      </c>
      <c r="F1227" s="15">
        <v>138000</v>
      </c>
    </row>
    <row r="1228" spans="1:6" x14ac:dyDescent="0.25">
      <c r="A1228" s="6">
        <v>1227</v>
      </c>
      <c r="B1228" s="6" t="s">
        <v>105</v>
      </c>
      <c r="C1228" s="7">
        <v>214000</v>
      </c>
      <c r="E1228" s="3">
        <v>1309</v>
      </c>
      <c r="F1228" s="15">
        <v>147000</v>
      </c>
    </row>
    <row r="1229" spans="1:6" x14ac:dyDescent="0.25">
      <c r="A1229" s="6">
        <v>1228</v>
      </c>
      <c r="B1229" s="6" t="s">
        <v>105</v>
      </c>
      <c r="C1229" s="7">
        <v>147000</v>
      </c>
      <c r="E1229" s="3">
        <v>1310</v>
      </c>
      <c r="F1229" s="15">
        <v>179200</v>
      </c>
    </row>
    <row r="1230" spans="1:6" x14ac:dyDescent="0.25">
      <c r="A1230" s="6">
        <v>1229</v>
      </c>
      <c r="B1230" s="6" t="s">
        <v>105</v>
      </c>
      <c r="C1230" s="7">
        <v>367294</v>
      </c>
      <c r="E1230" s="3">
        <v>1311</v>
      </c>
      <c r="F1230" s="15">
        <v>335000</v>
      </c>
    </row>
    <row r="1231" spans="1:6" x14ac:dyDescent="0.25">
      <c r="A1231" s="6">
        <v>1230</v>
      </c>
      <c r="B1231" s="6" t="s">
        <v>105</v>
      </c>
      <c r="C1231" s="7">
        <v>127000</v>
      </c>
      <c r="E1231" s="3">
        <v>1312</v>
      </c>
      <c r="F1231" s="15">
        <v>203000</v>
      </c>
    </row>
    <row r="1232" spans="1:6" x14ac:dyDescent="0.25">
      <c r="A1232" s="6">
        <v>1231</v>
      </c>
      <c r="B1232" s="6" t="s">
        <v>105</v>
      </c>
      <c r="C1232" s="7">
        <v>190000</v>
      </c>
      <c r="E1232" s="3">
        <v>1313</v>
      </c>
      <c r="F1232" s="15">
        <v>302000</v>
      </c>
    </row>
    <row r="1233" spans="1:6" x14ac:dyDescent="0.25">
      <c r="A1233" s="6">
        <v>1232</v>
      </c>
      <c r="B1233" s="6" t="s">
        <v>105</v>
      </c>
      <c r="C1233" s="7">
        <v>132500</v>
      </c>
      <c r="E1233" s="3">
        <v>1314</v>
      </c>
      <c r="F1233" s="15">
        <v>333168</v>
      </c>
    </row>
    <row r="1234" spans="1:6" x14ac:dyDescent="0.25">
      <c r="A1234" s="6">
        <v>1233</v>
      </c>
      <c r="B1234" s="6" t="s">
        <v>105</v>
      </c>
      <c r="C1234" s="7">
        <v>101800</v>
      </c>
      <c r="E1234" s="3">
        <v>1315</v>
      </c>
      <c r="F1234" s="15">
        <v>119000</v>
      </c>
    </row>
    <row r="1235" spans="1:6" x14ac:dyDescent="0.25">
      <c r="A1235" s="6">
        <v>1234</v>
      </c>
      <c r="B1235" s="6" t="s">
        <v>105</v>
      </c>
      <c r="C1235" s="7">
        <v>142000</v>
      </c>
      <c r="E1235" s="3">
        <v>1316</v>
      </c>
      <c r="F1235" s="15">
        <v>206900</v>
      </c>
    </row>
    <row r="1236" spans="1:6" x14ac:dyDescent="0.25">
      <c r="A1236" s="6">
        <v>1235</v>
      </c>
      <c r="B1236" s="6" t="s">
        <v>177</v>
      </c>
      <c r="C1236" s="7">
        <v>130000</v>
      </c>
      <c r="E1236" s="3">
        <v>1317</v>
      </c>
      <c r="F1236" s="15">
        <v>295493</v>
      </c>
    </row>
    <row r="1237" spans="1:6" x14ac:dyDescent="0.25">
      <c r="A1237" s="6">
        <v>1236</v>
      </c>
      <c r="B1237" s="6" t="s">
        <v>105</v>
      </c>
      <c r="C1237" s="7">
        <v>138887</v>
      </c>
      <c r="E1237" s="3">
        <v>1318</v>
      </c>
      <c r="F1237" s="15">
        <v>208900</v>
      </c>
    </row>
    <row r="1238" spans="1:6" x14ac:dyDescent="0.25">
      <c r="A1238" s="6">
        <v>1237</v>
      </c>
      <c r="B1238" s="6" t="s">
        <v>105</v>
      </c>
      <c r="C1238" s="7">
        <v>175500</v>
      </c>
      <c r="E1238" s="3">
        <v>1319</v>
      </c>
      <c r="F1238" s="15">
        <v>275000</v>
      </c>
    </row>
    <row r="1239" spans="1:6" x14ac:dyDescent="0.25">
      <c r="A1239" s="6">
        <v>1238</v>
      </c>
      <c r="B1239" s="6" t="s">
        <v>105</v>
      </c>
      <c r="C1239" s="7">
        <v>195000</v>
      </c>
      <c r="E1239" s="3">
        <v>1320</v>
      </c>
      <c r="F1239" s="15">
        <v>111000</v>
      </c>
    </row>
    <row r="1240" spans="1:6" x14ac:dyDescent="0.25">
      <c r="A1240" s="6">
        <v>1239</v>
      </c>
      <c r="B1240" s="6" t="s">
        <v>105</v>
      </c>
      <c r="C1240" s="7">
        <v>142500</v>
      </c>
      <c r="E1240" s="3">
        <v>1321</v>
      </c>
      <c r="F1240" s="15">
        <v>156500</v>
      </c>
    </row>
    <row r="1241" spans="1:6" x14ac:dyDescent="0.25">
      <c r="A1241" s="6">
        <v>1240</v>
      </c>
      <c r="B1241" s="6" t="s">
        <v>105</v>
      </c>
      <c r="C1241" s="7">
        <v>265900</v>
      </c>
      <c r="E1241" s="3">
        <v>1323</v>
      </c>
      <c r="F1241" s="15">
        <v>190000</v>
      </c>
    </row>
    <row r="1242" spans="1:6" x14ac:dyDescent="0.25">
      <c r="A1242" s="6">
        <v>1241</v>
      </c>
      <c r="B1242" s="6" t="s">
        <v>105</v>
      </c>
      <c r="C1242" s="7">
        <v>224900</v>
      </c>
      <c r="E1242" s="3">
        <v>1324</v>
      </c>
      <c r="F1242" s="15">
        <v>82500</v>
      </c>
    </row>
    <row r="1243" spans="1:6" x14ac:dyDescent="0.25">
      <c r="A1243" s="6">
        <v>1242</v>
      </c>
      <c r="B1243" s="6" t="s">
        <v>105</v>
      </c>
      <c r="C1243" s="7">
        <v>248328</v>
      </c>
      <c r="E1243" s="3">
        <v>1325</v>
      </c>
      <c r="F1243" s="15">
        <v>147000</v>
      </c>
    </row>
    <row r="1244" spans="1:6" x14ac:dyDescent="0.25">
      <c r="A1244" s="6">
        <v>1243</v>
      </c>
      <c r="B1244" s="6" t="s">
        <v>105</v>
      </c>
      <c r="C1244" s="7">
        <v>170000</v>
      </c>
      <c r="E1244" s="3">
        <v>1327</v>
      </c>
      <c r="F1244" s="15">
        <v>79000</v>
      </c>
    </row>
    <row r="1245" spans="1:6" x14ac:dyDescent="0.25">
      <c r="A1245" s="6">
        <v>1244</v>
      </c>
      <c r="B1245" s="6" t="s">
        <v>105</v>
      </c>
      <c r="C1245" s="7">
        <v>465000</v>
      </c>
      <c r="E1245" s="3">
        <v>1328</v>
      </c>
      <c r="F1245" s="15">
        <v>130500</v>
      </c>
    </row>
    <row r="1246" spans="1:6" x14ac:dyDescent="0.25">
      <c r="A1246" s="6">
        <v>1245</v>
      </c>
      <c r="B1246" s="6" t="s">
        <v>105</v>
      </c>
      <c r="C1246" s="7">
        <v>230000</v>
      </c>
      <c r="E1246" s="3">
        <v>1329</v>
      </c>
      <c r="F1246" s="15">
        <v>256000</v>
      </c>
    </row>
    <row r="1247" spans="1:6" x14ac:dyDescent="0.25">
      <c r="A1247" s="6">
        <v>1246</v>
      </c>
      <c r="B1247" s="6" t="s">
        <v>105</v>
      </c>
      <c r="C1247" s="7">
        <v>178000</v>
      </c>
      <c r="E1247" s="3">
        <v>1330</v>
      </c>
      <c r="F1247" s="15">
        <v>176500</v>
      </c>
    </row>
    <row r="1248" spans="1:6" x14ac:dyDescent="0.25">
      <c r="A1248" s="6">
        <v>1247</v>
      </c>
      <c r="B1248" s="6" t="s">
        <v>105</v>
      </c>
      <c r="C1248" s="7">
        <v>186500</v>
      </c>
      <c r="E1248" s="3">
        <v>1331</v>
      </c>
      <c r="F1248" s="15">
        <v>227000</v>
      </c>
    </row>
    <row r="1249" spans="1:6" x14ac:dyDescent="0.25">
      <c r="A1249" s="6">
        <v>1248</v>
      </c>
      <c r="B1249" s="6" t="s">
        <v>105</v>
      </c>
      <c r="C1249" s="7">
        <v>169900</v>
      </c>
      <c r="E1249" s="3">
        <v>1332</v>
      </c>
      <c r="F1249" s="15">
        <v>132500</v>
      </c>
    </row>
    <row r="1250" spans="1:6" x14ac:dyDescent="0.25">
      <c r="A1250" s="6">
        <v>1249</v>
      </c>
      <c r="B1250" s="6" t="s">
        <v>177</v>
      </c>
      <c r="C1250" s="7">
        <v>129500</v>
      </c>
      <c r="E1250" s="3">
        <v>1333</v>
      </c>
      <c r="F1250" s="15">
        <v>100000</v>
      </c>
    </row>
    <row r="1251" spans="1:6" x14ac:dyDescent="0.25">
      <c r="A1251" s="6">
        <v>1250</v>
      </c>
      <c r="B1251" s="6" t="s">
        <v>105</v>
      </c>
      <c r="C1251" s="7">
        <v>119000</v>
      </c>
      <c r="E1251" s="3">
        <v>1334</v>
      </c>
      <c r="F1251" s="15">
        <v>125500</v>
      </c>
    </row>
    <row r="1252" spans="1:6" x14ac:dyDescent="0.25">
      <c r="A1252" s="6">
        <v>1251</v>
      </c>
      <c r="B1252" s="6" t="s">
        <v>105</v>
      </c>
      <c r="C1252" s="7">
        <v>244000</v>
      </c>
      <c r="E1252" s="3">
        <v>1335</v>
      </c>
      <c r="F1252" s="15">
        <v>125000</v>
      </c>
    </row>
    <row r="1253" spans="1:6" x14ac:dyDescent="0.25">
      <c r="A1253" s="6">
        <v>1252</v>
      </c>
      <c r="B1253" s="6" t="s">
        <v>105</v>
      </c>
      <c r="C1253" s="7">
        <v>171750</v>
      </c>
      <c r="E1253" s="3">
        <v>1336</v>
      </c>
      <c r="F1253" s="15">
        <v>167900</v>
      </c>
    </row>
    <row r="1254" spans="1:6" x14ac:dyDescent="0.25">
      <c r="A1254" s="6">
        <v>1253</v>
      </c>
      <c r="B1254" s="6" t="s">
        <v>105</v>
      </c>
      <c r="C1254" s="7">
        <v>130000</v>
      </c>
      <c r="E1254" s="3">
        <v>1337</v>
      </c>
      <c r="F1254" s="15">
        <v>135000</v>
      </c>
    </row>
    <row r="1255" spans="1:6" x14ac:dyDescent="0.25">
      <c r="A1255" s="6">
        <v>1254</v>
      </c>
      <c r="B1255" s="6" t="s">
        <v>105</v>
      </c>
      <c r="C1255" s="7">
        <v>294000</v>
      </c>
      <c r="E1255" s="3">
        <v>1339</v>
      </c>
      <c r="F1255" s="15">
        <v>200000</v>
      </c>
    </row>
    <row r="1256" spans="1:6" x14ac:dyDescent="0.25">
      <c r="A1256" s="6">
        <v>1255</v>
      </c>
      <c r="B1256" s="6" t="s">
        <v>105</v>
      </c>
      <c r="C1256" s="7">
        <v>165400</v>
      </c>
      <c r="E1256" s="3">
        <v>1340</v>
      </c>
      <c r="F1256" s="15">
        <v>128500</v>
      </c>
    </row>
    <row r="1257" spans="1:6" x14ac:dyDescent="0.25">
      <c r="A1257" s="6">
        <v>1256</v>
      </c>
      <c r="B1257" s="6" t="s">
        <v>105</v>
      </c>
      <c r="C1257" s="7">
        <v>127500</v>
      </c>
      <c r="E1257" s="3">
        <v>1341</v>
      </c>
      <c r="F1257" s="15">
        <v>123000</v>
      </c>
    </row>
    <row r="1258" spans="1:6" x14ac:dyDescent="0.25">
      <c r="A1258" s="6">
        <v>1257</v>
      </c>
      <c r="B1258" s="6" t="s">
        <v>105</v>
      </c>
      <c r="C1258" s="7">
        <v>301500</v>
      </c>
      <c r="E1258" s="3">
        <v>1342</v>
      </c>
      <c r="F1258" s="15">
        <v>155000</v>
      </c>
    </row>
    <row r="1259" spans="1:6" x14ac:dyDescent="0.25">
      <c r="A1259" s="6">
        <v>1258</v>
      </c>
      <c r="B1259" s="6" t="s">
        <v>105</v>
      </c>
      <c r="C1259" s="7">
        <v>99900</v>
      </c>
      <c r="E1259" s="3">
        <v>1343</v>
      </c>
      <c r="F1259" s="15">
        <v>228500</v>
      </c>
    </row>
    <row r="1260" spans="1:6" x14ac:dyDescent="0.25">
      <c r="A1260" s="6">
        <v>1259</v>
      </c>
      <c r="B1260" s="6" t="s">
        <v>105</v>
      </c>
      <c r="C1260" s="7">
        <v>190000</v>
      </c>
      <c r="E1260" s="3">
        <v>1344</v>
      </c>
      <c r="F1260" s="15">
        <v>177000</v>
      </c>
    </row>
    <row r="1261" spans="1:6" x14ac:dyDescent="0.25">
      <c r="A1261" s="6">
        <v>1260</v>
      </c>
      <c r="B1261" s="6" t="s">
        <v>105</v>
      </c>
      <c r="C1261" s="7">
        <v>151000</v>
      </c>
      <c r="E1261" s="3">
        <v>1345</v>
      </c>
      <c r="F1261" s="15">
        <v>155835</v>
      </c>
    </row>
    <row r="1262" spans="1:6" x14ac:dyDescent="0.25">
      <c r="A1262" s="6">
        <v>1261</v>
      </c>
      <c r="B1262" s="6" t="s">
        <v>105</v>
      </c>
      <c r="C1262" s="7">
        <v>181000</v>
      </c>
      <c r="E1262" s="3">
        <v>1346</v>
      </c>
      <c r="F1262" s="15">
        <v>108500</v>
      </c>
    </row>
    <row r="1263" spans="1:6" x14ac:dyDescent="0.25">
      <c r="A1263" s="6">
        <v>1262</v>
      </c>
      <c r="B1263" s="6" t="s">
        <v>105</v>
      </c>
      <c r="C1263" s="7">
        <v>128900</v>
      </c>
      <c r="E1263" s="3">
        <v>1347</v>
      </c>
      <c r="F1263" s="15">
        <v>262500</v>
      </c>
    </row>
    <row r="1264" spans="1:6" x14ac:dyDescent="0.25">
      <c r="A1264" s="6">
        <v>1263</v>
      </c>
      <c r="B1264" s="6" t="s">
        <v>105</v>
      </c>
      <c r="C1264" s="7">
        <v>161500</v>
      </c>
      <c r="E1264" s="3">
        <v>1348</v>
      </c>
      <c r="F1264" s="15">
        <v>283463</v>
      </c>
    </row>
    <row r="1265" spans="1:6" x14ac:dyDescent="0.25">
      <c r="A1265" s="6">
        <v>1264</v>
      </c>
      <c r="B1265" s="6" t="s">
        <v>105</v>
      </c>
      <c r="C1265" s="7">
        <v>180500</v>
      </c>
      <c r="E1265" s="3">
        <v>1349</v>
      </c>
      <c r="F1265" s="15">
        <v>215000</v>
      </c>
    </row>
    <row r="1266" spans="1:6" x14ac:dyDescent="0.25">
      <c r="A1266" s="6">
        <v>1265</v>
      </c>
      <c r="B1266" s="6" t="s">
        <v>105</v>
      </c>
      <c r="C1266" s="7">
        <v>181000</v>
      </c>
      <c r="E1266" s="3">
        <v>1351</v>
      </c>
      <c r="F1266" s="15">
        <v>200000</v>
      </c>
    </row>
    <row r="1267" spans="1:6" x14ac:dyDescent="0.25">
      <c r="A1267" s="6">
        <v>1266</v>
      </c>
      <c r="B1267" s="6" t="s">
        <v>105</v>
      </c>
      <c r="C1267" s="7">
        <v>183900</v>
      </c>
      <c r="E1267" s="3">
        <v>1352</v>
      </c>
      <c r="F1267" s="15">
        <v>171000</v>
      </c>
    </row>
    <row r="1268" spans="1:6" x14ac:dyDescent="0.25">
      <c r="A1268" s="6">
        <v>1267</v>
      </c>
      <c r="B1268" s="6" t="s">
        <v>177</v>
      </c>
      <c r="C1268" s="7">
        <v>122000</v>
      </c>
      <c r="E1268" s="3">
        <v>1353</v>
      </c>
      <c r="F1268" s="15">
        <v>134900</v>
      </c>
    </row>
    <row r="1269" spans="1:6" x14ac:dyDescent="0.25">
      <c r="A1269" s="6">
        <v>1268</v>
      </c>
      <c r="B1269" s="6" t="s">
        <v>105</v>
      </c>
      <c r="C1269" s="7">
        <v>378500</v>
      </c>
      <c r="E1269" s="3">
        <v>1354</v>
      </c>
      <c r="F1269" s="15">
        <v>410000</v>
      </c>
    </row>
    <row r="1270" spans="1:6" x14ac:dyDescent="0.25">
      <c r="A1270" s="6">
        <v>1269</v>
      </c>
      <c r="B1270" s="6" t="s">
        <v>105</v>
      </c>
      <c r="C1270" s="7">
        <v>381000</v>
      </c>
      <c r="E1270" s="3">
        <v>1355</v>
      </c>
      <c r="F1270" s="15">
        <v>235000</v>
      </c>
    </row>
    <row r="1271" spans="1:6" x14ac:dyDescent="0.25">
      <c r="A1271" s="6">
        <v>1270</v>
      </c>
      <c r="B1271" s="6" t="s">
        <v>105</v>
      </c>
      <c r="C1271" s="7">
        <v>144000</v>
      </c>
      <c r="E1271" s="3">
        <v>1356</v>
      </c>
      <c r="F1271" s="15">
        <v>170000</v>
      </c>
    </row>
    <row r="1272" spans="1:6" x14ac:dyDescent="0.25">
      <c r="A1272" s="6">
        <v>1271</v>
      </c>
      <c r="B1272" s="6" t="s">
        <v>105</v>
      </c>
      <c r="C1272" s="7">
        <v>260000</v>
      </c>
      <c r="E1272" s="3">
        <v>1357</v>
      </c>
      <c r="F1272" s="15">
        <v>110000</v>
      </c>
    </row>
    <row r="1273" spans="1:6" x14ac:dyDescent="0.25">
      <c r="A1273" s="6">
        <v>1272</v>
      </c>
      <c r="B1273" s="6" t="s">
        <v>105</v>
      </c>
      <c r="C1273" s="7">
        <v>185750</v>
      </c>
      <c r="E1273" s="3">
        <v>1358</v>
      </c>
      <c r="F1273" s="15">
        <v>149900</v>
      </c>
    </row>
    <row r="1274" spans="1:6" x14ac:dyDescent="0.25">
      <c r="A1274" s="6">
        <v>1273</v>
      </c>
      <c r="B1274" s="6" t="s">
        <v>105</v>
      </c>
      <c r="C1274" s="7">
        <v>137000</v>
      </c>
      <c r="E1274" s="3">
        <v>1359</v>
      </c>
      <c r="F1274" s="15">
        <v>177500</v>
      </c>
    </row>
    <row r="1275" spans="1:6" x14ac:dyDescent="0.25">
      <c r="A1275" s="6">
        <v>1274</v>
      </c>
      <c r="B1275" s="6" t="s">
        <v>105</v>
      </c>
      <c r="C1275" s="7">
        <v>177000</v>
      </c>
      <c r="E1275" s="3">
        <v>1360</v>
      </c>
      <c r="F1275" s="15">
        <v>315000</v>
      </c>
    </row>
    <row r="1276" spans="1:6" x14ac:dyDescent="0.25">
      <c r="A1276" s="6">
        <v>1275</v>
      </c>
      <c r="B1276" s="6" t="s">
        <v>105</v>
      </c>
      <c r="C1276" s="7">
        <v>139000</v>
      </c>
      <c r="E1276" s="3">
        <v>1361</v>
      </c>
      <c r="F1276" s="15">
        <v>189000</v>
      </c>
    </row>
    <row r="1277" spans="1:6" x14ac:dyDescent="0.25">
      <c r="A1277" s="6">
        <v>1276</v>
      </c>
      <c r="B1277" s="6" t="s">
        <v>105</v>
      </c>
      <c r="C1277" s="7">
        <v>137000</v>
      </c>
      <c r="E1277" s="3">
        <v>1362</v>
      </c>
      <c r="F1277" s="15">
        <v>260000</v>
      </c>
    </row>
    <row r="1278" spans="1:6" x14ac:dyDescent="0.25">
      <c r="A1278" s="6">
        <v>1277</v>
      </c>
      <c r="B1278" s="6" t="s">
        <v>105</v>
      </c>
      <c r="C1278" s="7">
        <v>162000</v>
      </c>
      <c r="E1278" s="3">
        <v>1363</v>
      </c>
      <c r="F1278" s="15">
        <v>104900</v>
      </c>
    </row>
    <row r="1279" spans="1:6" x14ac:dyDescent="0.25">
      <c r="A1279" s="6">
        <v>1278</v>
      </c>
      <c r="B1279" s="6" t="s">
        <v>105</v>
      </c>
      <c r="C1279" s="7">
        <v>197900</v>
      </c>
      <c r="E1279" s="3">
        <v>1364</v>
      </c>
      <c r="F1279" s="15">
        <v>156932</v>
      </c>
    </row>
    <row r="1280" spans="1:6" x14ac:dyDescent="0.25">
      <c r="A1280" s="6">
        <v>1279</v>
      </c>
      <c r="B1280" s="6" t="s">
        <v>105</v>
      </c>
      <c r="C1280" s="7">
        <v>237000</v>
      </c>
      <c r="E1280" s="3">
        <v>1365</v>
      </c>
      <c r="F1280" s="15">
        <v>144152</v>
      </c>
    </row>
    <row r="1281" spans="1:6" x14ac:dyDescent="0.25">
      <c r="A1281" s="6">
        <v>1280</v>
      </c>
      <c r="B1281" s="6" t="s">
        <v>105</v>
      </c>
      <c r="C1281" s="7">
        <v>68400</v>
      </c>
      <c r="E1281" s="3">
        <v>1366</v>
      </c>
      <c r="F1281" s="15">
        <v>216000</v>
      </c>
    </row>
    <row r="1282" spans="1:6" x14ac:dyDescent="0.25">
      <c r="A1282" s="6">
        <v>1281</v>
      </c>
      <c r="B1282" s="6" t="s">
        <v>105</v>
      </c>
      <c r="C1282" s="7">
        <v>227000</v>
      </c>
      <c r="E1282" s="3">
        <v>1367</v>
      </c>
      <c r="F1282" s="15">
        <v>193000</v>
      </c>
    </row>
    <row r="1283" spans="1:6" x14ac:dyDescent="0.25">
      <c r="A1283" s="6">
        <v>1282</v>
      </c>
      <c r="B1283" s="6" t="s">
        <v>105</v>
      </c>
      <c r="C1283" s="7">
        <v>180000</v>
      </c>
      <c r="E1283" s="3">
        <v>1368</v>
      </c>
      <c r="F1283" s="15">
        <v>127000</v>
      </c>
    </row>
    <row r="1284" spans="1:6" x14ac:dyDescent="0.25">
      <c r="A1284" s="6">
        <v>1283</v>
      </c>
      <c r="B1284" s="6" t="s">
        <v>105</v>
      </c>
      <c r="C1284" s="7">
        <v>150500</v>
      </c>
      <c r="E1284" s="3">
        <v>1369</v>
      </c>
      <c r="F1284" s="15">
        <v>144000</v>
      </c>
    </row>
    <row r="1285" spans="1:6" x14ac:dyDescent="0.25">
      <c r="A1285" s="6">
        <v>1284</v>
      </c>
      <c r="B1285" s="6" t="s">
        <v>105</v>
      </c>
      <c r="C1285" s="7">
        <v>139000</v>
      </c>
      <c r="E1285" s="3">
        <v>1370</v>
      </c>
      <c r="F1285" s="15">
        <v>232000</v>
      </c>
    </row>
    <row r="1286" spans="1:6" x14ac:dyDescent="0.25">
      <c r="A1286" s="6">
        <v>1285</v>
      </c>
      <c r="B1286" s="6" t="s">
        <v>105</v>
      </c>
      <c r="C1286" s="7">
        <v>169000</v>
      </c>
      <c r="E1286" s="3">
        <v>1371</v>
      </c>
      <c r="F1286" s="15">
        <v>105000</v>
      </c>
    </row>
    <row r="1287" spans="1:6" x14ac:dyDescent="0.25">
      <c r="A1287" s="6">
        <v>1286</v>
      </c>
      <c r="B1287" s="6" t="s">
        <v>105</v>
      </c>
      <c r="C1287" s="7">
        <v>132500</v>
      </c>
      <c r="E1287" s="3">
        <v>1372</v>
      </c>
      <c r="F1287" s="15">
        <v>165500</v>
      </c>
    </row>
    <row r="1288" spans="1:6" x14ac:dyDescent="0.25">
      <c r="A1288" s="6">
        <v>1287</v>
      </c>
      <c r="B1288" s="6" t="s">
        <v>105</v>
      </c>
      <c r="C1288" s="7">
        <v>143000</v>
      </c>
      <c r="E1288" s="3">
        <v>1373</v>
      </c>
      <c r="F1288" s="15">
        <v>274300</v>
      </c>
    </row>
    <row r="1289" spans="1:6" x14ac:dyDescent="0.25">
      <c r="A1289" s="6">
        <v>1288</v>
      </c>
      <c r="B1289" s="6" t="s">
        <v>105</v>
      </c>
      <c r="C1289" s="7">
        <v>190000</v>
      </c>
      <c r="E1289" s="3">
        <v>1374</v>
      </c>
      <c r="F1289" s="15">
        <v>466500</v>
      </c>
    </row>
    <row r="1290" spans="1:6" x14ac:dyDescent="0.25">
      <c r="A1290" s="6">
        <v>1289</v>
      </c>
      <c r="B1290" s="6" t="s">
        <v>105</v>
      </c>
      <c r="C1290" s="7">
        <v>278000</v>
      </c>
      <c r="E1290" s="3">
        <v>1375</v>
      </c>
      <c r="F1290" s="15">
        <v>250000</v>
      </c>
    </row>
    <row r="1291" spans="1:6" x14ac:dyDescent="0.25">
      <c r="A1291" s="6">
        <v>1290</v>
      </c>
      <c r="B1291" s="6" t="s">
        <v>105</v>
      </c>
      <c r="C1291" s="7">
        <v>281000</v>
      </c>
      <c r="E1291" s="3">
        <v>1376</v>
      </c>
      <c r="F1291" s="15">
        <v>239000</v>
      </c>
    </row>
    <row r="1292" spans="1:6" x14ac:dyDescent="0.25">
      <c r="A1292" s="6">
        <v>1291</v>
      </c>
      <c r="B1292" s="6" t="s">
        <v>105</v>
      </c>
      <c r="C1292" s="7">
        <v>180500</v>
      </c>
      <c r="E1292" s="3">
        <v>1378</v>
      </c>
      <c r="F1292" s="15">
        <v>117000</v>
      </c>
    </row>
    <row r="1293" spans="1:6" x14ac:dyDescent="0.25">
      <c r="A1293" s="6">
        <v>1292</v>
      </c>
      <c r="B1293" s="6" t="s">
        <v>105</v>
      </c>
      <c r="C1293" s="7">
        <v>119500</v>
      </c>
      <c r="E1293" s="3">
        <v>1379</v>
      </c>
      <c r="F1293" s="15">
        <v>83000</v>
      </c>
    </row>
    <row r="1294" spans="1:6" x14ac:dyDescent="0.25">
      <c r="A1294" s="6">
        <v>1293</v>
      </c>
      <c r="B1294" s="6" t="s">
        <v>177</v>
      </c>
      <c r="C1294" s="7">
        <v>107500</v>
      </c>
      <c r="E1294" s="3">
        <v>1380</v>
      </c>
      <c r="F1294" s="15">
        <v>167500</v>
      </c>
    </row>
    <row r="1295" spans="1:6" x14ac:dyDescent="0.25">
      <c r="A1295" s="6">
        <v>1294</v>
      </c>
      <c r="B1295" s="6" t="s">
        <v>105</v>
      </c>
      <c r="C1295" s="7">
        <v>162900</v>
      </c>
      <c r="E1295" s="3">
        <v>1382</v>
      </c>
      <c r="F1295" s="15">
        <v>237500</v>
      </c>
    </row>
    <row r="1296" spans="1:6" x14ac:dyDescent="0.25">
      <c r="A1296" s="6">
        <v>1295</v>
      </c>
      <c r="B1296" s="6" t="s">
        <v>105</v>
      </c>
      <c r="C1296" s="7">
        <v>115000</v>
      </c>
      <c r="E1296" s="3">
        <v>1383</v>
      </c>
      <c r="F1296" s="15">
        <v>157000</v>
      </c>
    </row>
    <row r="1297" spans="1:6" x14ac:dyDescent="0.25">
      <c r="A1297" s="6">
        <v>1296</v>
      </c>
      <c r="B1297" s="6" t="s">
        <v>105</v>
      </c>
      <c r="C1297" s="7">
        <v>138500</v>
      </c>
      <c r="E1297" s="3">
        <v>1384</v>
      </c>
      <c r="F1297" s="15">
        <v>112000</v>
      </c>
    </row>
    <row r="1298" spans="1:6" x14ac:dyDescent="0.25">
      <c r="A1298" s="6">
        <v>1297</v>
      </c>
      <c r="B1298" s="6" t="s">
        <v>105</v>
      </c>
      <c r="C1298" s="7">
        <v>155000</v>
      </c>
      <c r="E1298" s="3">
        <v>1385</v>
      </c>
      <c r="F1298" s="15">
        <v>105000</v>
      </c>
    </row>
    <row r="1299" spans="1:6" x14ac:dyDescent="0.25">
      <c r="A1299" s="6">
        <v>1298</v>
      </c>
      <c r="B1299" s="6" t="s">
        <v>105</v>
      </c>
      <c r="C1299" s="7">
        <v>140000</v>
      </c>
      <c r="E1299" s="3">
        <v>1386</v>
      </c>
      <c r="F1299" s="15">
        <v>125500</v>
      </c>
    </row>
    <row r="1300" spans="1:6" x14ac:dyDescent="0.25">
      <c r="A1300" s="6">
        <v>1299</v>
      </c>
      <c r="B1300" s="6" t="s">
        <v>105</v>
      </c>
      <c r="C1300" s="7">
        <v>160000</v>
      </c>
      <c r="E1300" s="3">
        <v>1387</v>
      </c>
      <c r="F1300" s="15">
        <v>250000</v>
      </c>
    </row>
    <row r="1301" spans="1:6" x14ac:dyDescent="0.25">
      <c r="A1301" s="6">
        <v>1300</v>
      </c>
      <c r="B1301" s="6" t="s">
        <v>105</v>
      </c>
      <c r="C1301" s="7">
        <v>154000</v>
      </c>
      <c r="E1301" s="3">
        <v>1389</v>
      </c>
      <c r="F1301" s="15">
        <v>377500</v>
      </c>
    </row>
    <row r="1302" spans="1:6" x14ac:dyDescent="0.25">
      <c r="A1302" s="6">
        <v>1301</v>
      </c>
      <c r="B1302" s="6" t="s">
        <v>105</v>
      </c>
      <c r="C1302" s="7">
        <v>225000</v>
      </c>
      <c r="E1302" s="3">
        <v>1390</v>
      </c>
      <c r="F1302" s="15">
        <v>131000</v>
      </c>
    </row>
    <row r="1303" spans="1:6" x14ac:dyDescent="0.25">
      <c r="A1303" s="6">
        <v>1302</v>
      </c>
      <c r="B1303" s="6" t="s">
        <v>105</v>
      </c>
      <c r="C1303" s="7">
        <v>177500</v>
      </c>
      <c r="E1303" s="3">
        <v>1391</v>
      </c>
      <c r="F1303" s="15">
        <v>235000</v>
      </c>
    </row>
    <row r="1304" spans="1:6" x14ac:dyDescent="0.25">
      <c r="A1304" s="6">
        <v>1303</v>
      </c>
      <c r="B1304" s="6" t="s">
        <v>105</v>
      </c>
      <c r="C1304" s="7">
        <v>290000</v>
      </c>
      <c r="E1304" s="3">
        <v>1392</v>
      </c>
      <c r="F1304" s="15">
        <v>124000</v>
      </c>
    </row>
    <row r="1305" spans="1:6" x14ac:dyDescent="0.25">
      <c r="A1305" s="6">
        <v>1304</v>
      </c>
      <c r="B1305" s="6" t="s">
        <v>105</v>
      </c>
      <c r="C1305" s="7">
        <v>232000</v>
      </c>
      <c r="E1305" s="3">
        <v>1393</v>
      </c>
      <c r="F1305" s="15">
        <v>123000</v>
      </c>
    </row>
    <row r="1306" spans="1:6" x14ac:dyDescent="0.25">
      <c r="A1306" s="6">
        <v>1305</v>
      </c>
      <c r="B1306" s="6" t="s">
        <v>105</v>
      </c>
      <c r="C1306" s="7">
        <v>130000</v>
      </c>
      <c r="E1306" s="3">
        <v>1395</v>
      </c>
      <c r="F1306" s="15">
        <v>246578</v>
      </c>
    </row>
    <row r="1307" spans="1:6" x14ac:dyDescent="0.25">
      <c r="A1307" s="6">
        <v>1306</v>
      </c>
      <c r="B1307" s="6" t="s">
        <v>105</v>
      </c>
      <c r="C1307" s="7">
        <v>325000</v>
      </c>
      <c r="E1307" s="3">
        <v>1396</v>
      </c>
      <c r="F1307" s="15">
        <v>281213</v>
      </c>
    </row>
    <row r="1308" spans="1:6" x14ac:dyDescent="0.25">
      <c r="A1308" s="6">
        <v>1307</v>
      </c>
      <c r="B1308" s="6" t="s">
        <v>105</v>
      </c>
      <c r="C1308" s="7">
        <v>202500</v>
      </c>
      <c r="E1308" s="3">
        <v>1397</v>
      </c>
      <c r="F1308" s="15">
        <v>160000</v>
      </c>
    </row>
    <row r="1309" spans="1:6" x14ac:dyDescent="0.25">
      <c r="A1309" s="6">
        <v>1308</v>
      </c>
      <c r="B1309" s="6" t="s">
        <v>105</v>
      </c>
      <c r="C1309" s="7">
        <v>138000</v>
      </c>
      <c r="E1309" s="3">
        <v>1398</v>
      </c>
      <c r="F1309" s="15">
        <v>137500</v>
      </c>
    </row>
    <row r="1310" spans="1:6" x14ac:dyDescent="0.25">
      <c r="A1310" s="6">
        <v>1309</v>
      </c>
      <c r="B1310" s="6" t="s">
        <v>105</v>
      </c>
      <c r="C1310" s="7">
        <v>147000</v>
      </c>
      <c r="E1310" s="3">
        <v>1399</v>
      </c>
      <c r="F1310" s="15">
        <v>138000</v>
      </c>
    </row>
    <row r="1311" spans="1:6" x14ac:dyDescent="0.25">
      <c r="A1311" s="6">
        <v>1310</v>
      </c>
      <c r="B1311" s="6" t="s">
        <v>105</v>
      </c>
      <c r="C1311" s="7">
        <v>179200</v>
      </c>
      <c r="E1311" s="3">
        <v>1400</v>
      </c>
      <c r="F1311" s="15">
        <v>137450</v>
      </c>
    </row>
    <row r="1312" spans="1:6" x14ac:dyDescent="0.25">
      <c r="A1312" s="6">
        <v>1311</v>
      </c>
      <c r="B1312" s="6" t="s">
        <v>105</v>
      </c>
      <c r="C1312" s="7">
        <v>335000</v>
      </c>
      <c r="E1312" s="3">
        <v>1401</v>
      </c>
      <c r="F1312" s="15">
        <v>120000</v>
      </c>
    </row>
    <row r="1313" spans="1:6" x14ac:dyDescent="0.25">
      <c r="A1313" s="6">
        <v>1312</v>
      </c>
      <c r="B1313" s="6" t="s">
        <v>105</v>
      </c>
      <c r="C1313" s="7">
        <v>203000</v>
      </c>
      <c r="E1313" s="3">
        <v>1402</v>
      </c>
      <c r="F1313" s="15">
        <v>193000</v>
      </c>
    </row>
    <row r="1314" spans="1:6" x14ac:dyDescent="0.25">
      <c r="A1314" s="6">
        <v>1313</v>
      </c>
      <c r="B1314" s="6" t="s">
        <v>105</v>
      </c>
      <c r="C1314" s="7">
        <v>302000</v>
      </c>
      <c r="E1314" s="3">
        <v>1403</v>
      </c>
      <c r="F1314" s="15">
        <v>193879</v>
      </c>
    </row>
    <row r="1315" spans="1:6" x14ac:dyDescent="0.25">
      <c r="A1315" s="6">
        <v>1314</v>
      </c>
      <c r="B1315" s="6" t="s">
        <v>105</v>
      </c>
      <c r="C1315" s="7">
        <v>333168</v>
      </c>
      <c r="E1315" s="3">
        <v>1404</v>
      </c>
      <c r="F1315" s="15">
        <v>282922</v>
      </c>
    </row>
    <row r="1316" spans="1:6" x14ac:dyDescent="0.25">
      <c r="A1316" s="6">
        <v>1315</v>
      </c>
      <c r="B1316" s="6" t="s">
        <v>105</v>
      </c>
      <c r="C1316" s="7">
        <v>119000</v>
      </c>
      <c r="E1316" s="3">
        <v>1405</v>
      </c>
      <c r="F1316" s="15">
        <v>105000</v>
      </c>
    </row>
    <row r="1317" spans="1:6" x14ac:dyDescent="0.25">
      <c r="A1317" s="6">
        <v>1316</v>
      </c>
      <c r="B1317" s="6" t="s">
        <v>105</v>
      </c>
      <c r="C1317" s="7">
        <v>206900</v>
      </c>
      <c r="E1317" s="3">
        <v>1406</v>
      </c>
      <c r="F1317" s="15">
        <v>275000</v>
      </c>
    </row>
    <row r="1318" spans="1:6" x14ac:dyDescent="0.25">
      <c r="A1318" s="6">
        <v>1317</v>
      </c>
      <c r="B1318" s="6" t="s">
        <v>105</v>
      </c>
      <c r="C1318" s="7">
        <v>295493</v>
      </c>
      <c r="E1318" s="3">
        <v>1407</v>
      </c>
      <c r="F1318" s="15">
        <v>133000</v>
      </c>
    </row>
    <row r="1319" spans="1:6" x14ac:dyDescent="0.25">
      <c r="A1319" s="6">
        <v>1318</v>
      </c>
      <c r="B1319" s="6" t="s">
        <v>105</v>
      </c>
      <c r="C1319" s="7">
        <v>208900</v>
      </c>
      <c r="E1319" s="3">
        <v>1408</v>
      </c>
      <c r="F1319" s="15">
        <v>112000</v>
      </c>
    </row>
    <row r="1320" spans="1:6" x14ac:dyDescent="0.25">
      <c r="A1320" s="6">
        <v>1319</v>
      </c>
      <c r="B1320" s="6" t="s">
        <v>105</v>
      </c>
      <c r="C1320" s="7">
        <v>275000</v>
      </c>
      <c r="E1320" s="3">
        <v>1409</v>
      </c>
      <c r="F1320" s="15">
        <v>125500</v>
      </c>
    </row>
    <row r="1321" spans="1:6" x14ac:dyDescent="0.25">
      <c r="A1321" s="6">
        <v>1320</v>
      </c>
      <c r="B1321" s="6" t="s">
        <v>105</v>
      </c>
      <c r="C1321" s="7">
        <v>111000</v>
      </c>
      <c r="E1321" s="3">
        <v>1410</v>
      </c>
      <c r="F1321" s="15">
        <v>215000</v>
      </c>
    </row>
    <row r="1322" spans="1:6" x14ac:dyDescent="0.25">
      <c r="A1322" s="6">
        <v>1321</v>
      </c>
      <c r="B1322" s="6" t="s">
        <v>105</v>
      </c>
      <c r="C1322" s="7">
        <v>156500</v>
      </c>
      <c r="E1322" s="3">
        <v>1411</v>
      </c>
      <c r="F1322" s="15">
        <v>230000</v>
      </c>
    </row>
    <row r="1323" spans="1:6" x14ac:dyDescent="0.25">
      <c r="A1323" s="6">
        <v>1322</v>
      </c>
      <c r="B1323" s="6" t="s">
        <v>177</v>
      </c>
      <c r="C1323" s="7">
        <v>72500</v>
      </c>
      <c r="E1323" s="3">
        <v>1412</v>
      </c>
      <c r="F1323" s="15">
        <v>140000</v>
      </c>
    </row>
    <row r="1324" spans="1:6" x14ac:dyDescent="0.25">
      <c r="A1324" s="6">
        <v>1323</v>
      </c>
      <c r="B1324" s="6" t="s">
        <v>105</v>
      </c>
      <c r="C1324" s="7">
        <v>190000</v>
      </c>
      <c r="E1324" s="3">
        <v>1414</v>
      </c>
      <c r="F1324" s="15">
        <v>257000</v>
      </c>
    </row>
    <row r="1325" spans="1:6" x14ac:dyDescent="0.25">
      <c r="A1325" s="6">
        <v>1324</v>
      </c>
      <c r="B1325" s="6" t="s">
        <v>105</v>
      </c>
      <c r="C1325" s="7">
        <v>82500</v>
      </c>
      <c r="E1325" s="3">
        <v>1415</v>
      </c>
      <c r="F1325" s="15">
        <v>207000</v>
      </c>
    </row>
    <row r="1326" spans="1:6" x14ac:dyDescent="0.25">
      <c r="A1326" s="6">
        <v>1325</v>
      </c>
      <c r="B1326" s="6" t="s">
        <v>105</v>
      </c>
      <c r="C1326" s="7">
        <v>147000</v>
      </c>
      <c r="E1326" s="3">
        <v>1416</v>
      </c>
      <c r="F1326" s="15">
        <v>175900</v>
      </c>
    </row>
    <row r="1327" spans="1:6" x14ac:dyDescent="0.25">
      <c r="A1327" s="6">
        <v>1326</v>
      </c>
      <c r="B1327" s="6" t="s">
        <v>177</v>
      </c>
      <c r="C1327" s="7">
        <v>55000</v>
      </c>
      <c r="E1327" s="3">
        <v>1417</v>
      </c>
      <c r="F1327" s="15">
        <v>122500</v>
      </c>
    </row>
    <row r="1328" spans="1:6" x14ac:dyDescent="0.25">
      <c r="A1328" s="6">
        <v>1327</v>
      </c>
      <c r="B1328" s="6" t="s">
        <v>105</v>
      </c>
      <c r="C1328" s="7">
        <v>79000</v>
      </c>
      <c r="E1328" s="3">
        <v>1418</v>
      </c>
      <c r="F1328" s="15">
        <v>340000</v>
      </c>
    </row>
    <row r="1329" spans="1:6" x14ac:dyDescent="0.25">
      <c r="A1329" s="6">
        <v>1328</v>
      </c>
      <c r="B1329" s="6" t="s">
        <v>105</v>
      </c>
      <c r="C1329" s="7">
        <v>130500</v>
      </c>
      <c r="E1329" s="3">
        <v>1419</v>
      </c>
      <c r="F1329" s="15">
        <v>124000</v>
      </c>
    </row>
    <row r="1330" spans="1:6" x14ac:dyDescent="0.25">
      <c r="A1330" s="6">
        <v>1329</v>
      </c>
      <c r="B1330" s="6" t="s">
        <v>105</v>
      </c>
      <c r="C1330" s="7">
        <v>256000</v>
      </c>
      <c r="E1330" s="3">
        <v>1420</v>
      </c>
      <c r="F1330" s="15">
        <v>223000</v>
      </c>
    </row>
    <row r="1331" spans="1:6" x14ac:dyDescent="0.25">
      <c r="A1331" s="6">
        <v>1330</v>
      </c>
      <c r="B1331" s="6" t="s">
        <v>105</v>
      </c>
      <c r="C1331" s="7">
        <v>176500</v>
      </c>
      <c r="E1331" s="3">
        <v>1421</v>
      </c>
      <c r="F1331" s="15">
        <v>179900</v>
      </c>
    </row>
    <row r="1332" spans="1:6" x14ac:dyDescent="0.25">
      <c r="A1332" s="6">
        <v>1331</v>
      </c>
      <c r="B1332" s="6" t="s">
        <v>105</v>
      </c>
      <c r="C1332" s="7">
        <v>227000</v>
      </c>
      <c r="E1332" s="3">
        <v>1422</v>
      </c>
      <c r="F1332" s="15">
        <v>127500</v>
      </c>
    </row>
    <row r="1333" spans="1:6" x14ac:dyDescent="0.25">
      <c r="A1333" s="6">
        <v>1332</v>
      </c>
      <c r="B1333" s="6" t="s">
        <v>105</v>
      </c>
      <c r="C1333" s="7">
        <v>132500</v>
      </c>
      <c r="E1333" s="3">
        <v>1423</v>
      </c>
      <c r="F1333" s="15">
        <v>136500</v>
      </c>
    </row>
    <row r="1334" spans="1:6" x14ac:dyDescent="0.25">
      <c r="A1334" s="6">
        <v>1333</v>
      </c>
      <c r="B1334" s="6" t="s">
        <v>105</v>
      </c>
      <c r="C1334" s="7">
        <v>100000</v>
      </c>
      <c r="E1334" s="3">
        <v>1424</v>
      </c>
      <c r="F1334" s="15">
        <v>274970</v>
      </c>
    </row>
    <row r="1335" spans="1:6" x14ac:dyDescent="0.25">
      <c r="A1335" s="6">
        <v>1334</v>
      </c>
      <c r="B1335" s="6" t="s">
        <v>105</v>
      </c>
      <c r="C1335" s="7">
        <v>125500</v>
      </c>
      <c r="E1335" s="3">
        <v>1425</v>
      </c>
      <c r="F1335" s="15">
        <v>144000</v>
      </c>
    </row>
    <row r="1336" spans="1:6" x14ac:dyDescent="0.25">
      <c r="A1336" s="6">
        <v>1335</v>
      </c>
      <c r="B1336" s="6" t="s">
        <v>105</v>
      </c>
      <c r="C1336" s="7">
        <v>125000</v>
      </c>
      <c r="E1336" s="3">
        <v>1426</v>
      </c>
      <c r="F1336" s="15">
        <v>142000</v>
      </c>
    </row>
    <row r="1337" spans="1:6" x14ac:dyDescent="0.25">
      <c r="A1337" s="6">
        <v>1336</v>
      </c>
      <c r="B1337" s="6" t="s">
        <v>105</v>
      </c>
      <c r="C1337" s="7">
        <v>167900</v>
      </c>
      <c r="E1337" s="3">
        <v>1427</v>
      </c>
      <c r="F1337" s="15">
        <v>271000</v>
      </c>
    </row>
    <row r="1338" spans="1:6" x14ac:dyDescent="0.25">
      <c r="A1338" s="6">
        <v>1337</v>
      </c>
      <c r="B1338" s="6" t="s">
        <v>105</v>
      </c>
      <c r="C1338" s="7">
        <v>135000</v>
      </c>
      <c r="E1338" s="3">
        <v>1428</v>
      </c>
      <c r="F1338" s="15">
        <v>140000</v>
      </c>
    </row>
    <row r="1339" spans="1:6" x14ac:dyDescent="0.25">
      <c r="A1339" s="6">
        <v>1338</v>
      </c>
      <c r="B1339" s="6" t="s">
        <v>177</v>
      </c>
      <c r="C1339" s="7">
        <v>52500</v>
      </c>
      <c r="E1339" s="3">
        <v>1429</v>
      </c>
      <c r="F1339" s="15">
        <v>119000</v>
      </c>
    </row>
    <row r="1340" spans="1:6" x14ac:dyDescent="0.25">
      <c r="A1340" s="6">
        <v>1339</v>
      </c>
      <c r="B1340" s="6" t="s">
        <v>105</v>
      </c>
      <c r="C1340" s="7">
        <v>200000</v>
      </c>
      <c r="E1340" s="3">
        <v>1430</v>
      </c>
      <c r="F1340" s="15">
        <v>182900</v>
      </c>
    </row>
    <row r="1341" spans="1:6" x14ac:dyDescent="0.25">
      <c r="A1341" s="6">
        <v>1340</v>
      </c>
      <c r="B1341" s="6" t="s">
        <v>105</v>
      </c>
      <c r="C1341" s="7">
        <v>128500</v>
      </c>
      <c r="E1341" s="3">
        <v>1431</v>
      </c>
      <c r="F1341" s="15">
        <v>192140</v>
      </c>
    </row>
    <row r="1342" spans="1:6" x14ac:dyDescent="0.25">
      <c r="A1342" s="6">
        <v>1341</v>
      </c>
      <c r="B1342" s="6" t="s">
        <v>105</v>
      </c>
      <c r="C1342" s="7">
        <v>123000</v>
      </c>
      <c r="E1342" s="3">
        <v>1432</v>
      </c>
      <c r="F1342" s="15">
        <v>143750</v>
      </c>
    </row>
    <row r="1343" spans="1:6" x14ac:dyDescent="0.25">
      <c r="A1343" s="6">
        <v>1342</v>
      </c>
      <c r="B1343" s="6" t="s">
        <v>105</v>
      </c>
      <c r="C1343" s="7">
        <v>155000</v>
      </c>
      <c r="E1343" s="3">
        <v>1433</v>
      </c>
      <c r="F1343" s="15">
        <v>64500</v>
      </c>
    </row>
    <row r="1344" spans="1:6" x14ac:dyDescent="0.25">
      <c r="A1344" s="6">
        <v>1343</v>
      </c>
      <c r="B1344" s="6" t="s">
        <v>105</v>
      </c>
      <c r="C1344" s="7">
        <v>228500</v>
      </c>
      <c r="E1344" s="3">
        <v>1434</v>
      </c>
      <c r="F1344" s="15">
        <v>186500</v>
      </c>
    </row>
    <row r="1345" spans="1:6" x14ac:dyDescent="0.25">
      <c r="A1345" s="6">
        <v>1344</v>
      </c>
      <c r="B1345" s="6" t="s">
        <v>105</v>
      </c>
      <c r="C1345" s="7">
        <v>177000</v>
      </c>
      <c r="E1345" s="3">
        <v>1435</v>
      </c>
      <c r="F1345" s="15">
        <v>160000</v>
      </c>
    </row>
    <row r="1346" spans="1:6" x14ac:dyDescent="0.25">
      <c r="A1346" s="6">
        <v>1345</v>
      </c>
      <c r="B1346" s="6" t="s">
        <v>105</v>
      </c>
      <c r="C1346" s="7">
        <v>155835</v>
      </c>
      <c r="E1346" s="3">
        <v>1436</v>
      </c>
      <c r="F1346" s="15">
        <v>174000</v>
      </c>
    </row>
    <row r="1347" spans="1:6" x14ac:dyDescent="0.25">
      <c r="A1347" s="6">
        <v>1346</v>
      </c>
      <c r="B1347" s="6" t="s">
        <v>105</v>
      </c>
      <c r="C1347" s="7">
        <v>108500</v>
      </c>
      <c r="E1347" s="3">
        <v>1437</v>
      </c>
      <c r="F1347" s="15">
        <v>120500</v>
      </c>
    </row>
    <row r="1348" spans="1:6" x14ac:dyDescent="0.25">
      <c r="A1348" s="6">
        <v>1347</v>
      </c>
      <c r="B1348" s="6" t="s">
        <v>105</v>
      </c>
      <c r="C1348" s="7">
        <v>262500</v>
      </c>
      <c r="E1348" s="3">
        <v>1438</v>
      </c>
      <c r="F1348" s="15">
        <v>394617</v>
      </c>
    </row>
    <row r="1349" spans="1:6" x14ac:dyDescent="0.25">
      <c r="A1349" s="6">
        <v>1348</v>
      </c>
      <c r="B1349" s="6" t="s">
        <v>105</v>
      </c>
      <c r="C1349" s="7">
        <v>283463</v>
      </c>
      <c r="E1349" s="3">
        <v>1439</v>
      </c>
      <c r="F1349" s="15">
        <v>149700</v>
      </c>
    </row>
    <row r="1350" spans="1:6" x14ac:dyDescent="0.25">
      <c r="A1350" s="6">
        <v>1349</v>
      </c>
      <c r="B1350" s="6" t="s">
        <v>105</v>
      </c>
      <c r="C1350" s="7">
        <v>215000</v>
      </c>
      <c r="E1350" s="3">
        <v>1440</v>
      </c>
      <c r="F1350" s="15">
        <v>197000</v>
      </c>
    </row>
    <row r="1351" spans="1:6" x14ac:dyDescent="0.25">
      <c r="A1351" s="6">
        <v>1350</v>
      </c>
      <c r="B1351" s="6" t="s">
        <v>177</v>
      </c>
      <c r="C1351" s="7">
        <v>122000</v>
      </c>
      <c r="E1351" s="3">
        <v>1441</v>
      </c>
      <c r="F1351" s="15">
        <v>191000</v>
      </c>
    </row>
    <row r="1352" spans="1:6" x14ac:dyDescent="0.25">
      <c r="A1352" s="6">
        <v>1351</v>
      </c>
      <c r="B1352" s="6" t="s">
        <v>105</v>
      </c>
      <c r="C1352" s="7">
        <v>200000</v>
      </c>
      <c r="E1352" s="3">
        <v>1442</v>
      </c>
      <c r="F1352" s="15">
        <v>149300</v>
      </c>
    </row>
    <row r="1353" spans="1:6" x14ac:dyDescent="0.25">
      <c r="A1353" s="6">
        <v>1352</v>
      </c>
      <c r="B1353" s="6" t="s">
        <v>105</v>
      </c>
      <c r="C1353" s="7">
        <v>171000</v>
      </c>
      <c r="E1353" s="3">
        <v>1443</v>
      </c>
      <c r="F1353" s="15">
        <v>310000</v>
      </c>
    </row>
    <row r="1354" spans="1:6" x14ac:dyDescent="0.25">
      <c r="A1354" s="6">
        <v>1353</v>
      </c>
      <c r="B1354" s="6" t="s">
        <v>105</v>
      </c>
      <c r="C1354" s="7">
        <v>134900</v>
      </c>
      <c r="E1354" s="3">
        <v>1445</v>
      </c>
      <c r="F1354" s="15">
        <v>179600</v>
      </c>
    </row>
    <row r="1355" spans="1:6" x14ac:dyDescent="0.25">
      <c r="A1355" s="6">
        <v>1354</v>
      </c>
      <c r="B1355" s="6" t="s">
        <v>105</v>
      </c>
      <c r="C1355" s="7">
        <v>410000</v>
      </c>
      <c r="E1355" s="3">
        <v>1446</v>
      </c>
      <c r="F1355" s="15">
        <v>129000</v>
      </c>
    </row>
    <row r="1356" spans="1:6" x14ac:dyDescent="0.25">
      <c r="A1356" s="6">
        <v>1355</v>
      </c>
      <c r="B1356" s="6" t="s">
        <v>105</v>
      </c>
      <c r="C1356" s="7">
        <v>235000</v>
      </c>
      <c r="E1356" s="3">
        <v>1447</v>
      </c>
      <c r="F1356" s="15">
        <v>157900</v>
      </c>
    </row>
    <row r="1357" spans="1:6" x14ac:dyDescent="0.25">
      <c r="A1357" s="6">
        <v>1356</v>
      </c>
      <c r="B1357" s="6" t="s">
        <v>105</v>
      </c>
      <c r="C1357" s="7">
        <v>170000</v>
      </c>
      <c r="E1357" s="3">
        <v>1448</v>
      </c>
      <c r="F1357" s="15">
        <v>240000</v>
      </c>
    </row>
    <row r="1358" spans="1:6" x14ac:dyDescent="0.25">
      <c r="A1358" s="6">
        <v>1357</v>
      </c>
      <c r="B1358" s="6" t="s">
        <v>105</v>
      </c>
      <c r="C1358" s="7">
        <v>110000</v>
      </c>
      <c r="E1358" s="3">
        <v>1450</v>
      </c>
      <c r="F1358" s="15">
        <v>92000</v>
      </c>
    </row>
    <row r="1359" spans="1:6" x14ac:dyDescent="0.25">
      <c r="A1359" s="6">
        <v>1358</v>
      </c>
      <c r="B1359" s="6" t="s">
        <v>105</v>
      </c>
      <c r="C1359" s="7">
        <v>149900</v>
      </c>
      <c r="E1359" s="3">
        <v>1451</v>
      </c>
      <c r="F1359" s="15">
        <v>136000</v>
      </c>
    </row>
    <row r="1360" spans="1:6" x14ac:dyDescent="0.25">
      <c r="A1360" s="6">
        <v>1359</v>
      </c>
      <c r="B1360" s="6" t="s">
        <v>105</v>
      </c>
      <c r="C1360" s="7">
        <v>177500</v>
      </c>
      <c r="E1360" s="3">
        <v>1452</v>
      </c>
      <c r="F1360" s="15">
        <v>287090</v>
      </c>
    </row>
    <row r="1361" spans="1:6" x14ac:dyDescent="0.25">
      <c r="A1361" s="6">
        <v>1360</v>
      </c>
      <c r="B1361" s="6" t="s">
        <v>105</v>
      </c>
      <c r="C1361" s="7">
        <v>315000</v>
      </c>
      <c r="E1361" s="3">
        <v>1453</v>
      </c>
      <c r="F1361" s="15">
        <v>145000</v>
      </c>
    </row>
    <row r="1362" spans="1:6" x14ac:dyDescent="0.25">
      <c r="A1362" s="6">
        <v>1361</v>
      </c>
      <c r="B1362" s="6" t="s">
        <v>105</v>
      </c>
      <c r="C1362" s="7">
        <v>189000</v>
      </c>
      <c r="E1362" s="3">
        <v>1454</v>
      </c>
      <c r="F1362" s="15">
        <v>84500</v>
      </c>
    </row>
    <row r="1363" spans="1:6" x14ac:dyDescent="0.25">
      <c r="A1363" s="6">
        <v>1362</v>
      </c>
      <c r="B1363" s="6" t="s">
        <v>105</v>
      </c>
      <c r="C1363" s="7">
        <v>260000</v>
      </c>
      <c r="E1363" s="3">
        <v>1455</v>
      </c>
      <c r="F1363" s="15">
        <v>185000</v>
      </c>
    </row>
    <row r="1364" spans="1:6" x14ac:dyDescent="0.25">
      <c r="A1364" s="6">
        <v>1363</v>
      </c>
      <c r="B1364" s="6" t="s">
        <v>105</v>
      </c>
      <c r="C1364" s="7">
        <v>104900</v>
      </c>
      <c r="E1364" s="3">
        <v>1456</v>
      </c>
      <c r="F1364" s="15">
        <v>175000</v>
      </c>
    </row>
    <row r="1365" spans="1:6" x14ac:dyDescent="0.25">
      <c r="A1365" s="6">
        <v>1364</v>
      </c>
      <c r="B1365" s="6" t="s">
        <v>105</v>
      </c>
      <c r="C1365" s="7">
        <v>156932</v>
      </c>
      <c r="E1365" s="3">
        <v>1457</v>
      </c>
      <c r="F1365" s="15">
        <v>210000</v>
      </c>
    </row>
    <row r="1366" spans="1:6" x14ac:dyDescent="0.25">
      <c r="A1366" s="6">
        <v>1365</v>
      </c>
      <c r="B1366" s="6" t="s">
        <v>105</v>
      </c>
      <c r="C1366" s="7">
        <v>144152</v>
      </c>
      <c r="E1366" s="3">
        <v>1458</v>
      </c>
      <c r="F1366" s="15">
        <v>266500</v>
      </c>
    </row>
    <row r="1367" spans="1:6" x14ac:dyDescent="0.25">
      <c r="A1367" s="6">
        <v>1366</v>
      </c>
      <c r="B1367" s="6" t="s">
        <v>105</v>
      </c>
      <c r="C1367" s="7">
        <v>216000</v>
      </c>
      <c r="E1367" s="3">
        <v>1459</v>
      </c>
      <c r="F1367" s="15">
        <v>142125</v>
      </c>
    </row>
    <row r="1368" spans="1:6" x14ac:dyDescent="0.25">
      <c r="A1368" s="6">
        <v>1367</v>
      </c>
      <c r="B1368" s="6" t="s">
        <v>105</v>
      </c>
      <c r="C1368" s="7">
        <v>193000</v>
      </c>
      <c r="E1368" s="3">
        <v>1460</v>
      </c>
      <c r="F1368" s="15">
        <v>147500</v>
      </c>
    </row>
    <row r="1369" spans="1:6" x14ac:dyDescent="0.25">
      <c r="A1369" s="6">
        <v>1368</v>
      </c>
      <c r="B1369" s="6" t="s">
        <v>105</v>
      </c>
      <c r="C1369" s="7">
        <v>127000</v>
      </c>
    </row>
    <row r="1370" spans="1:6" x14ac:dyDescent="0.25">
      <c r="A1370" s="6">
        <v>1369</v>
      </c>
      <c r="B1370" s="6" t="s">
        <v>105</v>
      </c>
      <c r="C1370" s="7">
        <v>144000</v>
      </c>
    </row>
    <row r="1371" spans="1:6" x14ac:dyDescent="0.25">
      <c r="A1371" s="6">
        <v>1370</v>
      </c>
      <c r="B1371" s="6" t="s">
        <v>105</v>
      </c>
      <c r="C1371" s="7">
        <v>232000</v>
      </c>
    </row>
    <row r="1372" spans="1:6" x14ac:dyDescent="0.25">
      <c r="A1372" s="6">
        <v>1371</v>
      </c>
      <c r="B1372" s="6" t="s">
        <v>105</v>
      </c>
      <c r="C1372" s="7">
        <v>105000</v>
      </c>
    </row>
    <row r="1373" spans="1:6" x14ac:dyDescent="0.25">
      <c r="A1373" s="6">
        <v>1372</v>
      </c>
      <c r="B1373" s="6" t="s">
        <v>105</v>
      </c>
      <c r="C1373" s="7">
        <v>165500</v>
      </c>
    </row>
    <row r="1374" spans="1:6" x14ac:dyDescent="0.25">
      <c r="A1374" s="6">
        <v>1373</v>
      </c>
      <c r="B1374" s="6" t="s">
        <v>105</v>
      </c>
      <c r="C1374" s="7">
        <v>274300</v>
      </c>
    </row>
    <row r="1375" spans="1:6" x14ac:dyDescent="0.25">
      <c r="A1375" s="6">
        <v>1374</v>
      </c>
      <c r="B1375" s="6" t="s">
        <v>105</v>
      </c>
      <c r="C1375" s="7">
        <v>466500</v>
      </c>
    </row>
    <row r="1376" spans="1:6" x14ac:dyDescent="0.25">
      <c r="A1376" s="6">
        <v>1375</v>
      </c>
      <c r="B1376" s="6" t="s">
        <v>105</v>
      </c>
      <c r="C1376" s="7">
        <v>250000</v>
      </c>
    </row>
    <row r="1377" spans="1:3" x14ac:dyDescent="0.25">
      <c r="A1377" s="6">
        <v>1376</v>
      </c>
      <c r="B1377" s="6" t="s">
        <v>105</v>
      </c>
      <c r="C1377" s="7">
        <v>239000</v>
      </c>
    </row>
    <row r="1378" spans="1:3" x14ac:dyDescent="0.25">
      <c r="A1378" s="6">
        <v>1377</v>
      </c>
      <c r="B1378" s="6" t="s">
        <v>177</v>
      </c>
      <c r="C1378" s="7">
        <v>91000</v>
      </c>
    </row>
    <row r="1379" spans="1:3" x14ac:dyDescent="0.25">
      <c r="A1379" s="6">
        <v>1378</v>
      </c>
      <c r="B1379" s="6" t="s">
        <v>105</v>
      </c>
      <c r="C1379" s="7">
        <v>117000</v>
      </c>
    </row>
    <row r="1380" spans="1:3" x14ac:dyDescent="0.25">
      <c r="A1380" s="6">
        <v>1379</v>
      </c>
      <c r="B1380" s="6" t="s">
        <v>105</v>
      </c>
      <c r="C1380" s="7">
        <v>83000</v>
      </c>
    </row>
    <row r="1381" spans="1:3" x14ac:dyDescent="0.25">
      <c r="A1381" s="6">
        <v>1380</v>
      </c>
      <c r="B1381" s="6" t="s">
        <v>105</v>
      </c>
      <c r="C1381" s="7">
        <v>167500</v>
      </c>
    </row>
    <row r="1382" spans="1:3" x14ac:dyDescent="0.25">
      <c r="A1382" s="6">
        <v>1381</v>
      </c>
      <c r="B1382" s="6" t="s">
        <v>177</v>
      </c>
      <c r="C1382" s="7">
        <v>58500</v>
      </c>
    </row>
    <row r="1383" spans="1:3" x14ac:dyDescent="0.25">
      <c r="A1383" s="6">
        <v>1382</v>
      </c>
      <c r="B1383" s="6" t="s">
        <v>105</v>
      </c>
      <c r="C1383" s="7">
        <v>237500</v>
      </c>
    </row>
    <row r="1384" spans="1:3" x14ac:dyDescent="0.25">
      <c r="A1384" s="6">
        <v>1383</v>
      </c>
      <c r="B1384" s="6" t="s">
        <v>105</v>
      </c>
      <c r="C1384" s="7">
        <v>157000</v>
      </c>
    </row>
    <row r="1385" spans="1:3" x14ac:dyDescent="0.25">
      <c r="A1385" s="6">
        <v>1384</v>
      </c>
      <c r="B1385" s="6" t="s">
        <v>105</v>
      </c>
      <c r="C1385" s="7">
        <v>112000</v>
      </c>
    </row>
    <row r="1386" spans="1:3" x14ac:dyDescent="0.25">
      <c r="A1386" s="6">
        <v>1385</v>
      </c>
      <c r="B1386" s="6" t="s">
        <v>105</v>
      </c>
      <c r="C1386" s="7">
        <v>105000</v>
      </c>
    </row>
    <row r="1387" spans="1:3" x14ac:dyDescent="0.25">
      <c r="A1387" s="6">
        <v>1386</v>
      </c>
      <c r="B1387" s="6" t="s">
        <v>105</v>
      </c>
      <c r="C1387" s="7">
        <v>125500</v>
      </c>
    </row>
    <row r="1388" spans="1:3" x14ac:dyDescent="0.25">
      <c r="A1388" s="6">
        <v>1387</v>
      </c>
      <c r="B1388" s="6" t="s">
        <v>105</v>
      </c>
      <c r="C1388" s="7">
        <v>250000</v>
      </c>
    </row>
    <row r="1389" spans="1:3" x14ac:dyDescent="0.25">
      <c r="A1389" s="6">
        <v>1388</v>
      </c>
      <c r="B1389" s="6" t="s">
        <v>177</v>
      </c>
      <c r="C1389" s="7">
        <v>136000</v>
      </c>
    </row>
    <row r="1390" spans="1:3" x14ac:dyDescent="0.25">
      <c r="A1390" s="6">
        <v>1389</v>
      </c>
      <c r="B1390" s="6" t="s">
        <v>105</v>
      </c>
      <c r="C1390" s="7">
        <v>377500</v>
      </c>
    </row>
    <row r="1391" spans="1:3" x14ac:dyDescent="0.25">
      <c r="A1391" s="6">
        <v>1390</v>
      </c>
      <c r="B1391" s="6" t="s">
        <v>105</v>
      </c>
      <c r="C1391" s="7">
        <v>131000</v>
      </c>
    </row>
    <row r="1392" spans="1:3" x14ac:dyDescent="0.25">
      <c r="A1392" s="6">
        <v>1391</v>
      </c>
      <c r="B1392" s="6" t="s">
        <v>105</v>
      </c>
      <c r="C1392" s="7">
        <v>235000</v>
      </c>
    </row>
    <row r="1393" spans="1:3" x14ac:dyDescent="0.25">
      <c r="A1393" s="6">
        <v>1392</v>
      </c>
      <c r="B1393" s="6" t="s">
        <v>105</v>
      </c>
      <c r="C1393" s="7">
        <v>124000</v>
      </c>
    </row>
    <row r="1394" spans="1:3" x14ac:dyDescent="0.25">
      <c r="A1394" s="6">
        <v>1393</v>
      </c>
      <c r="B1394" s="6" t="s">
        <v>105</v>
      </c>
      <c r="C1394" s="7">
        <v>123000</v>
      </c>
    </row>
    <row r="1395" spans="1:3" x14ac:dyDescent="0.25">
      <c r="A1395" s="6">
        <v>1394</v>
      </c>
      <c r="B1395" s="6" t="s">
        <v>177</v>
      </c>
      <c r="C1395" s="7">
        <v>163000</v>
      </c>
    </row>
    <row r="1396" spans="1:3" x14ac:dyDescent="0.25">
      <c r="A1396" s="6">
        <v>1395</v>
      </c>
      <c r="B1396" s="6" t="s">
        <v>105</v>
      </c>
      <c r="C1396" s="7">
        <v>246578</v>
      </c>
    </row>
    <row r="1397" spans="1:3" x14ac:dyDescent="0.25">
      <c r="A1397" s="6">
        <v>1396</v>
      </c>
      <c r="B1397" s="6" t="s">
        <v>105</v>
      </c>
      <c r="C1397" s="7">
        <v>281213</v>
      </c>
    </row>
    <row r="1398" spans="1:3" x14ac:dyDescent="0.25">
      <c r="A1398" s="6">
        <v>1397</v>
      </c>
      <c r="B1398" s="6" t="s">
        <v>105</v>
      </c>
      <c r="C1398" s="7">
        <v>160000</v>
      </c>
    </row>
    <row r="1399" spans="1:3" x14ac:dyDescent="0.25">
      <c r="A1399" s="6">
        <v>1398</v>
      </c>
      <c r="B1399" s="6" t="s">
        <v>105</v>
      </c>
      <c r="C1399" s="7">
        <v>137500</v>
      </c>
    </row>
    <row r="1400" spans="1:3" x14ac:dyDescent="0.25">
      <c r="A1400" s="6">
        <v>1399</v>
      </c>
      <c r="B1400" s="6" t="s">
        <v>105</v>
      </c>
      <c r="C1400" s="7">
        <v>138000</v>
      </c>
    </row>
    <row r="1401" spans="1:3" x14ac:dyDescent="0.25">
      <c r="A1401" s="6">
        <v>1400</v>
      </c>
      <c r="B1401" s="6" t="s">
        <v>105</v>
      </c>
      <c r="C1401" s="7">
        <v>137450</v>
      </c>
    </row>
    <row r="1402" spans="1:3" x14ac:dyDescent="0.25">
      <c r="A1402" s="6">
        <v>1401</v>
      </c>
      <c r="B1402" s="6" t="s">
        <v>105</v>
      </c>
      <c r="C1402" s="7">
        <v>120000</v>
      </c>
    </row>
    <row r="1403" spans="1:3" x14ac:dyDescent="0.25">
      <c r="A1403" s="6">
        <v>1402</v>
      </c>
      <c r="B1403" s="6" t="s">
        <v>105</v>
      </c>
      <c r="C1403" s="7">
        <v>193000</v>
      </c>
    </row>
    <row r="1404" spans="1:3" x14ac:dyDescent="0.25">
      <c r="A1404" s="6">
        <v>1403</v>
      </c>
      <c r="B1404" s="6" t="s">
        <v>105</v>
      </c>
      <c r="C1404" s="7">
        <v>193879</v>
      </c>
    </row>
    <row r="1405" spans="1:3" x14ac:dyDescent="0.25">
      <c r="A1405" s="6">
        <v>1404</v>
      </c>
      <c r="B1405" s="6" t="s">
        <v>105</v>
      </c>
      <c r="C1405" s="7">
        <v>282922</v>
      </c>
    </row>
    <row r="1406" spans="1:3" x14ac:dyDescent="0.25">
      <c r="A1406" s="6">
        <v>1405</v>
      </c>
      <c r="B1406" s="6" t="s">
        <v>105</v>
      </c>
      <c r="C1406" s="7">
        <v>105000</v>
      </c>
    </row>
    <row r="1407" spans="1:3" x14ac:dyDescent="0.25">
      <c r="A1407" s="6">
        <v>1406</v>
      </c>
      <c r="B1407" s="6" t="s">
        <v>105</v>
      </c>
      <c r="C1407" s="7">
        <v>275000</v>
      </c>
    </row>
    <row r="1408" spans="1:3" x14ac:dyDescent="0.25">
      <c r="A1408" s="6">
        <v>1407</v>
      </c>
      <c r="B1408" s="6" t="s">
        <v>105</v>
      </c>
      <c r="C1408" s="7">
        <v>133000</v>
      </c>
    </row>
    <row r="1409" spans="1:3" x14ac:dyDescent="0.25">
      <c r="A1409" s="6">
        <v>1408</v>
      </c>
      <c r="B1409" s="6" t="s">
        <v>105</v>
      </c>
      <c r="C1409" s="7">
        <v>112000</v>
      </c>
    </row>
    <row r="1410" spans="1:3" x14ac:dyDescent="0.25">
      <c r="A1410" s="6">
        <v>1409</v>
      </c>
      <c r="B1410" s="6" t="s">
        <v>105</v>
      </c>
      <c r="C1410" s="7">
        <v>125500</v>
      </c>
    </row>
    <row r="1411" spans="1:3" x14ac:dyDescent="0.25">
      <c r="A1411" s="6">
        <v>1410</v>
      </c>
      <c r="B1411" s="6" t="s">
        <v>105</v>
      </c>
      <c r="C1411" s="7">
        <v>215000</v>
      </c>
    </row>
    <row r="1412" spans="1:3" x14ac:dyDescent="0.25">
      <c r="A1412" s="6">
        <v>1411</v>
      </c>
      <c r="B1412" s="6" t="s">
        <v>105</v>
      </c>
      <c r="C1412" s="7">
        <v>230000</v>
      </c>
    </row>
    <row r="1413" spans="1:3" x14ac:dyDescent="0.25">
      <c r="A1413" s="6">
        <v>1412</v>
      </c>
      <c r="B1413" s="6" t="s">
        <v>105</v>
      </c>
      <c r="C1413" s="7">
        <v>140000</v>
      </c>
    </row>
    <row r="1414" spans="1:3" x14ac:dyDescent="0.25">
      <c r="A1414" s="6">
        <v>1413</v>
      </c>
      <c r="B1414" s="6" t="s">
        <v>177</v>
      </c>
      <c r="C1414" s="7">
        <v>90000</v>
      </c>
    </row>
    <row r="1415" spans="1:3" x14ac:dyDescent="0.25">
      <c r="A1415" s="6">
        <v>1414</v>
      </c>
      <c r="B1415" s="6" t="s">
        <v>105</v>
      </c>
      <c r="C1415" s="7">
        <v>257000</v>
      </c>
    </row>
    <row r="1416" spans="1:3" x14ac:dyDescent="0.25">
      <c r="A1416" s="6">
        <v>1415</v>
      </c>
      <c r="B1416" s="6" t="s">
        <v>105</v>
      </c>
      <c r="C1416" s="7">
        <v>207000</v>
      </c>
    </row>
    <row r="1417" spans="1:3" x14ac:dyDescent="0.25">
      <c r="A1417" s="6">
        <v>1416</v>
      </c>
      <c r="B1417" s="6" t="s">
        <v>105</v>
      </c>
      <c r="C1417" s="7">
        <v>175900</v>
      </c>
    </row>
    <row r="1418" spans="1:3" x14ac:dyDescent="0.25">
      <c r="A1418" s="6">
        <v>1417</v>
      </c>
      <c r="B1418" s="6" t="s">
        <v>105</v>
      </c>
      <c r="C1418" s="7">
        <v>122500</v>
      </c>
    </row>
    <row r="1419" spans="1:3" x14ac:dyDescent="0.25">
      <c r="A1419" s="6">
        <v>1418</v>
      </c>
      <c r="B1419" s="6" t="s">
        <v>105</v>
      </c>
      <c r="C1419" s="7">
        <v>340000</v>
      </c>
    </row>
    <row r="1420" spans="1:3" x14ac:dyDescent="0.25">
      <c r="A1420" s="6">
        <v>1419</v>
      </c>
      <c r="B1420" s="6" t="s">
        <v>105</v>
      </c>
      <c r="C1420" s="7">
        <v>124000</v>
      </c>
    </row>
    <row r="1421" spans="1:3" x14ac:dyDescent="0.25">
      <c r="A1421" s="6">
        <v>1420</v>
      </c>
      <c r="B1421" s="6" t="s">
        <v>105</v>
      </c>
      <c r="C1421" s="7">
        <v>223000</v>
      </c>
    </row>
    <row r="1422" spans="1:3" x14ac:dyDescent="0.25">
      <c r="A1422" s="6">
        <v>1421</v>
      </c>
      <c r="B1422" s="6" t="s">
        <v>105</v>
      </c>
      <c r="C1422" s="7">
        <v>179900</v>
      </c>
    </row>
    <row r="1423" spans="1:3" x14ac:dyDescent="0.25">
      <c r="A1423" s="6">
        <v>1422</v>
      </c>
      <c r="B1423" s="6" t="s">
        <v>105</v>
      </c>
      <c r="C1423" s="7">
        <v>127500</v>
      </c>
    </row>
    <row r="1424" spans="1:3" x14ac:dyDescent="0.25">
      <c r="A1424" s="6">
        <v>1423</v>
      </c>
      <c r="B1424" s="6" t="s">
        <v>105</v>
      </c>
      <c r="C1424" s="7">
        <v>136500</v>
      </c>
    </row>
    <row r="1425" spans="1:3" x14ac:dyDescent="0.25">
      <c r="A1425" s="6">
        <v>1424</v>
      </c>
      <c r="B1425" s="6" t="s">
        <v>105</v>
      </c>
      <c r="C1425" s="7">
        <v>274970</v>
      </c>
    </row>
    <row r="1426" spans="1:3" x14ac:dyDescent="0.25">
      <c r="A1426" s="6">
        <v>1425</v>
      </c>
      <c r="B1426" s="6" t="s">
        <v>105</v>
      </c>
      <c r="C1426" s="7">
        <v>144000</v>
      </c>
    </row>
    <row r="1427" spans="1:3" x14ac:dyDescent="0.25">
      <c r="A1427" s="6">
        <v>1426</v>
      </c>
      <c r="B1427" s="6" t="s">
        <v>105</v>
      </c>
      <c r="C1427" s="7">
        <v>142000</v>
      </c>
    </row>
    <row r="1428" spans="1:3" x14ac:dyDescent="0.25">
      <c r="A1428" s="6">
        <v>1427</v>
      </c>
      <c r="B1428" s="6" t="s">
        <v>105</v>
      </c>
      <c r="C1428" s="7">
        <v>271000</v>
      </c>
    </row>
    <row r="1429" spans="1:3" x14ac:dyDescent="0.25">
      <c r="A1429" s="6">
        <v>1428</v>
      </c>
      <c r="B1429" s="6" t="s">
        <v>105</v>
      </c>
      <c r="C1429" s="7">
        <v>140000</v>
      </c>
    </row>
    <row r="1430" spans="1:3" x14ac:dyDescent="0.25">
      <c r="A1430" s="6">
        <v>1429</v>
      </c>
      <c r="B1430" s="6" t="s">
        <v>105</v>
      </c>
      <c r="C1430" s="7">
        <v>119000</v>
      </c>
    </row>
    <row r="1431" spans="1:3" x14ac:dyDescent="0.25">
      <c r="A1431" s="6">
        <v>1430</v>
      </c>
      <c r="B1431" s="6" t="s">
        <v>105</v>
      </c>
      <c r="C1431" s="7">
        <v>182900</v>
      </c>
    </row>
    <row r="1432" spans="1:3" x14ac:dyDescent="0.25">
      <c r="A1432" s="6">
        <v>1431</v>
      </c>
      <c r="B1432" s="6" t="s">
        <v>105</v>
      </c>
      <c r="C1432" s="7">
        <v>192140</v>
      </c>
    </row>
    <row r="1433" spans="1:3" x14ac:dyDescent="0.25">
      <c r="A1433" s="6">
        <v>1432</v>
      </c>
      <c r="B1433" s="6" t="s">
        <v>105</v>
      </c>
      <c r="C1433" s="7">
        <v>143750</v>
      </c>
    </row>
    <row r="1434" spans="1:3" x14ac:dyDescent="0.25">
      <c r="A1434" s="6">
        <v>1433</v>
      </c>
      <c r="B1434" s="6" t="s">
        <v>105</v>
      </c>
      <c r="C1434" s="7">
        <v>64500</v>
      </c>
    </row>
    <row r="1435" spans="1:3" x14ac:dyDescent="0.25">
      <c r="A1435" s="6">
        <v>1434</v>
      </c>
      <c r="B1435" s="6" t="s">
        <v>105</v>
      </c>
      <c r="C1435" s="7">
        <v>186500</v>
      </c>
    </row>
    <row r="1436" spans="1:3" x14ac:dyDescent="0.25">
      <c r="A1436" s="6">
        <v>1435</v>
      </c>
      <c r="B1436" s="6" t="s">
        <v>105</v>
      </c>
      <c r="C1436" s="7">
        <v>160000</v>
      </c>
    </row>
    <row r="1437" spans="1:3" x14ac:dyDescent="0.25">
      <c r="A1437" s="6">
        <v>1436</v>
      </c>
      <c r="B1437" s="6" t="s">
        <v>105</v>
      </c>
      <c r="C1437" s="7">
        <v>174000</v>
      </c>
    </row>
    <row r="1438" spans="1:3" x14ac:dyDescent="0.25">
      <c r="A1438" s="6">
        <v>1437</v>
      </c>
      <c r="B1438" s="6" t="s">
        <v>105</v>
      </c>
      <c r="C1438" s="7">
        <v>120500</v>
      </c>
    </row>
    <row r="1439" spans="1:3" x14ac:dyDescent="0.25">
      <c r="A1439" s="6">
        <v>1438</v>
      </c>
      <c r="B1439" s="6" t="s">
        <v>105</v>
      </c>
      <c r="C1439" s="7">
        <v>394617</v>
      </c>
    </row>
    <row r="1440" spans="1:3" x14ac:dyDescent="0.25">
      <c r="A1440" s="6">
        <v>1439</v>
      </c>
      <c r="B1440" s="6" t="s">
        <v>105</v>
      </c>
      <c r="C1440" s="7">
        <v>149700</v>
      </c>
    </row>
    <row r="1441" spans="1:3" x14ac:dyDescent="0.25">
      <c r="A1441" s="6">
        <v>1440</v>
      </c>
      <c r="B1441" s="6" t="s">
        <v>105</v>
      </c>
      <c r="C1441" s="7">
        <v>197000</v>
      </c>
    </row>
    <row r="1442" spans="1:3" x14ac:dyDescent="0.25">
      <c r="A1442" s="6">
        <v>1441</v>
      </c>
      <c r="B1442" s="6" t="s">
        <v>105</v>
      </c>
      <c r="C1442" s="7">
        <v>191000</v>
      </c>
    </row>
    <row r="1443" spans="1:3" x14ac:dyDescent="0.25">
      <c r="A1443" s="6">
        <v>1442</v>
      </c>
      <c r="B1443" s="6" t="s">
        <v>105</v>
      </c>
      <c r="C1443" s="7">
        <v>149300</v>
      </c>
    </row>
    <row r="1444" spans="1:3" x14ac:dyDescent="0.25">
      <c r="A1444" s="6">
        <v>1443</v>
      </c>
      <c r="B1444" s="6" t="s">
        <v>105</v>
      </c>
      <c r="C1444" s="7">
        <v>310000</v>
      </c>
    </row>
    <row r="1445" spans="1:3" x14ac:dyDescent="0.25">
      <c r="A1445" s="6">
        <v>1444</v>
      </c>
      <c r="B1445" s="6" t="s">
        <v>177</v>
      </c>
      <c r="C1445" s="7">
        <v>121000</v>
      </c>
    </row>
    <row r="1446" spans="1:3" x14ac:dyDescent="0.25">
      <c r="A1446" s="6">
        <v>1445</v>
      </c>
      <c r="B1446" s="6" t="s">
        <v>105</v>
      </c>
      <c r="C1446" s="7">
        <v>179600</v>
      </c>
    </row>
    <row r="1447" spans="1:3" x14ac:dyDescent="0.25">
      <c r="A1447" s="6">
        <v>1446</v>
      </c>
      <c r="B1447" s="6" t="s">
        <v>105</v>
      </c>
      <c r="C1447" s="7">
        <v>129000</v>
      </c>
    </row>
    <row r="1448" spans="1:3" x14ac:dyDescent="0.25">
      <c r="A1448" s="6">
        <v>1447</v>
      </c>
      <c r="B1448" s="6" t="s">
        <v>105</v>
      </c>
      <c r="C1448" s="7">
        <v>157900</v>
      </c>
    </row>
    <row r="1449" spans="1:3" x14ac:dyDescent="0.25">
      <c r="A1449" s="6">
        <v>1448</v>
      </c>
      <c r="B1449" s="6" t="s">
        <v>105</v>
      </c>
      <c r="C1449" s="7">
        <v>240000</v>
      </c>
    </row>
    <row r="1450" spans="1:3" x14ac:dyDescent="0.25">
      <c r="A1450" s="6">
        <v>1449</v>
      </c>
      <c r="B1450" s="6" t="s">
        <v>177</v>
      </c>
      <c r="C1450" s="7">
        <v>112000</v>
      </c>
    </row>
    <row r="1451" spans="1:3" x14ac:dyDescent="0.25">
      <c r="A1451" s="6">
        <v>1450</v>
      </c>
      <c r="B1451" s="6" t="s">
        <v>105</v>
      </c>
      <c r="C1451" s="7">
        <v>92000</v>
      </c>
    </row>
    <row r="1452" spans="1:3" x14ac:dyDescent="0.25">
      <c r="A1452" s="6">
        <v>1451</v>
      </c>
      <c r="B1452" s="6" t="s">
        <v>105</v>
      </c>
      <c r="C1452" s="7">
        <v>136000</v>
      </c>
    </row>
    <row r="1453" spans="1:3" x14ac:dyDescent="0.25">
      <c r="A1453" s="6">
        <v>1452</v>
      </c>
      <c r="B1453" s="6" t="s">
        <v>105</v>
      </c>
      <c r="C1453" s="7">
        <v>287090</v>
      </c>
    </row>
    <row r="1454" spans="1:3" x14ac:dyDescent="0.25">
      <c r="A1454" s="6">
        <v>1453</v>
      </c>
      <c r="B1454" s="6" t="s">
        <v>105</v>
      </c>
      <c r="C1454" s="7">
        <v>145000</v>
      </c>
    </row>
    <row r="1455" spans="1:3" x14ac:dyDescent="0.25">
      <c r="A1455" s="6">
        <v>1454</v>
      </c>
      <c r="B1455" s="6" t="s">
        <v>105</v>
      </c>
      <c r="C1455" s="7">
        <v>84500</v>
      </c>
    </row>
    <row r="1456" spans="1:3" x14ac:dyDescent="0.25">
      <c r="A1456" s="6">
        <v>1455</v>
      </c>
      <c r="B1456" s="6" t="s">
        <v>105</v>
      </c>
      <c r="C1456" s="7">
        <v>185000</v>
      </c>
    </row>
    <row r="1457" spans="1:3" x14ac:dyDescent="0.25">
      <c r="A1457" s="6">
        <v>1456</v>
      </c>
      <c r="B1457" s="6" t="s">
        <v>105</v>
      </c>
      <c r="C1457" s="7">
        <v>175000</v>
      </c>
    </row>
    <row r="1458" spans="1:3" x14ac:dyDescent="0.25">
      <c r="A1458" s="6">
        <v>1457</v>
      </c>
      <c r="B1458" s="6" t="s">
        <v>105</v>
      </c>
      <c r="C1458" s="7">
        <v>210000</v>
      </c>
    </row>
    <row r="1459" spans="1:3" x14ac:dyDescent="0.25">
      <c r="A1459" s="6">
        <v>1458</v>
      </c>
      <c r="B1459" s="6" t="s">
        <v>105</v>
      </c>
      <c r="C1459" s="7">
        <v>266500</v>
      </c>
    </row>
    <row r="1460" spans="1:3" x14ac:dyDescent="0.25">
      <c r="A1460" s="6">
        <v>1459</v>
      </c>
      <c r="B1460" s="6" t="s">
        <v>105</v>
      </c>
      <c r="C1460" s="7">
        <v>142125</v>
      </c>
    </row>
    <row r="1461" spans="1:3" x14ac:dyDescent="0.25">
      <c r="A1461" s="6">
        <v>1460</v>
      </c>
      <c r="B1461" s="6" t="s">
        <v>105</v>
      </c>
      <c r="C1461" s="7">
        <v>147500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461"/>
  <sheetViews>
    <sheetView topLeftCell="E1" workbookViewId="0">
      <selection activeCell="P7" sqref="P7"/>
    </sheetView>
  </sheetViews>
  <sheetFormatPr defaultRowHeight="15" x14ac:dyDescent="0.25"/>
  <cols>
    <col min="2" max="2" width="10.7109375" bestFit="1" customWidth="1"/>
    <col min="3" max="3" width="12.85546875" customWidth="1"/>
    <col min="4" max="4" width="12.5703125" style="1" bestFit="1" customWidth="1"/>
    <col min="5" max="5" width="16.140625" bestFit="1" customWidth="1"/>
    <col min="7" max="7" width="12" bestFit="1" customWidth="1"/>
    <col min="9" max="9" width="13.140625" bestFit="1" customWidth="1"/>
    <col min="10" max="10" width="15.85546875" bestFit="1" customWidth="1"/>
    <col min="12" max="12" width="13.140625" bestFit="1" customWidth="1"/>
    <col min="13" max="13" width="15.85546875" bestFit="1" customWidth="1"/>
    <col min="15" max="15" width="45.140625" bestFit="1" customWidth="1"/>
    <col min="16" max="17" width="12" bestFit="1" customWidth="1"/>
  </cols>
  <sheetData>
    <row r="1" spans="1:17" ht="30" x14ac:dyDescent="0.25">
      <c r="A1" s="8" t="s">
        <v>0</v>
      </c>
      <c r="B1" s="8" t="s">
        <v>13</v>
      </c>
      <c r="C1" s="8" t="s">
        <v>14</v>
      </c>
      <c r="D1" s="9" t="s">
        <v>80</v>
      </c>
      <c r="E1" s="8" t="s">
        <v>303</v>
      </c>
      <c r="F1" s="8" t="s">
        <v>258</v>
      </c>
      <c r="G1" s="8" t="s">
        <v>259</v>
      </c>
      <c r="I1" s="2" t="s">
        <v>259</v>
      </c>
      <c r="J1" t="s">
        <v>262</v>
      </c>
      <c r="L1" s="2" t="s">
        <v>259</v>
      </c>
      <c r="M1" t="s">
        <v>263</v>
      </c>
      <c r="O1" s="5" t="s">
        <v>264</v>
      </c>
    </row>
    <row r="2" spans="1:17" x14ac:dyDescent="0.25">
      <c r="A2" s="6">
        <v>1</v>
      </c>
      <c r="B2" s="6" t="s">
        <v>90</v>
      </c>
      <c r="C2" s="6" t="s">
        <v>90</v>
      </c>
      <c r="D2" s="7">
        <v>208500</v>
      </c>
      <c r="E2" s="6" t="str">
        <f>IF(OR(B2="RRRn", B2="RRAn", B2="RRNe", B2="RRAe", C2="RRRn", C2="RRAn", C2="RRNe", C2="RRAe"), "treatment", "control")</f>
        <v>control</v>
      </c>
      <c r="F2" s="6">
        <v>0.65961678950322322</v>
      </c>
      <c r="G2" s="6" t="str">
        <f>IF(AND(F2&lt;0.5, E2="treatment"), "A1", IF(AND(F2&gt;0.5, E2="treatment"), "A2", "control"))</f>
        <v>control</v>
      </c>
    </row>
    <row r="3" spans="1:17" x14ac:dyDescent="0.25">
      <c r="A3" s="6">
        <v>2</v>
      </c>
      <c r="B3" s="6" t="s">
        <v>114</v>
      </c>
      <c r="C3" s="6" t="s">
        <v>90</v>
      </c>
      <c r="D3" s="7">
        <v>181500</v>
      </c>
      <c r="E3" s="6" t="str">
        <f t="shared" ref="E3:E66" si="0">IF(OR(B3="RRRn", B3="RRAn", B3="RRNe", B3="RRAe", C3="RRRn", C3="RRAn", C3="RRNe", C3="RRAe"), "treatment", "control")</f>
        <v>control</v>
      </c>
      <c r="F3" s="6">
        <v>0.48788210590957737</v>
      </c>
      <c r="G3" s="6" t="str">
        <f t="shared" ref="G3:G66" si="1">IF(AND(F3&lt;0.5, E3="treatment"), "A1", IF(AND(F3&gt;0.5, E3="treatment"), "A2", "control"))</f>
        <v>control</v>
      </c>
      <c r="I3" s="2" t="s">
        <v>260</v>
      </c>
      <c r="J3" t="s">
        <v>261</v>
      </c>
      <c r="L3" s="2" t="s">
        <v>260</v>
      </c>
      <c r="M3" t="s">
        <v>261</v>
      </c>
    </row>
    <row r="4" spans="1:17" x14ac:dyDescent="0.25">
      <c r="A4" s="6">
        <v>3</v>
      </c>
      <c r="B4" s="6" t="s">
        <v>90</v>
      </c>
      <c r="C4" s="6" t="s">
        <v>90</v>
      </c>
      <c r="D4" s="7">
        <v>223500</v>
      </c>
      <c r="E4" s="6" t="str">
        <f t="shared" si="0"/>
        <v>control</v>
      </c>
      <c r="F4" s="6">
        <v>0.71582732620169343</v>
      </c>
      <c r="G4" s="6" t="str">
        <f t="shared" si="1"/>
        <v>control</v>
      </c>
      <c r="I4" s="3">
        <v>61</v>
      </c>
      <c r="J4" s="15">
        <v>158000</v>
      </c>
      <c r="L4" s="3">
        <v>19</v>
      </c>
      <c r="M4" s="15">
        <v>159000</v>
      </c>
      <c r="O4" t="s">
        <v>265</v>
      </c>
    </row>
    <row r="5" spans="1:17" ht="15.75" thickBot="1" x14ac:dyDescent="0.3">
      <c r="A5" s="6">
        <v>4</v>
      </c>
      <c r="B5" s="6" t="s">
        <v>90</v>
      </c>
      <c r="C5" s="6" t="s">
        <v>90</v>
      </c>
      <c r="D5" s="7">
        <v>140000</v>
      </c>
      <c r="E5" s="6" t="str">
        <f t="shared" si="0"/>
        <v>control</v>
      </c>
      <c r="F5" s="6">
        <v>0.10437233300048177</v>
      </c>
      <c r="G5" s="6" t="str">
        <f t="shared" si="1"/>
        <v>control</v>
      </c>
      <c r="I5" s="3">
        <v>145</v>
      </c>
      <c r="J5" s="15">
        <v>125000</v>
      </c>
      <c r="L5" s="3">
        <v>64</v>
      </c>
      <c r="M5" s="15">
        <v>140000</v>
      </c>
    </row>
    <row r="6" spans="1:17" x14ac:dyDescent="0.25">
      <c r="A6" s="6">
        <v>5</v>
      </c>
      <c r="B6" s="6" t="s">
        <v>90</v>
      </c>
      <c r="C6" s="6" t="s">
        <v>90</v>
      </c>
      <c r="D6" s="7">
        <v>250000</v>
      </c>
      <c r="E6" s="6" t="str">
        <f t="shared" si="0"/>
        <v>control</v>
      </c>
      <c r="F6" s="6">
        <v>6.8297351862690925E-2</v>
      </c>
      <c r="G6" s="6" t="str">
        <f t="shared" si="1"/>
        <v>control</v>
      </c>
      <c r="I6" s="3">
        <v>326</v>
      </c>
      <c r="J6" s="15">
        <v>87000</v>
      </c>
      <c r="L6" s="3">
        <v>185</v>
      </c>
      <c r="M6" s="15">
        <v>127000</v>
      </c>
      <c r="O6" s="12"/>
      <c r="P6" s="12" t="s">
        <v>262</v>
      </c>
      <c r="Q6" s="12" t="s">
        <v>263</v>
      </c>
    </row>
    <row r="7" spans="1:17" x14ac:dyDescent="0.25">
      <c r="A7" s="6">
        <v>6</v>
      </c>
      <c r="B7" s="6" t="s">
        <v>90</v>
      </c>
      <c r="C7" s="6" t="s">
        <v>90</v>
      </c>
      <c r="D7" s="7">
        <v>143000</v>
      </c>
      <c r="E7" s="6" t="str">
        <f t="shared" si="0"/>
        <v>control</v>
      </c>
      <c r="F7" s="6">
        <v>0.6973376728986117</v>
      </c>
      <c r="G7" s="6" t="str">
        <f t="shared" si="1"/>
        <v>control</v>
      </c>
      <c r="I7" s="3">
        <v>346</v>
      </c>
      <c r="J7" s="15">
        <v>140200</v>
      </c>
      <c r="L7" s="3">
        <v>207</v>
      </c>
      <c r="M7" s="15">
        <v>143900</v>
      </c>
      <c r="O7" s="10" t="s">
        <v>266</v>
      </c>
      <c r="P7" s="10">
        <v>178134.63636363635</v>
      </c>
      <c r="Q7" s="10">
        <v>163481.84210526315</v>
      </c>
    </row>
    <row r="8" spans="1:17" x14ac:dyDescent="0.25">
      <c r="A8" s="6">
        <v>7</v>
      </c>
      <c r="B8" s="6" t="s">
        <v>90</v>
      </c>
      <c r="C8" s="6" t="s">
        <v>90</v>
      </c>
      <c r="D8" s="7">
        <v>307000</v>
      </c>
      <c r="E8" s="6" t="str">
        <f t="shared" si="0"/>
        <v>control</v>
      </c>
      <c r="F8" s="6">
        <v>0.78349396248195724</v>
      </c>
      <c r="G8" s="6" t="str">
        <f t="shared" si="1"/>
        <v>control</v>
      </c>
      <c r="I8" s="3">
        <v>380</v>
      </c>
      <c r="J8" s="15">
        <v>179000</v>
      </c>
      <c r="L8" s="3">
        <v>223</v>
      </c>
      <c r="M8" s="15">
        <v>179900</v>
      </c>
      <c r="O8" s="10" t="s">
        <v>267</v>
      </c>
      <c r="P8" s="10">
        <v>5723274073.3852825</v>
      </c>
      <c r="Q8" s="10">
        <v>642692308.91812813</v>
      </c>
    </row>
    <row r="9" spans="1:17" x14ac:dyDescent="0.25">
      <c r="A9" s="6">
        <v>8</v>
      </c>
      <c r="B9" s="6" t="s">
        <v>139</v>
      </c>
      <c r="C9" s="6" t="s">
        <v>90</v>
      </c>
      <c r="D9" s="7">
        <v>200000</v>
      </c>
      <c r="E9" s="6" t="str">
        <f t="shared" si="0"/>
        <v>control</v>
      </c>
      <c r="F9" s="6">
        <v>0.95850359963710663</v>
      </c>
      <c r="G9" s="6" t="str">
        <f t="shared" si="1"/>
        <v>control</v>
      </c>
      <c r="I9" s="3">
        <v>461</v>
      </c>
      <c r="J9" s="15">
        <v>263435</v>
      </c>
      <c r="L9" s="3">
        <v>238</v>
      </c>
      <c r="M9" s="15">
        <v>194500</v>
      </c>
      <c r="O9" s="10" t="s">
        <v>268</v>
      </c>
      <c r="P9" s="10">
        <v>22</v>
      </c>
      <c r="Q9" s="10">
        <v>19</v>
      </c>
    </row>
    <row r="10" spans="1:17" x14ac:dyDescent="0.25">
      <c r="A10" s="6">
        <v>9</v>
      </c>
      <c r="B10" s="6" t="s">
        <v>144</v>
      </c>
      <c r="C10" s="6" t="s">
        <v>90</v>
      </c>
      <c r="D10" s="7">
        <v>129900</v>
      </c>
      <c r="E10" s="6" t="str">
        <f t="shared" si="0"/>
        <v>control</v>
      </c>
      <c r="F10" s="6">
        <v>0.37267987225471522</v>
      </c>
      <c r="G10" s="6" t="str">
        <f t="shared" si="1"/>
        <v>control</v>
      </c>
      <c r="I10" s="3">
        <v>587</v>
      </c>
      <c r="J10" s="15">
        <v>130000</v>
      </c>
      <c r="L10" s="3">
        <v>290</v>
      </c>
      <c r="M10" s="15">
        <v>153575</v>
      </c>
      <c r="O10" s="10" t="s">
        <v>269</v>
      </c>
      <c r="P10" s="10">
        <v>0</v>
      </c>
      <c r="Q10" s="10"/>
    </row>
    <row r="11" spans="1:17" x14ac:dyDescent="0.25">
      <c r="A11" s="6">
        <v>10</v>
      </c>
      <c r="B11" s="6" t="s">
        <v>144</v>
      </c>
      <c r="C11" s="6" t="s">
        <v>144</v>
      </c>
      <c r="D11" s="7">
        <v>118000</v>
      </c>
      <c r="E11" s="6" t="str">
        <f t="shared" si="0"/>
        <v>control</v>
      </c>
      <c r="F11" s="6">
        <v>0.93541887322595474</v>
      </c>
      <c r="G11" s="6" t="str">
        <f t="shared" si="1"/>
        <v>control</v>
      </c>
      <c r="I11" s="3">
        <v>590</v>
      </c>
      <c r="J11" s="15">
        <v>79500</v>
      </c>
      <c r="L11" s="3">
        <v>470</v>
      </c>
      <c r="M11" s="15">
        <v>187000</v>
      </c>
      <c r="O11" s="10" t="s">
        <v>270</v>
      </c>
      <c r="P11" s="10">
        <v>26</v>
      </c>
      <c r="Q11" s="10"/>
    </row>
    <row r="12" spans="1:17" x14ac:dyDescent="0.25">
      <c r="A12" s="6">
        <v>11</v>
      </c>
      <c r="B12" s="6" t="s">
        <v>90</v>
      </c>
      <c r="C12" s="6" t="s">
        <v>90</v>
      </c>
      <c r="D12" s="7">
        <v>129500</v>
      </c>
      <c r="E12" s="6" t="str">
        <f t="shared" si="0"/>
        <v>control</v>
      </c>
      <c r="F12" s="6">
        <v>0.89439504220501898</v>
      </c>
      <c r="G12" s="6" t="str">
        <f t="shared" si="1"/>
        <v>control</v>
      </c>
      <c r="I12" s="3">
        <v>665</v>
      </c>
      <c r="J12" s="15">
        <v>423000</v>
      </c>
      <c r="L12" s="3">
        <v>543</v>
      </c>
      <c r="M12" s="15">
        <v>213250</v>
      </c>
      <c r="O12" s="10" t="s">
        <v>271</v>
      </c>
      <c r="P12" s="10">
        <v>0.85460504001957527</v>
      </c>
      <c r="Q12" s="10"/>
    </row>
    <row r="13" spans="1:17" x14ac:dyDescent="0.25">
      <c r="A13" s="6">
        <v>12</v>
      </c>
      <c r="B13" s="6" t="s">
        <v>90</v>
      </c>
      <c r="C13" s="6" t="s">
        <v>90</v>
      </c>
      <c r="D13" s="7">
        <v>345000</v>
      </c>
      <c r="E13" s="6" t="str">
        <f t="shared" si="0"/>
        <v>control</v>
      </c>
      <c r="F13" s="6">
        <v>0.3609300994069683</v>
      </c>
      <c r="G13" s="6" t="str">
        <f t="shared" si="1"/>
        <v>control</v>
      </c>
      <c r="I13" s="3">
        <v>714</v>
      </c>
      <c r="J13" s="15">
        <v>129000</v>
      </c>
      <c r="L13" s="3">
        <v>644</v>
      </c>
      <c r="M13" s="15">
        <v>152000</v>
      </c>
      <c r="O13" s="10" t="s">
        <v>272</v>
      </c>
      <c r="P13" s="10">
        <v>0.20028807063260556</v>
      </c>
      <c r="Q13" s="10"/>
    </row>
    <row r="14" spans="1:17" x14ac:dyDescent="0.25">
      <c r="A14" s="6">
        <v>13</v>
      </c>
      <c r="B14" s="6" t="s">
        <v>90</v>
      </c>
      <c r="C14" s="6" t="s">
        <v>90</v>
      </c>
      <c r="D14" s="7">
        <v>144000</v>
      </c>
      <c r="E14" s="6" t="str">
        <f t="shared" si="0"/>
        <v>control</v>
      </c>
      <c r="F14" s="6">
        <v>4.835735368355909E-4</v>
      </c>
      <c r="G14" s="6" t="str">
        <f t="shared" si="1"/>
        <v>control</v>
      </c>
      <c r="I14" s="3">
        <v>715</v>
      </c>
      <c r="J14" s="15">
        <v>130500</v>
      </c>
      <c r="L14" s="3">
        <v>699</v>
      </c>
      <c r="M14" s="15">
        <v>138500</v>
      </c>
      <c r="O14" s="10" t="s">
        <v>273</v>
      </c>
      <c r="P14" s="10">
        <v>1.7056179197592738</v>
      </c>
      <c r="Q14" s="10"/>
    </row>
    <row r="15" spans="1:17" x14ac:dyDescent="0.25">
      <c r="A15" s="6">
        <v>14</v>
      </c>
      <c r="B15" s="6" t="s">
        <v>90</v>
      </c>
      <c r="C15" s="6" t="s">
        <v>90</v>
      </c>
      <c r="D15" s="7">
        <v>279500</v>
      </c>
      <c r="E15" s="6" t="str">
        <f t="shared" si="0"/>
        <v>control</v>
      </c>
      <c r="F15" s="6">
        <v>0.37272491388543472</v>
      </c>
      <c r="G15" s="6" t="str">
        <f t="shared" si="1"/>
        <v>control</v>
      </c>
      <c r="I15" s="3">
        <v>846</v>
      </c>
      <c r="J15" s="15">
        <v>171000</v>
      </c>
      <c r="L15" s="3">
        <v>752</v>
      </c>
      <c r="M15" s="15">
        <v>162000</v>
      </c>
      <c r="O15" s="10" t="s">
        <v>274</v>
      </c>
      <c r="P15" s="10">
        <v>0.40057614126521113</v>
      </c>
      <c r="Q15" s="10"/>
    </row>
    <row r="16" spans="1:17" ht="15.75" thickBot="1" x14ac:dyDescent="0.3">
      <c r="A16" s="6">
        <v>15</v>
      </c>
      <c r="B16" s="6" t="s">
        <v>90</v>
      </c>
      <c r="C16" s="6" t="s">
        <v>90</v>
      </c>
      <c r="D16" s="7">
        <v>157000</v>
      </c>
      <c r="E16" s="6" t="str">
        <f t="shared" si="0"/>
        <v>control</v>
      </c>
      <c r="F16" s="6">
        <v>0.39025625630285066</v>
      </c>
      <c r="G16" s="6" t="str">
        <f t="shared" si="1"/>
        <v>control</v>
      </c>
      <c r="I16" s="3">
        <v>1003</v>
      </c>
      <c r="J16" s="15">
        <v>232000</v>
      </c>
      <c r="L16" s="3">
        <v>923</v>
      </c>
      <c r="M16" s="15">
        <v>169990</v>
      </c>
      <c r="O16" s="11" t="s">
        <v>275</v>
      </c>
      <c r="P16" s="11">
        <v>2.0555294386428731</v>
      </c>
      <c r="Q16" s="11"/>
    </row>
    <row r="17" spans="1:15" x14ac:dyDescent="0.25">
      <c r="A17" s="6">
        <v>16</v>
      </c>
      <c r="B17" s="6" t="s">
        <v>90</v>
      </c>
      <c r="C17" s="6" t="s">
        <v>90</v>
      </c>
      <c r="D17" s="7">
        <v>132000</v>
      </c>
      <c r="E17" s="6" t="str">
        <f t="shared" si="0"/>
        <v>control</v>
      </c>
      <c r="F17" s="6">
        <v>7.4125995570024639E-2</v>
      </c>
      <c r="G17" s="6" t="str">
        <f t="shared" si="1"/>
        <v>control</v>
      </c>
      <c r="I17" s="3">
        <v>1004</v>
      </c>
      <c r="J17" s="15">
        <v>136905</v>
      </c>
      <c r="L17" s="3">
        <v>966</v>
      </c>
      <c r="M17" s="15">
        <v>178900</v>
      </c>
    </row>
    <row r="18" spans="1:15" x14ac:dyDescent="0.25">
      <c r="A18" s="6">
        <v>17</v>
      </c>
      <c r="B18" s="6" t="s">
        <v>90</v>
      </c>
      <c r="C18" s="6" t="s">
        <v>90</v>
      </c>
      <c r="D18" s="7">
        <v>149000</v>
      </c>
      <c r="E18" s="6" t="str">
        <f t="shared" si="0"/>
        <v>control</v>
      </c>
      <c r="F18" s="6">
        <v>0.3401427718800244</v>
      </c>
      <c r="G18" s="6" t="str">
        <f t="shared" si="1"/>
        <v>control</v>
      </c>
      <c r="I18" s="3">
        <v>1100</v>
      </c>
      <c r="J18" s="15">
        <v>157000</v>
      </c>
      <c r="L18" s="3">
        <v>975</v>
      </c>
      <c r="M18" s="15">
        <v>167500</v>
      </c>
    </row>
    <row r="19" spans="1:15" x14ac:dyDescent="0.25">
      <c r="A19" s="6">
        <v>18</v>
      </c>
      <c r="B19" s="6" t="s">
        <v>90</v>
      </c>
      <c r="C19" s="6" t="s">
        <v>90</v>
      </c>
      <c r="D19" s="7">
        <v>90000</v>
      </c>
      <c r="E19" s="6" t="str">
        <f t="shared" si="0"/>
        <v>control</v>
      </c>
      <c r="F19" s="6">
        <v>0.53675151046202385</v>
      </c>
      <c r="G19" s="6" t="str">
        <f t="shared" si="1"/>
        <v>control</v>
      </c>
      <c r="I19" s="3">
        <v>1168</v>
      </c>
      <c r="J19" s="15">
        <v>173000</v>
      </c>
      <c r="L19" s="3">
        <v>1072</v>
      </c>
      <c r="M19" s="15">
        <v>154000</v>
      </c>
      <c r="O19" s="13" t="s">
        <v>276</v>
      </c>
    </row>
    <row r="20" spans="1:15" x14ac:dyDescent="0.25">
      <c r="A20" s="6">
        <v>19</v>
      </c>
      <c r="B20" s="6" t="s">
        <v>171</v>
      </c>
      <c r="C20" s="6" t="s">
        <v>90</v>
      </c>
      <c r="D20" s="7">
        <v>159000</v>
      </c>
      <c r="E20" s="6" t="str">
        <f t="shared" si="0"/>
        <v>treatment</v>
      </c>
      <c r="F20" s="6">
        <v>0.54084297114184166</v>
      </c>
      <c r="G20" s="6" t="str">
        <f t="shared" si="1"/>
        <v>A2</v>
      </c>
      <c r="I20" s="3">
        <v>1225</v>
      </c>
      <c r="J20" s="15">
        <v>184000</v>
      </c>
      <c r="L20" s="3">
        <v>1217</v>
      </c>
      <c r="M20" s="15">
        <v>112000</v>
      </c>
      <c r="O20" s="13" t="s">
        <v>305</v>
      </c>
    </row>
    <row r="21" spans="1:15" x14ac:dyDescent="0.25">
      <c r="A21" s="6">
        <v>20</v>
      </c>
      <c r="B21" s="6" t="s">
        <v>90</v>
      </c>
      <c r="C21" s="6" t="s">
        <v>90</v>
      </c>
      <c r="D21" s="7">
        <v>139000</v>
      </c>
      <c r="E21" s="6" t="str">
        <f t="shared" si="0"/>
        <v>control</v>
      </c>
      <c r="F21" s="6">
        <v>0.66047568804401113</v>
      </c>
      <c r="G21" s="6" t="str">
        <f t="shared" si="1"/>
        <v>control</v>
      </c>
      <c r="I21" s="3">
        <v>1231</v>
      </c>
      <c r="J21" s="15">
        <v>190000</v>
      </c>
      <c r="L21" s="3">
        <v>1261</v>
      </c>
      <c r="M21" s="15">
        <v>181000</v>
      </c>
    </row>
    <row r="22" spans="1:15" x14ac:dyDescent="0.25">
      <c r="A22" s="6">
        <v>21</v>
      </c>
      <c r="B22" s="6" t="s">
        <v>90</v>
      </c>
      <c r="C22" s="6" t="s">
        <v>90</v>
      </c>
      <c r="D22" s="7">
        <v>325300</v>
      </c>
      <c r="E22" s="6" t="str">
        <f t="shared" si="0"/>
        <v>control</v>
      </c>
      <c r="F22" s="6">
        <v>0.62094994165175876</v>
      </c>
      <c r="G22" s="6" t="str">
        <f t="shared" si="1"/>
        <v>control</v>
      </c>
      <c r="I22" s="3">
        <v>1239</v>
      </c>
      <c r="J22" s="15">
        <v>142500</v>
      </c>
      <c r="L22" s="3">
        <v>1431</v>
      </c>
      <c r="M22" s="15">
        <v>192140</v>
      </c>
    </row>
    <row r="23" spans="1:15" x14ac:dyDescent="0.25">
      <c r="A23" s="6">
        <v>22</v>
      </c>
      <c r="B23" s="6" t="s">
        <v>90</v>
      </c>
      <c r="C23" s="6" t="s">
        <v>90</v>
      </c>
      <c r="D23" s="7">
        <v>139400</v>
      </c>
      <c r="E23" s="6" t="str">
        <f t="shared" si="0"/>
        <v>control</v>
      </c>
      <c r="F23" s="6">
        <v>0.27505223867180295</v>
      </c>
      <c r="G23" s="6" t="str">
        <f t="shared" si="1"/>
        <v>control</v>
      </c>
      <c r="I23" s="3">
        <v>1342</v>
      </c>
      <c r="J23" s="15">
        <v>155000</v>
      </c>
      <c r="L23" s="3" t="s">
        <v>304</v>
      </c>
      <c r="M23" s="15">
        <v>3106155</v>
      </c>
    </row>
    <row r="24" spans="1:15" x14ac:dyDescent="0.25">
      <c r="A24" s="6">
        <v>23</v>
      </c>
      <c r="B24" s="6" t="s">
        <v>90</v>
      </c>
      <c r="C24" s="6" t="s">
        <v>90</v>
      </c>
      <c r="D24" s="7">
        <v>230000</v>
      </c>
      <c r="E24" s="6" t="str">
        <f t="shared" si="0"/>
        <v>control</v>
      </c>
      <c r="F24" s="6">
        <v>0.70722138064364937</v>
      </c>
      <c r="G24" s="6" t="str">
        <f t="shared" si="1"/>
        <v>control</v>
      </c>
      <c r="I24" s="3">
        <v>1387</v>
      </c>
      <c r="J24" s="15">
        <v>250000</v>
      </c>
    </row>
    <row r="25" spans="1:15" x14ac:dyDescent="0.25">
      <c r="A25" s="6">
        <v>24</v>
      </c>
      <c r="B25" s="6" t="s">
        <v>90</v>
      </c>
      <c r="C25" s="6" t="s">
        <v>90</v>
      </c>
      <c r="D25" s="7">
        <v>129900</v>
      </c>
      <c r="E25" s="6" t="str">
        <f t="shared" si="0"/>
        <v>control</v>
      </c>
      <c r="F25" s="6">
        <v>0.56631178475506294</v>
      </c>
      <c r="G25" s="6" t="str">
        <f t="shared" si="1"/>
        <v>control</v>
      </c>
      <c r="I25" s="3">
        <v>1404</v>
      </c>
      <c r="J25" s="15">
        <v>282922</v>
      </c>
    </row>
    <row r="26" spans="1:15" x14ac:dyDescent="0.25">
      <c r="A26" s="6">
        <v>25</v>
      </c>
      <c r="B26" s="6" t="s">
        <v>90</v>
      </c>
      <c r="C26" s="6" t="s">
        <v>90</v>
      </c>
      <c r="D26" s="7">
        <v>154000</v>
      </c>
      <c r="E26" s="6" t="str">
        <f t="shared" si="0"/>
        <v>control</v>
      </c>
      <c r="F26" s="6">
        <v>8.7586631087263167E-2</v>
      </c>
      <c r="G26" s="6" t="str">
        <f t="shared" si="1"/>
        <v>control</v>
      </c>
      <c r="I26" s="3" t="s">
        <v>304</v>
      </c>
      <c r="J26" s="15">
        <v>3918962</v>
      </c>
    </row>
    <row r="27" spans="1:15" x14ac:dyDescent="0.25">
      <c r="A27" s="6">
        <v>26</v>
      </c>
      <c r="B27" s="6" t="s">
        <v>90</v>
      </c>
      <c r="C27" s="6" t="s">
        <v>90</v>
      </c>
      <c r="D27" s="7">
        <v>256300</v>
      </c>
      <c r="E27" s="6" t="str">
        <f t="shared" si="0"/>
        <v>control</v>
      </c>
      <c r="F27" s="6">
        <v>0.18670593940801539</v>
      </c>
      <c r="G27" s="6" t="str">
        <f t="shared" si="1"/>
        <v>control</v>
      </c>
    </row>
    <row r="28" spans="1:15" x14ac:dyDescent="0.25">
      <c r="A28" s="6">
        <v>27</v>
      </c>
      <c r="B28" s="6" t="s">
        <v>90</v>
      </c>
      <c r="C28" s="6" t="s">
        <v>90</v>
      </c>
      <c r="D28" s="7">
        <v>134800</v>
      </c>
      <c r="E28" s="6" t="str">
        <f t="shared" si="0"/>
        <v>control</v>
      </c>
      <c r="F28" s="6">
        <v>0.4916043904788695</v>
      </c>
      <c r="G28" s="6" t="str">
        <f t="shared" si="1"/>
        <v>control</v>
      </c>
    </row>
    <row r="29" spans="1:15" x14ac:dyDescent="0.25">
      <c r="A29" s="6">
        <v>28</v>
      </c>
      <c r="B29" s="6" t="s">
        <v>90</v>
      </c>
      <c r="C29" s="6" t="s">
        <v>90</v>
      </c>
      <c r="D29" s="7">
        <v>306000</v>
      </c>
      <c r="E29" s="6" t="str">
        <f t="shared" si="0"/>
        <v>control</v>
      </c>
      <c r="F29" s="6">
        <v>0.97684421448280989</v>
      </c>
      <c r="G29" s="6" t="str">
        <f t="shared" si="1"/>
        <v>control</v>
      </c>
    </row>
    <row r="30" spans="1:15" x14ac:dyDescent="0.25">
      <c r="A30" s="6">
        <v>29</v>
      </c>
      <c r="B30" s="6" t="s">
        <v>90</v>
      </c>
      <c r="C30" s="6" t="s">
        <v>90</v>
      </c>
      <c r="D30" s="7">
        <v>207500</v>
      </c>
      <c r="E30" s="6" t="str">
        <f t="shared" si="0"/>
        <v>control</v>
      </c>
      <c r="F30" s="6">
        <v>0.1934305181299113</v>
      </c>
      <c r="G30" s="6" t="str">
        <f t="shared" si="1"/>
        <v>control</v>
      </c>
    </row>
    <row r="31" spans="1:15" x14ac:dyDescent="0.25">
      <c r="A31" s="6">
        <v>30</v>
      </c>
      <c r="B31" s="6" t="s">
        <v>114</v>
      </c>
      <c r="C31" s="6" t="s">
        <v>182</v>
      </c>
      <c r="D31" s="7">
        <v>68500</v>
      </c>
      <c r="E31" s="6" t="str">
        <f t="shared" si="0"/>
        <v>control</v>
      </c>
      <c r="F31" s="6">
        <v>0.19602282805594606</v>
      </c>
      <c r="G31" s="6" t="str">
        <f t="shared" si="1"/>
        <v>control</v>
      </c>
    </row>
    <row r="32" spans="1:15" x14ac:dyDescent="0.25">
      <c r="A32" s="6">
        <v>31</v>
      </c>
      <c r="B32" s="6" t="s">
        <v>114</v>
      </c>
      <c r="C32" s="6" t="s">
        <v>90</v>
      </c>
      <c r="D32" s="7">
        <v>40000</v>
      </c>
      <c r="E32" s="6" t="str">
        <f t="shared" si="0"/>
        <v>control</v>
      </c>
      <c r="F32" s="6">
        <v>0.17378574466426</v>
      </c>
      <c r="G32" s="6" t="str">
        <f t="shared" si="1"/>
        <v>control</v>
      </c>
    </row>
    <row r="33" spans="1:7" x14ac:dyDescent="0.25">
      <c r="A33" s="6">
        <v>32</v>
      </c>
      <c r="B33" s="6" t="s">
        <v>90</v>
      </c>
      <c r="C33" s="6" t="s">
        <v>90</v>
      </c>
      <c r="D33" s="7">
        <v>149350</v>
      </c>
      <c r="E33" s="6" t="str">
        <f t="shared" si="0"/>
        <v>control</v>
      </c>
      <c r="F33" s="6">
        <v>0.56951464227007587</v>
      </c>
      <c r="G33" s="6" t="str">
        <f t="shared" si="1"/>
        <v>control</v>
      </c>
    </row>
    <row r="34" spans="1:7" x14ac:dyDescent="0.25">
      <c r="A34" s="6">
        <v>33</v>
      </c>
      <c r="B34" s="6" t="s">
        <v>90</v>
      </c>
      <c r="C34" s="6" t="s">
        <v>90</v>
      </c>
      <c r="D34" s="7">
        <v>179900</v>
      </c>
      <c r="E34" s="6" t="str">
        <f t="shared" si="0"/>
        <v>control</v>
      </c>
      <c r="F34" s="6">
        <v>0.43000585351394605</v>
      </c>
      <c r="G34" s="6" t="str">
        <f t="shared" si="1"/>
        <v>control</v>
      </c>
    </row>
    <row r="35" spans="1:7" x14ac:dyDescent="0.25">
      <c r="A35" s="6">
        <v>34</v>
      </c>
      <c r="B35" s="6" t="s">
        <v>90</v>
      </c>
      <c r="C35" s="6" t="s">
        <v>90</v>
      </c>
      <c r="D35" s="7">
        <v>165500</v>
      </c>
      <c r="E35" s="6" t="str">
        <f t="shared" si="0"/>
        <v>control</v>
      </c>
      <c r="F35" s="6">
        <v>0.49151666065953969</v>
      </c>
      <c r="G35" s="6" t="str">
        <f t="shared" si="1"/>
        <v>control</v>
      </c>
    </row>
    <row r="36" spans="1:7" x14ac:dyDescent="0.25">
      <c r="A36" s="6">
        <v>35</v>
      </c>
      <c r="B36" s="6" t="s">
        <v>90</v>
      </c>
      <c r="C36" s="6" t="s">
        <v>90</v>
      </c>
      <c r="D36" s="7">
        <v>277500</v>
      </c>
      <c r="E36" s="6" t="str">
        <f t="shared" si="0"/>
        <v>control</v>
      </c>
      <c r="F36" s="6">
        <v>0.95625358322720311</v>
      </c>
      <c r="G36" s="6" t="str">
        <f t="shared" si="1"/>
        <v>control</v>
      </c>
    </row>
    <row r="37" spans="1:7" x14ac:dyDescent="0.25">
      <c r="A37" s="6">
        <v>36</v>
      </c>
      <c r="B37" s="6" t="s">
        <v>90</v>
      </c>
      <c r="C37" s="6" t="s">
        <v>90</v>
      </c>
      <c r="D37" s="7">
        <v>309000</v>
      </c>
      <c r="E37" s="6" t="str">
        <f t="shared" si="0"/>
        <v>control</v>
      </c>
      <c r="F37" s="6">
        <v>0.31876091489718683</v>
      </c>
      <c r="G37" s="6" t="str">
        <f t="shared" si="1"/>
        <v>control</v>
      </c>
    </row>
    <row r="38" spans="1:7" x14ac:dyDescent="0.25">
      <c r="A38" s="6">
        <v>37</v>
      </c>
      <c r="B38" s="6" t="s">
        <v>90</v>
      </c>
      <c r="C38" s="6" t="s">
        <v>90</v>
      </c>
      <c r="D38" s="7">
        <v>145000</v>
      </c>
      <c r="E38" s="6" t="str">
        <f t="shared" si="0"/>
        <v>control</v>
      </c>
      <c r="F38" s="6">
        <v>0.58658083913046855</v>
      </c>
      <c r="G38" s="6" t="str">
        <f t="shared" si="1"/>
        <v>control</v>
      </c>
    </row>
    <row r="39" spans="1:7" x14ac:dyDescent="0.25">
      <c r="A39" s="6">
        <v>38</v>
      </c>
      <c r="B39" s="6" t="s">
        <v>90</v>
      </c>
      <c r="C39" s="6" t="s">
        <v>90</v>
      </c>
      <c r="D39" s="7">
        <v>153000</v>
      </c>
      <c r="E39" s="6" t="str">
        <f t="shared" si="0"/>
        <v>control</v>
      </c>
      <c r="F39" s="6">
        <v>0.7032819699117977</v>
      </c>
      <c r="G39" s="6" t="str">
        <f t="shared" si="1"/>
        <v>control</v>
      </c>
    </row>
    <row r="40" spans="1:7" x14ac:dyDescent="0.25">
      <c r="A40" s="6">
        <v>39</v>
      </c>
      <c r="B40" s="6" t="s">
        <v>90</v>
      </c>
      <c r="C40" s="6" t="s">
        <v>90</v>
      </c>
      <c r="D40" s="7">
        <v>109000</v>
      </c>
      <c r="E40" s="6" t="str">
        <f t="shared" si="0"/>
        <v>control</v>
      </c>
      <c r="F40" s="6">
        <v>0.12003469664313104</v>
      </c>
      <c r="G40" s="6" t="str">
        <f t="shared" si="1"/>
        <v>control</v>
      </c>
    </row>
    <row r="41" spans="1:7" x14ac:dyDescent="0.25">
      <c r="A41" s="6">
        <v>40</v>
      </c>
      <c r="B41" s="6" t="s">
        <v>90</v>
      </c>
      <c r="C41" s="6" t="s">
        <v>90</v>
      </c>
      <c r="D41" s="7">
        <v>82000</v>
      </c>
      <c r="E41" s="6" t="str">
        <f t="shared" si="0"/>
        <v>control</v>
      </c>
      <c r="F41" s="6">
        <v>0.10481041444110206</v>
      </c>
      <c r="G41" s="6" t="str">
        <f t="shared" si="1"/>
        <v>control</v>
      </c>
    </row>
    <row r="42" spans="1:7" x14ac:dyDescent="0.25">
      <c r="A42" s="6">
        <v>41</v>
      </c>
      <c r="B42" s="6" t="s">
        <v>90</v>
      </c>
      <c r="C42" s="6" t="s">
        <v>90</v>
      </c>
      <c r="D42" s="7">
        <v>160000</v>
      </c>
      <c r="E42" s="6" t="str">
        <f t="shared" si="0"/>
        <v>control</v>
      </c>
      <c r="F42" s="6">
        <v>0.31830484345226717</v>
      </c>
      <c r="G42" s="6" t="str">
        <f t="shared" si="1"/>
        <v>control</v>
      </c>
    </row>
    <row r="43" spans="1:7" x14ac:dyDescent="0.25">
      <c r="A43" s="6">
        <v>42</v>
      </c>
      <c r="B43" s="6" t="s">
        <v>90</v>
      </c>
      <c r="C43" s="6" t="s">
        <v>90</v>
      </c>
      <c r="D43" s="7">
        <v>170000</v>
      </c>
      <c r="E43" s="6" t="str">
        <f t="shared" si="0"/>
        <v>control</v>
      </c>
      <c r="F43" s="6">
        <v>0.46347423726879378</v>
      </c>
      <c r="G43" s="6" t="str">
        <f t="shared" si="1"/>
        <v>control</v>
      </c>
    </row>
    <row r="44" spans="1:7" x14ac:dyDescent="0.25">
      <c r="A44" s="6">
        <v>43</v>
      </c>
      <c r="B44" s="6" t="s">
        <v>90</v>
      </c>
      <c r="C44" s="6" t="s">
        <v>90</v>
      </c>
      <c r="D44" s="7">
        <v>144000</v>
      </c>
      <c r="E44" s="6" t="str">
        <f t="shared" si="0"/>
        <v>control</v>
      </c>
      <c r="F44" s="6">
        <v>0.44966806800724513</v>
      </c>
      <c r="G44" s="6" t="str">
        <f t="shared" si="1"/>
        <v>control</v>
      </c>
    </row>
    <row r="45" spans="1:7" x14ac:dyDescent="0.25">
      <c r="A45" s="6">
        <v>44</v>
      </c>
      <c r="B45" s="6" t="s">
        <v>90</v>
      </c>
      <c r="C45" s="6" t="s">
        <v>90</v>
      </c>
      <c r="D45" s="7">
        <v>130250</v>
      </c>
      <c r="E45" s="6" t="str">
        <f t="shared" si="0"/>
        <v>control</v>
      </c>
      <c r="F45" s="6">
        <v>0.21525117725833809</v>
      </c>
      <c r="G45" s="6" t="str">
        <f t="shared" si="1"/>
        <v>control</v>
      </c>
    </row>
    <row r="46" spans="1:7" x14ac:dyDescent="0.25">
      <c r="A46" s="6">
        <v>45</v>
      </c>
      <c r="B46" s="6" t="s">
        <v>90</v>
      </c>
      <c r="C46" s="6" t="s">
        <v>90</v>
      </c>
      <c r="D46" s="7">
        <v>141000</v>
      </c>
      <c r="E46" s="6" t="str">
        <f t="shared" si="0"/>
        <v>control</v>
      </c>
      <c r="F46" s="6">
        <v>0.35523428345041785</v>
      </c>
      <c r="G46" s="6" t="str">
        <f t="shared" si="1"/>
        <v>control</v>
      </c>
    </row>
    <row r="47" spans="1:7" x14ac:dyDescent="0.25">
      <c r="A47" s="6">
        <v>46</v>
      </c>
      <c r="B47" s="6" t="s">
        <v>90</v>
      </c>
      <c r="C47" s="6" t="s">
        <v>90</v>
      </c>
      <c r="D47" s="7">
        <v>319900</v>
      </c>
      <c r="E47" s="6" t="str">
        <f t="shared" si="0"/>
        <v>control</v>
      </c>
      <c r="F47" s="6">
        <v>0.64606393653670602</v>
      </c>
      <c r="G47" s="6" t="str">
        <f t="shared" si="1"/>
        <v>control</v>
      </c>
    </row>
    <row r="48" spans="1:7" x14ac:dyDescent="0.25">
      <c r="A48" s="6">
        <v>47</v>
      </c>
      <c r="B48" s="6" t="s">
        <v>90</v>
      </c>
      <c r="C48" s="6" t="s">
        <v>90</v>
      </c>
      <c r="D48" s="7">
        <v>239686</v>
      </c>
      <c r="E48" s="6" t="str">
        <f t="shared" si="0"/>
        <v>control</v>
      </c>
      <c r="F48" s="6">
        <v>0.16657169611979572</v>
      </c>
      <c r="G48" s="6" t="str">
        <f t="shared" si="1"/>
        <v>control</v>
      </c>
    </row>
    <row r="49" spans="1:7" x14ac:dyDescent="0.25">
      <c r="A49" s="6">
        <v>48</v>
      </c>
      <c r="B49" s="6" t="s">
        <v>90</v>
      </c>
      <c r="C49" s="6" t="s">
        <v>90</v>
      </c>
      <c r="D49" s="7">
        <v>249700</v>
      </c>
      <c r="E49" s="6" t="str">
        <f t="shared" si="0"/>
        <v>control</v>
      </c>
      <c r="F49" s="6">
        <v>0.94611230458019913</v>
      </c>
      <c r="G49" s="6" t="str">
        <f t="shared" si="1"/>
        <v>control</v>
      </c>
    </row>
    <row r="50" spans="1:7" x14ac:dyDescent="0.25">
      <c r="A50" s="6">
        <v>49</v>
      </c>
      <c r="B50" s="6" t="s">
        <v>90</v>
      </c>
      <c r="C50" s="6" t="s">
        <v>90</v>
      </c>
      <c r="D50" s="7">
        <v>113000</v>
      </c>
      <c r="E50" s="6" t="str">
        <f t="shared" si="0"/>
        <v>control</v>
      </c>
      <c r="F50" s="6">
        <v>0.68455877560621703</v>
      </c>
      <c r="G50" s="6" t="str">
        <f t="shared" si="1"/>
        <v>control</v>
      </c>
    </row>
    <row r="51" spans="1:7" x14ac:dyDescent="0.25">
      <c r="A51" s="6">
        <v>50</v>
      </c>
      <c r="B51" s="6" t="s">
        <v>90</v>
      </c>
      <c r="C51" s="6" t="s">
        <v>90</v>
      </c>
      <c r="D51" s="7">
        <v>127000</v>
      </c>
      <c r="E51" s="6" t="str">
        <f t="shared" si="0"/>
        <v>control</v>
      </c>
      <c r="F51" s="6">
        <v>0.79124090469230557</v>
      </c>
      <c r="G51" s="6" t="str">
        <f t="shared" si="1"/>
        <v>control</v>
      </c>
    </row>
    <row r="52" spans="1:7" x14ac:dyDescent="0.25">
      <c r="A52" s="6">
        <v>51</v>
      </c>
      <c r="B52" s="6" t="s">
        <v>90</v>
      </c>
      <c r="C52" s="6" t="s">
        <v>90</v>
      </c>
      <c r="D52" s="7">
        <v>177000</v>
      </c>
      <c r="E52" s="6" t="str">
        <f t="shared" si="0"/>
        <v>control</v>
      </c>
      <c r="F52" s="6">
        <v>0.83641315602403554</v>
      </c>
      <c r="G52" s="6" t="str">
        <f t="shared" si="1"/>
        <v>control</v>
      </c>
    </row>
    <row r="53" spans="1:7" x14ac:dyDescent="0.25">
      <c r="A53" s="6">
        <v>52</v>
      </c>
      <c r="B53" s="6" t="s">
        <v>90</v>
      </c>
      <c r="C53" s="6" t="s">
        <v>90</v>
      </c>
      <c r="D53" s="7">
        <v>114500</v>
      </c>
      <c r="E53" s="6" t="str">
        <f t="shared" si="0"/>
        <v>control</v>
      </c>
      <c r="F53" s="6">
        <v>0.4454856068884252</v>
      </c>
      <c r="G53" s="6" t="str">
        <f t="shared" si="1"/>
        <v>control</v>
      </c>
    </row>
    <row r="54" spans="1:7" x14ac:dyDescent="0.25">
      <c r="A54" s="6">
        <v>53</v>
      </c>
      <c r="B54" s="6" t="s">
        <v>182</v>
      </c>
      <c r="C54" s="6" t="s">
        <v>90</v>
      </c>
      <c r="D54" s="7">
        <v>110000</v>
      </c>
      <c r="E54" s="6" t="str">
        <f t="shared" si="0"/>
        <v>control</v>
      </c>
      <c r="F54" s="6">
        <v>0.54046585262055924</v>
      </c>
      <c r="G54" s="6" t="str">
        <f t="shared" si="1"/>
        <v>control</v>
      </c>
    </row>
    <row r="55" spans="1:7" x14ac:dyDescent="0.25">
      <c r="A55" s="6">
        <v>54</v>
      </c>
      <c r="B55" s="6" t="s">
        <v>90</v>
      </c>
      <c r="C55" s="6" t="s">
        <v>90</v>
      </c>
      <c r="D55" s="7">
        <v>385000</v>
      </c>
      <c r="E55" s="6" t="str">
        <f t="shared" si="0"/>
        <v>control</v>
      </c>
      <c r="F55" s="6">
        <v>0.72736943871123472</v>
      </c>
      <c r="G55" s="6" t="str">
        <f t="shared" si="1"/>
        <v>control</v>
      </c>
    </row>
    <row r="56" spans="1:7" x14ac:dyDescent="0.25">
      <c r="A56" s="6">
        <v>55</v>
      </c>
      <c r="B56" s="6" t="s">
        <v>90</v>
      </c>
      <c r="C56" s="6" t="s">
        <v>90</v>
      </c>
      <c r="D56" s="7">
        <v>130000</v>
      </c>
      <c r="E56" s="6" t="str">
        <f t="shared" si="0"/>
        <v>control</v>
      </c>
      <c r="F56" s="6">
        <v>0.27106439529841531</v>
      </c>
      <c r="G56" s="6" t="str">
        <f t="shared" si="1"/>
        <v>control</v>
      </c>
    </row>
    <row r="57" spans="1:7" x14ac:dyDescent="0.25">
      <c r="A57" s="6">
        <v>56</v>
      </c>
      <c r="B57" s="6" t="s">
        <v>90</v>
      </c>
      <c r="C57" s="6" t="s">
        <v>90</v>
      </c>
      <c r="D57" s="7">
        <v>180500</v>
      </c>
      <c r="E57" s="6" t="str">
        <f t="shared" si="0"/>
        <v>control</v>
      </c>
      <c r="F57" s="6">
        <v>0.22748574626882312</v>
      </c>
      <c r="G57" s="6" t="str">
        <f t="shared" si="1"/>
        <v>control</v>
      </c>
    </row>
    <row r="58" spans="1:7" x14ac:dyDescent="0.25">
      <c r="A58" s="6">
        <v>57</v>
      </c>
      <c r="B58" s="6" t="s">
        <v>90</v>
      </c>
      <c r="C58" s="6" t="s">
        <v>90</v>
      </c>
      <c r="D58" s="7">
        <v>172500</v>
      </c>
      <c r="E58" s="6" t="str">
        <f t="shared" si="0"/>
        <v>control</v>
      </c>
      <c r="F58" s="6">
        <v>0.93447383950654461</v>
      </c>
      <c r="G58" s="6" t="str">
        <f t="shared" si="1"/>
        <v>control</v>
      </c>
    </row>
    <row r="59" spans="1:7" x14ac:dyDescent="0.25">
      <c r="A59" s="6">
        <v>58</v>
      </c>
      <c r="B59" s="6" t="s">
        <v>90</v>
      </c>
      <c r="C59" s="6" t="s">
        <v>90</v>
      </c>
      <c r="D59" s="7">
        <v>196500</v>
      </c>
      <c r="E59" s="6" t="str">
        <f t="shared" si="0"/>
        <v>control</v>
      </c>
      <c r="F59" s="6">
        <v>0.15379511867615991</v>
      </c>
      <c r="G59" s="6" t="str">
        <f t="shared" si="1"/>
        <v>control</v>
      </c>
    </row>
    <row r="60" spans="1:7" x14ac:dyDescent="0.25">
      <c r="A60" s="6">
        <v>59</v>
      </c>
      <c r="B60" s="6" t="s">
        <v>90</v>
      </c>
      <c r="C60" s="6" t="s">
        <v>90</v>
      </c>
      <c r="D60" s="7">
        <v>438780</v>
      </c>
      <c r="E60" s="6" t="str">
        <f t="shared" si="0"/>
        <v>control</v>
      </c>
      <c r="F60" s="6">
        <v>0.7884249012192438</v>
      </c>
      <c r="G60" s="6" t="str">
        <f t="shared" si="1"/>
        <v>control</v>
      </c>
    </row>
    <row r="61" spans="1:7" x14ac:dyDescent="0.25">
      <c r="A61" s="6">
        <v>60</v>
      </c>
      <c r="B61" s="6" t="s">
        <v>90</v>
      </c>
      <c r="C61" s="6" t="s">
        <v>90</v>
      </c>
      <c r="D61" s="7">
        <v>124900</v>
      </c>
      <c r="E61" s="6" t="str">
        <f t="shared" si="0"/>
        <v>control</v>
      </c>
      <c r="F61" s="6">
        <v>0.55263808976852891</v>
      </c>
      <c r="G61" s="6" t="str">
        <f t="shared" si="1"/>
        <v>control</v>
      </c>
    </row>
    <row r="62" spans="1:7" x14ac:dyDescent="0.25">
      <c r="A62" s="6">
        <v>61</v>
      </c>
      <c r="B62" s="6" t="s">
        <v>171</v>
      </c>
      <c r="C62" s="6" t="s">
        <v>90</v>
      </c>
      <c r="D62" s="7">
        <v>158000</v>
      </c>
      <c r="E62" s="6" t="str">
        <f t="shared" si="0"/>
        <v>treatment</v>
      </c>
      <c r="F62" s="6">
        <v>9.1902495286274144E-2</v>
      </c>
      <c r="G62" s="6" t="str">
        <f t="shared" si="1"/>
        <v>A1</v>
      </c>
    </row>
    <row r="63" spans="1:7" x14ac:dyDescent="0.25">
      <c r="A63" s="6">
        <v>62</v>
      </c>
      <c r="B63" s="6" t="s">
        <v>90</v>
      </c>
      <c r="C63" s="6" t="s">
        <v>90</v>
      </c>
      <c r="D63" s="7">
        <v>101000</v>
      </c>
      <c r="E63" s="6" t="str">
        <f t="shared" si="0"/>
        <v>control</v>
      </c>
      <c r="F63" s="6">
        <v>0.82634414944078916</v>
      </c>
      <c r="G63" s="6" t="str">
        <f t="shared" si="1"/>
        <v>control</v>
      </c>
    </row>
    <row r="64" spans="1:7" x14ac:dyDescent="0.25">
      <c r="A64" s="6">
        <v>63</v>
      </c>
      <c r="B64" s="6" t="s">
        <v>90</v>
      </c>
      <c r="C64" s="6" t="s">
        <v>90</v>
      </c>
      <c r="D64" s="7">
        <v>202500</v>
      </c>
      <c r="E64" s="6" t="str">
        <f t="shared" si="0"/>
        <v>control</v>
      </c>
      <c r="F64" s="6">
        <v>0.56206936924755824</v>
      </c>
      <c r="G64" s="6" t="str">
        <f t="shared" si="1"/>
        <v>control</v>
      </c>
    </row>
    <row r="65" spans="1:7" x14ac:dyDescent="0.25">
      <c r="A65" s="6">
        <v>64</v>
      </c>
      <c r="B65" s="6" t="s">
        <v>202</v>
      </c>
      <c r="C65" s="6" t="s">
        <v>114</v>
      </c>
      <c r="D65" s="7">
        <v>140000</v>
      </c>
      <c r="E65" s="6" t="str">
        <f t="shared" si="0"/>
        <v>treatment</v>
      </c>
      <c r="F65" s="6">
        <v>0.76084064357166981</v>
      </c>
      <c r="G65" s="6" t="str">
        <f t="shared" si="1"/>
        <v>A2</v>
      </c>
    </row>
    <row r="66" spans="1:7" x14ac:dyDescent="0.25">
      <c r="A66" s="6">
        <v>65</v>
      </c>
      <c r="B66" s="6" t="s">
        <v>90</v>
      </c>
      <c r="C66" s="6" t="s">
        <v>90</v>
      </c>
      <c r="D66" s="7">
        <v>219500</v>
      </c>
      <c r="E66" s="6" t="str">
        <f t="shared" si="0"/>
        <v>control</v>
      </c>
      <c r="F66" s="6">
        <v>0.66766830620142559</v>
      </c>
      <c r="G66" s="6" t="str">
        <f t="shared" si="1"/>
        <v>control</v>
      </c>
    </row>
    <row r="67" spans="1:7" x14ac:dyDescent="0.25">
      <c r="A67" s="6">
        <v>66</v>
      </c>
      <c r="B67" s="6" t="s">
        <v>90</v>
      </c>
      <c r="C67" s="6" t="s">
        <v>90</v>
      </c>
      <c r="D67" s="7">
        <v>317000</v>
      </c>
      <c r="E67" s="6" t="str">
        <f t="shared" ref="E67:E130" si="2">IF(OR(B67="RRRn", B67="RRAn", B67="RRNe", B67="RRAe", C67="RRRn", C67="RRAn", C67="RRNe", C67="RRAe"), "treatment", "control")</f>
        <v>control</v>
      </c>
      <c r="F67" s="6">
        <v>7.989926141402337E-2</v>
      </c>
      <c r="G67" s="6" t="str">
        <f t="shared" ref="G67:G130" si="3">IF(AND(F67&lt;0.5, E67="treatment"), "A1", IF(AND(F67&gt;0.5, E67="treatment"), "A2", "control"))</f>
        <v>control</v>
      </c>
    </row>
    <row r="68" spans="1:7" x14ac:dyDescent="0.25">
      <c r="A68" s="6">
        <v>67</v>
      </c>
      <c r="B68" s="6" t="s">
        <v>204</v>
      </c>
      <c r="C68" s="6" t="s">
        <v>90</v>
      </c>
      <c r="D68" s="7">
        <v>180000</v>
      </c>
      <c r="E68" s="6" t="str">
        <f t="shared" si="2"/>
        <v>control</v>
      </c>
      <c r="F68" s="6">
        <v>0.96268289399544749</v>
      </c>
      <c r="G68" s="6" t="str">
        <f t="shared" si="3"/>
        <v>control</v>
      </c>
    </row>
    <row r="69" spans="1:7" x14ac:dyDescent="0.25">
      <c r="A69" s="6">
        <v>68</v>
      </c>
      <c r="B69" s="6" t="s">
        <v>90</v>
      </c>
      <c r="C69" s="6" t="s">
        <v>90</v>
      </c>
      <c r="D69" s="7">
        <v>226000</v>
      </c>
      <c r="E69" s="6" t="str">
        <f t="shared" si="2"/>
        <v>control</v>
      </c>
      <c r="F69" s="6">
        <v>0.57561378289579257</v>
      </c>
      <c r="G69" s="6" t="str">
        <f t="shared" si="3"/>
        <v>control</v>
      </c>
    </row>
    <row r="70" spans="1:7" x14ac:dyDescent="0.25">
      <c r="A70" s="6">
        <v>69</v>
      </c>
      <c r="B70" s="6" t="s">
        <v>144</v>
      </c>
      <c r="C70" s="6" t="s">
        <v>90</v>
      </c>
      <c r="D70" s="7">
        <v>80000</v>
      </c>
      <c r="E70" s="6" t="str">
        <f t="shared" si="2"/>
        <v>control</v>
      </c>
      <c r="F70" s="6">
        <v>2.1508389225778024E-2</v>
      </c>
      <c r="G70" s="6" t="str">
        <f t="shared" si="3"/>
        <v>control</v>
      </c>
    </row>
    <row r="71" spans="1:7" x14ac:dyDescent="0.25">
      <c r="A71" s="6">
        <v>70</v>
      </c>
      <c r="B71" s="6" t="s">
        <v>90</v>
      </c>
      <c r="C71" s="6" t="s">
        <v>90</v>
      </c>
      <c r="D71" s="7">
        <v>225000</v>
      </c>
      <c r="E71" s="6" t="str">
        <f t="shared" si="2"/>
        <v>control</v>
      </c>
      <c r="F71" s="6">
        <v>0.86123053756737045</v>
      </c>
      <c r="G71" s="6" t="str">
        <f t="shared" si="3"/>
        <v>control</v>
      </c>
    </row>
    <row r="72" spans="1:7" x14ac:dyDescent="0.25">
      <c r="A72" s="6">
        <v>71</v>
      </c>
      <c r="B72" s="6" t="s">
        <v>90</v>
      </c>
      <c r="C72" s="6" t="s">
        <v>90</v>
      </c>
      <c r="D72" s="7">
        <v>244000</v>
      </c>
      <c r="E72" s="6" t="str">
        <f t="shared" si="2"/>
        <v>control</v>
      </c>
      <c r="F72" s="6">
        <v>0.31079725950522108</v>
      </c>
      <c r="G72" s="6" t="str">
        <f t="shared" si="3"/>
        <v>control</v>
      </c>
    </row>
    <row r="73" spans="1:7" x14ac:dyDescent="0.25">
      <c r="A73" s="6">
        <v>72</v>
      </c>
      <c r="B73" s="6" t="s">
        <v>90</v>
      </c>
      <c r="C73" s="6" t="s">
        <v>90</v>
      </c>
      <c r="D73" s="7">
        <v>129500</v>
      </c>
      <c r="E73" s="6" t="str">
        <f t="shared" si="2"/>
        <v>control</v>
      </c>
      <c r="F73" s="6">
        <v>0.32091779924339003</v>
      </c>
      <c r="G73" s="6" t="str">
        <f t="shared" si="3"/>
        <v>control</v>
      </c>
    </row>
    <row r="74" spans="1:7" x14ac:dyDescent="0.25">
      <c r="A74" s="6">
        <v>73</v>
      </c>
      <c r="B74" s="6" t="s">
        <v>90</v>
      </c>
      <c r="C74" s="6" t="s">
        <v>90</v>
      </c>
      <c r="D74" s="7">
        <v>185000</v>
      </c>
      <c r="E74" s="6" t="str">
        <f t="shared" si="2"/>
        <v>control</v>
      </c>
      <c r="F74" s="6">
        <v>0.17744797721070205</v>
      </c>
      <c r="G74" s="6" t="str">
        <f t="shared" si="3"/>
        <v>control</v>
      </c>
    </row>
    <row r="75" spans="1:7" x14ac:dyDescent="0.25">
      <c r="A75" s="6">
        <v>74</v>
      </c>
      <c r="B75" s="6" t="s">
        <v>90</v>
      </c>
      <c r="C75" s="6" t="s">
        <v>90</v>
      </c>
      <c r="D75" s="7">
        <v>144900</v>
      </c>
      <c r="E75" s="6" t="str">
        <f t="shared" si="2"/>
        <v>control</v>
      </c>
      <c r="F75" s="6">
        <v>0.4481546063827001</v>
      </c>
      <c r="G75" s="6" t="str">
        <f t="shared" si="3"/>
        <v>control</v>
      </c>
    </row>
    <row r="76" spans="1:7" x14ac:dyDescent="0.25">
      <c r="A76" s="6">
        <v>75</v>
      </c>
      <c r="B76" s="6" t="s">
        <v>90</v>
      </c>
      <c r="C76" s="6" t="s">
        <v>90</v>
      </c>
      <c r="D76" s="7">
        <v>107400</v>
      </c>
      <c r="E76" s="6" t="str">
        <f t="shared" si="2"/>
        <v>control</v>
      </c>
      <c r="F76" s="6">
        <v>9.6944672835466372E-2</v>
      </c>
      <c r="G76" s="6" t="str">
        <f t="shared" si="3"/>
        <v>control</v>
      </c>
    </row>
    <row r="77" spans="1:7" x14ac:dyDescent="0.25">
      <c r="A77" s="6">
        <v>76</v>
      </c>
      <c r="B77" s="6" t="s">
        <v>90</v>
      </c>
      <c r="C77" s="6" t="s">
        <v>90</v>
      </c>
      <c r="D77" s="7">
        <v>91000</v>
      </c>
      <c r="E77" s="6" t="str">
        <f t="shared" si="2"/>
        <v>control</v>
      </c>
      <c r="F77" s="6">
        <v>2.8819778727698808E-2</v>
      </c>
      <c r="G77" s="6" t="str">
        <f t="shared" si="3"/>
        <v>control</v>
      </c>
    </row>
    <row r="78" spans="1:7" x14ac:dyDescent="0.25">
      <c r="A78" s="6">
        <v>77</v>
      </c>
      <c r="B78" s="6" t="s">
        <v>90</v>
      </c>
      <c r="C78" s="6" t="s">
        <v>90</v>
      </c>
      <c r="D78" s="7">
        <v>135750</v>
      </c>
      <c r="E78" s="6" t="str">
        <f t="shared" si="2"/>
        <v>control</v>
      </c>
      <c r="F78" s="6">
        <v>0.62041502308868546</v>
      </c>
      <c r="G78" s="6" t="str">
        <f t="shared" si="3"/>
        <v>control</v>
      </c>
    </row>
    <row r="79" spans="1:7" x14ac:dyDescent="0.25">
      <c r="A79" s="6">
        <v>78</v>
      </c>
      <c r="B79" s="6" t="s">
        <v>90</v>
      </c>
      <c r="C79" s="6" t="s">
        <v>90</v>
      </c>
      <c r="D79" s="7">
        <v>127000</v>
      </c>
      <c r="E79" s="6" t="str">
        <f t="shared" si="2"/>
        <v>control</v>
      </c>
      <c r="F79" s="6">
        <v>0.62824086543252289</v>
      </c>
      <c r="G79" s="6" t="str">
        <f t="shared" si="3"/>
        <v>control</v>
      </c>
    </row>
    <row r="80" spans="1:7" x14ac:dyDescent="0.25">
      <c r="A80" s="6">
        <v>79</v>
      </c>
      <c r="B80" s="6" t="s">
        <v>90</v>
      </c>
      <c r="C80" s="6" t="s">
        <v>90</v>
      </c>
      <c r="D80" s="7">
        <v>136500</v>
      </c>
      <c r="E80" s="6" t="str">
        <f t="shared" si="2"/>
        <v>control</v>
      </c>
      <c r="F80" s="6">
        <v>0.39816203386896143</v>
      </c>
      <c r="G80" s="6" t="str">
        <f t="shared" si="3"/>
        <v>control</v>
      </c>
    </row>
    <row r="81" spans="1:7" x14ac:dyDescent="0.25">
      <c r="A81" s="6">
        <v>80</v>
      </c>
      <c r="B81" s="6" t="s">
        <v>90</v>
      </c>
      <c r="C81" s="6" t="s">
        <v>90</v>
      </c>
      <c r="D81" s="7">
        <v>110000</v>
      </c>
      <c r="E81" s="6" t="str">
        <f t="shared" si="2"/>
        <v>control</v>
      </c>
      <c r="F81" s="6">
        <v>0.21844995284594693</v>
      </c>
      <c r="G81" s="6" t="str">
        <f t="shared" si="3"/>
        <v>control</v>
      </c>
    </row>
    <row r="82" spans="1:7" x14ac:dyDescent="0.25">
      <c r="A82" s="6">
        <v>81</v>
      </c>
      <c r="B82" s="6" t="s">
        <v>90</v>
      </c>
      <c r="C82" s="6" t="s">
        <v>90</v>
      </c>
      <c r="D82" s="7">
        <v>193500</v>
      </c>
      <c r="E82" s="6" t="str">
        <f t="shared" si="2"/>
        <v>control</v>
      </c>
      <c r="F82" s="6">
        <v>0.36036043882420787</v>
      </c>
      <c r="G82" s="6" t="str">
        <f t="shared" si="3"/>
        <v>control</v>
      </c>
    </row>
    <row r="83" spans="1:7" x14ac:dyDescent="0.25">
      <c r="A83" s="6">
        <v>82</v>
      </c>
      <c r="B83" s="6" t="s">
        <v>90</v>
      </c>
      <c r="C83" s="6" t="s">
        <v>90</v>
      </c>
      <c r="D83" s="7">
        <v>153500</v>
      </c>
      <c r="E83" s="6" t="str">
        <f t="shared" si="2"/>
        <v>control</v>
      </c>
      <c r="F83" s="6">
        <v>0.91909572278829865</v>
      </c>
      <c r="G83" s="6" t="str">
        <f t="shared" si="3"/>
        <v>control</v>
      </c>
    </row>
    <row r="84" spans="1:7" x14ac:dyDescent="0.25">
      <c r="A84" s="6">
        <v>83</v>
      </c>
      <c r="B84" s="6" t="s">
        <v>90</v>
      </c>
      <c r="C84" s="6" t="s">
        <v>90</v>
      </c>
      <c r="D84" s="7">
        <v>245000</v>
      </c>
      <c r="E84" s="6" t="str">
        <f t="shared" si="2"/>
        <v>control</v>
      </c>
      <c r="F84" s="6">
        <v>0.32430448037515924</v>
      </c>
      <c r="G84" s="6" t="str">
        <f t="shared" si="3"/>
        <v>control</v>
      </c>
    </row>
    <row r="85" spans="1:7" x14ac:dyDescent="0.25">
      <c r="A85" s="6">
        <v>84</v>
      </c>
      <c r="B85" s="6" t="s">
        <v>90</v>
      </c>
      <c r="C85" s="6" t="s">
        <v>90</v>
      </c>
      <c r="D85" s="7">
        <v>126500</v>
      </c>
      <c r="E85" s="6" t="str">
        <f t="shared" si="2"/>
        <v>control</v>
      </c>
      <c r="F85" s="6">
        <v>0.83497597936297074</v>
      </c>
      <c r="G85" s="6" t="str">
        <f t="shared" si="3"/>
        <v>control</v>
      </c>
    </row>
    <row r="86" spans="1:7" x14ac:dyDescent="0.25">
      <c r="A86" s="6">
        <v>85</v>
      </c>
      <c r="B86" s="6" t="s">
        <v>90</v>
      </c>
      <c r="C86" s="6" t="s">
        <v>90</v>
      </c>
      <c r="D86" s="7">
        <v>168500</v>
      </c>
      <c r="E86" s="6" t="str">
        <f t="shared" si="2"/>
        <v>control</v>
      </c>
      <c r="F86" s="6">
        <v>0.16650417264256989</v>
      </c>
      <c r="G86" s="6" t="str">
        <f t="shared" si="3"/>
        <v>control</v>
      </c>
    </row>
    <row r="87" spans="1:7" x14ac:dyDescent="0.25">
      <c r="A87" s="6">
        <v>86</v>
      </c>
      <c r="B87" s="6" t="s">
        <v>90</v>
      </c>
      <c r="C87" s="6" t="s">
        <v>90</v>
      </c>
      <c r="D87" s="7">
        <v>260000</v>
      </c>
      <c r="E87" s="6" t="str">
        <f t="shared" si="2"/>
        <v>control</v>
      </c>
      <c r="F87" s="6">
        <v>0.95645741882300028</v>
      </c>
      <c r="G87" s="6" t="str">
        <f t="shared" si="3"/>
        <v>control</v>
      </c>
    </row>
    <row r="88" spans="1:7" x14ac:dyDescent="0.25">
      <c r="A88" s="6">
        <v>87</v>
      </c>
      <c r="B88" s="6" t="s">
        <v>90</v>
      </c>
      <c r="C88" s="6" t="s">
        <v>90</v>
      </c>
      <c r="D88" s="7">
        <v>174000</v>
      </c>
      <c r="E88" s="6" t="str">
        <f t="shared" si="2"/>
        <v>control</v>
      </c>
      <c r="F88" s="6">
        <v>0.95883938383994183</v>
      </c>
      <c r="G88" s="6" t="str">
        <f t="shared" si="3"/>
        <v>control</v>
      </c>
    </row>
    <row r="89" spans="1:7" x14ac:dyDescent="0.25">
      <c r="A89" s="6">
        <v>88</v>
      </c>
      <c r="B89" s="6" t="s">
        <v>90</v>
      </c>
      <c r="C89" s="6" t="s">
        <v>90</v>
      </c>
      <c r="D89" s="7">
        <v>164500</v>
      </c>
      <c r="E89" s="6" t="str">
        <f t="shared" si="2"/>
        <v>control</v>
      </c>
      <c r="F89" s="6">
        <v>0.39995377974992463</v>
      </c>
      <c r="G89" s="6" t="str">
        <f t="shared" si="3"/>
        <v>control</v>
      </c>
    </row>
    <row r="90" spans="1:7" x14ac:dyDescent="0.25">
      <c r="A90" s="6">
        <v>89</v>
      </c>
      <c r="B90" s="6" t="s">
        <v>114</v>
      </c>
      <c r="C90" s="6" t="s">
        <v>114</v>
      </c>
      <c r="D90" s="7">
        <v>85000</v>
      </c>
      <c r="E90" s="6" t="str">
        <f t="shared" si="2"/>
        <v>control</v>
      </c>
      <c r="F90" s="6">
        <v>0.11537548463588887</v>
      </c>
      <c r="G90" s="6" t="str">
        <f t="shared" si="3"/>
        <v>control</v>
      </c>
    </row>
    <row r="91" spans="1:7" x14ac:dyDescent="0.25">
      <c r="A91" s="6">
        <v>90</v>
      </c>
      <c r="B91" s="6" t="s">
        <v>90</v>
      </c>
      <c r="C91" s="6" t="s">
        <v>90</v>
      </c>
      <c r="D91" s="7">
        <v>123600</v>
      </c>
      <c r="E91" s="6" t="str">
        <f t="shared" si="2"/>
        <v>control</v>
      </c>
      <c r="F91" s="6">
        <v>0.41754428277815114</v>
      </c>
      <c r="G91" s="6" t="str">
        <f t="shared" si="3"/>
        <v>control</v>
      </c>
    </row>
    <row r="92" spans="1:7" x14ac:dyDescent="0.25">
      <c r="A92" s="6">
        <v>91</v>
      </c>
      <c r="B92" s="6" t="s">
        <v>90</v>
      </c>
      <c r="C92" s="6" t="s">
        <v>90</v>
      </c>
      <c r="D92" s="7">
        <v>109900</v>
      </c>
      <c r="E92" s="6" t="str">
        <f t="shared" si="2"/>
        <v>control</v>
      </c>
      <c r="F92" s="6">
        <v>0.10278399474357047</v>
      </c>
      <c r="G92" s="6" t="str">
        <f t="shared" si="3"/>
        <v>control</v>
      </c>
    </row>
    <row r="93" spans="1:7" x14ac:dyDescent="0.25">
      <c r="A93" s="6">
        <v>92</v>
      </c>
      <c r="B93" s="6" t="s">
        <v>90</v>
      </c>
      <c r="C93" s="6" t="s">
        <v>90</v>
      </c>
      <c r="D93" s="7">
        <v>98600</v>
      </c>
      <c r="E93" s="6" t="str">
        <f t="shared" si="2"/>
        <v>control</v>
      </c>
      <c r="F93" s="6">
        <v>0.48808379624617038</v>
      </c>
      <c r="G93" s="6" t="str">
        <f t="shared" si="3"/>
        <v>control</v>
      </c>
    </row>
    <row r="94" spans="1:7" x14ac:dyDescent="0.25">
      <c r="A94" s="6">
        <v>93</v>
      </c>
      <c r="B94" s="6" t="s">
        <v>90</v>
      </c>
      <c r="C94" s="6" t="s">
        <v>90</v>
      </c>
      <c r="D94" s="7">
        <v>163500</v>
      </c>
      <c r="E94" s="6" t="str">
        <f t="shared" si="2"/>
        <v>control</v>
      </c>
      <c r="F94" s="6">
        <v>9.0867028139966055E-2</v>
      </c>
      <c r="G94" s="6" t="str">
        <f t="shared" si="3"/>
        <v>control</v>
      </c>
    </row>
    <row r="95" spans="1:7" x14ac:dyDescent="0.25">
      <c r="A95" s="6">
        <v>94</v>
      </c>
      <c r="B95" s="6" t="s">
        <v>90</v>
      </c>
      <c r="C95" s="6" t="s">
        <v>90</v>
      </c>
      <c r="D95" s="7">
        <v>133900</v>
      </c>
      <c r="E95" s="6" t="str">
        <f t="shared" si="2"/>
        <v>control</v>
      </c>
      <c r="F95" s="6">
        <v>0.7299291905193892</v>
      </c>
      <c r="G95" s="6" t="str">
        <f t="shared" si="3"/>
        <v>control</v>
      </c>
    </row>
    <row r="96" spans="1:7" x14ac:dyDescent="0.25">
      <c r="A96" s="6">
        <v>95</v>
      </c>
      <c r="B96" s="6" t="s">
        <v>90</v>
      </c>
      <c r="C96" s="6" t="s">
        <v>90</v>
      </c>
      <c r="D96" s="7">
        <v>204750</v>
      </c>
      <c r="E96" s="6" t="str">
        <f t="shared" si="2"/>
        <v>control</v>
      </c>
      <c r="F96" s="6">
        <v>0.56572829396421132</v>
      </c>
      <c r="G96" s="6" t="str">
        <f t="shared" si="3"/>
        <v>control</v>
      </c>
    </row>
    <row r="97" spans="1:7" x14ac:dyDescent="0.25">
      <c r="A97" s="6">
        <v>96</v>
      </c>
      <c r="B97" s="6" t="s">
        <v>90</v>
      </c>
      <c r="C97" s="6" t="s">
        <v>90</v>
      </c>
      <c r="D97" s="7">
        <v>185000</v>
      </c>
      <c r="E97" s="6" t="str">
        <f t="shared" si="2"/>
        <v>control</v>
      </c>
      <c r="F97" s="6">
        <v>0.75757167389019187</v>
      </c>
      <c r="G97" s="6" t="str">
        <f t="shared" si="3"/>
        <v>control</v>
      </c>
    </row>
    <row r="98" spans="1:7" x14ac:dyDescent="0.25">
      <c r="A98" s="6">
        <v>97</v>
      </c>
      <c r="B98" s="6" t="s">
        <v>90</v>
      </c>
      <c r="C98" s="6" t="s">
        <v>90</v>
      </c>
      <c r="D98" s="7">
        <v>214000</v>
      </c>
      <c r="E98" s="6" t="str">
        <f t="shared" si="2"/>
        <v>control</v>
      </c>
      <c r="F98" s="6">
        <v>0.85279816508168949</v>
      </c>
      <c r="G98" s="6" t="str">
        <f t="shared" si="3"/>
        <v>control</v>
      </c>
    </row>
    <row r="99" spans="1:7" x14ac:dyDescent="0.25">
      <c r="A99" s="6">
        <v>98</v>
      </c>
      <c r="B99" s="6" t="s">
        <v>90</v>
      </c>
      <c r="C99" s="6" t="s">
        <v>90</v>
      </c>
      <c r="D99" s="7">
        <v>94750</v>
      </c>
      <c r="E99" s="6" t="str">
        <f t="shared" si="2"/>
        <v>control</v>
      </c>
      <c r="F99" s="6">
        <v>0.46506445987659517</v>
      </c>
      <c r="G99" s="6" t="str">
        <f t="shared" si="3"/>
        <v>control</v>
      </c>
    </row>
    <row r="100" spans="1:7" x14ac:dyDescent="0.25">
      <c r="A100" s="6">
        <v>99</v>
      </c>
      <c r="B100" s="6" t="s">
        <v>90</v>
      </c>
      <c r="C100" s="6" t="s">
        <v>90</v>
      </c>
      <c r="D100" s="7">
        <v>83000</v>
      </c>
      <c r="E100" s="6" t="str">
        <f t="shared" si="2"/>
        <v>control</v>
      </c>
      <c r="F100" s="6">
        <v>0.34508774613132331</v>
      </c>
      <c r="G100" s="6" t="str">
        <f t="shared" si="3"/>
        <v>control</v>
      </c>
    </row>
    <row r="101" spans="1:7" x14ac:dyDescent="0.25">
      <c r="A101" s="6">
        <v>100</v>
      </c>
      <c r="B101" s="6" t="s">
        <v>90</v>
      </c>
      <c r="C101" s="6" t="s">
        <v>90</v>
      </c>
      <c r="D101" s="7">
        <v>128950</v>
      </c>
      <c r="E101" s="6" t="str">
        <f t="shared" si="2"/>
        <v>control</v>
      </c>
      <c r="F101" s="6">
        <v>0.45474381088097726</v>
      </c>
      <c r="G101" s="6" t="str">
        <f t="shared" si="3"/>
        <v>control</v>
      </c>
    </row>
    <row r="102" spans="1:7" x14ac:dyDescent="0.25">
      <c r="A102" s="6">
        <v>101</v>
      </c>
      <c r="B102" s="6" t="s">
        <v>90</v>
      </c>
      <c r="C102" s="6" t="s">
        <v>90</v>
      </c>
      <c r="D102" s="7">
        <v>205000</v>
      </c>
      <c r="E102" s="6" t="str">
        <f t="shared" si="2"/>
        <v>control</v>
      </c>
      <c r="F102" s="6">
        <v>0.11530527368258103</v>
      </c>
      <c r="G102" s="6" t="str">
        <f t="shared" si="3"/>
        <v>control</v>
      </c>
    </row>
    <row r="103" spans="1:7" x14ac:dyDescent="0.25">
      <c r="A103" s="6">
        <v>102</v>
      </c>
      <c r="B103" s="6" t="s">
        <v>90</v>
      </c>
      <c r="C103" s="6" t="s">
        <v>90</v>
      </c>
      <c r="D103" s="7">
        <v>178000</v>
      </c>
      <c r="E103" s="6" t="str">
        <f t="shared" si="2"/>
        <v>control</v>
      </c>
      <c r="F103" s="6">
        <v>0.83159112097955135</v>
      </c>
      <c r="G103" s="6" t="str">
        <f t="shared" si="3"/>
        <v>control</v>
      </c>
    </row>
    <row r="104" spans="1:7" x14ac:dyDescent="0.25">
      <c r="A104" s="6">
        <v>103</v>
      </c>
      <c r="B104" s="6" t="s">
        <v>90</v>
      </c>
      <c r="C104" s="6" t="s">
        <v>90</v>
      </c>
      <c r="D104" s="7">
        <v>118964</v>
      </c>
      <c r="E104" s="6" t="str">
        <f t="shared" si="2"/>
        <v>control</v>
      </c>
      <c r="F104" s="6">
        <v>0.16559896826466625</v>
      </c>
      <c r="G104" s="6" t="str">
        <f t="shared" si="3"/>
        <v>control</v>
      </c>
    </row>
    <row r="105" spans="1:7" x14ac:dyDescent="0.25">
      <c r="A105" s="6">
        <v>104</v>
      </c>
      <c r="B105" s="6" t="s">
        <v>90</v>
      </c>
      <c r="C105" s="6" t="s">
        <v>90</v>
      </c>
      <c r="D105" s="7">
        <v>198900</v>
      </c>
      <c r="E105" s="6" t="str">
        <f t="shared" si="2"/>
        <v>control</v>
      </c>
      <c r="F105" s="6">
        <v>0.20593338056332289</v>
      </c>
      <c r="G105" s="6" t="str">
        <f t="shared" si="3"/>
        <v>control</v>
      </c>
    </row>
    <row r="106" spans="1:7" x14ac:dyDescent="0.25">
      <c r="A106" s="6">
        <v>105</v>
      </c>
      <c r="B106" s="6" t="s">
        <v>90</v>
      </c>
      <c r="C106" s="6" t="s">
        <v>90</v>
      </c>
      <c r="D106" s="7">
        <v>169500</v>
      </c>
      <c r="E106" s="6" t="str">
        <f t="shared" si="2"/>
        <v>control</v>
      </c>
      <c r="F106" s="6">
        <v>0.35970601019590176</v>
      </c>
      <c r="G106" s="6" t="str">
        <f t="shared" si="3"/>
        <v>control</v>
      </c>
    </row>
    <row r="107" spans="1:7" x14ac:dyDescent="0.25">
      <c r="A107" s="6">
        <v>106</v>
      </c>
      <c r="B107" s="6" t="s">
        <v>90</v>
      </c>
      <c r="C107" s="6" t="s">
        <v>90</v>
      </c>
      <c r="D107" s="7">
        <v>250000</v>
      </c>
      <c r="E107" s="6" t="str">
        <f t="shared" si="2"/>
        <v>control</v>
      </c>
      <c r="F107" s="6">
        <v>0.99545644555195623</v>
      </c>
      <c r="G107" s="6" t="str">
        <f t="shared" si="3"/>
        <v>control</v>
      </c>
    </row>
    <row r="108" spans="1:7" x14ac:dyDescent="0.25">
      <c r="A108" s="6">
        <v>107</v>
      </c>
      <c r="B108" s="6" t="s">
        <v>90</v>
      </c>
      <c r="C108" s="6" t="s">
        <v>90</v>
      </c>
      <c r="D108" s="7">
        <v>100000</v>
      </c>
      <c r="E108" s="6" t="str">
        <f t="shared" si="2"/>
        <v>control</v>
      </c>
      <c r="F108" s="6">
        <v>0.87777831301882481</v>
      </c>
      <c r="G108" s="6" t="str">
        <f t="shared" si="3"/>
        <v>control</v>
      </c>
    </row>
    <row r="109" spans="1:7" x14ac:dyDescent="0.25">
      <c r="A109" s="6">
        <v>108</v>
      </c>
      <c r="B109" s="6" t="s">
        <v>90</v>
      </c>
      <c r="C109" s="6" t="s">
        <v>90</v>
      </c>
      <c r="D109" s="7">
        <v>115000</v>
      </c>
      <c r="E109" s="6" t="str">
        <f t="shared" si="2"/>
        <v>control</v>
      </c>
      <c r="F109" s="6">
        <v>0.59548309169876468</v>
      </c>
      <c r="G109" s="6" t="str">
        <f t="shared" si="3"/>
        <v>control</v>
      </c>
    </row>
    <row r="110" spans="1:7" x14ac:dyDescent="0.25">
      <c r="A110" s="6">
        <v>109</v>
      </c>
      <c r="B110" s="6" t="s">
        <v>144</v>
      </c>
      <c r="C110" s="6" t="s">
        <v>90</v>
      </c>
      <c r="D110" s="7">
        <v>115000</v>
      </c>
      <c r="E110" s="6" t="str">
        <f t="shared" si="2"/>
        <v>control</v>
      </c>
      <c r="F110" s="6">
        <v>0.82096693058903969</v>
      </c>
      <c r="G110" s="6" t="str">
        <f t="shared" si="3"/>
        <v>control</v>
      </c>
    </row>
    <row r="111" spans="1:7" x14ac:dyDescent="0.25">
      <c r="A111" s="6">
        <v>110</v>
      </c>
      <c r="B111" s="6" t="s">
        <v>90</v>
      </c>
      <c r="C111" s="6" t="s">
        <v>90</v>
      </c>
      <c r="D111" s="7">
        <v>190000</v>
      </c>
      <c r="E111" s="6" t="str">
        <f t="shared" si="2"/>
        <v>control</v>
      </c>
      <c r="F111" s="6">
        <v>0.76841508873909692</v>
      </c>
      <c r="G111" s="6" t="str">
        <f t="shared" si="3"/>
        <v>control</v>
      </c>
    </row>
    <row r="112" spans="1:7" x14ac:dyDescent="0.25">
      <c r="A112" s="6">
        <v>111</v>
      </c>
      <c r="B112" s="6" t="s">
        <v>90</v>
      </c>
      <c r="C112" s="6" t="s">
        <v>90</v>
      </c>
      <c r="D112" s="7">
        <v>136900</v>
      </c>
      <c r="E112" s="6" t="str">
        <f t="shared" si="2"/>
        <v>control</v>
      </c>
      <c r="F112" s="6">
        <v>0.40063535223452973</v>
      </c>
      <c r="G112" s="6" t="str">
        <f t="shared" si="3"/>
        <v>control</v>
      </c>
    </row>
    <row r="113" spans="1:7" x14ac:dyDescent="0.25">
      <c r="A113" s="6">
        <v>112</v>
      </c>
      <c r="B113" s="6" t="s">
        <v>90</v>
      </c>
      <c r="C113" s="6" t="s">
        <v>90</v>
      </c>
      <c r="D113" s="7">
        <v>180000</v>
      </c>
      <c r="E113" s="6" t="str">
        <f t="shared" si="2"/>
        <v>control</v>
      </c>
      <c r="F113" s="6">
        <v>0.47646845153370876</v>
      </c>
      <c r="G113" s="6" t="str">
        <f t="shared" si="3"/>
        <v>control</v>
      </c>
    </row>
    <row r="114" spans="1:7" x14ac:dyDescent="0.25">
      <c r="A114" s="6">
        <v>113</v>
      </c>
      <c r="B114" s="6" t="s">
        <v>90</v>
      </c>
      <c r="C114" s="6" t="s">
        <v>90</v>
      </c>
      <c r="D114" s="7">
        <v>383970</v>
      </c>
      <c r="E114" s="6" t="str">
        <f t="shared" si="2"/>
        <v>control</v>
      </c>
      <c r="F114" s="6">
        <v>0.69841761209175712</v>
      </c>
      <c r="G114" s="6" t="str">
        <f t="shared" si="3"/>
        <v>control</v>
      </c>
    </row>
    <row r="115" spans="1:7" x14ac:dyDescent="0.25">
      <c r="A115" s="6">
        <v>114</v>
      </c>
      <c r="B115" s="6" t="s">
        <v>90</v>
      </c>
      <c r="C115" s="6" t="s">
        <v>90</v>
      </c>
      <c r="D115" s="7">
        <v>217000</v>
      </c>
      <c r="E115" s="6" t="str">
        <f t="shared" si="2"/>
        <v>control</v>
      </c>
      <c r="F115" s="6">
        <v>0.39177076387937915</v>
      </c>
      <c r="G115" s="6" t="str">
        <f t="shared" si="3"/>
        <v>control</v>
      </c>
    </row>
    <row r="116" spans="1:7" x14ac:dyDescent="0.25">
      <c r="A116" s="6">
        <v>115</v>
      </c>
      <c r="B116" s="6" t="s">
        <v>90</v>
      </c>
      <c r="C116" s="6" t="s">
        <v>90</v>
      </c>
      <c r="D116" s="7">
        <v>259500</v>
      </c>
      <c r="E116" s="6" t="str">
        <f t="shared" si="2"/>
        <v>control</v>
      </c>
      <c r="F116" s="6">
        <v>0.36032496274937953</v>
      </c>
      <c r="G116" s="6" t="str">
        <f t="shared" si="3"/>
        <v>control</v>
      </c>
    </row>
    <row r="117" spans="1:7" x14ac:dyDescent="0.25">
      <c r="A117" s="6">
        <v>116</v>
      </c>
      <c r="B117" s="6" t="s">
        <v>90</v>
      </c>
      <c r="C117" s="6" t="s">
        <v>90</v>
      </c>
      <c r="D117" s="7">
        <v>176000</v>
      </c>
      <c r="E117" s="6" t="str">
        <f t="shared" si="2"/>
        <v>control</v>
      </c>
      <c r="F117" s="6">
        <v>6.3090042713721428E-2</v>
      </c>
      <c r="G117" s="6" t="str">
        <f t="shared" si="3"/>
        <v>control</v>
      </c>
    </row>
    <row r="118" spans="1:7" x14ac:dyDescent="0.25">
      <c r="A118" s="6">
        <v>117</v>
      </c>
      <c r="B118" s="6" t="s">
        <v>90</v>
      </c>
      <c r="C118" s="6" t="s">
        <v>90</v>
      </c>
      <c r="D118" s="7">
        <v>139000</v>
      </c>
      <c r="E118" s="6" t="str">
        <f t="shared" si="2"/>
        <v>control</v>
      </c>
      <c r="F118" s="6">
        <v>0.38392962056919278</v>
      </c>
      <c r="G118" s="6" t="str">
        <f t="shared" si="3"/>
        <v>control</v>
      </c>
    </row>
    <row r="119" spans="1:7" x14ac:dyDescent="0.25">
      <c r="A119" s="6">
        <v>118</v>
      </c>
      <c r="B119" s="6" t="s">
        <v>90</v>
      </c>
      <c r="C119" s="6" t="s">
        <v>90</v>
      </c>
      <c r="D119" s="7">
        <v>155000</v>
      </c>
      <c r="E119" s="6" t="str">
        <f t="shared" si="2"/>
        <v>control</v>
      </c>
      <c r="F119" s="6">
        <v>0.61290620414342112</v>
      </c>
      <c r="G119" s="6" t="str">
        <f t="shared" si="3"/>
        <v>control</v>
      </c>
    </row>
    <row r="120" spans="1:7" x14ac:dyDescent="0.25">
      <c r="A120" s="6">
        <v>119</v>
      </c>
      <c r="B120" s="6" t="s">
        <v>90</v>
      </c>
      <c r="C120" s="6" t="s">
        <v>90</v>
      </c>
      <c r="D120" s="7">
        <v>320000</v>
      </c>
      <c r="E120" s="6" t="str">
        <f t="shared" si="2"/>
        <v>control</v>
      </c>
      <c r="F120" s="6">
        <v>0.80154370661482033</v>
      </c>
      <c r="G120" s="6" t="str">
        <f t="shared" si="3"/>
        <v>control</v>
      </c>
    </row>
    <row r="121" spans="1:7" x14ac:dyDescent="0.25">
      <c r="A121" s="6">
        <v>120</v>
      </c>
      <c r="B121" s="6" t="s">
        <v>90</v>
      </c>
      <c r="C121" s="6" t="s">
        <v>90</v>
      </c>
      <c r="D121" s="7">
        <v>163990</v>
      </c>
      <c r="E121" s="6" t="str">
        <f t="shared" si="2"/>
        <v>control</v>
      </c>
      <c r="F121" s="6">
        <v>0.90430272524051336</v>
      </c>
      <c r="G121" s="6" t="str">
        <f t="shared" si="3"/>
        <v>control</v>
      </c>
    </row>
    <row r="122" spans="1:7" x14ac:dyDescent="0.25">
      <c r="A122" s="6">
        <v>121</v>
      </c>
      <c r="B122" s="6" t="s">
        <v>90</v>
      </c>
      <c r="C122" s="6" t="s">
        <v>90</v>
      </c>
      <c r="D122" s="7">
        <v>180000</v>
      </c>
      <c r="E122" s="6" t="str">
        <f t="shared" si="2"/>
        <v>control</v>
      </c>
      <c r="F122" s="6">
        <v>0.54748210397926578</v>
      </c>
      <c r="G122" s="6" t="str">
        <f t="shared" si="3"/>
        <v>control</v>
      </c>
    </row>
    <row r="123" spans="1:7" x14ac:dyDescent="0.25">
      <c r="A123" s="6">
        <v>122</v>
      </c>
      <c r="B123" s="6" t="s">
        <v>90</v>
      </c>
      <c r="C123" s="6" t="s">
        <v>90</v>
      </c>
      <c r="D123" s="7">
        <v>100000</v>
      </c>
      <c r="E123" s="6" t="str">
        <f t="shared" si="2"/>
        <v>control</v>
      </c>
      <c r="F123" s="6">
        <v>2.0034689827161833E-2</v>
      </c>
      <c r="G123" s="6" t="str">
        <f t="shared" si="3"/>
        <v>control</v>
      </c>
    </row>
    <row r="124" spans="1:7" x14ac:dyDescent="0.25">
      <c r="A124" s="6">
        <v>123</v>
      </c>
      <c r="B124" s="6" t="s">
        <v>90</v>
      </c>
      <c r="C124" s="6" t="s">
        <v>90</v>
      </c>
      <c r="D124" s="7">
        <v>136000</v>
      </c>
      <c r="E124" s="6" t="str">
        <f t="shared" si="2"/>
        <v>control</v>
      </c>
      <c r="F124" s="6">
        <v>0.4570878006114385</v>
      </c>
      <c r="G124" s="6" t="str">
        <f t="shared" si="3"/>
        <v>control</v>
      </c>
    </row>
    <row r="125" spans="1:7" x14ac:dyDescent="0.25">
      <c r="A125" s="6">
        <v>124</v>
      </c>
      <c r="B125" s="6" t="s">
        <v>90</v>
      </c>
      <c r="C125" s="6" t="s">
        <v>90</v>
      </c>
      <c r="D125" s="7">
        <v>153900</v>
      </c>
      <c r="E125" s="6" t="str">
        <f t="shared" si="2"/>
        <v>control</v>
      </c>
      <c r="F125" s="6">
        <v>0.60940691592155816</v>
      </c>
      <c r="G125" s="6" t="str">
        <f t="shared" si="3"/>
        <v>control</v>
      </c>
    </row>
    <row r="126" spans="1:7" x14ac:dyDescent="0.25">
      <c r="A126" s="6">
        <v>125</v>
      </c>
      <c r="B126" s="6" t="s">
        <v>90</v>
      </c>
      <c r="C126" s="6" t="s">
        <v>90</v>
      </c>
      <c r="D126" s="7">
        <v>181000</v>
      </c>
      <c r="E126" s="6" t="str">
        <f t="shared" si="2"/>
        <v>control</v>
      </c>
      <c r="F126" s="6">
        <v>0.25641058127105731</v>
      </c>
      <c r="G126" s="6" t="str">
        <f t="shared" si="3"/>
        <v>control</v>
      </c>
    </row>
    <row r="127" spans="1:7" x14ac:dyDescent="0.25">
      <c r="A127" s="6">
        <v>126</v>
      </c>
      <c r="B127" s="6" t="s">
        <v>90</v>
      </c>
      <c r="C127" s="6" t="s">
        <v>90</v>
      </c>
      <c r="D127" s="7">
        <v>84500</v>
      </c>
      <c r="E127" s="6" t="str">
        <f t="shared" si="2"/>
        <v>control</v>
      </c>
      <c r="F127" s="6">
        <v>6.8223748207024149E-2</v>
      </c>
      <c r="G127" s="6" t="str">
        <f t="shared" si="3"/>
        <v>control</v>
      </c>
    </row>
    <row r="128" spans="1:7" x14ac:dyDescent="0.25">
      <c r="A128" s="6">
        <v>127</v>
      </c>
      <c r="B128" s="6" t="s">
        <v>90</v>
      </c>
      <c r="C128" s="6" t="s">
        <v>90</v>
      </c>
      <c r="D128" s="7">
        <v>128000</v>
      </c>
      <c r="E128" s="6" t="str">
        <f t="shared" si="2"/>
        <v>control</v>
      </c>
      <c r="F128" s="6">
        <v>0.69391626975699505</v>
      </c>
      <c r="G128" s="6" t="str">
        <f t="shared" si="3"/>
        <v>control</v>
      </c>
    </row>
    <row r="129" spans="1:7" x14ac:dyDescent="0.25">
      <c r="A129" s="6">
        <v>128</v>
      </c>
      <c r="B129" s="6" t="s">
        <v>114</v>
      </c>
      <c r="C129" s="6" t="s">
        <v>90</v>
      </c>
      <c r="D129" s="7">
        <v>87000</v>
      </c>
      <c r="E129" s="6" t="str">
        <f t="shared" si="2"/>
        <v>control</v>
      </c>
      <c r="F129" s="6">
        <v>0.43081391788218082</v>
      </c>
      <c r="G129" s="6" t="str">
        <f t="shared" si="3"/>
        <v>control</v>
      </c>
    </row>
    <row r="130" spans="1:7" x14ac:dyDescent="0.25">
      <c r="A130" s="6">
        <v>129</v>
      </c>
      <c r="B130" s="6" t="s">
        <v>139</v>
      </c>
      <c r="C130" s="6" t="s">
        <v>90</v>
      </c>
      <c r="D130" s="7">
        <v>155000</v>
      </c>
      <c r="E130" s="6" t="str">
        <f t="shared" si="2"/>
        <v>control</v>
      </c>
      <c r="F130" s="6">
        <v>0.75118456709977166</v>
      </c>
      <c r="G130" s="6" t="str">
        <f t="shared" si="3"/>
        <v>control</v>
      </c>
    </row>
    <row r="131" spans="1:7" x14ac:dyDescent="0.25">
      <c r="A131" s="6">
        <v>130</v>
      </c>
      <c r="B131" s="6" t="s">
        <v>90</v>
      </c>
      <c r="C131" s="6" t="s">
        <v>90</v>
      </c>
      <c r="D131" s="7">
        <v>150000</v>
      </c>
      <c r="E131" s="6" t="str">
        <f t="shared" ref="E131:E194" si="4">IF(OR(B131="RRRn", B131="RRAn", B131="RRNe", B131="RRAe", C131="RRRn", C131="RRAn", C131="RRNe", C131="RRAe"), "treatment", "control")</f>
        <v>control</v>
      </c>
      <c r="F131" s="6">
        <v>0.73960587960791302</v>
      </c>
      <c r="G131" s="6" t="str">
        <f t="shared" ref="G131:G194" si="5">IF(AND(F131&lt;0.5, E131="treatment"), "A1", IF(AND(F131&gt;0.5, E131="treatment"), "A2", "control"))</f>
        <v>control</v>
      </c>
    </row>
    <row r="132" spans="1:7" x14ac:dyDescent="0.25">
      <c r="A132" s="6">
        <v>131</v>
      </c>
      <c r="B132" s="6" t="s">
        <v>90</v>
      </c>
      <c r="C132" s="6" t="s">
        <v>90</v>
      </c>
      <c r="D132" s="7">
        <v>226000</v>
      </c>
      <c r="E132" s="6" t="str">
        <f t="shared" si="4"/>
        <v>control</v>
      </c>
      <c r="F132" s="6">
        <v>0.59086994450303987</v>
      </c>
      <c r="G132" s="6" t="str">
        <f t="shared" si="5"/>
        <v>control</v>
      </c>
    </row>
    <row r="133" spans="1:7" x14ac:dyDescent="0.25">
      <c r="A133" s="6">
        <v>132</v>
      </c>
      <c r="B133" s="6" t="s">
        <v>90</v>
      </c>
      <c r="C133" s="6" t="s">
        <v>90</v>
      </c>
      <c r="D133" s="7">
        <v>244000</v>
      </c>
      <c r="E133" s="6" t="str">
        <f t="shared" si="4"/>
        <v>control</v>
      </c>
      <c r="F133" s="6">
        <v>0.25914059155333402</v>
      </c>
      <c r="G133" s="6" t="str">
        <f t="shared" si="5"/>
        <v>control</v>
      </c>
    </row>
    <row r="134" spans="1:7" x14ac:dyDescent="0.25">
      <c r="A134" s="6">
        <v>133</v>
      </c>
      <c r="B134" s="6" t="s">
        <v>90</v>
      </c>
      <c r="C134" s="6" t="s">
        <v>90</v>
      </c>
      <c r="D134" s="7">
        <v>150750</v>
      </c>
      <c r="E134" s="6" t="str">
        <f t="shared" si="4"/>
        <v>control</v>
      </c>
      <c r="F134" s="6">
        <v>0.38464879480493375</v>
      </c>
      <c r="G134" s="6" t="str">
        <f t="shared" si="5"/>
        <v>control</v>
      </c>
    </row>
    <row r="135" spans="1:7" x14ac:dyDescent="0.25">
      <c r="A135" s="6">
        <v>134</v>
      </c>
      <c r="B135" s="6" t="s">
        <v>90</v>
      </c>
      <c r="C135" s="6" t="s">
        <v>90</v>
      </c>
      <c r="D135" s="7">
        <v>220000</v>
      </c>
      <c r="E135" s="6" t="str">
        <f t="shared" si="4"/>
        <v>control</v>
      </c>
      <c r="F135" s="6">
        <v>0.81045934771908335</v>
      </c>
      <c r="G135" s="6" t="str">
        <f t="shared" si="5"/>
        <v>control</v>
      </c>
    </row>
    <row r="136" spans="1:7" x14ac:dyDescent="0.25">
      <c r="A136" s="6">
        <v>135</v>
      </c>
      <c r="B136" s="6" t="s">
        <v>90</v>
      </c>
      <c r="C136" s="6" t="s">
        <v>90</v>
      </c>
      <c r="D136" s="7">
        <v>180000</v>
      </c>
      <c r="E136" s="6" t="str">
        <f t="shared" si="4"/>
        <v>control</v>
      </c>
      <c r="F136" s="6">
        <v>0.58820098451948899</v>
      </c>
      <c r="G136" s="6" t="str">
        <f t="shared" si="5"/>
        <v>control</v>
      </c>
    </row>
    <row r="137" spans="1:7" x14ac:dyDescent="0.25">
      <c r="A137" s="6">
        <v>136</v>
      </c>
      <c r="B137" s="6" t="s">
        <v>90</v>
      </c>
      <c r="C137" s="6" t="s">
        <v>90</v>
      </c>
      <c r="D137" s="7">
        <v>174000</v>
      </c>
      <c r="E137" s="6" t="str">
        <f t="shared" si="4"/>
        <v>control</v>
      </c>
      <c r="F137" s="6">
        <v>0.74300894994593258</v>
      </c>
      <c r="G137" s="6" t="str">
        <f t="shared" si="5"/>
        <v>control</v>
      </c>
    </row>
    <row r="138" spans="1:7" x14ac:dyDescent="0.25">
      <c r="A138" s="6">
        <v>137</v>
      </c>
      <c r="B138" s="6" t="s">
        <v>90</v>
      </c>
      <c r="C138" s="6" t="s">
        <v>90</v>
      </c>
      <c r="D138" s="7">
        <v>143000</v>
      </c>
      <c r="E138" s="6" t="str">
        <f t="shared" si="4"/>
        <v>control</v>
      </c>
      <c r="F138" s="6">
        <v>8.2827188459669299E-2</v>
      </c>
      <c r="G138" s="6" t="str">
        <f t="shared" si="5"/>
        <v>control</v>
      </c>
    </row>
    <row r="139" spans="1:7" x14ac:dyDescent="0.25">
      <c r="A139" s="6">
        <v>138</v>
      </c>
      <c r="B139" s="6" t="s">
        <v>90</v>
      </c>
      <c r="C139" s="6" t="s">
        <v>90</v>
      </c>
      <c r="D139" s="7">
        <v>171000</v>
      </c>
      <c r="E139" s="6" t="str">
        <f t="shared" si="4"/>
        <v>control</v>
      </c>
      <c r="F139" s="6">
        <v>0.43044374721636169</v>
      </c>
      <c r="G139" s="6" t="str">
        <f t="shared" si="5"/>
        <v>control</v>
      </c>
    </row>
    <row r="140" spans="1:7" x14ac:dyDescent="0.25">
      <c r="A140" s="6">
        <v>139</v>
      </c>
      <c r="B140" s="6" t="s">
        <v>90</v>
      </c>
      <c r="C140" s="6" t="s">
        <v>90</v>
      </c>
      <c r="D140" s="7">
        <v>230000</v>
      </c>
      <c r="E140" s="6" t="str">
        <f t="shared" si="4"/>
        <v>control</v>
      </c>
      <c r="F140" s="6">
        <v>0.17816808495276126</v>
      </c>
      <c r="G140" s="6" t="str">
        <f t="shared" si="5"/>
        <v>control</v>
      </c>
    </row>
    <row r="141" spans="1:7" x14ac:dyDescent="0.25">
      <c r="A141" s="6">
        <v>140</v>
      </c>
      <c r="B141" s="6" t="s">
        <v>90</v>
      </c>
      <c r="C141" s="6" t="s">
        <v>90</v>
      </c>
      <c r="D141" s="7">
        <v>231500</v>
      </c>
      <c r="E141" s="6" t="str">
        <f t="shared" si="4"/>
        <v>control</v>
      </c>
      <c r="F141" s="6">
        <v>0.863486130997838</v>
      </c>
      <c r="G141" s="6" t="str">
        <f t="shared" si="5"/>
        <v>control</v>
      </c>
    </row>
    <row r="142" spans="1:7" x14ac:dyDescent="0.25">
      <c r="A142" s="6">
        <v>141</v>
      </c>
      <c r="B142" s="6" t="s">
        <v>90</v>
      </c>
      <c r="C142" s="6" t="s">
        <v>90</v>
      </c>
      <c r="D142" s="7">
        <v>115000</v>
      </c>
      <c r="E142" s="6" t="str">
        <f t="shared" si="4"/>
        <v>control</v>
      </c>
      <c r="F142" s="6">
        <v>0.36696557732936963</v>
      </c>
      <c r="G142" s="6" t="str">
        <f t="shared" si="5"/>
        <v>control</v>
      </c>
    </row>
    <row r="143" spans="1:7" x14ac:dyDescent="0.25">
      <c r="A143" s="6">
        <v>142</v>
      </c>
      <c r="B143" s="6" t="s">
        <v>90</v>
      </c>
      <c r="C143" s="6" t="s">
        <v>90</v>
      </c>
      <c r="D143" s="7">
        <v>260000</v>
      </c>
      <c r="E143" s="6" t="str">
        <f t="shared" si="4"/>
        <v>control</v>
      </c>
      <c r="F143" s="6">
        <v>0.92808668597852906</v>
      </c>
      <c r="G143" s="6" t="str">
        <f t="shared" si="5"/>
        <v>control</v>
      </c>
    </row>
    <row r="144" spans="1:7" x14ac:dyDescent="0.25">
      <c r="A144" s="6">
        <v>143</v>
      </c>
      <c r="B144" s="6" t="s">
        <v>144</v>
      </c>
      <c r="C144" s="6" t="s">
        <v>90</v>
      </c>
      <c r="D144" s="7">
        <v>166000</v>
      </c>
      <c r="E144" s="6" t="str">
        <f t="shared" si="4"/>
        <v>control</v>
      </c>
      <c r="F144" s="6">
        <v>0.74272688850344115</v>
      </c>
      <c r="G144" s="6" t="str">
        <f t="shared" si="5"/>
        <v>control</v>
      </c>
    </row>
    <row r="145" spans="1:7" x14ac:dyDescent="0.25">
      <c r="A145" s="6">
        <v>144</v>
      </c>
      <c r="B145" s="6" t="s">
        <v>90</v>
      </c>
      <c r="C145" s="6" t="s">
        <v>90</v>
      </c>
      <c r="D145" s="7">
        <v>204000</v>
      </c>
      <c r="E145" s="6" t="str">
        <f t="shared" si="4"/>
        <v>control</v>
      </c>
      <c r="F145" s="6">
        <v>0.93974625742177198</v>
      </c>
      <c r="G145" s="6" t="str">
        <f t="shared" si="5"/>
        <v>control</v>
      </c>
    </row>
    <row r="146" spans="1:7" x14ac:dyDescent="0.25">
      <c r="A146" s="6">
        <v>145</v>
      </c>
      <c r="B146" s="6" t="s">
        <v>171</v>
      </c>
      <c r="C146" s="6" t="s">
        <v>90</v>
      </c>
      <c r="D146" s="7">
        <v>125000</v>
      </c>
      <c r="E146" s="6" t="str">
        <f t="shared" si="4"/>
        <v>treatment</v>
      </c>
      <c r="F146" s="6">
        <v>0.19729681911565899</v>
      </c>
      <c r="G146" s="6" t="str">
        <f t="shared" si="5"/>
        <v>A1</v>
      </c>
    </row>
    <row r="147" spans="1:7" x14ac:dyDescent="0.25">
      <c r="A147" s="6">
        <v>146</v>
      </c>
      <c r="B147" s="6" t="s">
        <v>90</v>
      </c>
      <c r="C147" s="6" t="s">
        <v>90</v>
      </c>
      <c r="D147" s="7">
        <v>130000</v>
      </c>
      <c r="E147" s="6" t="str">
        <f t="shared" si="4"/>
        <v>control</v>
      </c>
      <c r="F147" s="6">
        <v>0.22123934774006315</v>
      </c>
      <c r="G147" s="6" t="str">
        <f t="shared" si="5"/>
        <v>control</v>
      </c>
    </row>
    <row r="148" spans="1:7" x14ac:dyDescent="0.25">
      <c r="A148" s="6">
        <v>147</v>
      </c>
      <c r="B148" s="6" t="s">
        <v>90</v>
      </c>
      <c r="C148" s="6" t="s">
        <v>90</v>
      </c>
      <c r="D148" s="7">
        <v>105000</v>
      </c>
      <c r="E148" s="6" t="str">
        <f t="shared" si="4"/>
        <v>control</v>
      </c>
      <c r="F148" s="6">
        <v>0.7315223561486589</v>
      </c>
      <c r="G148" s="6" t="str">
        <f t="shared" si="5"/>
        <v>control</v>
      </c>
    </row>
    <row r="149" spans="1:7" x14ac:dyDescent="0.25">
      <c r="A149" s="6">
        <v>148</v>
      </c>
      <c r="B149" s="6" t="s">
        <v>90</v>
      </c>
      <c r="C149" s="6" t="s">
        <v>90</v>
      </c>
      <c r="D149" s="7">
        <v>222500</v>
      </c>
      <c r="E149" s="6" t="str">
        <f t="shared" si="4"/>
        <v>control</v>
      </c>
      <c r="F149" s="6">
        <v>0.85653917780255573</v>
      </c>
      <c r="G149" s="6" t="str">
        <f t="shared" si="5"/>
        <v>control</v>
      </c>
    </row>
    <row r="150" spans="1:7" x14ac:dyDescent="0.25">
      <c r="A150" s="6">
        <v>149</v>
      </c>
      <c r="B150" s="6" t="s">
        <v>90</v>
      </c>
      <c r="C150" s="6" t="s">
        <v>90</v>
      </c>
      <c r="D150" s="7">
        <v>141000</v>
      </c>
      <c r="E150" s="6" t="str">
        <f t="shared" si="4"/>
        <v>control</v>
      </c>
      <c r="F150" s="6">
        <v>0.8504040159999664</v>
      </c>
      <c r="G150" s="6" t="str">
        <f t="shared" si="5"/>
        <v>control</v>
      </c>
    </row>
    <row r="151" spans="1:7" x14ac:dyDescent="0.25">
      <c r="A151" s="6">
        <v>150</v>
      </c>
      <c r="B151" s="6" t="s">
        <v>90</v>
      </c>
      <c r="C151" s="6" t="s">
        <v>90</v>
      </c>
      <c r="D151" s="7">
        <v>115000</v>
      </c>
      <c r="E151" s="6" t="str">
        <f t="shared" si="4"/>
        <v>control</v>
      </c>
      <c r="F151" s="6">
        <v>0.1234179068466964</v>
      </c>
      <c r="G151" s="6" t="str">
        <f t="shared" si="5"/>
        <v>control</v>
      </c>
    </row>
    <row r="152" spans="1:7" x14ac:dyDescent="0.25">
      <c r="A152" s="6">
        <v>151</v>
      </c>
      <c r="B152" s="6" t="s">
        <v>90</v>
      </c>
      <c r="C152" s="6" t="s">
        <v>90</v>
      </c>
      <c r="D152" s="7">
        <v>122000</v>
      </c>
      <c r="E152" s="6" t="str">
        <f t="shared" si="4"/>
        <v>control</v>
      </c>
      <c r="F152" s="6">
        <v>0.91130201414758039</v>
      </c>
      <c r="G152" s="6" t="str">
        <f t="shared" si="5"/>
        <v>control</v>
      </c>
    </row>
    <row r="153" spans="1:7" x14ac:dyDescent="0.25">
      <c r="A153" s="6">
        <v>152</v>
      </c>
      <c r="B153" s="6" t="s">
        <v>90</v>
      </c>
      <c r="C153" s="6" t="s">
        <v>90</v>
      </c>
      <c r="D153" s="7">
        <v>372402</v>
      </c>
      <c r="E153" s="6" t="str">
        <f t="shared" si="4"/>
        <v>control</v>
      </c>
      <c r="F153" s="6">
        <v>0.86898581871602021</v>
      </c>
      <c r="G153" s="6" t="str">
        <f t="shared" si="5"/>
        <v>control</v>
      </c>
    </row>
    <row r="154" spans="1:7" x14ac:dyDescent="0.25">
      <c r="A154" s="6">
        <v>153</v>
      </c>
      <c r="B154" s="6" t="s">
        <v>90</v>
      </c>
      <c r="C154" s="6" t="s">
        <v>90</v>
      </c>
      <c r="D154" s="7">
        <v>190000</v>
      </c>
      <c r="E154" s="6" t="str">
        <f t="shared" si="4"/>
        <v>control</v>
      </c>
      <c r="F154" s="6">
        <v>0.85287110054291349</v>
      </c>
      <c r="G154" s="6" t="str">
        <f t="shared" si="5"/>
        <v>control</v>
      </c>
    </row>
    <row r="155" spans="1:7" x14ac:dyDescent="0.25">
      <c r="A155" s="6">
        <v>154</v>
      </c>
      <c r="B155" s="6" t="s">
        <v>90</v>
      </c>
      <c r="C155" s="6" t="s">
        <v>90</v>
      </c>
      <c r="D155" s="7">
        <v>235000</v>
      </c>
      <c r="E155" s="6" t="str">
        <f t="shared" si="4"/>
        <v>control</v>
      </c>
      <c r="F155" s="6">
        <v>0.19459949163249901</v>
      </c>
      <c r="G155" s="6" t="str">
        <f t="shared" si="5"/>
        <v>control</v>
      </c>
    </row>
    <row r="156" spans="1:7" x14ac:dyDescent="0.25">
      <c r="A156" s="6">
        <v>155</v>
      </c>
      <c r="B156" s="6" t="s">
        <v>90</v>
      </c>
      <c r="C156" s="6" t="s">
        <v>90</v>
      </c>
      <c r="D156" s="7">
        <v>125000</v>
      </c>
      <c r="E156" s="6" t="str">
        <f t="shared" si="4"/>
        <v>control</v>
      </c>
      <c r="F156" s="6">
        <v>0.31590714675222997</v>
      </c>
      <c r="G156" s="6" t="str">
        <f t="shared" si="5"/>
        <v>control</v>
      </c>
    </row>
    <row r="157" spans="1:7" x14ac:dyDescent="0.25">
      <c r="A157" s="6">
        <v>156</v>
      </c>
      <c r="B157" s="6" t="s">
        <v>144</v>
      </c>
      <c r="C157" s="6" t="s">
        <v>90</v>
      </c>
      <c r="D157" s="7">
        <v>79000</v>
      </c>
      <c r="E157" s="6" t="str">
        <f t="shared" si="4"/>
        <v>control</v>
      </c>
      <c r="F157" s="6">
        <v>0.93050442512217635</v>
      </c>
      <c r="G157" s="6" t="str">
        <f t="shared" si="5"/>
        <v>control</v>
      </c>
    </row>
    <row r="158" spans="1:7" x14ac:dyDescent="0.25">
      <c r="A158" s="6">
        <v>157</v>
      </c>
      <c r="B158" s="6" t="s">
        <v>90</v>
      </c>
      <c r="C158" s="6" t="s">
        <v>90</v>
      </c>
      <c r="D158" s="7">
        <v>109500</v>
      </c>
      <c r="E158" s="6" t="str">
        <f t="shared" si="4"/>
        <v>control</v>
      </c>
      <c r="F158" s="6">
        <v>2.0491536862034421E-2</v>
      </c>
      <c r="G158" s="6" t="str">
        <f t="shared" si="5"/>
        <v>control</v>
      </c>
    </row>
    <row r="159" spans="1:7" x14ac:dyDescent="0.25">
      <c r="A159" s="6">
        <v>158</v>
      </c>
      <c r="B159" s="6" t="s">
        <v>90</v>
      </c>
      <c r="C159" s="6" t="s">
        <v>90</v>
      </c>
      <c r="D159" s="7">
        <v>269500</v>
      </c>
      <c r="E159" s="6" t="str">
        <f t="shared" si="4"/>
        <v>control</v>
      </c>
      <c r="F159" s="6">
        <v>0.48252089480507965</v>
      </c>
      <c r="G159" s="6" t="str">
        <f t="shared" si="5"/>
        <v>control</v>
      </c>
    </row>
    <row r="160" spans="1:7" x14ac:dyDescent="0.25">
      <c r="A160" s="6">
        <v>159</v>
      </c>
      <c r="B160" s="6" t="s">
        <v>90</v>
      </c>
      <c r="C160" s="6" t="s">
        <v>90</v>
      </c>
      <c r="D160" s="7">
        <v>254900</v>
      </c>
      <c r="E160" s="6" t="str">
        <f t="shared" si="4"/>
        <v>control</v>
      </c>
      <c r="F160" s="6">
        <v>0.36035557783491989</v>
      </c>
      <c r="G160" s="6" t="str">
        <f t="shared" si="5"/>
        <v>control</v>
      </c>
    </row>
    <row r="161" spans="1:7" x14ac:dyDescent="0.25">
      <c r="A161" s="6">
        <v>160</v>
      </c>
      <c r="B161" s="6" t="s">
        <v>90</v>
      </c>
      <c r="C161" s="6" t="s">
        <v>90</v>
      </c>
      <c r="D161" s="7">
        <v>320000</v>
      </c>
      <c r="E161" s="6" t="str">
        <f t="shared" si="4"/>
        <v>control</v>
      </c>
      <c r="F161" s="6">
        <v>0.16348953693349455</v>
      </c>
      <c r="G161" s="6" t="str">
        <f t="shared" si="5"/>
        <v>control</v>
      </c>
    </row>
    <row r="162" spans="1:7" x14ac:dyDescent="0.25">
      <c r="A162" s="6">
        <v>161</v>
      </c>
      <c r="B162" s="6" t="s">
        <v>90</v>
      </c>
      <c r="C162" s="6" t="s">
        <v>90</v>
      </c>
      <c r="D162" s="7">
        <v>162500</v>
      </c>
      <c r="E162" s="6" t="str">
        <f t="shared" si="4"/>
        <v>control</v>
      </c>
      <c r="F162" s="6">
        <v>0.28210289643586328</v>
      </c>
      <c r="G162" s="6" t="str">
        <f t="shared" si="5"/>
        <v>control</v>
      </c>
    </row>
    <row r="163" spans="1:7" x14ac:dyDescent="0.25">
      <c r="A163" s="6">
        <v>162</v>
      </c>
      <c r="B163" s="6" t="s">
        <v>90</v>
      </c>
      <c r="C163" s="6" t="s">
        <v>90</v>
      </c>
      <c r="D163" s="7">
        <v>412500</v>
      </c>
      <c r="E163" s="6" t="str">
        <f t="shared" si="4"/>
        <v>control</v>
      </c>
      <c r="F163" s="6">
        <v>0.17640482498139021</v>
      </c>
      <c r="G163" s="6" t="str">
        <f t="shared" si="5"/>
        <v>control</v>
      </c>
    </row>
    <row r="164" spans="1:7" x14ac:dyDescent="0.25">
      <c r="A164" s="6">
        <v>163</v>
      </c>
      <c r="B164" s="6" t="s">
        <v>90</v>
      </c>
      <c r="C164" s="6" t="s">
        <v>90</v>
      </c>
      <c r="D164" s="7">
        <v>220000</v>
      </c>
      <c r="E164" s="6" t="str">
        <f t="shared" si="4"/>
        <v>control</v>
      </c>
      <c r="F164" s="6">
        <v>0.31081977890760215</v>
      </c>
      <c r="G164" s="6" t="str">
        <f t="shared" si="5"/>
        <v>control</v>
      </c>
    </row>
    <row r="165" spans="1:7" x14ac:dyDescent="0.25">
      <c r="A165" s="6">
        <v>164</v>
      </c>
      <c r="B165" s="6" t="s">
        <v>90</v>
      </c>
      <c r="C165" s="6" t="s">
        <v>90</v>
      </c>
      <c r="D165" s="7">
        <v>103200</v>
      </c>
      <c r="E165" s="6" t="str">
        <f t="shared" si="4"/>
        <v>control</v>
      </c>
      <c r="F165" s="6">
        <v>8.8019220001182452E-2</v>
      </c>
      <c r="G165" s="6" t="str">
        <f t="shared" si="5"/>
        <v>control</v>
      </c>
    </row>
    <row r="166" spans="1:7" x14ac:dyDescent="0.25">
      <c r="A166" s="6">
        <v>165</v>
      </c>
      <c r="B166" s="6" t="s">
        <v>90</v>
      </c>
      <c r="C166" s="6" t="s">
        <v>90</v>
      </c>
      <c r="D166" s="7">
        <v>152000</v>
      </c>
      <c r="E166" s="6" t="str">
        <f t="shared" si="4"/>
        <v>control</v>
      </c>
      <c r="F166" s="6">
        <v>0.30937347084310962</v>
      </c>
      <c r="G166" s="6" t="str">
        <f t="shared" si="5"/>
        <v>control</v>
      </c>
    </row>
    <row r="167" spans="1:7" x14ac:dyDescent="0.25">
      <c r="A167" s="6">
        <v>166</v>
      </c>
      <c r="B167" s="6" t="s">
        <v>90</v>
      </c>
      <c r="C167" s="6" t="s">
        <v>90</v>
      </c>
      <c r="D167" s="7">
        <v>127500</v>
      </c>
      <c r="E167" s="6" t="str">
        <f t="shared" si="4"/>
        <v>control</v>
      </c>
      <c r="F167" s="6">
        <v>0.93780898876361762</v>
      </c>
      <c r="G167" s="6" t="str">
        <f t="shared" si="5"/>
        <v>control</v>
      </c>
    </row>
    <row r="168" spans="1:7" x14ac:dyDescent="0.25">
      <c r="A168" s="6">
        <v>167</v>
      </c>
      <c r="B168" s="6" t="s">
        <v>90</v>
      </c>
      <c r="C168" s="6" t="s">
        <v>90</v>
      </c>
      <c r="D168" s="7">
        <v>190000</v>
      </c>
      <c r="E168" s="6" t="str">
        <f t="shared" si="4"/>
        <v>control</v>
      </c>
      <c r="F168" s="6">
        <v>0.39711883209128063</v>
      </c>
      <c r="G168" s="6" t="str">
        <f t="shared" si="5"/>
        <v>control</v>
      </c>
    </row>
    <row r="169" spans="1:7" x14ac:dyDescent="0.25">
      <c r="A169" s="6">
        <v>168</v>
      </c>
      <c r="B169" s="6" t="s">
        <v>90</v>
      </c>
      <c r="C169" s="6" t="s">
        <v>90</v>
      </c>
      <c r="D169" s="7">
        <v>325624</v>
      </c>
      <c r="E169" s="6" t="str">
        <f t="shared" si="4"/>
        <v>control</v>
      </c>
      <c r="F169" s="6">
        <v>0.86983671856161959</v>
      </c>
      <c r="G169" s="6" t="str">
        <f t="shared" si="5"/>
        <v>control</v>
      </c>
    </row>
    <row r="170" spans="1:7" x14ac:dyDescent="0.25">
      <c r="A170" s="6">
        <v>169</v>
      </c>
      <c r="B170" s="6" t="s">
        <v>90</v>
      </c>
      <c r="C170" s="6" t="s">
        <v>90</v>
      </c>
      <c r="D170" s="7">
        <v>183500</v>
      </c>
      <c r="E170" s="6" t="str">
        <f t="shared" si="4"/>
        <v>control</v>
      </c>
      <c r="F170" s="6">
        <v>0.33703951135041255</v>
      </c>
      <c r="G170" s="6" t="str">
        <f t="shared" si="5"/>
        <v>control</v>
      </c>
    </row>
    <row r="171" spans="1:7" x14ac:dyDescent="0.25">
      <c r="A171" s="6">
        <v>170</v>
      </c>
      <c r="B171" s="6" t="s">
        <v>90</v>
      </c>
      <c r="C171" s="6" t="s">
        <v>90</v>
      </c>
      <c r="D171" s="7">
        <v>228000</v>
      </c>
      <c r="E171" s="6" t="str">
        <f t="shared" si="4"/>
        <v>control</v>
      </c>
      <c r="F171" s="6">
        <v>0.89560618534207914</v>
      </c>
      <c r="G171" s="6" t="str">
        <f t="shared" si="5"/>
        <v>control</v>
      </c>
    </row>
    <row r="172" spans="1:7" x14ac:dyDescent="0.25">
      <c r="A172" s="6">
        <v>171</v>
      </c>
      <c r="B172" s="6" t="s">
        <v>114</v>
      </c>
      <c r="C172" s="6" t="s">
        <v>90</v>
      </c>
      <c r="D172" s="7">
        <v>128500</v>
      </c>
      <c r="E172" s="6" t="str">
        <f t="shared" si="4"/>
        <v>control</v>
      </c>
      <c r="F172" s="6">
        <v>0.83642981341982059</v>
      </c>
      <c r="G172" s="6" t="str">
        <f t="shared" si="5"/>
        <v>control</v>
      </c>
    </row>
    <row r="173" spans="1:7" x14ac:dyDescent="0.25">
      <c r="A173" s="6">
        <v>172</v>
      </c>
      <c r="B173" s="6" t="s">
        <v>90</v>
      </c>
      <c r="C173" s="6" t="s">
        <v>90</v>
      </c>
      <c r="D173" s="7">
        <v>215000</v>
      </c>
      <c r="E173" s="6" t="str">
        <f t="shared" si="4"/>
        <v>control</v>
      </c>
      <c r="F173" s="6">
        <v>0.97488648560337232</v>
      </c>
      <c r="G173" s="6" t="str">
        <f t="shared" si="5"/>
        <v>control</v>
      </c>
    </row>
    <row r="174" spans="1:7" x14ac:dyDescent="0.25">
      <c r="A174" s="6">
        <v>173</v>
      </c>
      <c r="B174" s="6" t="s">
        <v>90</v>
      </c>
      <c r="C174" s="6" t="s">
        <v>90</v>
      </c>
      <c r="D174" s="7">
        <v>239000</v>
      </c>
      <c r="E174" s="6" t="str">
        <f t="shared" si="4"/>
        <v>control</v>
      </c>
      <c r="F174" s="6">
        <v>0.65326692292561694</v>
      </c>
      <c r="G174" s="6" t="str">
        <f t="shared" si="5"/>
        <v>control</v>
      </c>
    </row>
    <row r="175" spans="1:7" x14ac:dyDescent="0.25">
      <c r="A175" s="6">
        <v>174</v>
      </c>
      <c r="B175" s="6" t="s">
        <v>90</v>
      </c>
      <c r="C175" s="6" t="s">
        <v>90</v>
      </c>
      <c r="D175" s="7">
        <v>163000</v>
      </c>
      <c r="E175" s="6" t="str">
        <f t="shared" si="4"/>
        <v>control</v>
      </c>
      <c r="F175" s="6">
        <v>8.2736447145094205E-3</v>
      </c>
      <c r="G175" s="6" t="str">
        <f t="shared" si="5"/>
        <v>control</v>
      </c>
    </row>
    <row r="176" spans="1:7" x14ac:dyDescent="0.25">
      <c r="A176" s="6">
        <v>175</v>
      </c>
      <c r="B176" s="6" t="s">
        <v>90</v>
      </c>
      <c r="C176" s="6" t="s">
        <v>90</v>
      </c>
      <c r="D176" s="7">
        <v>184000</v>
      </c>
      <c r="E176" s="6" t="str">
        <f t="shared" si="4"/>
        <v>control</v>
      </c>
      <c r="F176" s="6">
        <v>0.38137670382040512</v>
      </c>
      <c r="G176" s="6" t="str">
        <f t="shared" si="5"/>
        <v>control</v>
      </c>
    </row>
    <row r="177" spans="1:7" x14ac:dyDescent="0.25">
      <c r="A177" s="6">
        <v>176</v>
      </c>
      <c r="B177" s="6" t="s">
        <v>90</v>
      </c>
      <c r="C177" s="6" t="s">
        <v>90</v>
      </c>
      <c r="D177" s="7">
        <v>243000</v>
      </c>
      <c r="E177" s="6" t="str">
        <f t="shared" si="4"/>
        <v>control</v>
      </c>
      <c r="F177" s="6">
        <v>0.98415105822500371</v>
      </c>
      <c r="G177" s="6" t="str">
        <f t="shared" si="5"/>
        <v>control</v>
      </c>
    </row>
    <row r="178" spans="1:7" x14ac:dyDescent="0.25">
      <c r="A178" s="6">
        <v>177</v>
      </c>
      <c r="B178" s="6" t="s">
        <v>90</v>
      </c>
      <c r="C178" s="6" t="s">
        <v>90</v>
      </c>
      <c r="D178" s="7">
        <v>211000</v>
      </c>
      <c r="E178" s="6" t="str">
        <f t="shared" si="4"/>
        <v>control</v>
      </c>
      <c r="F178" s="6">
        <v>0.35115239635443707</v>
      </c>
      <c r="G178" s="6" t="str">
        <f t="shared" si="5"/>
        <v>control</v>
      </c>
    </row>
    <row r="179" spans="1:7" x14ac:dyDescent="0.25">
      <c r="A179" s="6">
        <v>178</v>
      </c>
      <c r="B179" s="6" t="s">
        <v>90</v>
      </c>
      <c r="C179" s="6" t="s">
        <v>90</v>
      </c>
      <c r="D179" s="7">
        <v>172500</v>
      </c>
      <c r="E179" s="6" t="str">
        <f t="shared" si="4"/>
        <v>control</v>
      </c>
      <c r="F179" s="6">
        <v>0.82510064958685614</v>
      </c>
      <c r="G179" s="6" t="str">
        <f t="shared" si="5"/>
        <v>control</v>
      </c>
    </row>
    <row r="180" spans="1:7" x14ac:dyDescent="0.25">
      <c r="A180" s="6">
        <v>179</v>
      </c>
      <c r="B180" s="6" t="s">
        <v>90</v>
      </c>
      <c r="C180" s="6" t="s">
        <v>90</v>
      </c>
      <c r="D180" s="7">
        <v>501837</v>
      </c>
      <c r="E180" s="6" t="str">
        <f t="shared" si="4"/>
        <v>control</v>
      </c>
      <c r="F180" s="6">
        <v>0.19907195941147671</v>
      </c>
      <c r="G180" s="6" t="str">
        <f t="shared" si="5"/>
        <v>control</v>
      </c>
    </row>
    <row r="181" spans="1:7" x14ac:dyDescent="0.25">
      <c r="A181" s="6">
        <v>180</v>
      </c>
      <c r="B181" s="6" t="s">
        <v>90</v>
      </c>
      <c r="C181" s="6" t="s">
        <v>90</v>
      </c>
      <c r="D181" s="7">
        <v>100000</v>
      </c>
      <c r="E181" s="6" t="str">
        <f t="shared" si="4"/>
        <v>control</v>
      </c>
      <c r="F181" s="6">
        <v>0.45551748440195883</v>
      </c>
      <c r="G181" s="6" t="str">
        <f t="shared" si="5"/>
        <v>control</v>
      </c>
    </row>
    <row r="182" spans="1:7" x14ac:dyDescent="0.25">
      <c r="A182" s="6">
        <v>181</v>
      </c>
      <c r="B182" s="6" t="s">
        <v>90</v>
      </c>
      <c r="C182" s="6" t="s">
        <v>90</v>
      </c>
      <c r="D182" s="7">
        <v>177000</v>
      </c>
      <c r="E182" s="6" t="str">
        <f t="shared" si="4"/>
        <v>control</v>
      </c>
      <c r="F182" s="6">
        <v>0.43587475913457785</v>
      </c>
      <c r="G182" s="6" t="str">
        <f t="shared" si="5"/>
        <v>control</v>
      </c>
    </row>
    <row r="183" spans="1:7" x14ac:dyDescent="0.25">
      <c r="A183" s="6">
        <v>182</v>
      </c>
      <c r="B183" s="6" t="s">
        <v>90</v>
      </c>
      <c r="C183" s="6" t="s">
        <v>90</v>
      </c>
      <c r="D183" s="7">
        <v>200100</v>
      </c>
      <c r="E183" s="6" t="str">
        <f t="shared" si="4"/>
        <v>control</v>
      </c>
      <c r="F183" s="6">
        <v>0.63282382581858598</v>
      </c>
      <c r="G183" s="6" t="str">
        <f t="shared" si="5"/>
        <v>control</v>
      </c>
    </row>
    <row r="184" spans="1:7" x14ac:dyDescent="0.25">
      <c r="A184" s="6">
        <v>183</v>
      </c>
      <c r="B184" s="6" t="s">
        <v>144</v>
      </c>
      <c r="C184" s="6" t="s">
        <v>90</v>
      </c>
      <c r="D184" s="7">
        <v>120000</v>
      </c>
      <c r="E184" s="6" t="str">
        <f t="shared" si="4"/>
        <v>control</v>
      </c>
      <c r="F184" s="6">
        <v>0.95821674988555594</v>
      </c>
      <c r="G184" s="6" t="str">
        <f t="shared" si="5"/>
        <v>control</v>
      </c>
    </row>
    <row r="185" spans="1:7" x14ac:dyDescent="0.25">
      <c r="A185" s="6">
        <v>184</v>
      </c>
      <c r="B185" s="6" t="s">
        <v>90</v>
      </c>
      <c r="C185" s="6" t="s">
        <v>90</v>
      </c>
      <c r="D185" s="7">
        <v>200000</v>
      </c>
      <c r="E185" s="6" t="str">
        <f t="shared" si="4"/>
        <v>control</v>
      </c>
      <c r="F185" s="6">
        <v>0.52269462815992218</v>
      </c>
      <c r="G185" s="6" t="str">
        <f t="shared" si="5"/>
        <v>control</v>
      </c>
    </row>
    <row r="186" spans="1:7" x14ac:dyDescent="0.25">
      <c r="A186" s="6">
        <v>185</v>
      </c>
      <c r="B186" s="6" t="s">
        <v>202</v>
      </c>
      <c r="C186" s="6" t="s">
        <v>114</v>
      </c>
      <c r="D186" s="7">
        <v>127000</v>
      </c>
      <c r="E186" s="6" t="str">
        <f t="shared" si="4"/>
        <v>treatment</v>
      </c>
      <c r="F186" s="6">
        <v>0.79038196178742548</v>
      </c>
      <c r="G186" s="6" t="str">
        <f t="shared" si="5"/>
        <v>A2</v>
      </c>
    </row>
    <row r="187" spans="1:7" x14ac:dyDescent="0.25">
      <c r="A187" s="6">
        <v>186</v>
      </c>
      <c r="B187" s="6" t="s">
        <v>144</v>
      </c>
      <c r="C187" s="6" t="s">
        <v>90</v>
      </c>
      <c r="D187" s="7">
        <v>475000</v>
      </c>
      <c r="E187" s="6" t="str">
        <f t="shared" si="4"/>
        <v>control</v>
      </c>
      <c r="F187" s="6">
        <v>0.7595107547653569</v>
      </c>
      <c r="G187" s="6" t="str">
        <f t="shared" si="5"/>
        <v>control</v>
      </c>
    </row>
    <row r="188" spans="1:7" x14ac:dyDescent="0.25">
      <c r="A188" s="6">
        <v>187</v>
      </c>
      <c r="B188" s="6" t="s">
        <v>90</v>
      </c>
      <c r="C188" s="6" t="s">
        <v>90</v>
      </c>
      <c r="D188" s="7">
        <v>173000</v>
      </c>
      <c r="E188" s="6" t="str">
        <f t="shared" si="4"/>
        <v>control</v>
      </c>
      <c r="F188" s="6">
        <v>0.56575363800129441</v>
      </c>
      <c r="G188" s="6" t="str">
        <f t="shared" si="5"/>
        <v>control</v>
      </c>
    </row>
    <row r="189" spans="1:7" x14ac:dyDescent="0.25">
      <c r="A189" s="6">
        <v>188</v>
      </c>
      <c r="B189" s="6" t="s">
        <v>90</v>
      </c>
      <c r="C189" s="6" t="s">
        <v>90</v>
      </c>
      <c r="D189" s="7">
        <v>135000</v>
      </c>
      <c r="E189" s="6" t="str">
        <f t="shared" si="4"/>
        <v>control</v>
      </c>
      <c r="F189" s="6">
        <v>0.16475696446844146</v>
      </c>
      <c r="G189" s="6" t="str">
        <f t="shared" si="5"/>
        <v>control</v>
      </c>
    </row>
    <row r="190" spans="1:7" x14ac:dyDescent="0.25">
      <c r="A190" s="6">
        <v>189</v>
      </c>
      <c r="B190" s="6" t="s">
        <v>114</v>
      </c>
      <c r="C190" s="6" t="s">
        <v>90</v>
      </c>
      <c r="D190" s="7">
        <v>153337</v>
      </c>
      <c r="E190" s="6" t="str">
        <f t="shared" si="4"/>
        <v>control</v>
      </c>
      <c r="F190" s="6">
        <v>0.99072872261032441</v>
      </c>
      <c r="G190" s="6" t="str">
        <f t="shared" si="5"/>
        <v>control</v>
      </c>
    </row>
    <row r="191" spans="1:7" x14ac:dyDescent="0.25">
      <c r="A191" s="6">
        <v>190</v>
      </c>
      <c r="B191" s="6" t="s">
        <v>90</v>
      </c>
      <c r="C191" s="6" t="s">
        <v>90</v>
      </c>
      <c r="D191" s="7">
        <v>286000</v>
      </c>
      <c r="E191" s="6" t="str">
        <f t="shared" si="4"/>
        <v>control</v>
      </c>
      <c r="F191" s="6">
        <v>0.63192289980173222</v>
      </c>
      <c r="G191" s="6" t="str">
        <f t="shared" si="5"/>
        <v>control</v>
      </c>
    </row>
    <row r="192" spans="1:7" x14ac:dyDescent="0.25">
      <c r="A192" s="6">
        <v>191</v>
      </c>
      <c r="B192" s="6" t="s">
        <v>90</v>
      </c>
      <c r="C192" s="6" t="s">
        <v>90</v>
      </c>
      <c r="D192" s="7">
        <v>315000</v>
      </c>
      <c r="E192" s="6" t="str">
        <f t="shared" si="4"/>
        <v>control</v>
      </c>
      <c r="F192" s="6">
        <v>0.11042739878915542</v>
      </c>
      <c r="G192" s="6" t="str">
        <f t="shared" si="5"/>
        <v>control</v>
      </c>
    </row>
    <row r="193" spans="1:7" x14ac:dyDescent="0.25">
      <c r="A193" s="6">
        <v>192</v>
      </c>
      <c r="B193" s="6" t="s">
        <v>90</v>
      </c>
      <c r="C193" s="6" t="s">
        <v>90</v>
      </c>
      <c r="D193" s="7">
        <v>184000</v>
      </c>
      <c r="E193" s="6" t="str">
        <f t="shared" si="4"/>
        <v>control</v>
      </c>
      <c r="F193" s="6">
        <v>0.46325776516288408</v>
      </c>
      <c r="G193" s="6" t="str">
        <f t="shared" si="5"/>
        <v>control</v>
      </c>
    </row>
    <row r="194" spans="1:7" x14ac:dyDescent="0.25">
      <c r="A194" s="6">
        <v>193</v>
      </c>
      <c r="B194" s="6" t="s">
        <v>90</v>
      </c>
      <c r="C194" s="6" t="s">
        <v>90</v>
      </c>
      <c r="D194" s="7">
        <v>192000</v>
      </c>
      <c r="E194" s="6" t="str">
        <f t="shared" si="4"/>
        <v>control</v>
      </c>
      <c r="F194" s="6">
        <v>0.88482827975620182</v>
      </c>
      <c r="G194" s="6" t="str">
        <f t="shared" si="5"/>
        <v>control</v>
      </c>
    </row>
    <row r="195" spans="1:7" x14ac:dyDescent="0.25">
      <c r="A195" s="6">
        <v>194</v>
      </c>
      <c r="B195" s="6" t="s">
        <v>90</v>
      </c>
      <c r="C195" s="6" t="s">
        <v>90</v>
      </c>
      <c r="D195" s="7">
        <v>130000</v>
      </c>
      <c r="E195" s="6" t="str">
        <f t="shared" ref="E195:E258" si="6">IF(OR(B195="RRRn", B195="RRAn", B195="RRNe", B195="RRAe", C195="RRRn", C195="RRAn", C195="RRNe", C195="RRAe"), "treatment", "control")</f>
        <v>control</v>
      </c>
      <c r="F195" s="6">
        <v>0.20003108630407984</v>
      </c>
      <c r="G195" s="6" t="str">
        <f t="shared" ref="G195:G258" si="7">IF(AND(F195&lt;0.5, E195="treatment"), "A1", IF(AND(F195&gt;0.5, E195="treatment"), "A2", "control"))</f>
        <v>control</v>
      </c>
    </row>
    <row r="196" spans="1:7" x14ac:dyDescent="0.25">
      <c r="A196" s="6">
        <v>195</v>
      </c>
      <c r="B196" s="6" t="s">
        <v>90</v>
      </c>
      <c r="C196" s="6" t="s">
        <v>90</v>
      </c>
      <c r="D196" s="7">
        <v>127000</v>
      </c>
      <c r="E196" s="6" t="str">
        <f t="shared" si="6"/>
        <v>control</v>
      </c>
      <c r="F196" s="6">
        <v>0.11971126864870052</v>
      </c>
      <c r="G196" s="6" t="str">
        <f t="shared" si="7"/>
        <v>control</v>
      </c>
    </row>
    <row r="197" spans="1:7" x14ac:dyDescent="0.25">
      <c r="A197" s="6">
        <v>196</v>
      </c>
      <c r="B197" s="6" t="s">
        <v>90</v>
      </c>
      <c r="C197" s="6" t="s">
        <v>90</v>
      </c>
      <c r="D197" s="7">
        <v>148500</v>
      </c>
      <c r="E197" s="6" t="str">
        <f t="shared" si="6"/>
        <v>control</v>
      </c>
      <c r="F197" s="6">
        <v>0.23587762584179728</v>
      </c>
      <c r="G197" s="6" t="str">
        <f t="shared" si="7"/>
        <v>control</v>
      </c>
    </row>
    <row r="198" spans="1:7" x14ac:dyDescent="0.25">
      <c r="A198" s="6">
        <v>197</v>
      </c>
      <c r="B198" s="6" t="s">
        <v>90</v>
      </c>
      <c r="C198" s="6" t="s">
        <v>90</v>
      </c>
      <c r="D198" s="7">
        <v>311872</v>
      </c>
      <c r="E198" s="6" t="str">
        <f t="shared" si="6"/>
        <v>control</v>
      </c>
      <c r="F198" s="6">
        <v>0.72547872930399893</v>
      </c>
      <c r="G198" s="6" t="str">
        <f t="shared" si="7"/>
        <v>control</v>
      </c>
    </row>
    <row r="199" spans="1:7" x14ac:dyDescent="0.25">
      <c r="A199" s="6">
        <v>198</v>
      </c>
      <c r="B199" s="6" t="s">
        <v>144</v>
      </c>
      <c r="C199" s="6" t="s">
        <v>90</v>
      </c>
      <c r="D199" s="7">
        <v>235000</v>
      </c>
      <c r="E199" s="6" t="str">
        <f t="shared" si="6"/>
        <v>control</v>
      </c>
      <c r="F199" s="6">
        <v>0.4716934409629141</v>
      </c>
      <c r="G199" s="6" t="str">
        <f t="shared" si="7"/>
        <v>control</v>
      </c>
    </row>
    <row r="200" spans="1:7" x14ac:dyDescent="0.25">
      <c r="A200" s="6">
        <v>199</v>
      </c>
      <c r="B200" s="6" t="s">
        <v>90</v>
      </c>
      <c r="C200" s="6" t="s">
        <v>90</v>
      </c>
      <c r="D200" s="7">
        <v>104000</v>
      </c>
      <c r="E200" s="6" t="str">
        <f t="shared" si="6"/>
        <v>control</v>
      </c>
      <c r="F200" s="6">
        <v>0.15617323909348568</v>
      </c>
      <c r="G200" s="6" t="str">
        <f t="shared" si="7"/>
        <v>control</v>
      </c>
    </row>
    <row r="201" spans="1:7" x14ac:dyDescent="0.25">
      <c r="A201" s="6">
        <v>200</v>
      </c>
      <c r="B201" s="6" t="s">
        <v>90</v>
      </c>
      <c r="C201" s="6" t="s">
        <v>90</v>
      </c>
      <c r="D201" s="7">
        <v>274900</v>
      </c>
      <c r="E201" s="6" t="str">
        <f t="shared" si="6"/>
        <v>control</v>
      </c>
      <c r="F201" s="6">
        <v>0.59876082218502602</v>
      </c>
      <c r="G201" s="6" t="str">
        <f t="shared" si="7"/>
        <v>control</v>
      </c>
    </row>
    <row r="202" spans="1:7" x14ac:dyDescent="0.25">
      <c r="A202" s="6">
        <v>201</v>
      </c>
      <c r="B202" s="6" t="s">
        <v>90</v>
      </c>
      <c r="C202" s="6" t="s">
        <v>90</v>
      </c>
      <c r="D202" s="7">
        <v>140000</v>
      </c>
      <c r="E202" s="6" t="str">
        <f t="shared" si="6"/>
        <v>control</v>
      </c>
      <c r="F202" s="6">
        <v>0.9859466629446838</v>
      </c>
      <c r="G202" s="6" t="str">
        <f t="shared" si="7"/>
        <v>control</v>
      </c>
    </row>
    <row r="203" spans="1:7" x14ac:dyDescent="0.25">
      <c r="A203" s="6">
        <v>202</v>
      </c>
      <c r="B203" s="6" t="s">
        <v>90</v>
      </c>
      <c r="C203" s="6" t="s">
        <v>90</v>
      </c>
      <c r="D203" s="7">
        <v>171500</v>
      </c>
      <c r="E203" s="6" t="str">
        <f t="shared" si="6"/>
        <v>control</v>
      </c>
      <c r="F203" s="6">
        <v>0.61089793402415005</v>
      </c>
      <c r="G203" s="6" t="str">
        <f t="shared" si="7"/>
        <v>control</v>
      </c>
    </row>
    <row r="204" spans="1:7" x14ac:dyDescent="0.25">
      <c r="A204" s="6">
        <v>203</v>
      </c>
      <c r="B204" s="6" t="s">
        <v>144</v>
      </c>
      <c r="C204" s="6" t="s">
        <v>90</v>
      </c>
      <c r="D204" s="7">
        <v>112000</v>
      </c>
      <c r="E204" s="6" t="str">
        <f t="shared" si="6"/>
        <v>control</v>
      </c>
      <c r="F204" s="6">
        <v>0.68626167134372806</v>
      </c>
      <c r="G204" s="6" t="str">
        <f t="shared" si="7"/>
        <v>control</v>
      </c>
    </row>
    <row r="205" spans="1:7" x14ac:dyDescent="0.25">
      <c r="A205" s="6">
        <v>204</v>
      </c>
      <c r="B205" s="6" t="s">
        <v>90</v>
      </c>
      <c r="C205" s="6" t="s">
        <v>90</v>
      </c>
      <c r="D205" s="7">
        <v>149000</v>
      </c>
      <c r="E205" s="6" t="str">
        <f t="shared" si="6"/>
        <v>control</v>
      </c>
      <c r="F205" s="6">
        <v>0.48864348855736084</v>
      </c>
      <c r="G205" s="6" t="str">
        <f t="shared" si="7"/>
        <v>control</v>
      </c>
    </row>
    <row r="206" spans="1:7" x14ac:dyDescent="0.25">
      <c r="A206" s="6">
        <v>205</v>
      </c>
      <c r="B206" s="6" t="s">
        <v>90</v>
      </c>
      <c r="C206" s="6" t="s">
        <v>90</v>
      </c>
      <c r="D206" s="7">
        <v>110000</v>
      </c>
      <c r="E206" s="6" t="str">
        <f t="shared" si="6"/>
        <v>control</v>
      </c>
      <c r="F206" s="6">
        <v>3.7153314690120953E-2</v>
      </c>
      <c r="G206" s="6" t="str">
        <f t="shared" si="7"/>
        <v>control</v>
      </c>
    </row>
    <row r="207" spans="1:7" x14ac:dyDescent="0.25">
      <c r="A207" s="6">
        <v>206</v>
      </c>
      <c r="B207" s="6" t="s">
        <v>90</v>
      </c>
      <c r="C207" s="6" t="s">
        <v>90</v>
      </c>
      <c r="D207" s="7">
        <v>180500</v>
      </c>
      <c r="E207" s="6" t="str">
        <f t="shared" si="6"/>
        <v>control</v>
      </c>
      <c r="F207" s="6">
        <v>0.64526045732880877</v>
      </c>
      <c r="G207" s="6" t="str">
        <f t="shared" si="7"/>
        <v>control</v>
      </c>
    </row>
    <row r="208" spans="1:7" x14ac:dyDescent="0.25">
      <c r="A208" s="6">
        <v>207</v>
      </c>
      <c r="B208" s="6" t="s">
        <v>171</v>
      </c>
      <c r="C208" s="6" t="s">
        <v>90</v>
      </c>
      <c r="D208" s="7">
        <v>143900</v>
      </c>
      <c r="E208" s="6" t="str">
        <f t="shared" si="6"/>
        <v>treatment</v>
      </c>
      <c r="F208" s="6">
        <v>0.96498939100877668</v>
      </c>
      <c r="G208" s="6" t="str">
        <f t="shared" si="7"/>
        <v>A2</v>
      </c>
    </row>
    <row r="209" spans="1:7" x14ac:dyDescent="0.25">
      <c r="A209" s="6">
        <v>208</v>
      </c>
      <c r="B209" s="6" t="s">
        <v>90</v>
      </c>
      <c r="C209" s="6" t="s">
        <v>90</v>
      </c>
      <c r="D209" s="7">
        <v>141000</v>
      </c>
      <c r="E209" s="6" t="str">
        <f t="shared" si="6"/>
        <v>control</v>
      </c>
      <c r="F209" s="6">
        <v>0.51311984624795515</v>
      </c>
      <c r="G209" s="6" t="str">
        <f t="shared" si="7"/>
        <v>control</v>
      </c>
    </row>
    <row r="210" spans="1:7" x14ac:dyDescent="0.25">
      <c r="A210" s="6">
        <v>209</v>
      </c>
      <c r="B210" s="6" t="s">
        <v>90</v>
      </c>
      <c r="C210" s="6" t="s">
        <v>90</v>
      </c>
      <c r="D210" s="7">
        <v>277000</v>
      </c>
      <c r="E210" s="6" t="str">
        <f t="shared" si="6"/>
        <v>control</v>
      </c>
      <c r="F210" s="6">
        <v>0.9851214100124035</v>
      </c>
      <c r="G210" s="6" t="str">
        <f t="shared" si="7"/>
        <v>control</v>
      </c>
    </row>
    <row r="211" spans="1:7" x14ac:dyDescent="0.25">
      <c r="A211" s="6">
        <v>210</v>
      </c>
      <c r="B211" s="6" t="s">
        <v>90</v>
      </c>
      <c r="C211" s="6" t="s">
        <v>90</v>
      </c>
      <c r="D211" s="7">
        <v>145000</v>
      </c>
      <c r="E211" s="6" t="str">
        <f t="shared" si="6"/>
        <v>control</v>
      </c>
      <c r="F211" s="6">
        <v>0.73798201912586481</v>
      </c>
      <c r="G211" s="6" t="str">
        <f t="shared" si="7"/>
        <v>control</v>
      </c>
    </row>
    <row r="212" spans="1:7" x14ac:dyDescent="0.25">
      <c r="A212" s="6">
        <v>211</v>
      </c>
      <c r="B212" s="6" t="s">
        <v>90</v>
      </c>
      <c r="C212" s="6" t="s">
        <v>90</v>
      </c>
      <c r="D212" s="7">
        <v>98000</v>
      </c>
      <c r="E212" s="6" t="str">
        <f t="shared" si="6"/>
        <v>control</v>
      </c>
      <c r="F212" s="6">
        <v>0.78002348803263322</v>
      </c>
      <c r="G212" s="6" t="str">
        <f t="shared" si="7"/>
        <v>control</v>
      </c>
    </row>
    <row r="213" spans="1:7" x14ac:dyDescent="0.25">
      <c r="A213" s="6">
        <v>212</v>
      </c>
      <c r="B213" s="6" t="s">
        <v>90</v>
      </c>
      <c r="C213" s="6" t="s">
        <v>90</v>
      </c>
      <c r="D213" s="7">
        <v>186000</v>
      </c>
      <c r="E213" s="6" t="str">
        <f t="shared" si="6"/>
        <v>control</v>
      </c>
      <c r="F213" s="6">
        <v>0.57290199808666142</v>
      </c>
      <c r="G213" s="6" t="str">
        <f t="shared" si="7"/>
        <v>control</v>
      </c>
    </row>
    <row r="214" spans="1:7" x14ac:dyDescent="0.25">
      <c r="A214" s="6">
        <v>213</v>
      </c>
      <c r="B214" s="6" t="s">
        <v>90</v>
      </c>
      <c r="C214" s="6" t="s">
        <v>90</v>
      </c>
      <c r="D214" s="7">
        <v>252678</v>
      </c>
      <c r="E214" s="6" t="str">
        <f t="shared" si="6"/>
        <v>control</v>
      </c>
      <c r="F214" s="6">
        <v>0.82228057311967007</v>
      </c>
      <c r="G214" s="6" t="str">
        <f t="shared" si="7"/>
        <v>control</v>
      </c>
    </row>
    <row r="215" spans="1:7" x14ac:dyDescent="0.25">
      <c r="A215" s="6">
        <v>214</v>
      </c>
      <c r="B215" s="6" t="s">
        <v>90</v>
      </c>
      <c r="C215" s="6" t="s">
        <v>90</v>
      </c>
      <c r="D215" s="7">
        <v>156000</v>
      </c>
      <c r="E215" s="6" t="str">
        <f t="shared" si="6"/>
        <v>control</v>
      </c>
      <c r="F215" s="6">
        <v>0.66398757621022519</v>
      </c>
      <c r="G215" s="6" t="str">
        <f t="shared" si="7"/>
        <v>control</v>
      </c>
    </row>
    <row r="216" spans="1:7" x14ac:dyDescent="0.25">
      <c r="A216" s="6">
        <v>215</v>
      </c>
      <c r="B216" s="6" t="s">
        <v>90</v>
      </c>
      <c r="C216" s="6" t="s">
        <v>90</v>
      </c>
      <c r="D216" s="7">
        <v>161750</v>
      </c>
      <c r="E216" s="6" t="str">
        <f t="shared" si="6"/>
        <v>control</v>
      </c>
      <c r="F216" s="6">
        <v>0.67195213445981949</v>
      </c>
      <c r="G216" s="6" t="str">
        <f t="shared" si="7"/>
        <v>control</v>
      </c>
    </row>
    <row r="217" spans="1:7" x14ac:dyDescent="0.25">
      <c r="A217" s="6">
        <v>216</v>
      </c>
      <c r="B217" s="6" t="s">
        <v>90</v>
      </c>
      <c r="C217" s="6" t="s">
        <v>90</v>
      </c>
      <c r="D217" s="7">
        <v>134450</v>
      </c>
      <c r="E217" s="6" t="str">
        <f t="shared" si="6"/>
        <v>control</v>
      </c>
      <c r="F217" s="6">
        <v>0.53706509894271026</v>
      </c>
      <c r="G217" s="6" t="str">
        <f t="shared" si="7"/>
        <v>control</v>
      </c>
    </row>
    <row r="218" spans="1:7" x14ac:dyDescent="0.25">
      <c r="A218" s="6">
        <v>217</v>
      </c>
      <c r="B218" s="6" t="s">
        <v>90</v>
      </c>
      <c r="C218" s="6" t="s">
        <v>90</v>
      </c>
      <c r="D218" s="7">
        <v>210000</v>
      </c>
      <c r="E218" s="6" t="str">
        <f t="shared" si="6"/>
        <v>control</v>
      </c>
      <c r="F218" s="6">
        <v>0.89858985360032573</v>
      </c>
      <c r="G218" s="6" t="str">
        <f t="shared" si="7"/>
        <v>control</v>
      </c>
    </row>
    <row r="219" spans="1:7" x14ac:dyDescent="0.25">
      <c r="A219" s="6">
        <v>218</v>
      </c>
      <c r="B219" s="6" t="s">
        <v>90</v>
      </c>
      <c r="C219" s="6" t="s">
        <v>90</v>
      </c>
      <c r="D219" s="7">
        <v>107000</v>
      </c>
      <c r="E219" s="6" t="str">
        <f t="shared" si="6"/>
        <v>control</v>
      </c>
      <c r="F219" s="6">
        <v>0.98983863698464392</v>
      </c>
      <c r="G219" s="6" t="str">
        <f t="shared" si="7"/>
        <v>control</v>
      </c>
    </row>
    <row r="220" spans="1:7" x14ac:dyDescent="0.25">
      <c r="A220" s="6">
        <v>219</v>
      </c>
      <c r="B220" s="6" t="s">
        <v>90</v>
      </c>
      <c r="C220" s="6" t="s">
        <v>90</v>
      </c>
      <c r="D220" s="7">
        <v>311500</v>
      </c>
      <c r="E220" s="6" t="str">
        <f t="shared" si="6"/>
        <v>control</v>
      </c>
      <c r="F220" s="6">
        <v>0.77269985818862152</v>
      </c>
      <c r="G220" s="6" t="str">
        <f t="shared" si="7"/>
        <v>control</v>
      </c>
    </row>
    <row r="221" spans="1:7" x14ac:dyDescent="0.25">
      <c r="A221" s="6">
        <v>220</v>
      </c>
      <c r="B221" s="6" t="s">
        <v>90</v>
      </c>
      <c r="C221" s="6" t="s">
        <v>90</v>
      </c>
      <c r="D221" s="7">
        <v>167240</v>
      </c>
      <c r="E221" s="6" t="str">
        <f t="shared" si="6"/>
        <v>control</v>
      </c>
      <c r="F221" s="6">
        <v>2.4530063056763973E-2</v>
      </c>
      <c r="G221" s="6" t="str">
        <f t="shared" si="7"/>
        <v>control</v>
      </c>
    </row>
    <row r="222" spans="1:7" x14ac:dyDescent="0.25">
      <c r="A222" s="6">
        <v>221</v>
      </c>
      <c r="B222" s="6" t="s">
        <v>90</v>
      </c>
      <c r="C222" s="6" t="s">
        <v>90</v>
      </c>
      <c r="D222" s="7">
        <v>204900</v>
      </c>
      <c r="E222" s="6" t="str">
        <f t="shared" si="6"/>
        <v>control</v>
      </c>
      <c r="F222" s="6">
        <v>0.28642136399723073</v>
      </c>
      <c r="G222" s="6" t="str">
        <f t="shared" si="7"/>
        <v>control</v>
      </c>
    </row>
    <row r="223" spans="1:7" x14ac:dyDescent="0.25">
      <c r="A223" s="6">
        <v>222</v>
      </c>
      <c r="B223" s="6" t="s">
        <v>90</v>
      </c>
      <c r="C223" s="6" t="s">
        <v>90</v>
      </c>
      <c r="D223" s="7">
        <v>200000</v>
      </c>
      <c r="E223" s="6" t="str">
        <f t="shared" si="6"/>
        <v>control</v>
      </c>
      <c r="F223" s="6">
        <v>0.97639688268968916</v>
      </c>
      <c r="G223" s="6" t="str">
        <f t="shared" si="7"/>
        <v>control</v>
      </c>
    </row>
    <row r="224" spans="1:7" x14ac:dyDescent="0.25">
      <c r="A224" s="6">
        <v>223</v>
      </c>
      <c r="B224" s="6" t="s">
        <v>202</v>
      </c>
      <c r="C224" s="6" t="s">
        <v>90</v>
      </c>
      <c r="D224" s="7">
        <v>179900</v>
      </c>
      <c r="E224" s="6" t="str">
        <f t="shared" si="6"/>
        <v>treatment</v>
      </c>
      <c r="F224" s="6">
        <v>0.59724371371931095</v>
      </c>
      <c r="G224" s="6" t="str">
        <f t="shared" si="7"/>
        <v>A2</v>
      </c>
    </row>
    <row r="225" spans="1:7" x14ac:dyDescent="0.25">
      <c r="A225" s="6">
        <v>224</v>
      </c>
      <c r="B225" s="6" t="s">
        <v>90</v>
      </c>
      <c r="C225" s="6" t="s">
        <v>90</v>
      </c>
      <c r="D225" s="7">
        <v>97000</v>
      </c>
      <c r="E225" s="6" t="str">
        <f t="shared" si="6"/>
        <v>control</v>
      </c>
      <c r="F225" s="6">
        <v>0.60028621880191724</v>
      </c>
      <c r="G225" s="6" t="str">
        <f t="shared" si="7"/>
        <v>control</v>
      </c>
    </row>
    <row r="226" spans="1:7" x14ac:dyDescent="0.25">
      <c r="A226" s="6">
        <v>225</v>
      </c>
      <c r="B226" s="6" t="s">
        <v>90</v>
      </c>
      <c r="C226" s="6" t="s">
        <v>90</v>
      </c>
      <c r="D226" s="7">
        <v>386250</v>
      </c>
      <c r="E226" s="6" t="str">
        <f t="shared" si="6"/>
        <v>control</v>
      </c>
      <c r="F226" s="6">
        <v>0.97246267755244264</v>
      </c>
      <c r="G226" s="6" t="str">
        <f t="shared" si="7"/>
        <v>control</v>
      </c>
    </row>
    <row r="227" spans="1:7" x14ac:dyDescent="0.25">
      <c r="A227" s="6">
        <v>226</v>
      </c>
      <c r="B227" s="6" t="s">
        <v>90</v>
      </c>
      <c r="C227" s="6" t="s">
        <v>90</v>
      </c>
      <c r="D227" s="7">
        <v>112000</v>
      </c>
      <c r="E227" s="6" t="str">
        <f t="shared" si="6"/>
        <v>control</v>
      </c>
      <c r="F227" s="6">
        <v>0.58741203083043003</v>
      </c>
      <c r="G227" s="6" t="str">
        <f t="shared" si="7"/>
        <v>control</v>
      </c>
    </row>
    <row r="228" spans="1:7" x14ac:dyDescent="0.25">
      <c r="A228" s="6">
        <v>227</v>
      </c>
      <c r="B228" s="6" t="s">
        <v>90</v>
      </c>
      <c r="C228" s="6" t="s">
        <v>90</v>
      </c>
      <c r="D228" s="7">
        <v>290000</v>
      </c>
      <c r="E228" s="6" t="str">
        <f t="shared" si="6"/>
        <v>control</v>
      </c>
      <c r="F228" s="6">
        <v>0.51767555404859367</v>
      </c>
      <c r="G228" s="6" t="str">
        <f t="shared" si="7"/>
        <v>control</v>
      </c>
    </row>
    <row r="229" spans="1:7" x14ac:dyDescent="0.25">
      <c r="A229" s="6">
        <v>228</v>
      </c>
      <c r="B229" s="6" t="s">
        <v>90</v>
      </c>
      <c r="C229" s="6" t="s">
        <v>90</v>
      </c>
      <c r="D229" s="7">
        <v>106000</v>
      </c>
      <c r="E229" s="6" t="str">
        <f t="shared" si="6"/>
        <v>control</v>
      </c>
      <c r="F229" s="6">
        <v>0.16366895033033957</v>
      </c>
      <c r="G229" s="6" t="str">
        <f t="shared" si="7"/>
        <v>control</v>
      </c>
    </row>
    <row r="230" spans="1:7" x14ac:dyDescent="0.25">
      <c r="A230" s="6">
        <v>229</v>
      </c>
      <c r="B230" s="6" t="s">
        <v>114</v>
      </c>
      <c r="C230" s="6" t="s">
        <v>90</v>
      </c>
      <c r="D230" s="7">
        <v>125000</v>
      </c>
      <c r="E230" s="6" t="str">
        <f t="shared" si="6"/>
        <v>control</v>
      </c>
      <c r="F230" s="6">
        <v>6.8490032379551424E-2</v>
      </c>
      <c r="G230" s="6" t="str">
        <f t="shared" si="7"/>
        <v>control</v>
      </c>
    </row>
    <row r="231" spans="1:7" x14ac:dyDescent="0.25">
      <c r="A231" s="6">
        <v>230</v>
      </c>
      <c r="B231" s="6" t="s">
        <v>90</v>
      </c>
      <c r="C231" s="6" t="s">
        <v>90</v>
      </c>
      <c r="D231" s="7">
        <v>192500</v>
      </c>
      <c r="E231" s="6" t="str">
        <f t="shared" si="6"/>
        <v>control</v>
      </c>
      <c r="F231" s="6">
        <v>0.68993301483600433</v>
      </c>
      <c r="G231" s="6" t="str">
        <f t="shared" si="7"/>
        <v>control</v>
      </c>
    </row>
    <row r="232" spans="1:7" x14ac:dyDescent="0.25">
      <c r="A232" s="6">
        <v>231</v>
      </c>
      <c r="B232" s="6" t="s">
        <v>90</v>
      </c>
      <c r="C232" s="6" t="s">
        <v>90</v>
      </c>
      <c r="D232" s="7">
        <v>148000</v>
      </c>
      <c r="E232" s="6" t="str">
        <f t="shared" si="6"/>
        <v>control</v>
      </c>
      <c r="F232" s="6">
        <v>0.15613914577836285</v>
      </c>
      <c r="G232" s="6" t="str">
        <f t="shared" si="7"/>
        <v>control</v>
      </c>
    </row>
    <row r="233" spans="1:7" x14ac:dyDescent="0.25">
      <c r="A233" s="6">
        <v>232</v>
      </c>
      <c r="B233" s="6" t="s">
        <v>90</v>
      </c>
      <c r="C233" s="6" t="s">
        <v>90</v>
      </c>
      <c r="D233" s="7">
        <v>403000</v>
      </c>
      <c r="E233" s="6" t="str">
        <f t="shared" si="6"/>
        <v>control</v>
      </c>
      <c r="F233" s="6">
        <v>0.47723409048485799</v>
      </c>
      <c r="G233" s="6" t="str">
        <f t="shared" si="7"/>
        <v>control</v>
      </c>
    </row>
    <row r="234" spans="1:7" x14ac:dyDescent="0.25">
      <c r="A234" s="6">
        <v>233</v>
      </c>
      <c r="B234" s="6" t="s">
        <v>90</v>
      </c>
      <c r="C234" s="6" t="s">
        <v>90</v>
      </c>
      <c r="D234" s="7">
        <v>94500</v>
      </c>
      <c r="E234" s="6" t="str">
        <f t="shared" si="6"/>
        <v>control</v>
      </c>
      <c r="F234" s="6">
        <v>0.61598538111203172</v>
      </c>
      <c r="G234" s="6" t="str">
        <f t="shared" si="7"/>
        <v>control</v>
      </c>
    </row>
    <row r="235" spans="1:7" x14ac:dyDescent="0.25">
      <c r="A235" s="6">
        <v>234</v>
      </c>
      <c r="B235" s="6" t="s">
        <v>90</v>
      </c>
      <c r="C235" s="6" t="s">
        <v>90</v>
      </c>
      <c r="D235" s="7">
        <v>128200</v>
      </c>
      <c r="E235" s="6" t="str">
        <f t="shared" si="6"/>
        <v>control</v>
      </c>
      <c r="F235" s="6">
        <v>0.72552752197711878</v>
      </c>
      <c r="G235" s="6" t="str">
        <f t="shared" si="7"/>
        <v>control</v>
      </c>
    </row>
    <row r="236" spans="1:7" x14ac:dyDescent="0.25">
      <c r="A236" s="6">
        <v>235</v>
      </c>
      <c r="B236" s="6" t="s">
        <v>90</v>
      </c>
      <c r="C236" s="6" t="s">
        <v>90</v>
      </c>
      <c r="D236" s="7">
        <v>216500</v>
      </c>
      <c r="E236" s="6" t="str">
        <f t="shared" si="6"/>
        <v>control</v>
      </c>
      <c r="F236" s="6">
        <v>0.20094321341619881</v>
      </c>
      <c r="G236" s="6" t="str">
        <f t="shared" si="7"/>
        <v>control</v>
      </c>
    </row>
    <row r="237" spans="1:7" x14ac:dyDescent="0.25">
      <c r="A237" s="6">
        <v>236</v>
      </c>
      <c r="B237" s="6" t="s">
        <v>90</v>
      </c>
      <c r="C237" s="6" t="s">
        <v>90</v>
      </c>
      <c r="D237" s="7">
        <v>89500</v>
      </c>
      <c r="E237" s="6" t="str">
        <f t="shared" si="6"/>
        <v>control</v>
      </c>
      <c r="F237" s="6">
        <v>0.58640952665435819</v>
      </c>
      <c r="G237" s="6" t="str">
        <f t="shared" si="7"/>
        <v>control</v>
      </c>
    </row>
    <row r="238" spans="1:7" x14ac:dyDescent="0.25">
      <c r="A238" s="6">
        <v>237</v>
      </c>
      <c r="B238" s="6" t="s">
        <v>90</v>
      </c>
      <c r="C238" s="6" t="s">
        <v>90</v>
      </c>
      <c r="D238" s="7">
        <v>185500</v>
      </c>
      <c r="E238" s="6" t="str">
        <f t="shared" si="6"/>
        <v>control</v>
      </c>
      <c r="F238" s="6">
        <v>0.90703440521369405</v>
      </c>
      <c r="G238" s="6" t="str">
        <f t="shared" si="7"/>
        <v>control</v>
      </c>
    </row>
    <row r="239" spans="1:7" x14ac:dyDescent="0.25">
      <c r="A239" s="6">
        <v>238</v>
      </c>
      <c r="B239" s="6" t="s">
        <v>229</v>
      </c>
      <c r="C239" s="6" t="s">
        <v>90</v>
      </c>
      <c r="D239" s="7">
        <v>194500</v>
      </c>
      <c r="E239" s="6" t="str">
        <f t="shared" si="6"/>
        <v>treatment</v>
      </c>
      <c r="F239" s="6">
        <v>0.61560116385794772</v>
      </c>
      <c r="G239" s="6" t="str">
        <f t="shared" si="7"/>
        <v>A2</v>
      </c>
    </row>
    <row r="240" spans="1:7" x14ac:dyDescent="0.25">
      <c r="A240" s="6">
        <v>239</v>
      </c>
      <c r="B240" s="6" t="s">
        <v>90</v>
      </c>
      <c r="C240" s="6" t="s">
        <v>90</v>
      </c>
      <c r="D240" s="7">
        <v>318000</v>
      </c>
      <c r="E240" s="6" t="str">
        <f t="shared" si="6"/>
        <v>control</v>
      </c>
      <c r="F240" s="6">
        <v>0.53029812991613656</v>
      </c>
      <c r="G240" s="6" t="str">
        <f t="shared" si="7"/>
        <v>control</v>
      </c>
    </row>
    <row r="241" spans="1:7" x14ac:dyDescent="0.25">
      <c r="A241" s="6">
        <v>240</v>
      </c>
      <c r="B241" s="6" t="s">
        <v>90</v>
      </c>
      <c r="C241" s="6" t="s">
        <v>90</v>
      </c>
      <c r="D241" s="7">
        <v>113000</v>
      </c>
      <c r="E241" s="6" t="str">
        <f t="shared" si="6"/>
        <v>control</v>
      </c>
      <c r="F241" s="6">
        <v>0.99685845001954065</v>
      </c>
      <c r="G241" s="6" t="str">
        <f t="shared" si="7"/>
        <v>control</v>
      </c>
    </row>
    <row r="242" spans="1:7" x14ac:dyDescent="0.25">
      <c r="A242" s="6">
        <v>241</v>
      </c>
      <c r="B242" s="6" t="s">
        <v>90</v>
      </c>
      <c r="C242" s="6" t="s">
        <v>90</v>
      </c>
      <c r="D242" s="7">
        <v>262500</v>
      </c>
      <c r="E242" s="6" t="str">
        <f t="shared" si="6"/>
        <v>control</v>
      </c>
      <c r="F242" s="6">
        <v>0.45341072958436957</v>
      </c>
      <c r="G242" s="6" t="str">
        <f t="shared" si="7"/>
        <v>control</v>
      </c>
    </row>
    <row r="243" spans="1:7" x14ac:dyDescent="0.25">
      <c r="A243" s="6">
        <v>242</v>
      </c>
      <c r="B243" s="6" t="s">
        <v>90</v>
      </c>
      <c r="C243" s="6" t="s">
        <v>90</v>
      </c>
      <c r="D243" s="7">
        <v>110500</v>
      </c>
      <c r="E243" s="6" t="str">
        <f t="shared" si="6"/>
        <v>control</v>
      </c>
      <c r="F243" s="6">
        <v>0.32010754277333331</v>
      </c>
      <c r="G243" s="6" t="str">
        <f t="shared" si="7"/>
        <v>control</v>
      </c>
    </row>
    <row r="244" spans="1:7" x14ac:dyDescent="0.25">
      <c r="A244" s="6">
        <v>243</v>
      </c>
      <c r="B244" s="6" t="s">
        <v>90</v>
      </c>
      <c r="C244" s="6" t="s">
        <v>90</v>
      </c>
      <c r="D244" s="7">
        <v>79000</v>
      </c>
      <c r="E244" s="6" t="str">
        <f t="shared" si="6"/>
        <v>control</v>
      </c>
      <c r="F244" s="6">
        <v>0.18928870535717179</v>
      </c>
      <c r="G244" s="6" t="str">
        <f t="shared" si="7"/>
        <v>control</v>
      </c>
    </row>
    <row r="245" spans="1:7" x14ac:dyDescent="0.25">
      <c r="A245" s="6">
        <v>244</v>
      </c>
      <c r="B245" s="6" t="s">
        <v>90</v>
      </c>
      <c r="C245" s="6" t="s">
        <v>90</v>
      </c>
      <c r="D245" s="7">
        <v>120000</v>
      </c>
      <c r="E245" s="6" t="str">
        <f t="shared" si="6"/>
        <v>control</v>
      </c>
      <c r="F245" s="6">
        <v>0.53938686108719935</v>
      </c>
      <c r="G245" s="6" t="str">
        <f t="shared" si="7"/>
        <v>control</v>
      </c>
    </row>
    <row r="246" spans="1:7" x14ac:dyDescent="0.25">
      <c r="A246" s="6">
        <v>245</v>
      </c>
      <c r="B246" s="6" t="s">
        <v>90</v>
      </c>
      <c r="C246" s="6" t="s">
        <v>90</v>
      </c>
      <c r="D246" s="7">
        <v>205000</v>
      </c>
      <c r="E246" s="6" t="str">
        <f t="shared" si="6"/>
        <v>control</v>
      </c>
      <c r="F246" s="6">
        <v>0.97481821370958488</v>
      </c>
      <c r="G246" s="6" t="str">
        <f t="shared" si="7"/>
        <v>control</v>
      </c>
    </row>
    <row r="247" spans="1:7" x14ac:dyDescent="0.25">
      <c r="A247" s="6">
        <v>246</v>
      </c>
      <c r="B247" s="6" t="s">
        <v>90</v>
      </c>
      <c r="C247" s="6" t="s">
        <v>90</v>
      </c>
      <c r="D247" s="7">
        <v>241500</v>
      </c>
      <c r="E247" s="6" t="str">
        <f t="shared" si="6"/>
        <v>control</v>
      </c>
      <c r="F247" s="6">
        <v>0.10671505508228107</v>
      </c>
      <c r="G247" s="6" t="str">
        <f t="shared" si="7"/>
        <v>control</v>
      </c>
    </row>
    <row r="248" spans="1:7" x14ac:dyDescent="0.25">
      <c r="A248" s="6">
        <v>247</v>
      </c>
      <c r="B248" s="6" t="s">
        <v>90</v>
      </c>
      <c r="C248" s="6" t="s">
        <v>90</v>
      </c>
      <c r="D248" s="7">
        <v>137000</v>
      </c>
      <c r="E248" s="6" t="str">
        <f t="shared" si="6"/>
        <v>control</v>
      </c>
      <c r="F248" s="6">
        <v>1.8444497327662734E-2</v>
      </c>
      <c r="G248" s="6" t="str">
        <f t="shared" si="7"/>
        <v>control</v>
      </c>
    </row>
    <row r="249" spans="1:7" x14ac:dyDescent="0.25">
      <c r="A249" s="6">
        <v>248</v>
      </c>
      <c r="B249" s="6" t="s">
        <v>90</v>
      </c>
      <c r="C249" s="6" t="s">
        <v>90</v>
      </c>
      <c r="D249" s="7">
        <v>140000</v>
      </c>
      <c r="E249" s="6" t="str">
        <f t="shared" si="6"/>
        <v>control</v>
      </c>
      <c r="F249" s="6">
        <v>0.24591323383435404</v>
      </c>
      <c r="G249" s="6" t="str">
        <f t="shared" si="7"/>
        <v>control</v>
      </c>
    </row>
    <row r="250" spans="1:7" x14ac:dyDescent="0.25">
      <c r="A250" s="6">
        <v>249</v>
      </c>
      <c r="B250" s="6" t="s">
        <v>90</v>
      </c>
      <c r="C250" s="6" t="s">
        <v>90</v>
      </c>
      <c r="D250" s="7">
        <v>180000</v>
      </c>
      <c r="E250" s="6" t="str">
        <f t="shared" si="6"/>
        <v>control</v>
      </c>
      <c r="F250" s="6">
        <v>0.62393529535743386</v>
      </c>
      <c r="G250" s="6" t="str">
        <f t="shared" si="7"/>
        <v>control</v>
      </c>
    </row>
    <row r="251" spans="1:7" x14ac:dyDescent="0.25">
      <c r="A251" s="6">
        <v>250</v>
      </c>
      <c r="B251" s="6" t="s">
        <v>90</v>
      </c>
      <c r="C251" s="6" t="s">
        <v>90</v>
      </c>
      <c r="D251" s="7">
        <v>277000</v>
      </c>
      <c r="E251" s="6" t="str">
        <f t="shared" si="6"/>
        <v>control</v>
      </c>
      <c r="F251" s="6">
        <v>4.7023478215505121E-2</v>
      </c>
      <c r="G251" s="6" t="str">
        <f t="shared" si="7"/>
        <v>control</v>
      </c>
    </row>
    <row r="252" spans="1:7" x14ac:dyDescent="0.25">
      <c r="A252" s="6">
        <v>251</v>
      </c>
      <c r="B252" s="6" t="s">
        <v>90</v>
      </c>
      <c r="C252" s="6" t="s">
        <v>90</v>
      </c>
      <c r="D252" s="7">
        <v>76500</v>
      </c>
      <c r="E252" s="6" t="str">
        <f t="shared" si="6"/>
        <v>control</v>
      </c>
      <c r="F252" s="6">
        <v>0.26144345160005467</v>
      </c>
      <c r="G252" s="6" t="str">
        <f t="shared" si="7"/>
        <v>control</v>
      </c>
    </row>
    <row r="253" spans="1:7" x14ac:dyDescent="0.25">
      <c r="A253" s="6">
        <v>252</v>
      </c>
      <c r="B253" s="6" t="s">
        <v>90</v>
      </c>
      <c r="C253" s="6" t="s">
        <v>90</v>
      </c>
      <c r="D253" s="7">
        <v>235000</v>
      </c>
      <c r="E253" s="6" t="str">
        <f t="shared" si="6"/>
        <v>control</v>
      </c>
      <c r="F253" s="6">
        <v>0.41965554969743635</v>
      </c>
      <c r="G253" s="6" t="str">
        <f t="shared" si="7"/>
        <v>control</v>
      </c>
    </row>
    <row r="254" spans="1:7" x14ac:dyDescent="0.25">
      <c r="A254" s="6">
        <v>253</v>
      </c>
      <c r="B254" s="6" t="s">
        <v>90</v>
      </c>
      <c r="C254" s="6" t="s">
        <v>90</v>
      </c>
      <c r="D254" s="7">
        <v>173000</v>
      </c>
      <c r="E254" s="6" t="str">
        <f t="shared" si="6"/>
        <v>control</v>
      </c>
      <c r="F254" s="6">
        <v>0.43431009742723159</v>
      </c>
      <c r="G254" s="6" t="str">
        <f t="shared" si="7"/>
        <v>control</v>
      </c>
    </row>
    <row r="255" spans="1:7" x14ac:dyDescent="0.25">
      <c r="A255" s="6">
        <v>254</v>
      </c>
      <c r="B255" s="6" t="s">
        <v>90</v>
      </c>
      <c r="C255" s="6" t="s">
        <v>90</v>
      </c>
      <c r="D255" s="7">
        <v>158000</v>
      </c>
      <c r="E255" s="6" t="str">
        <f t="shared" si="6"/>
        <v>control</v>
      </c>
      <c r="F255" s="6">
        <v>0.30840141145641198</v>
      </c>
      <c r="G255" s="6" t="str">
        <f t="shared" si="7"/>
        <v>control</v>
      </c>
    </row>
    <row r="256" spans="1:7" x14ac:dyDescent="0.25">
      <c r="A256" s="6">
        <v>255</v>
      </c>
      <c r="B256" s="6" t="s">
        <v>90</v>
      </c>
      <c r="C256" s="6" t="s">
        <v>90</v>
      </c>
      <c r="D256" s="7">
        <v>145000</v>
      </c>
      <c r="E256" s="6" t="str">
        <f t="shared" si="6"/>
        <v>control</v>
      </c>
      <c r="F256" s="6">
        <v>0.58252650152582319</v>
      </c>
      <c r="G256" s="6" t="str">
        <f t="shared" si="7"/>
        <v>control</v>
      </c>
    </row>
    <row r="257" spans="1:7" x14ac:dyDescent="0.25">
      <c r="A257" s="6">
        <v>256</v>
      </c>
      <c r="B257" s="6" t="s">
        <v>90</v>
      </c>
      <c r="C257" s="6" t="s">
        <v>90</v>
      </c>
      <c r="D257" s="7">
        <v>230000</v>
      </c>
      <c r="E257" s="6" t="str">
        <f t="shared" si="6"/>
        <v>control</v>
      </c>
      <c r="F257" s="6">
        <v>0.40227837313629489</v>
      </c>
      <c r="G257" s="6" t="str">
        <f t="shared" si="7"/>
        <v>control</v>
      </c>
    </row>
    <row r="258" spans="1:7" x14ac:dyDescent="0.25">
      <c r="A258" s="6">
        <v>257</v>
      </c>
      <c r="B258" s="6" t="s">
        <v>90</v>
      </c>
      <c r="C258" s="6" t="s">
        <v>90</v>
      </c>
      <c r="D258" s="7">
        <v>207500</v>
      </c>
      <c r="E258" s="6" t="str">
        <f t="shared" si="6"/>
        <v>control</v>
      </c>
      <c r="F258" s="6">
        <v>0.45347391834877893</v>
      </c>
      <c r="G258" s="6" t="str">
        <f t="shared" si="7"/>
        <v>control</v>
      </c>
    </row>
    <row r="259" spans="1:7" x14ac:dyDescent="0.25">
      <c r="A259" s="6">
        <v>258</v>
      </c>
      <c r="B259" s="6" t="s">
        <v>90</v>
      </c>
      <c r="C259" s="6" t="s">
        <v>90</v>
      </c>
      <c r="D259" s="7">
        <v>220000</v>
      </c>
      <c r="E259" s="6" t="str">
        <f t="shared" ref="E259:E322" si="8">IF(OR(B259="RRRn", B259="RRAn", B259="RRNe", B259="RRAe", C259="RRRn", C259="RRAn", C259="RRNe", C259="RRAe"), "treatment", "control")</f>
        <v>control</v>
      </c>
      <c r="F259" s="6">
        <v>0.76765017282511383</v>
      </c>
      <c r="G259" s="6" t="str">
        <f t="shared" ref="G259:G322" si="9">IF(AND(F259&lt;0.5, E259="treatment"), "A1", IF(AND(F259&gt;0.5, E259="treatment"), "A2", "control"))</f>
        <v>control</v>
      </c>
    </row>
    <row r="260" spans="1:7" x14ac:dyDescent="0.25">
      <c r="A260" s="6">
        <v>259</v>
      </c>
      <c r="B260" s="6" t="s">
        <v>90</v>
      </c>
      <c r="C260" s="6" t="s">
        <v>90</v>
      </c>
      <c r="D260" s="7">
        <v>231500</v>
      </c>
      <c r="E260" s="6" t="str">
        <f t="shared" si="8"/>
        <v>control</v>
      </c>
      <c r="F260" s="6">
        <v>0.27405222264315587</v>
      </c>
      <c r="G260" s="6" t="str">
        <f t="shared" si="9"/>
        <v>control</v>
      </c>
    </row>
    <row r="261" spans="1:7" x14ac:dyDescent="0.25">
      <c r="A261" s="6">
        <v>260</v>
      </c>
      <c r="B261" s="6" t="s">
        <v>90</v>
      </c>
      <c r="C261" s="6" t="s">
        <v>90</v>
      </c>
      <c r="D261" s="7">
        <v>97000</v>
      </c>
      <c r="E261" s="6" t="str">
        <f t="shared" si="8"/>
        <v>control</v>
      </c>
      <c r="F261" s="6">
        <v>0.86544574349963799</v>
      </c>
      <c r="G261" s="6" t="str">
        <f t="shared" si="9"/>
        <v>control</v>
      </c>
    </row>
    <row r="262" spans="1:7" x14ac:dyDescent="0.25">
      <c r="A262" s="6">
        <v>261</v>
      </c>
      <c r="B262" s="6" t="s">
        <v>144</v>
      </c>
      <c r="C262" s="6" t="s">
        <v>90</v>
      </c>
      <c r="D262" s="7">
        <v>176000</v>
      </c>
      <c r="E262" s="6" t="str">
        <f t="shared" si="8"/>
        <v>control</v>
      </c>
      <c r="F262" s="6">
        <v>0.50174449280527034</v>
      </c>
      <c r="G262" s="6" t="str">
        <f t="shared" si="9"/>
        <v>control</v>
      </c>
    </row>
    <row r="263" spans="1:7" x14ac:dyDescent="0.25">
      <c r="A263" s="6">
        <v>262</v>
      </c>
      <c r="B263" s="6" t="s">
        <v>90</v>
      </c>
      <c r="C263" s="6" t="s">
        <v>90</v>
      </c>
      <c r="D263" s="7">
        <v>276000</v>
      </c>
      <c r="E263" s="6" t="str">
        <f t="shared" si="8"/>
        <v>control</v>
      </c>
      <c r="F263" s="6">
        <v>0.55347551237856063</v>
      </c>
      <c r="G263" s="6" t="str">
        <f t="shared" si="9"/>
        <v>control</v>
      </c>
    </row>
    <row r="264" spans="1:7" x14ac:dyDescent="0.25">
      <c r="A264" s="6">
        <v>263</v>
      </c>
      <c r="B264" s="6" t="s">
        <v>90</v>
      </c>
      <c r="C264" s="6" t="s">
        <v>90</v>
      </c>
      <c r="D264" s="7">
        <v>151000</v>
      </c>
      <c r="E264" s="6" t="str">
        <f t="shared" si="8"/>
        <v>control</v>
      </c>
      <c r="F264" s="6">
        <v>0.15047822000180811</v>
      </c>
      <c r="G264" s="6" t="str">
        <f t="shared" si="9"/>
        <v>control</v>
      </c>
    </row>
    <row r="265" spans="1:7" x14ac:dyDescent="0.25">
      <c r="A265" s="6">
        <v>264</v>
      </c>
      <c r="B265" s="6" t="s">
        <v>90</v>
      </c>
      <c r="C265" s="6" t="s">
        <v>90</v>
      </c>
      <c r="D265" s="7">
        <v>130000</v>
      </c>
      <c r="E265" s="6" t="str">
        <f t="shared" si="8"/>
        <v>control</v>
      </c>
      <c r="F265" s="6">
        <v>0.15187483546733072</v>
      </c>
      <c r="G265" s="6" t="str">
        <f t="shared" si="9"/>
        <v>control</v>
      </c>
    </row>
    <row r="266" spans="1:7" x14ac:dyDescent="0.25">
      <c r="A266" s="6">
        <v>265</v>
      </c>
      <c r="B266" s="6" t="s">
        <v>144</v>
      </c>
      <c r="C266" s="6" t="s">
        <v>90</v>
      </c>
      <c r="D266" s="7">
        <v>73000</v>
      </c>
      <c r="E266" s="6" t="str">
        <f t="shared" si="8"/>
        <v>control</v>
      </c>
      <c r="F266" s="6">
        <v>0.91721108033929177</v>
      </c>
      <c r="G266" s="6" t="str">
        <f t="shared" si="9"/>
        <v>control</v>
      </c>
    </row>
    <row r="267" spans="1:7" x14ac:dyDescent="0.25">
      <c r="A267" s="6">
        <v>266</v>
      </c>
      <c r="B267" s="6" t="s">
        <v>90</v>
      </c>
      <c r="C267" s="6" t="s">
        <v>90</v>
      </c>
      <c r="D267" s="7">
        <v>175500</v>
      </c>
      <c r="E267" s="6" t="str">
        <f t="shared" si="8"/>
        <v>control</v>
      </c>
      <c r="F267" s="6">
        <v>0.88181229670193906</v>
      </c>
      <c r="G267" s="6" t="str">
        <f t="shared" si="9"/>
        <v>control</v>
      </c>
    </row>
    <row r="268" spans="1:7" x14ac:dyDescent="0.25">
      <c r="A268" s="6">
        <v>267</v>
      </c>
      <c r="B268" s="6" t="s">
        <v>90</v>
      </c>
      <c r="C268" s="6" t="s">
        <v>90</v>
      </c>
      <c r="D268" s="7">
        <v>185000</v>
      </c>
      <c r="E268" s="6" t="str">
        <f t="shared" si="8"/>
        <v>control</v>
      </c>
      <c r="F268" s="6">
        <v>0.87690137125190259</v>
      </c>
      <c r="G268" s="6" t="str">
        <f t="shared" si="9"/>
        <v>control</v>
      </c>
    </row>
    <row r="269" spans="1:7" x14ac:dyDescent="0.25">
      <c r="A269" s="6">
        <v>268</v>
      </c>
      <c r="B269" s="6" t="s">
        <v>90</v>
      </c>
      <c r="C269" s="6" t="s">
        <v>90</v>
      </c>
      <c r="D269" s="7">
        <v>179500</v>
      </c>
      <c r="E269" s="6" t="str">
        <f t="shared" si="8"/>
        <v>control</v>
      </c>
      <c r="F269" s="6">
        <v>0.77548156982406125</v>
      </c>
      <c r="G269" s="6" t="str">
        <f t="shared" si="9"/>
        <v>control</v>
      </c>
    </row>
    <row r="270" spans="1:7" x14ac:dyDescent="0.25">
      <c r="A270" s="6">
        <v>269</v>
      </c>
      <c r="B270" s="6" t="s">
        <v>90</v>
      </c>
      <c r="C270" s="6" t="s">
        <v>90</v>
      </c>
      <c r="D270" s="7">
        <v>120500</v>
      </c>
      <c r="E270" s="6" t="str">
        <f t="shared" si="8"/>
        <v>control</v>
      </c>
      <c r="F270" s="6">
        <v>0.42630577809899783</v>
      </c>
      <c r="G270" s="6" t="str">
        <f t="shared" si="9"/>
        <v>control</v>
      </c>
    </row>
    <row r="271" spans="1:7" x14ac:dyDescent="0.25">
      <c r="A271" s="6">
        <v>270</v>
      </c>
      <c r="B271" s="6" t="s">
        <v>90</v>
      </c>
      <c r="C271" s="6" t="s">
        <v>90</v>
      </c>
      <c r="D271" s="7">
        <v>148000</v>
      </c>
      <c r="E271" s="6" t="str">
        <f t="shared" si="8"/>
        <v>control</v>
      </c>
      <c r="F271" s="6">
        <v>8.2055047915708279E-2</v>
      </c>
      <c r="G271" s="6" t="str">
        <f t="shared" si="9"/>
        <v>control</v>
      </c>
    </row>
    <row r="272" spans="1:7" x14ac:dyDescent="0.25">
      <c r="A272" s="6">
        <v>271</v>
      </c>
      <c r="B272" s="6" t="s">
        <v>90</v>
      </c>
      <c r="C272" s="6" t="s">
        <v>90</v>
      </c>
      <c r="D272" s="7">
        <v>266000</v>
      </c>
      <c r="E272" s="6" t="str">
        <f t="shared" si="8"/>
        <v>control</v>
      </c>
      <c r="F272" s="6">
        <v>0.24255290987875155</v>
      </c>
      <c r="G272" s="6" t="str">
        <f t="shared" si="9"/>
        <v>control</v>
      </c>
    </row>
    <row r="273" spans="1:7" x14ac:dyDescent="0.25">
      <c r="A273" s="6">
        <v>272</v>
      </c>
      <c r="B273" s="6" t="s">
        <v>90</v>
      </c>
      <c r="C273" s="6" t="s">
        <v>90</v>
      </c>
      <c r="D273" s="7">
        <v>241500</v>
      </c>
      <c r="E273" s="6" t="str">
        <f t="shared" si="8"/>
        <v>control</v>
      </c>
      <c r="F273" s="6">
        <v>0.98831179419318549</v>
      </c>
      <c r="G273" s="6" t="str">
        <f t="shared" si="9"/>
        <v>control</v>
      </c>
    </row>
    <row r="274" spans="1:7" x14ac:dyDescent="0.25">
      <c r="A274" s="6">
        <v>273</v>
      </c>
      <c r="B274" s="6" t="s">
        <v>90</v>
      </c>
      <c r="C274" s="6" t="s">
        <v>90</v>
      </c>
      <c r="D274" s="7">
        <v>290000</v>
      </c>
      <c r="E274" s="6" t="str">
        <f t="shared" si="8"/>
        <v>control</v>
      </c>
      <c r="F274" s="6">
        <v>0.45572143808669185</v>
      </c>
      <c r="G274" s="6" t="str">
        <f t="shared" si="9"/>
        <v>control</v>
      </c>
    </row>
    <row r="275" spans="1:7" x14ac:dyDescent="0.25">
      <c r="A275" s="6">
        <v>274</v>
      </c>
      <c r="B275" s="6" t="s">
        <v>114</v>
      </c>
      <c r="C275" s="6" t="s">
        <v>90</v>
      </c>
      <c r="D275" s="7">
        <v>139000</v>
      </c>
      <c r="E275" s="6" t="str">
        <f t="shared" si="8"/>
        <v>control</v>
      </c>
      <c r="F275" s="6">
        <v>0.44334324281615378</v>
      </c>
      <c r="G275" s="6" t="str">
        <f t="shared" si="9"/>
        <v>control</v>
      </c>
    </row>
    <row r="276" spans="1:7" x14ac:dyDescent="0.25">
      <c r="A276" s="6">
        <v>275</v>
      </c>
      <c r="B276" s="6" t="s">
        <v>90</v>
      </c>
      <c r="C276" s="6" t="s">
        <v>90</v>
      </c>
      <c r="D276" s="7">
        <v>124500</v>
      </c>
      <c r="E276" s="6" t="str">
        <f t="shared" si="8"/>
        <v>control</v>
      </c>
      <c r="F276" s="6">
        <v>0.91099072068101028</v>
      </c>
      <c r="G276" s="6" t="str">
        <f t="shared" si="9"/>
        <v>control</v>
      </c>
    </row>
    <row r="277" spans="1:7" x14ac:dyDescent="0.25">
      <c r="A277" s="6">
        <v>276</v>
      </c>
      <c r="B277" s="6" t="s">
        <v>90</v>
      </c>
      <c r="C277" s="6" t="s">
        <v>90</v>
      </c>
      <c r="D277" s="7">
        <v>205000</v>
      </c>
      <c r="E277" s="6" t="str">
        <f t="shared" si="8"/>
        <v>control</v>
      </c>
      <c r="F277" s="6">
        <v>0.31934223256103655</v>
      </c>
      <c r="G277" s="6" t="str">
        <f t="shared" si="9"/>
        <v>control</v>
      </c>
    </row>
    <row r="278" spans="1:7" x14ac:dyDescent="0.25">
      <c r="A278" s="6">
        <v>277</v>
      </c>
      <c r="B278" s="6" t="s">
        <v>90</v>
      </c>
      <c r="C278" s="6" t="s">
        <v>90</v>
      </c>
      <c r="D278" s="7">
        <v>201000</v>
      </c>
      <c r="E278" s="6" t="str">
        <f t="shared" si="8"/>
        <v>control</v>
      </c>
      <c r="F278" s="6">
        <v>0.46743954233652174</v>
      </c>
      <c r="G278" s="6" t="str">
        <f t="shared" si="9"/>
        <v>control</v>
      </c>
    </row>
    <row r="279" spans="1:7" x14ac:dyDescent="0.25">
      <c r="A279" s="6">
        <v>278</v>
      </c>
      <c r="B279" s="6" t="s">
        <v>90</v>
      </c>
      <c r="C279" s="6" t="s">
        <v>90</v>
      </c>
      <c r="D279" s="7">
        <v>141000</v>
      </c>
      <c r="E279" s="6" t="str">
        <f t="shared" si="8"/>
        <v>control</v>
      </c>
      <c r="F279" s="6">
        <v>0.30685408983324913</v>
      </c>
      <c r="G279" s="6" t="str">
        <f t="shared" si="9"/>
        <v>control</v>
      </c>
    </row>
    <row r="280" spans="1:7" x14ac:dyDescent="0.25">
      <c r="A280" s="6">
        <v>279</v>
      </c>
      <c r="B280" s="6" t="s">
        <v>90</v>
      </c>
      <c r="C280" s="6" t="s">
        <v>90</v>
      </c>
      <c r="D280" s="7">
        <v>415298</v>
      </c>
      <c r="E280" s="6" t="str">
        <f t="shared" si="8"/>
        <v>control</v>
      </c>
      <c r="F280" s="6">
        <v>0.54544885808421117</v>
      </c>
      <c r="G280" s="6" t="str">
        <f t="shared" si="9"/>
        <v>control</v>
      </c>
    </row>
    <row r="281" spans="1:7" x14ac:dyDescent="0.25">
      <c r="A281" s="6">
        <v>280</v>
      </c>
      <c r="B281" s="6" t="s">
        <v>90</v>
      </c>
      <c r="C281" s="6" t="s">
        <v>90</v>
      </c>
      <c r="D281" s="7">
        <v>192000</v>
      </c>
      <c r="E281" s="6" t="str">
        <f t="shared" si="8"/>
        <v>control</v>
      </c>
      <c r="F281" s="6">
        <v>0.97692092009082176</v>
      </c>
      <c r="G281" s="6" t="str">
        <f t="shared" si="9"/>
        <v>control</v>
      </c>
    </row>
    <row r="282" spans="1:7" x14ac:dyDescent="0.25">
      <c r="A282" s="6">
        <v>281</v>
      </c>
      <c r="B282" s="6" t="s">
        <v>90</v>
      </c>
      <c r="C282" s="6" t="s">
        <v>90</v>
      </c>
      <c r="D282" s="7">
        <v>228500</v>
      </c>
      <c r="E282" s="6" t="str">
        <f t="shared" si="8"/>
        <v>control</v>
      </c>
      <c r="F282" s="6">
        <v>5.1489283038846367E-2</v>
      </c>
      <c r="G282" s="6" t="str">
        <f t="shared" si="9"/>
        <v>control</v>
      </c>
    </row>
    <row r="283" spans="1:7" x14ac:dyDescent="0.25">
      <c r="A283" s="6">
        <v>282</v>
      </c>
      <c r="B283" s="6" t="s">
        <v>90</v>
      </c>
      <c r="C283" s="6" t="s">
        <v>90</v>
      </c>
      <c r="D283" s="7">
        <v>185000</v>
      </c>
      <c r="E283" s="6" t="str">
        <f t="shared" si="8"/>
        <v>control</v>
      </c>
      <c r="F283" s="6">
        <v>0.60350789402408511</v>
      </c>
      <c r="G283" s="6" t="str">
        <f t="shared" si="9"/>
        <v>control</v>
      </c>
    </row>
    <row r="284" spans="1:7" x14ac:dyDescent="0.25">
      <c r="A284" s="6">
        <v>283</v>
      </c>
      <c r="B284" s="6" t="s">
        <v>90</v>
      </c>
      <c r="C284" s="6" t="s">
        <v>90</v>
      </c>
      <c r="D284" s="7">
        <v>207500</v>
      </c>
      <c r="E284" s="6" t="str">
        <f t="shared" si="8"/>
        <v>control</v>
      </c>
      <c r="F284" s="6">
        <v>0.60836764656814601</v>
      </c>
      <c r="G284" s="6" t="str">
        <f t="shared" si="9"/>
        <v>control</v>
      </c>
    </row>
    <row r="285" spans="1:7" x14ac:dyDescent="0.25">
      <c r="A285" s="6">
        <v>284</v>
      </c>
      <c r="B285" s="6" t="s">
        <v>114</v>
      </c>
      <c r="C285" s="6" t="s">
        <v>90</v>
      </c>
      <c r="D285" s="7">
        <v>244600</v>
      </c>
      <c r="E285" s="6" t="str">
        <f t="shared" si="8"/>
        <v>control</v>
      </c>
      <c r="F285" s="6">
        <v>0.34807733986265432</v>
      </c>
      <c r="G285" s="6" t="str">
        <f t="shared" si="9"/>
        <v>control</v>
      </c>
    </row>
    <row r="286" spans="1:7" x14ac:dyDescent="0.25">
      <c r="A286" s="6">
        <v>285</v>
      </c>
      <c r="B286" s="6" t="s">
        <v>90</v>
      </c>
      <c r="C286" s="6" t="s">
        <v>90</v>
      </c>
      <c r="D286" s="7">
        <v>179200</v>
      </c>
      <c r="E286" s="6" t="str">
        <f t="shared" si="8"/>
        <v>control</v>
      </c>
      <c r="F286" s="6">
        <v>0.37271274961375667</v>
      </c>
      <c r="G286" s="6" t="str">
        <f t="shared" si="9"/>
        <v>control</v>
      </c>
    </row>
    <row r="287" spans="1:7" x14ac:dyDescent="0.25">
      <c r="A287" s="6">
        <v>286</v>
      </c>
      <c r="B287" s="6" t="s">
        <v>90</v>
      </c>
      <c r="C287" s="6" t="s">
        <v>90</v>
      </c>
      <c r="D287" s="7">
        <v>164700</v>
      </c>
      <c r="E287" s="6" t="str">
        <f t="shared" si="8"/>
        <v>control</v>
      </c>
      <c r="F287" s="6">
        <v>0.70712947166690576</v>
      </c>
      <c r="G287" s="6" t="str">
        <f t="shared" si="9"/>
        <v>control</v>
      </c>
    </row>
    <row r="288" spans="1:7" x14ac:dyDescent="0.25">
      <c r="A288" s="6">
        <v>287</v>
      </c>
      <c r="B288" s="6" t="s">
        <v>90</v>
      </c>
      <c r="C288" s="6" t="s">
        <v>90</v>
      </c>
      <c r="D288" s="7">
        <v>159000</v>
      </c>
      <c r="E288" s="6" t="str">
        <f t="shared" si="8"/>
        <v>control</v>
      </c>
      <c r="F288" s="6">
        <v>0.68709812636776713</v>
      </c>
      <c r="G288" s="6" t="str">
        <f t="shared" si="9"/>
        <v>control</v>
      </c>
    </row>
    <row r="289" spans="1:7" x14ac:dyDescent="0.25">
      <c r="A289" s="6">
        <v>288</v>
      </c>
      <c r="B289" s="6" t="s">
        <v>90</v>
      </c>
      <c r="C289" s="6" t="s">
        <v>90</v>
      </c>
      <c r="D289" s="7">
        <v>88000</v>
      </c>
      <c r="E289" s="6" t="str">
        <f t="shared" si="8"/>
        <v>control</v>
      </c>
      <c r="F289" s="6">
        <v>0.77989437415908558</v>
      </c>
      <c r="G289" s="6" t="str">
        <f t="shared" si="9"/>
        <v>control</v>
      </c>
    </row>
    <row r="290" spans="1:7" x14ac:dyDescent="0.25">
      <c r="A290" s="6">
        <v>289</v>
      </c>
      <c r="B290" s="6" t="s">
        <v>90</v>
      </c>
      <c r="C290" s="6" t="s">
        <v>90</v>
      </c>
      <c r="D290" s="7">
        <v>122000</v>
      </c>
      <c r="E290" s="6" t="str">
        <f t="shared" si="8"/>
        <v>control</v>
      </c>
      <c r="F290" s="6">
        <v>0.56449713141199886</v>
      </c>
      <c r="G290" s="6" t="str">
        <f t="shared" si="9"/>
        <v>control</v>
      </c>
    </row>
    <row r="291" spans="1:7" x14ac:dyDescent="0.25">
      <c r="A291" s="6">
        <v>290</v>
      </c>
      <c r="B291" s="6" t="s">
        <v>202</v>
      </c>
      <c r="C291" s="6" t="s">
        <v>90</v>
      </c>
      <c r="D291" s="7">
        <v>153575</v>
      </c>
      <c r="E291" s="6" t="str">
        <f t="shared" si="8"/>
        <v>treatment</v>
      </c>
      <c r="F291" s="6">
        <v>0.58850728256500795</v>
      </c>
      <c r="G291" s="6" t="str">
        <f t="shared" si="9"/>
        <v>A2</v>
      </c>
    </row>
    <row r="292" spans="1:7" x14ac:dyDescent="0.25">
      <c r="A292" s="6">
        <v>291</v>
      </c>
      <c r="B292" s="6" t="s">
        <v>90</v>
      </c>
      <c r="C292" s="6" t="s">
        <v>90</v>
      </c>
      <c r="D292" s="7">
        <v>233230</v>
      </c>
      <c r="E292" s="6" t="str">
        <f t="shared" si="8"/>
        <v>control</v>
      </c>
      <c r="F292" s="6">
        <v>0.59718811467008626</v>
      </c>
      <c r="G292" s="6" t="str">
        <f t="shared" si="9"/>
        <v>control</v>
      </c>
    </row>
    <row r="293" spans="1:7" x14ac:dyDescent="0.25">
      <c r="A293" s="6">
        <v>292</v>
      </c>
      <c r="B293" s="6" t="s">
        <v>90</v>
      </c>
      <c r="C293" s="6" t="s">
        <v>90</v>
      </c>
      <c r="D293" s="7">
        <v>135900</v>
      </c>
      <c r="E293" s="6" t="str">
        <f t="shared" si="8"/>
        <v>control</v>
      </c>
      <c r="F293" s="6">
        <v>0.74876158213847654</v>
      </c>
      <c r="G293" s="6" t="str">
        <f t="shared" si="9"/>
        <v>control</v>
      </c>
    </row>
    <row r="294" spans="1:7" x14ac:dyDescent="0.25">
      <c r="A294" s="6">
        <v>293</v>
      </c>
      <c r="B294" s="6" t="s">
        <v>90</v>
      </c>
      <c r="C294" s="6" t="s">
        <v>90</v>
      </c>
      <c r="D294" s="7">
        <v>131000</v>
      </c>
      <c r="E294" s="6" t="str">
        <f t="shared" si="8"/>
        <v>control</v>
      </c>
      <c r="F294" s="6">
        <v>0.51466161682925016</v>
      </c>
      <c r="G294" s="6" t="str">
        <f t="shared" si="9"/>
        <v>control</v>
      </c>
    </row>
    <row r="295" spans="1:7" x14ac:dyDescent="0.25">
      <c r="A295" s="6">
        <v>294</v>
      </c>
      <c r="B295" s="6" t="s">
        <v>204</v>
      </c>
      <c r="C295" s="6" t="s">
        <v>90</v>
      </c>
      <c r="D295" s="7">
        <v>235000</v>
      </c>
      <c r="E295" s="6" t="str">
        <f t="shared" si="8"/>
        <v>control</v>
      </c>
      <c r="F295" s="6">
        <v>0.59405941861297329</v>
      </c>
      <c r="G295" s="6" t="str">
        <f t="shared" si="9"/>
        <v>control</v>
      </c>
    </row>
    <row r="296" spans="1:7" x14ac:dyDescent="0.25">
      <c r="A296" s="6">
        <v>295</v>
      </c>
      <c r="B296" s="6" t="s">
        <v>90</v>
      </c>
      <c r="C296" s="6" t="s">
        <v>90</v>
      </c>
      <c r="D296" s="7">
        <v>167000</v>
      </c>
      <c r="E296" s="6" t="str">
        <f t="shared" si="8"/>
        <v>control</v>
      </c>
      <c r="F296" s="6">
        <v>0.48439620870187805</v>
      </c>
      <c r="G296" s="6" t="str">
        <f t="shared" si="9"/>
        <v>control</v>
      </c>
    </row>
    <row r="297" spans="1:7" x14ac:dyDescent="0.25">
      <c r="A297" s="6">
        <v>296</v>
      </c>
      <c r="B297" s="6" t="s">
        <v>90</v>
      </c>
      <c r="C297" s="6" t="s">
        <v>90</v>
      </c>
      <c r="D297" s="7">
        <v>142500</v>
      </c>
      <c r="E297" s="6" t="str">
        <f t="shared" si="8"/>
        <v>control</v>
      </c>
      <c r="F297" s="6">
        <v>0.34814165975521272</v>
      </c>
      <c r="G297" s="6" t="str">
        <f t="shared" si="9"/>
        <v>control</v>
      </c>
    </row>
    <row r="298" spans="1:7" x14ac:dyDescent="0.25">
      <c r="A298" s="6">
        <v>297</v>
      </c>
      <c r="B298" s="6" t="s">
        <v>90</v>
      </c>
      <c r="C298" s="6" t="s">
        <v>90</v>
      </c>
      <c r="D298" s="7">
        <v>152000</v>
      </c>
      <c r="E298" s="6" t="str">
        <f t="shared" si="8"/>
        <v>control</v>
      </c>
      <c r="F298" s="6">
        <v>6.7971827172148447E-2</v>
      </c>
      <c r="G298" s="6" t="str">
        <f t="shared" si="9"/>
        <v>control</v>
      </c>
    </row>
    <row r="299" spans="1:7" x14ac:dyDescent="0.25">
      <c r="A299" s="6">
        <v>298</v>
      </c>
      <c r="B299" s="6" t="s">
        <v>90</v>
      </c>
      <c r="C299" s="6" t="s">
        <v>90</v>
      </c>
      <c r="D299" s="7">
        <v>239000</v>
      </c>
      <c r="E299" s="6" t="str">
        <f t="shared" si="8"/>
        <v>control</v>
      </c>
      <c r="F299" s="6">
        <v>0.73252886334093414</v>
      </c>
      <c r="G299" s="6" t="str">
        <f t="shared" si="9"/>
        <v>control</v>
      </c>
    </row>
    <row r="300" spans="1:7" x14ac:dyDescent="0.25">
      <c r="A300" s="6">
        <v>299</v>
      </c>
      <c r="B300" s="6" t="s">
        <v>90</v>
      </c>
      <c r="C300" s="6" t="s">
        <v>90</v>
      </c>
      <c r="D300" s="7">
        <v>175000</v>
      </c>
      <c r="E300" s="6" t="str">
        <f t="shared" si="8"/>
        <v>control</v>
      </c>
      <c r="F300" s="6">
        <v>0.9839592677191481</v>
      </c>
      <c r="G300" s="6" t="str">
        <f t="shared" si="9"/>
        <v>control</v>
      </c>
    </row>
    <row r="301" spans="1:7" x14ac:dyDescent="0.25">
      <c r="A301" s="6">
        <v>300</v>
      </c>
      <c r="B301" s="6" t="s">
        <v>90</v>
      </c>
      <c r="C301" s="6" t="s">
        <v>90</v>
      </c>
      <c r="D301" s="7">
        <v>158500</v>
      </c>
      <c r="E301" s="6" t="str">
        <f t="shared" si="8"/>
        <v>control</v>
      </c>
      <c r="F301" s="6">
        <v>0.66024411096213453</v>
      </c>
      <c r="G301" s="6" t="str">
        <f t="shared" si="9"/>
        <v>control</v>
      </c>
    </row>
    <row r="302" spans="1:7" x14ac:dyDescent="0.25">
      <c r="A302" s="6">
        <v>301</v>
      </c>
      <c r="B302" s="6" t="s">
        <v>90</v>
      </c>
      <c r="C302" s="6" t="s">
        <v>90</v>
      </c>
      <c r="D302" s="7">
        <v>157000</v>
      </c>
      <c r="E302" s="6" t="str">
        <f t="shared" si="8"/>
        <v>control</v>
      </c>
      <c r="F302" s="6">
        <v>0.11225181960873365</v>
      </c>
      <c r="G302" s="6" t="str">
        <f t="shared" si="9"/>
        <v>control</v>
      </c>
    </row>
    <row r="303" spans="1:7" x14ac:dyDescent="0.25">
      <c r="A303" s="6">
        <v>302</v>
      </c>
      <c r="B303" s="6" t="s">
        <v>90</v>
      </c>
      <c r="C303" s="6" t="s">
        <v>90</v>
      </c>
      <c r="D303" s="7">
        <v>267000</v>
      </c>
      <c r="E303" s="6" t="str">
        <f t="shared" si="8"/>
        <v>control</v>
      </c>
      <c r="F303" s="6">
        <v>0.85762550847910468</v>
      </c>
      <c r="G303" s="6" t="str">
        <f t="shared" si="9"/>
        <v>control</v>
      </c>
    </row>
    <row r="304" spans="1:7" x14ac:dyDescent="0.25">
      <c r="A304" s="6">
        <v>303</v>
      </c>
      <c r="B304" s="6" t="s">
        <v>90</v>
      </c>
      <c r="C304" s="6" t="s">
        <v>90</v>
      </c>
      <c r="D304" s="7">
        <v>205000</v>
      </c>
      <c r="E304" s="6" t="str">
        <f t="shared" si="8"/>
        <v>control</v>
      </c>
      <c r="F304" s="6">
        <v>0.59098454450022975</v>
      </c>
      <c r="G304" s="6" t="str">
        <f t="shared" si="9"/>
        <v>control</v>
      </c>
    </row>
    <row r="305" spans="1:7" x14ac:dyDescent="0.25">
      <c r="A305" s="6">
        <v>304</v>
      </c>
      <c r="B305" s="6" t="s">
        <v>90</v>
      </c>
      <c r="C305" s="6" t="s">
        <v>90</v>
      </c>
      <c r="D305" s="7">
        <v>149900</v>
      </c>
      <c r="E305" s="6" t="str">
        <f t="shared" si="8"/>
        <v>control</v>
      </c>
      <c r="F305" s="6">
        <v>0.38134096636270864</v>
      </c>
      <c r="G305" s="6" t="str">
        <f t="shared" si="9"/>
        <v>control</v>
      </c>
    </row>
    <row r="306" spans="1:7" x14ac:dyDescent="0.25">
      <c r="A306" s="6">
        <v>305</v>
      </c>
      <c r="B306" s="6" t="s">
        <v>90</v>
      </c>
      <c r="C306" s="6" t="s">
        <v>90</v>
      </c>
      <c r="D306" s="7">
        <v>295000</v>
      </c>
      <c r="E306" s="6" t="str">
        <f t="shared" si="8"/>
        <v>control</v>
      </c>
      <c r="F306" s="6">
        <v>9.9530568066286129E-2</v>
      </c>
      <c r="G306" s="6" t="str">
        <f t="shared" si="9"/>
        <v>control</v>
      </c>
    </row>
    <row r="307" spans="1:7" x14ac:dyDescent="0.25">
      <c r="A307" s="6">
        <v>306</v>
      </c>
      <c r="B307" s="6" t="s">
        <v>90</v>
      </c>
      <c r="C307" s="6" t="s">
        <v>90</v>
      </c>
      <c r="D307" s="7">
        <v>305900</v>
      </c>
      <c r="E307" s="6" t="str">
        <f t="shared" si="8"/>
        <v>control</v>
      </c>
      <c r="F307" s="6">
        <v>0.87055062142504014</v>
      </c>
      <c r="G307" s="6" t="str">
        <f t="shared" si="9"/>
        <v>control</v>
      </c>
    </row>
    <row r="308" spans="1:7" x14ac:dyDescent="0.25">
      <c r="A308" s="6">
        <v>307</v>
      </c>
      <c r="B308" s="6" t="s">
        <v>114</v>
      </c>
      <c r="C308" s="6" t="s">
        <v>90</v>
      </c>
      <c r="D308" s="7">
        <v>225000</v>
      </c>
      <c r="E308" s="6" t="str">
        <f t="shared" si="8"/>
        <v>control</v>
      </c>
      <c r="F308" s="6">
        <v>0.65263576002289403</v>
      </c>
      <c r="G308" s="6" t="str">
        <f t="shared" si="9"/>
        <v>control</v>
      </c>
    </row>
    <row r="309" spans="1:7" x14ac:dyDescent="0.25">
      <c r="A309" s="6">
        <v>308</v>
      </c>
      <c r="B309" s="6" t="s">
        <v>144</v>
      </c>
      <c r="C309" s="6" t="s">
        <v>90</v>
      </c>
      <c r="D309" s="7">
        <v>89500</v>
      </c>
      <c r="E309" s="6" t="str">
        <f t="shared" si="8"/>
        <v>control</v>
      </c>
      <c r="F309" s="6">
        <v>0.58566283443855405</v>
      </c>
      <c r="G309" s="6" t="str">
        <f t="shared" si="9"/>
        <v>control</v>
      </c>
    </row>
    <row r="310" spans="1:7" x14ac:dyDescent="0.25">
      <c r="A310" s="6">
        <v>309</v>
      </c>
      <c r="B310" s="6" t="s">
        <v>90</v>
      </c>
      <c r="C310" s="6" t="s">
        <v>90</v>
      </c>
      <c r="D310" s="7">
        <v>82500</v>
      </c>
      <c r="E310" s="6" t="str">
        <f t="shared" si="8"/>
        <v>control</v>
      </c>
      <c r="F310" s="6">
        <v>0.55865696843682566</v>
      </c>
      <c r="G310" s="6" t="str">
        <f t="shared" si="9"/>
        <v>control</v>
      </c>
    </row>
    <row r="311" spans="1:7" x14ac:dyDescent="0.25">
      <c r="A311" s="6">
        <v>310</v>
      </c>
      <c r="B311" s="6" t="s">
        <v>90</v>
      </c>
      <c r="C311" s="6" t="s">
        <v>90</v>
      </c>
      <c r="D311" s="7">
        <v>360000</v>
      </c>
      <c r="E311" s="6" t="str">
        <f t="shared" si="8"/>
        <v>control</v>
      </c>
      <c r="F311" s="6">
        <v>8.5490330297182671E-2</v>
      </c>
      <c r="G311" s="6" t="str">
        <f t="shared" si="9"/>
        <v>control</v>
      </c>
    </row>
    <row r="312" spans="1:7" x14ac:dyDescent="0.25">
      <c r="A312" s="6">
        <v>311</v>
      </c>
      <c r="B312" s="6" t="s">
        <v>90</v>
      </c>
      <c r="C312" s="6" t="s">
        <v>90</v>
      </c>
      <c r="D312" s="7">
        <v>165600</v>
      </c>
      <c r="E312" s="6" t="str">
        <f t="shared" si="8"/>
        <v>control</v>
      </c>
      <c r="F312" s="6">
        <v>0.88526556718463523</v>
      </c>
      <c r="G312" s="6" t="str">
        <f t="shared" si="9"/>
        <v>control</v>
      </c>
    </row>
    <row r="313" spans="1:7" x14ac:dyDescent="0.25">
      <c r="A313" s="6">
        <v>312</v>
      </c>
      <c r="B313" s="6" t="s">
        <v>90</v>
      </c>
      <c r="C313" s="6" t="s">
        <v>90</v>
      </c>
      <c r="D313" s="7">
        <v>132000</v>
      </c>
      <c r="E313" s="6" t="str">
        <f t="shared" si="8"/>
        <v>control</v>
      </c>
      <c r="F313" s="6">
        <v>0.65118473941026112</v>
      </c>
      <c r="G313" s="6" t="str">
        <f t="shared" si="9"/>
        <v>control</v>
      </c>
    </row>
    <row r="314" spans="1:7" x14ac:dyDescent="0.25">
      <c r="A314" s="6">
        <v>313</v>
      </c>
      <c r="B314" s="6" t="s">
        <v>144</v>
      </c>
      <c r="C314" s="6" t="s">
        <v>90</v>
      </c>
      <c r="D314" s="7">
        <v>119900</v>
      </c>
      <c r="E314" s="6" t="str">
        <f t="shared" si="8"/>
        <v>control</v>
      </c>
      <c r="F314" s="6">
        <v>0.13531676717644103</v>
      </c>
      <c r="G314" s="6" t="str">
        <f t="shared" si="9"/>
        <v>control</v>
      </c>
    </row>
    <row r="315" spans="1:7" x14ac:dyDescent="0.25">
      <c r="A315" s="6">
        <v>314</v>
      </c>
      <c r="B315" s="6" t="s">
        <v>90</v>
      </c>
      <c r="C315" s="6" t="s">
        <v>90</v>
      </c>
      <c r="D315" s="7">
        <v>375000</v>
      </c>
      <c r="E315" s="6" t="str">
        <f t="shared" si="8"/>
        <v>control</v>
      </c>
      <c r="F315" s="6">
        <v>0.77178923515002196</v>
      </c>
      <c r="G315" s="6" t="str">
        <f t="shared" si="9"/>
        <v>control</v>
      </c>
    </row>
    <row r="316" spans="1:7" x14ac:dyDescent="0.25">
      <c r="A316" s="6">
        <v>315</v>
      </c>
      <c r="B316" s="6" t="s">
        <v>90</v>
      </c>
      <c r="C316" s="6" t="s">
        <v>90</v>
      </c>
      <c r="D316" s="7">
        <v>178000</v>
      </c>
      <c r="E316" s="6" t="str">
        <f t="shared" si="8"/>
        <v>control</v>
      </c>
      <c r="F316" s="6">
        <v>2.0158625708606492E-2</v>
      </c>
      <c r="G316" s="6" t="str">
        <f t="shared" si="9"/>
        <v>control</v>
      </c>
    </row>
    <row r="317" spans="1:7" x14ac:dyDescent="0.25">
      <c r="A317" s="6">
        <v>316</v>
      </c>
      <c r="B317" s="6" t="s">
        <v>90</v>
      </c>
      <c r="C317" s="6" t="s">
        <v>90</v>
      </c>
      <c r="D317" s="7">
        <v>188500</v>
      </c>
      <c r="E317" s="6" t="str">
        <f t="shared" si="8"/>
        <v>control</v>
      </c>
      <c r="F317" s="6">
        <v>0.67389175668577594</v>
      </c>
      <c r="G317" s="6" t="str">
        <f t="shared" si="9"/>
        <v>control</v>
      </c>
    </row>
    <row r="318" spans="1:7" x14ac:dyDescent="0.25">
      <c r="A318" s="6">
        <v>317</v>
      </c>
      <c r="B318" s="6" t="s">
        <v>90</v>
      </c>
      <c r="C318" s="6" t="s">
        <v>90</v>
      </c>
      <c r="D318" s="7">
        <v>260000</v>
      </c>
      <c r="E318" s="6" t="str">
        <f t="shared" si="8"/>
        <v>control</v>
      </c>
      <c r="F318" s="6">
        <v>0.27643760056215738</v>
      </c>
      <c r="G318" s="6" t="str">
        <f t="shared" si="9"/>
        <v>control</v>
      </c>
    </row>
    <row r="319" spans="1:7" x14ac:dyDescent="0.25">
      <c r="A319" s="6">
        <v>318</v>
      </c>
      <c r="B319" s="6" t="s">
        <v>90</v>
      </c>
      <c r="C319" s="6" t="s">
        <v>90</v>
      </c>
      <c r="D319" s="7">
        <v>270000</v>
      </c>
      <c r="E319" s="6" t="str">
        <f t="shared" si="8"/>
        <v>control</v>
      </c>
      <c r="F319" s="6">
        <v>0.6722662367627068</v>
      </c>
      <c r="G319" s="6" t="str">
        <f t="shared" si="9"/>
        <v>control</v>
      </c>
    </row>
    <row r="320" spans="1:7" x14ac:dyDescent="0.25">
      <c r="A320" s="6">
        <v>319</v>
      </c>
      <c r="B320" s="6" t="s">
        <v>90</v>
      </c>
      <c r="C320" s="6" t="s">
        <v>90</v>
      </c>
      <c r="D320" s="7">
        <v>260000</v>
      </c>
      <c r="E320" s="6" t="str">
        <f t="shared" si="8"/>
        <v>control</v>
      </c>
      <c r="F320" s="6">
        <v>0.30044542350519376</v>
      </c>
      <c r="G320" s="6" t="str">
        <f t="shared" si="9"/>
        <v>control</v>
      </c>
    </row>
    <row r="321" spans="1:7" x14ac:dyDescent="0.25">
      <c r="A321" s="6">
        <v>320</v>
      </c>
      <c r="B321" s="6" t="s">
        <v>90</v>
      </c>
      <c r="C321" s="6" t="s">
        <v>90</v>
      </c>
      <c r="D321" s="7">
        <v>187500</v>
      </c>
      <c r="E321" s="6" t="str">
        <f t="shared" si="8"/>
        <v>control</v>
      </c>
      <c r="F321" s="6">
        <v>0.88664723969372605</v>
      </c>
      <c r="G321" s="6" t="str">
        <f t="shared" si="9"/>
        <v>control</v>
      </c>
    </row>
    <row r="322" spans="1:7" x14ac:dyDescent="0.25">
      <c r="A322" s="6">
        <v>321</v>
      </c>
      <c r="B322" s="6" t="s">
        <v>90</v>
      </c>
      <c r="C322" s="6" t="s">
        <v>90</v>
      </c>
      <c r="D322" s="7">
        <v>342643</v>
      </c>
      <c r="E322" s="6" t="str">
        <f t="shared" si="8"/>
        <v>control</v>
      </c>
      <c r="F322" s="6">
        <v>0.2857760389763685</v>
      </c>
      <c r="G322" s="6" t="str">
        <f t="shared" si="9"/>
        <v>control</v>
      </c>
    </row>
    <row r="323" spans="1:7" x14ac:dyDescent="0.25">
      <c r="A323" s="6">
        <v>322</v>
      </c>
      <c r="B323" s="6" t="s">
        <v>90</v>
      </c>
      <c r="C323" s="6" t="s">
        <v>90</v>
      </c>
      <c r="D323" s="7">
        <v>354000</v>
      </c>
      <c r="E323" s="6" t="str">
        <f t="shared" ref="E323:E386" si="10">IF(OR(B323="RRRn", B323="RRAn", B323="RRNe", B323="RRAe", C323="RRRn", C323="RRAn", C323="RRNe", C323="RRAe"), "treatment", "control")</f>
        <v>control</v>
      </c>
      <c r="F323" s="6">
        <v>0.36929822385175304</v>
      </c>
      <c r="G323" s="6" t="str">
        <f t="shared" ref="G323:G386" si="11">IF(AND(F323&lt;0.5, E323="treatment"), "A1", IF(AND(F323&gt;0.5, E323="treatment"), "A2", "control"))</f>
        <v>control</v>
      </c>
    </row>
    <row r="324" spans="1:7" x14ac:dyDescent="0.25">
      <c r="A324" s="6">
        <v>323</v>
      </c>
      <c r="B324" s="6" t="s">
        <v>90</v>
      </c>
      <c r="C324" s="6" t="s">
        <v>90</v>
      </c>
      <c r="D324" s="7">
        <v>301000</v>
      </c>
      <c r="E324" s="6" t="str">
        <f t="shared" si="10"/>
        <v>control</v>
      </c>
      <c r="F324" s="6">
        <v>0.44461722321008879</v>
      </c>
      <c r="G324" s="6" t="str">
        <f t="shared" si="11"/>
        <v>control</v>
      </c>
    </row>
    <row r="325" spans="1:7" x14ac:dyDescent="0.25">
      <c r="A325" s="6">
        <v>324</v>
      </c>
      <c r="B325" s="6" t="s">
        <v>90</v>
      </c>
      <c r="C325" s="6" t="s">
        <v>90</v>
      </c>
      <c r="D325" s="7">
        <v>126175</v>
      </c>
      <c r="E325" s="6" t="str">
        <f t="shared" si="10"/>
        <v>control</v>
      </c>
      <c r="F325" s="6">
        <v>4.1541761175249103E-2</v>
      </c>
      <c r="G325" s="6" t="str">
        <f t="shared" si="11"/>
        <v>control</v>
      </c>
    </row>
    <row r="326" spans="1:7" x14ac:dyDescent="0.25">
      <c r="A326" s="6">
        <v>325</v>
      </c>
      <c r="B326" s="6" t="s">
        <v>139</v>
      </c>
      <c r="C326" s="6" t="s">
        <v>90</v>
      </c>
      <c r="D326" s="7">
        <v>242000</v>
      </c>
      <c r="E326" s="6" t="str">
        <f t="shared" si="10"/>
        <v>control</v>
      </c>
      <c r="F326" s="6">
        <v>0.74010074646769153</v>
      </c>
      <c r="G326" s="6" t="str">
        <f t="shared" si="11"/>
        <v>control</v>
      </c>
    </row>
    <row r="327" spans="1:7" x14ac:dyDescent="0.25">
      <c r="A327" s="6">
        <v>326</v>
      </c>
      <c r="B327" s="6" t="s">
        <v>171</v>
      </c>
      <c r="C327" s="6" t="s">
        <v>90</v>
      </c>
      <c r="D327" s="7">
        <v>87000</v>
      </c>
      <c r="E327" s="6" t="str">
        <f t="shared" si="10"/>
        <v>treatment</v>
      </c>
      <c r="F327" s="6">
        <v>0.23904131077680191</v>
      </c>
      <c r="G327" s="6" t="str">
        <f t="shared" si="11"/>
        <v>A1</v>
      </c>
    </row>
    <row r="328" spans="1:7" x14ac:dyDescent="0.25">
      <c r="A328" s="6">
        <v>327</v>
      </c>
      <c r="B328" s="6" t="s">
        <v>90</v>
      </c>
      <c r="C328" s="6" t="s">
        <v>90</v>
      </c>
      <c r="D328" s="7">
        <v>324000</v>
      </c>
      <c r="E328" s="6" t="str">
        <f t="shared" si="10"/>
        <v>control</v>
      </c>
      <c r="F328" s="6">
        <v>0.51217076666576133</v>
      </c>
      <c r="G328" s="6" t="str">
        <f t="shared" si="11"/>
        <v>control</v>
      </c>
    </row>
    <row r="329" spans="1:7" x14ac:dyDescent="0.25">
      <c r="A329" s="6">
        <v>328</v>
      </c>
      <c r="B329" s="6" t="s">
        <v>90</v>
      </c>
      <c r="C329" s="6" t="s">
        <v>90</v>
      </c>
      <c r="D329" s="7">
        <v>145250</v>
      </c>
      <c r="E329" s="6" t="str">
        <f t="shared" si="10"/>
        <v>control</v>
      </c>
      <c r="F329" s="6">
        <v>0.13964827910329591</v>
      </c>
      <c r="G329" s="6" t="str">
        <f t="shared" si="11"/>
        <v>control</v>
      </c>
    </row>
    <row r="330" spans="1:7" x14ac:dyDescent="0.25">
      <c r="A330" s="6">
        <v>329</v>
      </c>
      <c r="B330" s="6" t="s">
        <v>139</v>
      </c>
      <c r="C330" s="6" t="s">
        <v>90</v>
      </c>
      <c r="D330" s="7">
        <v>214500</v>
      </c>
      <c r="E330" s="6" t="str">
        <f t="shared" si="10"/>
        <v>control</v>
      </c>
      <c r="F330" s="6">
        <v>0.66390163847072015</v>
      </c>
      <c r="G330" s="6" t="str">
        <f t="shared" si="11"/>
        <v>control</v>
      </c>
    </row>
    <row r="331" spans="1:7" x14ac:dyDescent="0.25">
      <c r="A331" s="6">
        <v>330</v>
      </c>
      <c r="B331" s="6" t="s">
        <v>90</v>
      </c>
      <c r="C331" s="6" t="s">
        <v>90</v>
      </c>
      <c r="D331" s="7">
        <v>78000</v>
      </c>
      <c r="E331" s="6" t="str">
        <f t="shared" si="10"/>
        <v>control</v>
      </c>
      <c r="F331" s="6">
        <v>1.1143956195665439E-2</v>
      </c>
      <c r="G331" s="6" t="str">
        <f t="shared" si="11"/>
        <v>control</v>
      </c>
    </row>
    <row r="332" spans="1:7" x14ac:dyDescent="0.25">
      <c r="A332" s="6">
        <v>331</v>
      </c>
      <c r="B332" s="6" t="s">
        <v>90</v>
      </c>
      <c r="C332" s="6" t="s">
        <v>90</v>
      </c>
      <c r="D332" s="7">
        <v>119000</v>
      </c>
      <c r="E332" s="6" t="str">
        <f t="shared" si="10"/>
        <v>control</v>
      </c>
      <c r="F332" s="6">
        <v>0.52077288304106639</v>
      </c>
      <c r="G332" s="6" t="str">
        <f t="shared" si="11"/>
        <v>control</v>
      </c>
    </row>
    <row r="333" spans="1:7" x14ac:dyDescent="0.25">
      <c r="A333" s="6">
        <v>332</v>
      </c>
      <c r="B333" s="6" t="s">
        <v>90</v>
      </c>
      <c r="C333" s="6" t="s">
        <v>90</v>
      </c>
      <c r="D333" s="7">
        <v>139000</v>
      </c>
      <c r="E333" s="6" t="str">
        <f t="shared" si="10"/>
        <v>control</v>
      </c>
      <c r="F333" s="6">
        <v>0.72544065225678267</v>
      </c>
      <c r="G333" s="6" t="str">
        <f t="shared" si="11"/>
        <v>control</v>
      </c>
    </row>
    <row r="334" spans="1:7" x14ac:dyDescent="0.25">
      <c r="A334" s="6">
        <v>333</v>
      </c>
      <c r="B334" s="6" t="s">
        <v>90</v>
      </c>
      <c r="C334" s="6" t="s">
        <v>90</v>
      </c>
      <c r="D334" s="7">
        <v>284000</v>
      </c>
      <c r="E334" s="6" t="str">
        <f t="shared" si="10"/>
        <v>control</v>
      </c>
      <c r="F334" s="6">
        <v>0.74514563080529206</v>
      </c>
      <c r="G334" s="6" t="str">
        <f t="shared" si="11"/>
        <v>control</v>
      </c>
    </row>
    <row r="335" spans="1:7" x14ac:dyDescent="0.25">
      <c r="A335" s="6">
        <v>334</v>
      </c>
      <c r="B335" s="6" t="s">
        <v>90</v>
      </c>
      <c r="C335" s="6" t="s">
        <v>90</v>
      </c>
      <c r="D335" s="7">
        <v>207000</v>
      </c>
      <c r="E335" s="6" t="str">
        <f t="shared" si="10"/>
        <v>control</v>
      </c>
      <c r="F335" s="6">
        <v>0.20090570881606951</v>
      </c>
      <c r="G335" s="6" t="str">
        <f t="shared" si="11"/>
        <v>control</v>
      </c>
    </row>
    <row r="336" spans="1:7" x14ac:dyDescent="0.25">
      <c r="A336" s="6">
        <v>335</v>
      </c>
      <c r="B336" s="6" t="s">
        <v>90</v>
      </c>
      <c r="C336" s="6" t="s">
        <v>90</v>
      </c>
      <c r="D336" s="7">
        <v>192000</v>
      </c>
      <c r="E336" s="6" t="str">
        <f t="shared" si="10"/>
        <v>control</v>
      </c>
      <c r="F336" s="6">
        <v>0.78003549499546065</v>
      </c>
      <c r="G336" s="6" t="str">
        <f t="shared" si="11"/>
        <v>control</v>
      </c>
    </row>
    <row r="337" spans="1:7" x14ac:dyDescent="0.25">
      <c r="A337" s="6">
        <v>336</v>
      </c>
      <c r="B337" s="6" t="s">
        <v>90</v>
      </c>
      <c r="C337" s="6" t="s">
        <v>90</v>
      </c>
      <c r="D337" s="7">
        <v>228950</v>
      </c>
      <c r="E337" s="6" t="str">
        <f t="shared" si="10"/>
        <v>control</v>
      </c>
      <c r="F337" s="6">
        <v>0.76248618668292134</v>
      </c>
      <c r="G337" s="6" t="str">
        <f t="shared" si="11"/>
        <v>control</v>
      </c>
    </row>
    <row r="338" spans="1:7" x14ac:dyDescent="0.25">
      <c r="A338" s="6">
        <v>337</v>
      </c>
      <c r="B338" s="6" t="s">
        <v>90</v>
      </c>
      <c r="C338" s="6" t="s">
        <v>90</v>
      </c>
      <c r="D338" s="7">
        <v>377426</v>
      </c>
      <c r="E338" s="6" t="str">
        <f t="shared" si="10"/>
        <v>control</v>
      </c>
      <c r="F338" s="6">
        <v>0.96276139276877437</v>
      </c>
      <c r="G338" s="6" t="str">
        <f t="shared" si="11"/>
        <v>control</v>
      </c>
    </row>
    <row r="339" spans="1:7" x14ac:dyDescent="0.25">
      <c r="A339" s="6">
        <v>338</v>
      </c>
      <c r="B339" s="6" t="s">
        <v>90</v>
      </c>
      <c r="C339" s="6" t="s">
        <v>90</v>
      </c>
      <c r="D339" s="7">
        <v>214000</v>
      </c>
      <c r="E339" s="6" t="str">
        <f t="shared" si="10"/>
        <v>control</v>
      </c>
      <c r="F339" s="6">
        <v>9.0168184253500927E-2</v>
      </c>
      <c r="G339" s="6" t="str">
        <f t="shared" si="11"/>
        <v>control</v>
      </c>
    </row>
    <row r="340" spans="1:7" x14ac:dyDescent="0.25">
      <c r="A340" s="6">
        <v>339</v>
      </c>
      <c r="B340" s="6" t="s">
        <v>90</v>
      </c>
      <c r="C340" s="6" t="s">
        <v>90</v>
      </c>
      <c r="D340" s="7">
        <v>202500</v>
      </c>
      <c r="E340" s="6" t="str">
        <f t="shared" si="10"/>
        <v>control</v>
      </c>
      <c r="F340" s="6">
        <v>0.1452607706929927</v>
      </c>
      <c r="G340" s="6" t="str">
        <f t="shared" si="11"/>
        <v>control</v>
      </c>
    </row>
    <row r="341" spans="1:7" x14ac:dyDescent="0.25">
      <c r="A341" s="6">
        <v>340</v>
      </c>
      <c r="B341" s="6" t="s">
        <v>114</v>
      </c>
      <c r="C341" s="6" t="s">
        <v>90</v>
      </c>
      <c r="D341" s="7">
        <v>155000</v>
      </c>
      <c r="E341" s="6" t="str">
        <f t="shared" si="10"/>
        <v>control</v>
      </c>
      <c r="F341" s="6">
        <v>0.85904917487466681</v>
      </c>
      <c r="G341" s="6" t="str">
        <f t="shared" si="11"/>
        <v>control</v>
      </c>
    </row>
    <row r="342" spans="1:7" x14ac:dyDescent="0.25">
      <c r="A342" s="6">
        <v>341</v>
      </c>
      <c r="B342" s="6" t="s">
        <v>90</v>
      </c>
      <c r="C342" s="6" t="s">
        <v>90</v>
      </c>
      <c r="D342" s="7">
        <v>202900</v>
      </c>
      <c r="E342" s="6" t="str">
        <f t="shared" si="10"/>
        <v>control</v>
      </c>
      <c r="F342" s="6">
        <v>0.20649110382902924</v>
      </c>
      <c r="G342" s="6" t="str">
        <f t="shared" si="11"/>
        <v>control</v>
      </c>
    </row>
    <row r="343" spans="1:7" x14ac:dyDescent="0.25">
      <c r="A343" s="6">
        <v>342</v>
      </c>
      <c r="B343" s="6" t="s">
        <v>114</v>
      </c>
      <c r="C343" s="6" t="s">
        <v>90</v>
      </c>
      <c r="D343" s="7">
        <v>82000</v>
      </c>
      <c r="E343" s="6" t="str">
        <f t="shared" si="10"/>
        <v>control</v>
      </c>
      <c r="F343" s="6">
        <v>0.80292802946930641</v>
      </c>
      <c r="G343" s="6" t="str">
        <f t="shared" si="11"/>
        <v>control</v>
      </c>
    </row>
    <row r="344" spans="1:7" x14ac:dyDescent="0.25">
      <c r="A344" s="6">
        <v>343</v>
      </c>
      <c r="B344" s="6" t="s">
        <v>90</v>
      </c>
      <c r="C344" s="6" t="s">
        <v>90</v>
      </c>
      <c r="D344" s="7">
        <v>87500</v>
      </c>
      <c r="E344" s="6" t="str">
        <f t="shared" si="10"/>
        <v>control</v>
      </c>
      <c r="F344" s="6">
        <v>0.21375027370045674</v>
      </c>
      <c r="G344" s="6" t="str">
        <f t="shared" si="11"/>
        <v>control</v>
      </c>
    </row>
    <row r="345" spans="1:7" x14ac:dyDescent="0.25">
      <c r="A345" s="6">
        <v>344</v>
      </c>
      <c r="B345" s="6" t="s">
        <v>90</v>
      </c>
      <c r="C345" s="6" t="s">
        <v>90</v>
      </c>
      <c r="D345" s="7">
        <v>266000</v>
      </c>
      <c r="E345" s="6" t="str">
        <f t="shared" si="10"/>
        <v>control</v>
      </c>
      <c r="F345" s="6">
        <v>0.77293116888945979</v>
      </c>
      <c r="G345" s="6" t="str">
        <f t="shared" si="11"/>
        <v>control</v>
      </c>
    </row>
    <row r="346" spans="1:7" x14ac:dyDescent="0.25">
      <c r="A346" s="6">
        <v>345</v>
      </c>
      <c r="B346" s="6" t="s">
        <v>90</v>
      </c>
      <c r="C346" s="6" t="s">
        <v>90</v>
      </c>
      <c r="D346" s="7">
        <v>85000</v>
      </c>
      <c r="E346" s="6" t="str">
        <f t="shared" si="10"/>
        <v>control</v>
      </c>
      <c r="F346" s="6">
        <v>0.89807377935317578</v>
      </c>
      <c r="G346" s="6" t="str">
        <f t="shared" si="11"/>
        <v>control</v>
      </c>
    </row>
    <row r="347" spans="1:7" x14ac:dyDescent="0.25">
      <c r="A347" s="6">
        <v>346</v>
      </c>
      <c r="B347" s="6" t="s">
        <v>202</v>
      </c>
      <c r="C347" s="6" t="s">
        <v>90</v>
      </c>
      <c r="D347" s="7">
        <v>140200</v>
      </c>
      <c r="E347" s="6" t="str">
        <f t="shared" si="10"/>
        <v>treatment</v>
      </c>
      <c r="F347" s="6">
        <v>0.31881519423233329</v>
      </c>
      <c r="G347" s="6" t="str">
        <f t="shared" si="11"/>
        <v>A1</v>
      </c>
    </row>
    <row r="348" spans="1:7" x14ac:dyDescent="0.25">
      <c r="A348" s="6">
        <v>347</v>
      </c>
      <c r="B348" s="6" t="s">
        <v>90</v>
      </c>
      <c r="C348" s="6" t="s">
        <v>90</v>
      </c>
      <c r="D348" s="7">
        <v>151500</v>
      </c>
      <c r="E348" s="6" t="str">
        <f t="shared" si="10"/>
        <v>control</v>
      </c>
      <c r="F348" s="6">
        <v>4.044991524571584E-2</v>
      </c>
      <c r="G348" s="6" t="str">
        <f t="shared" si="11"/>
        <v>control</v>
      </c>
    </row>
    <row r="349" spans="1:7" x14ac:dyDescent="0.25">
      <c r="A349" s="6">
        <v>348</v>
      </c>
      <c r="B349" s="6" t="s">
        <v>90</v>
      </c>
      <c r="C349" s="6" t="s">
        <v>90</v>
      </c>
      <c r="D349" s="7">
        <v>157500</v>
      </c>
      <c r="E349" s="6" t="str">
        <f t="shared" si="10"/>
        <v>control</v>
      </c>
      <c r="F349" s="6">
        <v>0.97873964047216633</v>
      </c>
      <c r="G349" s="6" t="str">
        <f t="shared" si="11"/>
        <v>control</v>
      </c>
    </row>
    <row r="350" spans="1:7" x14ac:dyDescent="0.25">
      <c r="A350" s="6">
        <v>349</v>
      </c>
      <c r="B350" s="6" t="s">
        <v>90</v>
      </c>
      <c r="C350" s="6" t="s">
        <v>90</v>
      </c>
      <c r="D350" s="7">
        <v>154000</v>
      </c>
      <c r="E350" s="6" t="str">
        <f t="shared" si="10"/>
        <v>control</v>
      </c>
      <c r="F350" s="6">
        <v>0.9907115789782599</v>
      </c>
      <c r="G350" s="6" t="str">
        <f t="shared" si="11"/>
        <v>control</v>
      </c>
    </row>
    <row r="351" spans="1:7" x14ac:dyDescent="0.25">
      <c r="A351" s="6">
        <v>350</v>
      </c>
      <c r="B351" s="6" t="s">
        <v>90</v>
      </c>
      <c r="C351" s="6" t="s">
        <v>90</v>
      </c>
      <c r="D351" s="7">
        <v>437154</v>
      </c>
      <c r="E351" s="6" t="str">
        <f t="shared" si="10"/>
        <v>control</v>
      </c>
      <c r="F351" s="6">
        <v>0.86104964057933964</v>
      </c>
      <c r="G351" s="6" t="str">
        <f t="shared" si="11"/>
        <v>control</v>
      </c>
    </row>
    <row r="352" spans="1:7" x14ac:dyDescent="0.25">
      <c r="A352" s="6">
        <v>351</v>
      </c>
      <c r="B352" s="6" t="s">
        <v>90</v>
      </c>
      <c r="C352" s="6" t="s">
        <v>90</v>
      </c>
      <c r="D352" s="7">
        <v>318061</v>
      </c>
      <c r="E352" s="6" t="str">
        <f t="shared" si="10"/>
        <v>control</v>
      </c>
      <c r="F352" s="6">
        <v>0.10037840872554638</v>
      </c>
      <c r="G352" s="6" t="str">
        <f t="shared" si="11"/>
        <v>control</v>
      </c>
    </row>
    <row r="353" spans="1:7" x14ac:dyDescent="0.25">
      <c r="A353" s="6">
        <v>352</v>
      </c>
      <c r="B353" s="6" t="s">
        <v>90</v>
      </c>
      <c r="C353" s="6" t="s">
        <v>90</v>
      </c>
      <c r="D353" s="7">
        <v>190000</v>
      </c>
      <c r="E353" s="6" t="str">
        <f t="shared" si="10"/>
        <v>control</v>
      </c>
      <c r="F353" s="6">
        <v>0.44029401305899318</v>
      </c>
      <c r="G353" s="6" t="str">
        <f t="shared" si="11"/>
        <v>control</v>
      </c>
    </row>
    <row r="354" spans="1:7" x14ac:dyDescent="0.25">
      <c r="A354" s="6">
        <v>353</v>
      </c>
      <c r="B354" s="6" t="s">
        <v>144</v>
      </c>
      <c r="C354" s="6" t="s">
        <v>90</v>
      </c>
      <c r="D354" s="7">
        <v>95000</v>
      </c>
      <c r="E354" s="6" t="str">
        <f t="shared" si="10"/>
        <v>control</v>
      </c>
      <c r="F354" s="6">
        <v>0.56195734922842533</v>
      </c>
      <c r="G354" s="6" t="str">
        <f t="shared" si="11"/>
        <v>control</v>
      </c>
    </row>
    <row r="355" spans="1:7" x14ac:dyDescent="0.25">
      <c r="A355" s="6">
        <v>354</v>
      </c>
      <c r="B355" s="6" t="s">
        <v>90</v>
      </c>
      <c r="C355" s="6" t="s">
        <v>90</v>
      </c>
      <c r="D355" s="7">
        <v>105900</v>
      </c>
      <c r="E355" s="6" t="str">
        <f t="shared" si="10"/>
        <v>control</v>
      </c>
      <c r="F355" s="6">
        <v>0.26888795255269249</v>
      </c>
      <c r="G355" s="6" t="str">
        <f t="shared" si="11"/>
        <v>control</v>
      </c>
    </row>
    <row r="356" spans="1:7" x14ac:dyDescent="0.25">
      <c r="A356" s="6">
        <v>355</v>
      </c>
      <c r="B356" s="6" t="s">
        <v>90</v>
      </c>
      <c r="C356" s="6" t="s">
        <v>90</v>
      </c>
      <c r="D356" s="7">
        <v>140000</v>
      </c>
      <c r="E356" s="6" t="str">
        <f t="shared" si="10"/>
        <v>control</v>
      </c>
      <c r="F356" s="6">
        <v>0.37722917793035404</v>
      </c>
      <c r="G356" s="6" t="str">
        <f t="shared" si="11"/>
        <v>control</v>
      </c>
    </row>
    <row r="357" spans="1:7" x14ac:dyDescent="0.25">
      <c r="A357" s="6">
        <v>356</v>
      </c>
      <c r="B357" s="6" t="s">
        <v>90</v>
      </c>
      <c r="C357" s="6" t="s">
        <v>90</v>
      </c>
      <c r="D357" s="7">
        <v>177500</v>
      </c>
      <c r="E357" s="6" t="str">
        <f t="shared" si="10"/>
        <v>control</v>
      </c>
      <c r="F357" s="6">
        <v>0.82214999718871884</v>
      </c>
      <c r="G357" s="6" t="str">
        <f t="shared" si="11"/>
        <v>control</v>
      </c>
    </row>
    <row r="358" spans="1:7" x14ac:dyDescent="0.25">
      <c r="A358" s="6">
        <v>357</v>
      </c>
      <c r="B358" s="6" t="s">
        <v>90</v>
      </c>
      <c r="C358" s="6" t="s">
        <v>90</v>
      </c>
      <c r="D358" s="7">
        <v>173000</v>
      </c>
      <c r="E358" s="6" t="str">
        <f t="shared" si="10"/>
        <v>control</v>
      </c>
      <c r="F358" s="6">
        <v>0.56316093764794883</v>
      </c>
      <c r="G358" s="6" t="str">
        <f t="shared" si="11"/>
        <v>control</v>
      </c>
    </row>
    <row r="359" spans="1:7" x14ac:dyDescent="0.25">
      <c r="A359" s="6">
        <v>358</v>
      </c>
      <c r="B359" s="6" t="s">
        <v>90</v>
      </c>
      <c r="C359" s="6" t="s">
        <v>90</v>
      </c>
      <c r="D359" s="7">
        <v>134000</v>
      </c>
      <c r="E359" s="6" t="str">
        <f t="shared" si="10"/>
        <v>control</v>
      </c>
      <c r="F359" s="6">
        <v>9.7759581913028248E-2</v>
      </c>
      <c r="G359" s="6" t="str">
        <f t="shared" si="11"/>
        <v>control</v>
      </c>
    </row>
    <row r="360" spans="1:7" x14ac:dyDescent="0.25">
      <c r="A360" s="6">
        <v>359</v>
      </c>
      <c r="B360" s="6" t="s">
        <v>90</v>
      </c>
      <c r="C360" s="6" t="s">
        <v>90</v>
      </c>
      <c r="D360" s="7">
        <v>130000</v>
      </c>
      <c r="E360" s="6" t="str">
        <f t="shared" si="10"/>
        <v>control</v>
      </c>
      <c r="F360" s="6">
        <v>0.64381154234858495</v>
      </c>
      <c r="G360" s="6" t="str">
        <f t="shared" si="11"/>
        <v>control</v>
      </c>
    </row>
    <row r="361" spans="1:7" x14ac:dyDescent="0.25">
      <c r="A361" s="6">
        <v>360</v>
      </c>
      <c r="B361" s="6" t="s">
        <v>90</v>
      </c>
      <c r="C361" s="6" t="s">
        <v>90</v>
      </c>
      <c r="D361" s="7">
        <v>280000</v>
      </c>
      <c r="E361" s="6" t="str">
        <f t="shared" si="10"/>
        <v>control</v>
      </c>
      <c r="F361" s="6">
        <v>0.43310071908733205</v>
      </c>
      <c r="G361" s="6" t="str">
        <f t="shared" si="11"/>
        <v>control</v>
      </c>
    </row>
    <row r="362" spans="1:7" x14ac:dyDescent="0.25">
      <c r="A362" s="6">
        <v>361</v>
      </c>
      <c r="B362" s="6" t="s">
        <v>90</v>
      </c>
      <c r="C362" s="6" t="s">
        <v>90</v>
      </c>
      <c r="D362" s="7">
        <v>156000</v>
      </c>
      <c r="E362" s="6" t="str">
        <f t="shared" si="10"/>
        <v>control</v>
      </c>
      <c r="F362" s="6">
        <v>0.22218706266935417</v>
      </c>
      <c r="G362" s="6" t="str">
        <f t="shared" si="11"/>
        <v>control</v>
      </c>
    </row>
    <row r="363" spans="1:7" x14ac:dyDescent="0.25">
      <c r="A363" s="6">
        <v>362</v>
      </c>
      <c r="B363" s="6" t="s">
        <v>90</v>
      </c>
      <c r="C363" s="6" t="s">
        <v>90</v>
      </c>
      <c r="D363" s="7">
        <v>145000</v>
      </c>
      <c r="E363" s="6" t="str">
        <f t="shared" si="10"/>
        <v>control</v>
      </c>
      <c r="F363" s="6">
        <v>0.95848892247006467</v>
      </c>
      <c r="G363" s="6" t="str">
        <f t="shared" si="11"/>
        <v>control</v>
      </c>
    </row>
    <row r="364" spans="1:7" x14ac:dyDescent="0.25">
      <c r="A364" s="6">
        <v>363</v>
      </c>
      <c r="B364" s="6" t="s">
        <v>90</v>
      </c>
      <c r="C364" s="6" t="s">
        <v>90</v>
      </c>
      <c r="D364" s="7">
        <v>198500</v>
      </c>
      <c r="E364" s="6" t="str">
        <f t="shared" si="10"/>
        <v>control</v>
      </c>
      <c r="F364" s="6">
        <v>0.69890414771077458</v>
      </c>
      <c r="G364" s="6" t="str">
        <f t="shared" si="11"/>
        <v>control</v>
      </c>
    </row>
    <row r="365" spans="1:7" x14ac:dyDescent="0.25">
      <c r="A365" s="6">
        <v>364</v>
      </c>
      <c r="B365" s="6" t="s">
        <v>90</v>
      </c>
      <c r="C365" s="6" t="s">
        <v>90</v>
      </c>
      <c r="D365" s="7">
        <v>118000</v>
      </c>
      <c r="E365" s="6" t="str">
        <f t="shared" si="10"/>
        <v>control</v>
      </c>
      <c r="F365" s="6">
        <v>0.22196667502757106</v>
      </c>
      <c r="G365" s="6" t="str">
        <f t="shared" si="11"/>
        <v>control</v>
      </c>
    </row>
    <row r="366" spans="1:7" x14ac:dyDescent="0.25">
      <c r="A366" s="6">
        <v>365</v>
      </c>
      <c r="B366" s="6" t="s">
        <v>90</v>
      </c>
      <c r="C366" s="6" t="s">
        <v>90</v>
      </c>
      <c r="D366" s="7">
        <v>190000</v>
      </c>
      <c r="E366" s="6" t="str">
        <f t="shared" si="10"/>
        <v>control</v>
      </c>
      <c r="F366" s="6">
        <v>0.60588467264269319</v>
      </c>
      <c r="G366" s="6" t="str">
        <f t="shared" si="11"/>
        <v>control</v>
      </c>
    </row>
    <row r="367" spans="1:7" x14ac:dyDescent="0.25">
      <c r="A367" s="6">
        <v>366</v>
      </c>
      <c r="B367" s="6" t="s">
        <v>90</v>
      </c>
      <c r="C367" s="6" t="s">
        <v>90</v>
      </c>
      <c r="D367" s="7">
        <v>147000</v>
      </c>
      <c r="E367" s="6" t="str">
        <f t="shared" si="10"/>
        <v>control</v>
      </c>
      <c r="F367" s="6">
        <v>0.23896374174258406</v>
      </c>
      <c r="G367" s="6" t="str">
        <f t="shared" si="11"/>
        <v>control</v>
      </c>
    </row>
    <row r="368" spans="1:7" x14ac:dyDescent="0.25">
      <c r="A368" s="6">
        <v>367</v>
      </c>
      <c r="B368" s="6" t="s">
        <v>90</v>
      </c>
      <c r="C368" s="6" t="s">
        <v>90</v>
      </c>
      <c r="D368" s="7">
        <v>159000</v>
      </c>
      <c r="E368" s="6" t="str">
        <f t="shared" si="10"/>
        <v>control</v>
      </c>
      <c r="F368" s="6">
        <v>0.79786941885651452</v>
      </c>
      <c r="G368" s="6" t="str">
        <f t="shared" si="11"/>
        <v>control</v>
      </c>
    </row>
    <row r="369" spans="1:7" x14ac:dyDescent="0.25">
      <c r="A369" s="6">
        <v>368</v>
      </c>
      <c r="B369" s="6" t="s">
        <v>90</v>
      </c>
      <c r="C369" s="6" t="s">
        <v>90</v>
      </c>
      <c r="D369" s="7">
        <v>165000</v>
      </c>
      <c r="E369" s="6" t="str">
        <f t="shared" si="10"/>
        <v>control</v>
      </c>
      <c r="F369" s="6">
        <v>0.85794477968980332</v>
      </c>
      <c r="G369" s="6" t="str">
        <f t="shared" si="11"/>
        <v>control</v>
      </c>
    </row>
    <row r="370" spans="1:7" x14ac:dyDescent="0.25">
      <c r="A370" s="6">
        <v>369</v>
      </c>
      <c r="B370" s="6" t="s">
        <v>90</v>
      </c>
      <c r="C370" s="6" t="s">
        <v>90</v>
      </c>
      <c r="D370" s="7">
        <v>132000</v>
      </c>
      <c r="E370" s="6" t="str">
        <f t="shared" si="10"/>
        <v>control</v>
      </c>
      <c r="F370" s="6">
        <v>0.48181310097602437</v>
      </c>
      <c r="G370" s="6" t="str">
        <f t="shared" si="11"/>
        <v>control</v>
      </c>
    </row>
    <row r="371" spans="1:7" x14ac:dyDescent="0.25">
      <c r="A371" s="6">
        <v>370</v>
      </c>
      <c r="B371" s="6" t="s">
        <v>90</v>
      </c>
      <c r="C371" s="6" t="s">
        <v>90</v>
      </c>
      <c r="D371" s="7">
        <v>162000</v>
      </c>
      <c r="E371" s="6" t="str">
        <f t="shared" si="10"/>
        <v>control</v>
      </c>
      <c r="F371" s="6">
        <v>0.3522389728675418</v>
      </c>
      <c r="G371" s="6" t="str">
        <f t="shared" si="11"/>
        <v>control</v>
      </c>
    </row>
    <row r="372" spans="1:7" x14ac:dyDescent="0.25">
      <c r="A372" s="6">
        <v>371</v>
      </c>
      <c r="B372" s="6" t="s">
        <v>90</v>
      </c>
      <c r="C372" s="6" t="s">
        <v>90</v>
      </c>
      <c r="D372" s="7">
        <v>172400</v>
      </c>
      <c r="E372" s="6" t="str">
        <f t="shared" si="10"/>
        <v>control</v>
      </c>
      <c r="F372" s="6">
        <v>6.5906171194011653E-2</v>
      </c>
      <c r="G372" s="6" t="str">
        <f t="shared" si="11"/>
        <v>control</v>
      </c>
    </row>
    <row r="373" spans="1:7" x14ac:dyDescent="0.25">
      <c r="A373" s="6">
        <v>372</v>
      </c>
      <c r="B373" s="6" t="s">
        <v>114</v>
      </c>
      <c r="C373" s="6" t="s">
        <v>90</v>
      </c>
      <c r="D373" s="7">
        <v>134432</v>
      </c>
      <c r="E373" s="6" t="str">
        <f t="shared" si="10"/>
        <v>control</v>
      </c>
      <c r="F373" s="6">
        <v>0.7686854521037092</v>
      </c>
      <c r="G373" s="6" t="str">
        <f t="shared" si="11"/>
        <v>control</v>
      </c>
    </row>
    <row r="374" spans="1:7" x14ac:dyDescent="0.25">
      <c r="A374" s="6">
        <v>373</v>
      </c>
      <c r="B374" s="6" t="s">
        <v>90</v>
      </c>
      <c r="C374" s="6" t="s">
        <v>90</v>
      </c>
      <c r="D374" s="7">
        <v>125000</v>
      </c>
      <c r="E374" s="6" t="str">
        <f t="shared" si="10"/>
        <v>control</v>
      </c>
      <c r="F374" s="6">
        <v>0.61302591025327557</v>
      </c>
      <c r="G374" s="6" t="str">
        <f t="shared" si="11"/>
        <v>control</v>
      </c>
    </row>
    <row r="375" spans="1:7" x14ac:dyDescent="0.25">
      <c r="A375" s="6">
        <v>374</v>
      </c>
      <c r="B375" s="6" t="s">
        <v>90</v>
      </c>
      <c r="C375" s="6" t="s">
        <v>90</v>
      </c>
      <c r="D375" s="7">
        <v>123000</v>
      </c>
      <c r="E375" s="6" t="str">
        <f t="shared" si="10"/>
        <v>control</v>
      </c>
      <c r="F375" s="6">
        <v>0.97459658195777754</v>
      </c>
      <c r="G375" s="6" t="str">
        <f t="shared" si="11"/>
        <v>control</v>
      </c>
    </row>
    <row r="376" spans="1:7" x14ac:dyDescent="0.25">
      <c r="A376" s="6">
        <v>375</v>
      </c>
      <c r="B376" s="6" t="s">
        <v>90</v>
      </c>
      <c r="C376" s="6" t="s">
        <v>90</v>
      </c>
      <c r="D376" s="7">
        <v>219500</v>
      </c>
      <c r="E376" s="6" t="str">
        <f t="shared" si="10"/>
        <v>control</v>
      </c>
      <c r="F376" s="6">
        <v>0.73098606557534629</v>
      </c>
      <c r="G376" s="6" t="str">
        <f t="shared" si="11"/>
        <v>control</v>
      </c>
    </row>
    <row r="377" spans="1:7" x14ac:dyDescent="0.25">
      <c r="A377" s="6">
        <v>376</v>
      </c>
      <c r="B377" s="6" t="s">
        <v>90</v>
      </c>
      <c r="C377" s="6" t="s">
        <v>90</v>
      </c>
      <c r="D377" s="7">
        <v>61000</v>
      </c>
      <c r="E377" s="6" t="str">
        <f t="shared" si="10"/>
        <v>control</v>
      </c>
      <c r="F377" s="6">
        <v>0.26107547079328697</v>
      </c>
      <c r="G377" s="6" t="str">
        <f t="shared" si="11"/>
        <v>control</v>
      </c>
    </row>
    <row r="378" spans="1:7" x14ac:dyDescent="0.25">
      <c r="A378" s="6">
        <v>377</v>
      </c>
      <c r="B378" s="6" t="s">
        <v>90</v>
      </c>
      <c r="C378" s="6" t="s">
        <v>90</v>
      </c>
      <c r="D378" s="7">
        <v>148000</v>
      </c>
      <c r="E378" s="6" t="str">
        <f t="shared" si="10"/>
        <v>control</v>
      </c>
      <c r="F378" s="6">
        <v>0.83971478696571533</v>
      </c>
      <c r="G378" s="6" t="str">
        <f t="shared" si="11"/>
        <v>control</v>
      </c>
    </row>
    <row r="379" spans="1:7" x14ac:dyDescent="0.25">
      <c r="A379" s="6">
        <v>378</v>
      </c>
      <c r="B379" s="6" t="s">
        <v>90</v>
      </c>
      <c r="C379" s="6" t="s">
        <v>90</v>
      </c>
      <c r="D379" s="7">
        <v>340000</v>
      </c>
      <c r="E379" s="6" t="str">
        <f t="shared" si="10"/>
        <v>control</v>
      </c>
      <c r="F379" s="6">
        <v>0.42348311539608086</v>
      </c>
      <c r="G379" s="6" t="str">
        <f t="shared" si="11"/>
        <v>control</v>
      </c>
    </row>
    <row r="380" spans="1:7" x14ac:dyDescent="0.25">
      <c r="A380" s="6">
        <v>379</v>
      </c>
      <c r="B380" s="6" t="s">
        <v>90</v>
      </c>
      <c r="C380" s="6" t="s">
        <v>90</v>
      </c>
      <c r="D380" s="7">
        <v>394432</v>
      </c>
      <c r="E380" s="6" t="str">
        <f t="shared" si="10"/>
        <v>control</v>
      </c>
      <c r="F380" s="6">
        <v>0.81929094482286946</v>
      </c>
      <c r="G380" s="6" t="str">
        <f t="shared" si="11"/>
        <v>control</v>
      </c>
    </row>
    <row r="381" spans="1:7" x14ac:dyDescent="0.25">
      <c r="A381" s="6">
        <v>380</v>
      </c>
      <c r="B381" s="6" t="s">
        <v>202</v>
      </c>
      <c r="C381" s="6" t="s">
        <v>90</v>
      </c>
      <c r="D381" s="7">
        <v>179000</v>
      </c>
      <c r="E381" s="6" t="str">
        <f t="shared" si="10"/>
        <v>treatment</v>
      </c>
      <c r="F381" s="6">
        <v>0.3386756276535654</v>
      </c>
      <c r="G381" s="6" t="str">
        <f t="shared" si="11"/>
        <v>A1</v>
      </c>
    </row>
    <row r="382" spans="1:7" x14ac:dyDescent="0.25">
      <c r="A382" s="6">
        <v>381</v>
      </c>
      <c r="B382" s="6" t="s">
        <v>90</v>
      </c>
      <c r="C382" s="6" t="s">
        <v>90</v>
      </c>
      <c r="D382" s="7">
        <v>127000</v>
      </c>
      <c r="E382" s="6" t="str">
        <f t="shared" si="10"/>
        <v>control</v>
      </c>
      <c r="F382" s="6">
        <v>0.66516458726651206</v>
      </c>
      <c r="G382" s="6" t="str">
        <f t="shared" si="11"/>
        <v>control</v>
      </c>
    </row>
    <row r="383" spans="1:7" x14ac:dyDescent="0.25">
      <c r="A383" s="6">
        <v>382</v>
      </c>
      <c r="B383" s="6" t="s">
        <v>90</v>
      </c>
      <c r="C383" s="6" t="s">
        <v>90</v>
      </c>
      <c r="D383" s="7">
        <v>187750</v>
      </c>
      <c r="E383" s="6" t="str">
        <f t="shared" si="10"/>
        <v>control</v>
      </c>
      <c r="F383" s="6">
        <v>0.70785809620539475</v>
      </c>
      <c r="G383" s="6" t="str">
        <f t="shared" si="11"/>
        <v>control</v>
      </c>
    </row>
    <row r="384" spans="1:7" x14ac:dyDescent="0.25">
      <c r="A384" s="6">
        <v>383</v>
      </c>
      <c r="B384" s="6" t="s">
        <v>90</v>
      </c>
      <c r="C384" s="6" t="s">
        <v>90</v>
      </c>
      <c r="D384" s="7">
        <v>213500</v>
      </c>
      <c r="E384" s="6" t="str">
        <f t="shared" si="10"/>
        <v>control</v>
      </c>
      <c r="F384" s="6">
        <v>0.64796241199846139</v>
      </c>
      <c r="G384" s="6" t="str">
        <f t="shared" si="11"/>
        <v>control</v>
      </c>
    </row>
    <row r="385" spans="1:7" x14ac:dyDescent="0.25">
      <c r="A385" s="6">
        <v>384</v>
      </c>
      <c r="B385" s="6" t="s">
        <v>90</v>
      </c>
      <c r="C385" s="6" t="s">
        <v>90</v>
      </c>
      <c r="D385" s="7">
        <v>76000</v>
      </c>
      <c r="E385" s="6" t="str">
        <f t="shared" si="10"/>
        <v>control</v>
      </c>
      <c r="F385" s="6">
        <v>0.81340591713417876</v>
      </c>
      <c r="G385" s="6" t="str">
        <f t="shared" si="11"/>
        <v>control</v>
      </c>
    </row>
    <row r="386" spans="1:7" x14ac:dyDescent="0.25">
      <c r="A386" s="6">
        <v>385</v>
      </c>
      <c r="B386" s="6" t="s">
        <v>114</v>
      </c>
      <c r="C386" s="6" t="s">
        <v>90</v>
      </c>
      <c r="D386" s="7">
        <v>240000</v>
      </c>
      <c r="E386" s="6" t="str">
        <f t="shared" si="10"/>
        <v>control</v>
      </c>
      <c r="F386" s="6">
        <v>0.57158630452569326</v>
      </c>
      <c r="G386" s="6" t="str">
        <f t="shared" si="11"/>
        <v>control</v>
      </c>
    </row>
    <row r="387" spans="1:7" x14ac:dyDescent="0.25">
      <c r="A387" s="6">
        <v>386</v>
      </c>
      <c r="B387" s="6" t="s">
        <v>90</v>
      </c>
      <c r="C387" s="6" t="s">
        <v>90</v>
      </c>
      <c r="D387" s="7">
        <v>192000</v>
      </c>
      <c r="E387" s="6" t="str">
        <f t="shared" ref="E387:E450" si="12">IF(OR(B387="RRRn", B387="RRAn", B387="RRNe", B387="RRAe", C387="RRRn", C387="RRAn", C387="RRNe", C387="RRAe"), "treatment", "control")</f>
        <v>control</v>
      </c>
      <c r="F387" s="6">
        <v>0.65481044460959781</v>
      </c>
      <c r="G387" s="6" t="str">
        <f t="shared" ref="G387:G450" si="13">IF(AND(F387&lt;0.5, E387="treatment"), "A1", IF(AND(F387&gt;0.5, E387="treatment"), "A2", "control"))</f>
        <v>control</v>
      </c>
    </row>
    <row r="388" spans="1:7" x14ac:dyDescent="0.25">
      <c r="A388" s="6">
        <v>387</v>
      </c>
      <c r="B388" s="6" t="s">
        <v>114</v>
      </c>
      <c r="C388" s="6" t="s">
        <v>90</v>
      </c>
      <c r="D388" s="7">
        <v>81000</v>
      </c>
      <c r="E388" s="6" t="str">
        <f t="shared" si="12"/>
        <v>control</v>
      </c>
      <c r="F388" s="6">
        <v>0.8298236715029057</v>
      </c>
      <c r="G388" s="6" t="str">
        <f t="shared" si="13"/>
        <v>control</v>
      </c>
    </row>
    <row r="389" spans="1:7" x14ac:dyDescent="0.25">
      <c r="A389" s="6">
        <v>388</v>
      </c>
      <c r="B389" s="6" t="s">
        <v>90</v>
      </c>
      <c r="C389" s="6" t="s">
        <v>90</v>
      </c>
      <c r="D389" s="7">
        <v>125000</v>
      </c>
      <c r="E389" s="6" t="str">
        <f t="shared" si="12"/>
        <v>control</v>
      </c>
      <c r="F389" s="6">
        <v>0.95660464179892113</v>
      </c>
      <c r="G389" s="6" t="str">
        <f t="shared" si="13"/>
        <v>control</v>
      </c>
    </row>
    <row r="390" spans="1:7" x14ac:dyDescent="0.25">
      <c r="A390" s="6">
        <v>389</v>
      </c>
      <c r="B390" s="6" t="s">
        <v>90</v>
      </c>
      <c r="C390" s="6" t="s">
        <v>90</v>
      </c>
      <c r="D390" s="7">
        <v>191000</v>
      </c>
      <c r="E390" s="6" t="str">
        <f t="shared" si="12"/>
        <v>control</v>
      </c>
      <c r="F390" s="6">
        <v>0.64116512459388508</v>
      </c>
      <c r="G390" s="6" t="str">
        <f t="shared" si="13"/>
        <v>control</v>
      </c>
    </row>
    <row r="391" spans="1:7" x14ac:dyDescent="0.25">
      <c r="A391" s="6">
        <v>390</v>
      </c>
      <c r="B391" s="6" t="s">
        <v>90</v>
      </c>
      <c r="C391" s="6" t="s">
        <v>90</v>
      </c>
      <c r="D391" s="7">
        <v>426000</v>
      </c>
      <c r="E391" s="6" t="str">
        <f t="shared" si="12"/>
        <v>control</v>
      </c>
      <c r="F391" s="6">
        <v>0.14823644956097137</v>
      </c>
      <c r="G391" s="6" t="str">
        <f t="shared" si="13"/>
        <v>control</v>
      </c>
    </row>
    <row r="392" spans="1:7" x14ac:dyDescent="0.25">
      <c r="A392" s="6">
        <v>391</v>
      </c>
      <c r="B392" s="6" t="s">
        <v>90</v>
      </c>
      <c r="C392" s="6" t="s">
        <v>90</v>
      </c>
      <c r="D392" s="7">
        <v>119000</v>
      </c>
      <c r="E392" s="6" t="str">
        <f t="shared" si="12"/>
        <v>control</v>
      </c>
      <c r="F392" s="6">
        <v>0.30104829652240828</v>
      </c>
      <c r="G392" s="6" t="str">
        <f t="shared" si="13"/>
        <v>control</v>
      </c>
    </row>
    <row r="393" spans="1:7" x14ac:dyDescent="0.25">
      <c r="A393" s="6">
        <v>392</v>
      </c>
      <c r="B393" s="6" t="s">
        <v>90</v>
      </c>
      <c r="C393" s="6" t="s">
        <v>90</v>
      </c>
      <c r="D393" s="7">
        <v>215000</v>
      </c>
      <c r="E393" s="6" t="str">
        <f t="shared" si="12"/>
        <v>control</v>
      </c>
      <c r="F393" s="6">
        <v>0.60954261636805984</v>
      </c>
      <c r="G393" s="6" t="str">
        <f t="shared" si="13"/>
        <v>control</v>
      </c>
    </row>
    <row r="394" spans="1:7" x14ac:dyDescent="0.25">
      <c r="A394" s="6">
        <v>393</v>
      </c>
      <c r="B394" s="6" t="s">
        <v>90</v>
      </c>
      <c r="C394" s="6" t="s">
        <v>90</v>
      </c>
      <c r="D394" s="7">
        <v>106500</v>
      </c>
      <c r="E394" s="6" t="str">
        <f t="shared" si="12"/>
        <v>control</v>
      </c>
      <c r="F394" s="6">
        <v>0.17486115351278508</v>
      </c>
      <c r="G394" s="6" t="str">
        <f t="shared" si="13"/>
        <v>control</v>
      </c>
    </row>
    <row r="395" spans="1:7" x14ac:dyDescent="0.25">
      <c r="A395" s="6">
        <v>394</v>
      </c>
      <c r="B395" s="6" t="s">
        <v>114</v>
      </c>
      <c r="C395" s="6" t="s">
        <v>90</v>
      </c>
      <c r="D395" s="7">
        <v>100000</v>
      </c>
      <c r="E395" s="6" t="str">
        <f t="shared" si="12"/>
        <v>control</v>
      </c>
      <c r="F395" s="6">
        <v>0.65955101304497721</v>
      </c>
      <c r="G395" s="6" t="str">
        <f t="shared" si="13"/>
        <v>control</v>
      </c>
    </row>
    <row r="396" spans="1:7" x14ac:dyDescent="0.25">
      <c r="A396" s="6">
        <v>395</v>
      </c>
      <c r="B396" s="6" t="s">
        <v>90</v>
      </c>
      <c r="C396" s="6" t="s">
        <v>90</v>
      </c>
      <c r="D396" s="7">
        <v>109000</v>
      </c>
      <c r="E396" s="6" t="str">
        <f t="shared" si="12"/>
        <v>control</v>
      </c>
      <c r="F396" s="6">
        <v>6.8243873880103889E-2</v>
      </c>
      <c r="G396" s="6" t="str">
        <f t="shared" si="13"/>
        <v>control</v>
      </c>
    </row>
    <row r="397" spans="1:7" x14ac:dyDescent="0.25">
      <c r="A397" s="6">
        <v>396</v>
      </c>
      <c r="B397" s="6" t="s">
        <v>90</v>
      </c>
      <c r="C397" s="6" t="s">
        <v>90</v>
      </c>
      <c r="D397" s="7">
        <v>129000</v>
      </c>
      <c r="E397" s="6" t="str">
        <f t="shared" si="12"/>
        <v>control</v>
      </c>
      <c r="F397" s="6">
        <v>7.3794696342825761E-2</v>
      </c>
      <c r="G397" s="6" t="str">
        <f t="shared" si="13"/>
        <v>control</v>
      </c>
    </row>
    <row r="398" spans="1:7" x14ac:dyDescent="0.25">
      <c r="A398" s="6">
        <v>397</v>
      </c>
      <c r="B398" s="6" t="s">
        <v>90</v>
      </c>
      <c r="C398" s="6" t="s">
        <v>90</v>
      </c>
      <c r="D398" s="7">
        <v>123000</v>
      </c>
      <c r="E398" s="6" t="str">
        <f t="shared" si="12"/>
        <v>control</v>
      </c>
      <c r="F398" s="6">
        <v>0.50601940241401788</v>
      </c>
      <c r="G398" s="6" t="str">
        <f t="shared" si="13"/>
        <v>control</v>
      </c>
    </row>
    <row r="399" spans="1:7" x14ac:dyDescent="0.25">
      <c r="A399" s="6">
        <v>398</v>
      </c>
      <c r="B399" s="6" t="s">
        <v>139</v>
      </c>
      <c r="C399" s="6" t="s">
        <v>90</v>
      </c>
      <c r="D399" s="7">
        <v>169500</v>
      </c>
      <c r="E399" s="6" t="str">
        <f t="shared" si="12"/>
        <v>control</v>
      </c>
      <c r="F399" s="6">
        <v>0.78349023777593108</v>
      </c>
      <c r="G399" s="6" t="str">
        <f t="shared" si="13"/>
        <v>control</v>
      </c>
    </row>
    <row r="400" spans="1:7" x14ac:dyDescent="0.25">
      <c r="A400" s="6">
        <v>399</v>
      </c>
      <c r="B400" s="6" t="s">
        <v>90</v>
      </c>
      <c r="C400" s="6" t="s">
        <v>90</v>
      </c>
      <c r="D400" s="7">
        <v>67000</v>
      </c>
      <c r="E400" s="6" t="str">
        <f t="shared" si="12"/>
        <v>control</v>
      </c>
      <c r="F400" s="6">
        <v>0.74357293315781081</v>
      </c>
      <c r="G400" s="6" t="str">
        <f t="shared" si="13"/>
        <v>control</v>
      </c>
    </row>
    <row r="401" spans="1:7" x14ac:dyDescent="0.25">
      <c r="A401" s="6">
        <v>400</v>
      </c>
      <c r="B401" s="6" t="s">
        <v>90</v>
      </c>
      <c r="C401" s="6" t="s">
        <v>90</v>
      </c>
      <c r="D401" s="7">
        <v>241000</v>
      </c>
      <c r="E401" s="6" t="str">
        <f t="shared" si="12"/>
        <v>control</v>
      </c>
      <c r="F401" s="6">
        <v>0.93750706511968218</v>
      </c>
      <c r="G401" s="6" t="str">
        <f t="shared" si="13"/>
        <v>control</v>
      </c>
    </row>
    <row r="402" spans="1:7" x14ac:dyDescent="0.25">
      <c r="A402" s="6">
        <v>401</v>
      </c>
      <c r="B402" s="6" t="s">
        <v>90</v>
      </c>
      <c r="C402" s="6" t="s">
        <v>90</v>
      </c>
      <c r="D402" s="7">
        <v>245500</v>
      </c>
      <c r="E402" s="6" t="str">
        <f t="shared" si="12"/>
        <v>control</v>
      </c>
      <c r="F402" s="6">
        <v>0.66197872655979828</v>
      </c>
      <c r="G402" s="6" t="str">
        <f t="shared" si="13"/>
        <v>control</v>
      </c>
    </row>
    <row r="403" spans="1:7" x14ac:dyDescent="0.25">
      <c r="A403" s="6">
        <v>402</v>
      </c>
      <c r="B403" s="6" t="s">
        <v>90</v>
      </c>
      <c r="C403" s="6" t="s">
        <v>90</v>
      </c>
      <c r="D403" s="7">
        <v>164990</v>
      </c>
      <c r="E403" s="6" t="str">
        <f t="shared" si="12"/>
        <v>control</v>
      </c>
      <c r="F403" s="6">
        <v>0.8575957957534599</v>
      </c>
      <c r="G403" s="6" t="str">
        <f t="shared" si="13"/>
        <v>control</v>
      </c>
    </row>
    <row r="404" spans="1:7" x14ac:dyDescent="0.25">
      <c r="A404" s="6">
        <v>403</v>
      </c>
      <c r="B404" s="6" t="s">
        <v>90</v>
      </c>
      <c r="C404" s="6" t="s">
        <v>90</v>
      </c>
      <c r="D404" s="7">
        <v>108000</v>
      </c>
      <c r="E404" s="6" t="str">
        <f t="shared" si="12"/>
        <v>control</v>
      </c>
      <c r="F404" s="6">
        <v>0.35024109841894258</v>
      </c>
      <c r="G404" s="6" t="str">
        <f t="shared" si="13"/>
        <v>control</v>
      </c>
    </row>
    <row r="405" spans="1:7" x14ac:dyDescent="0.25">
      <c r="A405" s="6">
        <v>404</v>
      </c>
      <c r="B405" s="6" t="s">
        <v>90</v>
      </c>
      <c r="C405" s="6" t="s">
        <v>90</v>
      </c>
      <c r="D405" s="7">
        <v>258000</v>
      </c>
      <c r="E405" s="6" t="str">
        <f t="shared" si="12"/>
        <v>control</v>
      </c>
      <c r="F405" s="6">
        <v>0.21476723667260866</v>
      </c>
      <c r="G405" s="6" t="str">
        <f t="shared" si="13"/>
        <v>control</v>
      </c>
    </row>
    <row r="406" spans="1:7" x14ac:dyDescent="0.25">
      <c r="A406" s="6">
        <v>405</v>
      </c>
      <c r="B406" s="6" t="s">
        <v>90</v>
      </c>
      <c r="C406" s="6" t="s">
        <v>90</v>
      </c>
      <c r="D406" s="7">
        <v>168000</v>
      </c>
      <c r="E406" s="6" t="str">
        <f t="shared" si="12"/>
        <v>control</v>
      </c>
      <c r="F406" s="6">
        <v>0.62264302877847355</v>
      </c>
      <c r="G406" s="6" t="str">
        <f t="shared" si="13"/>
        <v>control</v>
      </c>
    </row>
    <row r="407" spans="1:7" x14ac:dyDescent="0.25">
      <c r="A407" s="6">
        <v>406</v>
      </c>
      <c r="B407" s="6" t="s">
        <v>114</v>
      </c>
      <c r="C407" s="6" t="s">
        <v>90</v>
      </c>
      <c r="D407" s="7">
        <v>150000</v>
      </c>
      <c r="E407" s="6" t="str">
        <f t="shared" si="12"/>
        <v>control</v>
      </c>
      <c r="F407" s="6">
        <v>0.73609164366633706</v>
      </c>
      <c r="G407" s="6" t="str">
        <f t="shared" si="13"/>
        <v>control</v>
      </c>
    </row>
    <row r="408" spans="1:7" x14ac:dyDescent="0.25">
      <c r="A408" s="6">
        <v>407</v>
      </c>
      <c r="B408" s="6" t="s">
        <v>90</v>
      </c>
      <c r="C408" s="6" t="s">
        <v>90</v>
      </c>
      <c r="D408" s="7">
        <v>115000</v>
      </c>
      <c r="E408" s="6" t="str">
        <f t="shared" si="12"/>
        <v>control</v>
      </c>
      <c r="F408" s="6">
        <v>0.19805041254843758</v>
      </c>
      <c r="G408" s="6" t="str">
        <f t="shared" si="13"/>
        <v>control</v>
      </c>
    </row>
    <row r="409" spans="1:7" x14ac:dyDescent="0.25">
      <c r="A409" s="6">
        <v>408</v>
      </c>
      <c r="B409" s="6" t="s">
        <v>90</v>
      </c>
      <c r="C409" s="6" t="s">
        <v>90</v>
      </c>
      <c r="D409" s="7">
        <v>177000</v>
      </c>
      <c r="E409" s="6" t="str">
        <f t="shared" si="12"/>
        <v>control</v>
      </c>
      <c r="F409" s="6">
        <v>0.35741456903249569</v>
      </c>
      <c r="G409" s="6" t="str">
        <f t="shared" si="13"/>
        <v>control</v>
      </c>
    </row>
    <row r="410" spans="1:7" x14ac:dyDescent="0.25">
      <c r="A410" s="6">
        <v>409</v>
      </c>
      <c r="B410" s="6" t="s">
        <v>90</v>
      </c>
      <c r="C410" s="6" t="s">
        <v>90</v>
      </c>
      <c r="D410" s="7">
        <v>280000</v>
      </c>
      <c r="E410" s="6" t="str">
        <f t="shared" si="12"/>
        <v>control</v>
      </c>
      <c r="F410" s="6">
        <v>0.50168840551210314</v>
      </c>
      <c r="G410" s="6" t="str">
        <f t="shared" si="13"/>
        <v>control</v>
      </c>
    </row>
    <row r="411" spans="1:7" x14ac:dyDescent="0.25">
      <c r="A411" s="6">
        <v>410</v>
      </c>
      <c r="B411" s="6" t="s">
        <v>90</v>
      </c>
      <c r="C411" s="6" t="s">
        <v>90</v>
      </c>
      <c r="D411" s="7">
        <v>339750</v>
      </c>
      <c r="E411" s="6" t="str">
        <f t="shared" si="12"/>
        <v>control</v>
      </c>
      <c r="F411" s="6">
        <v>0.37335551629562835</v>
      </c>
      <c r="G411" s="6" t="str">
        <f t="shared" si="13"/>
        <v>control</v>
      </c>
    </row>
    <row r="412" spans="1:7" x14ac:dyDescent="0.25">
      <c r="A412" s="6">
        <v>411</v>
      </c>
      <c r="B412" s="6" t="s">
        <v>90</v>
      </c>
      <c r="C412" s="6" t="s">
        <v>90</v>
      </c>
      <c r="D412" s="7">
        <v>60000</v>
      </c>
      <c r="E412" s="6" t="str">
        <f t="shared" si="12"/>
        <v>control</v>
      </c>
      <c r="F412" s="6">
        <v>7.3563163577742952E-2</v>
      </c>
      <c r="G412" s="6" t="str">
        <f t="shared" si="13"/>
        <v>control</v>
      </c>
    </row>
    <row r="413" spans="1:7" x14ac:dyDescent="0.25">
      <c r="A413" s="6">
        <v>412</v>
      </c>
      <c r="B413" s="6" t="s">
        <v>90</v>
      </c>
      <c r="C413" s="6" t="s">
        <v>90</v>
      </c>
      <c r="D413" s="7">
        <v>145000</v>
      </c>
      <c r="E413" s="6" t="str">
        <f t="shared" si="12"/>
        <v>control</v>
      </c>
      <c r="F413" s="6">
        <v>0.32108831897398449</v>
      </c>
      <c r="G413" s="6" t="str">
        <f t="shared" si="13"/>
        <v>control</v>
      </c>
    </row>
    <row r="414" spans="1:7" x14ac:dyDescent="0.25">
      <c r="A414" s="6">
        <v>413</v>
      </c>
      <c r="B414" s="6" t="s">
        <v>90</v>
      </c>
      <c r="C414" s="6" t="s">
        <v>90</v>
      </c>
      <c r="D414" s="7">
        <v>222000</v>
      </c>
      <c r="E414" s="6" t="str">
        <f t="shared" si="12"/>
        <v>control</v>
      </c>
      <c r="F414" s="6">
        <v>0.51581838758854515</v>
      </c>
      <c r="G414" s="6" t="str">
        <f t="shared" si="13"/>
        <v>control</v>
      </c>
    </row>
    <row r="415" spans="1:7" x14ac:dyDescent="0.25">
      <c r="A415" s="6">
        <v>414</v>
      </c>
      <c r="B415" s="6" t="s">
        <v>144</v>
      </c>
      <c r="C415" s="6" t="s">
        <v>90</v>
      </c>
      <c r="D415" s="7">
        <v>115000</v>
      </c>
      <c r="E415" s="6" t="str">
        <f t="shared" si="12"/>
        <v>control</v>
      </c>
      <c r="F415" s="6">
        <v>0.8734901386581081</v>
      </c>
      <c r="G415" s="6" t="str">
        <f t="shared" si="13"/>
        <v>control</v>
      </c>
    </row>
    <row r="416" spans="1:7" x14ac:dyDescent="0.25">
      <c r="A416" s="6">
        <v>415</v>
      </c>
      <c r="B416" s="6" t="s">
        <v>90</v>
      </c>
      <c r="C416" s="6" t="s">
        <v>90</v>
      </c>
      <c r="D416" s="7">
        <v>228000</v>
      </c>
      <c r="E416" s="6" t="str">
        <f t="shared" si="12"/>
        <v>control</v>
      </c>
      <c r="F416" s="6">
        <v>7.866947019992554E-2</v>
      </c>
      <c r="G416" s="6" t="str">
        <f t="shared" si="13"/>
        <v>control</v>
      </c>
    </row>
    <row r="417" spans="1:7" x14ac:dyDescent="0.25">
      <c r="A417" s="6">
        <v>416</v>
      </c>
      <c r="B417" s="6" t="s">
        <v>90</v>
      </c>
      <c r="C417" s="6" t="s">
        <v>90</v>
      </c>
      <c r="D417" s="7">
        <v>181134</v>
      </c>
      <c r="E417" s="6" t="str">
        <f t="shared" si="12"/>
        <v>control</v>
      </c>
      <c r="F417" s="6">
        <v>0.10185172042483426</v>
      </c>
      <c r="G417" s="6" t="str">
        <f t="shared" si="13"/>
        <v>control</v>
      </c>
    </row>
    <row r="418" spans="1:7" x14ac:dyDescent="0.25">
      <c r="A418" s="6">
        <v>417</v>
      </c>
      <c r="B418" s="6" t="s">
        <v>90</v>
      </c>
      <c r="C418" s="6" t="s">
        <v>90</v>
      </c>
      <c r="D418" s="7">
        <v>149500</v>
      </c>
      <c r="E418" s="6" t="str">
        <f t="shared" si="12"/>
        <v>control</v>
      </c>
      <c r="F418" s="6">
        <v>0.32985031781728846</v>
      </c>
      <c r="G418" s="6" t="str">
        <f t="shared" si="13"/>
        <v>control</v>
      </c>
    </row>
    <row r="419" spans="1:7" x14ac:dyDescent="0.25">
      <c r="A419" s="6">
        <v>418</v>
      </c>
      <c r="B419" s="6" t="s">
        <v>114</v>
      </c>
      <c r="C419" s="6" t="s">
        <v>90</v>
      </c>
      <c r="D419" s="7">
        <v>239000</v>
      </c>
      <c r="E419" s="6" t="str">
        <f t="shared" si="12"/>
        <v>control</v>
      </c>
      <c r="F419" s="6">
        <v>0.60592314714663631</v>
      </c>
      <c r="G419" s="6" t="str">
        <f t="shared" si="13"/>
        <v>control</v>
      </c>
    </row>
    <row r="420" spans="1:7" x14ac:dyDescent="0.25">
      <c r="A420" s="6">
        <v>419</v>
      </c>
      <c r="B420" s="6" t="s">
        <v>90</v>
      </c>
      <c r="C420" s="6" t="s">
        <v>90</v>
      </c>
      <c r="D420" s="7">
        <v>126000</v>
      </c>
      <c r="E420" s="6" t="str">
        <f t="shared" si="12"/>
        <v>control</v>
      </c>
      <c r="F420" s="6">
        <v>0.9551427873977546</v>
      </c>
      <c r="G420" s="6" t="str">
        <f t="shared" si="13"/>
        <v>control</v>
      </c>
    </row>
    <row r="421" spans="1:7" x14ac:dyDescent="0.25">
      <c r="A421" s="6">
        <v>420</v>
      </c>
      <c r="B421" s="6" t="s">
        <v>90</v>
      </c>
      <c r="C421" s="6" t="s">
        <v>90</v>
      </c>
      <c r="D421" s="7">
        <v>142000</v>
      </c>
      <c r="E421" s="6" t="str">
        <f t="shared" si="12"/>
        <v>control</v>
      </c>
      <c r="F421" s="6">
        <v>0.47274188201398937</v>
      </c>
      <c r="G421" s="6" t="str">
        <f t="shared" si="13"/>
        <v>control</v>
      </c>
    </row>
    <row r="422" spans="1:7" x14ac:dyDescent="0.25">
      <c r="A422" s="6">
        <v>421</v>
      </c>
      <c r="B422" s="6" t="s">
        <v>90</v>
      </c>
      <c r="C422" s="6" t="s">
        <v>90</v>
      </c>
      <c r="D422" s="7">
        <v>206300</v>
      </c>
      <c r="E422" s="6" t="str">
        <f t="shared" si="12"/>
        <v>control</v>
      </c>
      <c r="F422" s="6">
        <v>8.9868898659731467E-2</v>
      </c>
      <c r="G422" s="6" t="str">
        <f t="shared" si="13"/>
        <v>control</v>
      </c>
    </row>
    <row r="423" spans="1:7" x14ac:dyDescent="0.25">
      <c r="A423" s="6">
        <v>422</v>
      </c>
      <c r="B423" s="6" t="s">
        <v>90</v>
      </c>
      <c r="C423" s="6" t="s">
        <v>90</v>
      </c>
      <c r="D423" s="7">
        <v>215000</v>
      </c>
      <c r="E423" s="6" t="str">
        <f t="shared" si="12"/>
        <v>control</v>
      </c>
      <c r="F423" s="6">
        <v>0.9448776413125034</v>
      </c>
      <c r="G423" s="6" t="str">
        <f t="shared" si="13"/>
        <v>control</v>
      </c>
    </row>
    <row r="424" spans="1:7" x14ac:dyDescent="0.25">
      <c r="A424" s="6">
        <v>423</v>
      </c>
      <c r="B424" s="6" t="s">
        <v>144</v>
      </c>
      <c r="C424" s="6" t="s">
        <v>90</v>
      </c>
      <c r="D424" s="7">
        <v>113000</v>
      </c>
      <c r="E424" s="6" t="str">
        <f t="shared" si="12"/>
        <v>control</v>
      </c>
      <c r="F424" s="6">
        <v>0.25898235378941692</v>
      </c>
      <c r="G424" s="6" t="str">
        <f t="shared" si="13"/>
        <v>control</v>
      </c>
    </row>
    <row r="425" spans="1:7" x14ac:dyDescent="0.25">
      <c r="A425" s="6">
        <v>424</v>
      </c>
      <c r="B425" s="6" t="s">
        <v>90</v>
      </c>
      <c r="C425" s="6" t="s">
        <v>90</v>
      </c>
      <c r="D425" s="7">
        <v>315000</v>
      </c>
      <c r="E425" s="6" t="str">
        <f t="shared" si="12"/>
        <v>control</v>
      </c>
      <c r="F425" s="6">
        <v>0.68155126141350852</v>
      </c>
      <c r="G425" s="6" t="str">
        <f t="shared" si="13"/>
        <v>control</v>
      </c>
    </row>
    <row r="426" spans="1:7" x14ac:dyDescent="0.25">
      <c r="A426" s="6">
        <v>425</v>
      </c>
      <c r="B426" s="6" t="s">
        <v>90</v>
      </c>
      <c r="C426" s="6" t="s">
        <v>90</v>
      </c>
      <c r="D426" s="7">
        <v>139000</v>
      </c>
      <c r="E426" s="6" t="str">
        <f t="shared" si="12"/>
        <v>control</v>
      </c>
      <c r="F426" s="6">
        <v>0.29790274667814132</v>
      </c>
      <c r="G426" s="6" t="str">
        <f t="shared" si="13"/>
        <v>control</v>
      </c>
    </row>
    <row r="427" spans="1:7" x14ac:dyDescent="0.25">
      <c r="A427" s="6">
        <v>426</v>
      </c>
      <c r="B427" s="6" t="s">
        <v>90</v>
      </c>
      <c r="C427" s="6" t="s">
        <v>90</v>
      </c>
      <c r="D427" s="7">
        <v>135000</v>
      </c>
      <c r="E427" s="6" t="str">
        <f t="shared" si="12"/>
        <v>control</v>
      </c>
      <c r="F427" s="6">
        <v>0.32450933426241535</v>
      </c>
      <c r="G427" s="6" t="str">
        <f t="shared" si="13"/>
        <v>control</v>
      </c>
    </row>
    <row r="428" spans="1:7" x14ac:dyDescent="0.25">
      <c r="A428" s="6">
        <v>427</v>
      </c>
      <c r="B428" s="6" t="s">
        <v>90</v>
      </c>
      <c r="C428" s="6" t="s">
        <v>90</v>
      </c>
      <c r="D428" s="7">
        <v>275000</v>
      </c>
      <c r="E428" s="6" t="str">
        <f t="shared" si="12"/>
        <v>control</v>
      </c>
      <c r="F428" s="6">
        <v>0.49980965648441755</v>
      </c>
      <c r="G428" s="6" t="str">
        <f t="shared" si="13"/>
        <v>control</v>
      </c>
    </row>
    <row r="429" spans="1:7" x14ac:dyDescent="0.25">
      <c r="A429" s="6">
        <v>428</v>
      </c>
      <c r="B429" s="6" t="s">
        <v>90</v>
      </c>
      <c r="C429" s="6" t="s">
        <v>90</v>
      </c>
      <c r="D429" s="7">
        <v>109008</v>
      </c>
      <c r="E429" s="6" t="str">
        <f t="shared" si="12"/>
        <v>control</v>
      </c>
      <c r="F429" s="6">
        <v>0.31629125294739124</v>
      </c>
      <c r="G429" s="6" t="str">
        <f t="shared" si="13"/>
        <v>control</v>
      </c>
    </row>
    <row r="430" spans="1:7" x14ac:dyDescent="0.25">
      <c r="A430" s="6">
        <v>429</v>
      </c>
      <c r="B430" s="6" t="s">
        <v>90</v>
      </c>
      <c r="C430" s="6" t="s">
        <v>90</v>
      </c>
      <c r="D430" s="7">
        <v>195400</v>
      </c>
      <c r="E430" s="6" t="str">
        <f t="shared" si="12"/>
        <v>control</v>
      </c>
      <c r="F430" s="6">
        <v>0.22138072130802411</v>
      </c>
      <c r="G430" s="6" t="str">
        <f t="shared" si="13"/>
        <v>control</v>
      </c>
    </row>
    <row r="431" spans="1:7" x14ac:dyDescent="0.25">
      <c r="A431" s="6">
        <v>430</v>
      </c>
      <c r="B431" s="6" t="s">
        <v>90</v>
      </c>
      <c r="C431" s="6" t="s">
        <v>90</v>
      </c>
      <c r="D431" s="7">
        <v>175000</v>
      </c>
      <c r="E431" s="6" t="str">
        <f t="shared" si="12"/>
        <v>control</v>
      </c>
      <c r="F431" s="6">
        <v>0.52795671746433892</v>
      </c>
      <c r="G431" s="6" t="str">
        <f t="shared" si="13"/>
        <v>control</v>
      </c>
    </row>
    <row r="432" spans="1:7" x14ac:dyDescent="0.25">
      <c r="A432" s="6">
        <v>431</v>
      </c>
      <c r="B432" s="6" t="s">
        <v>90</v>
      </c>
      <c r="C432" s="6" t="s">
        <v>90</v>
      </c>
      <c r="D432" s="7">
        <v>85400</v>
      </c>
      <c r="E432" s="6" t="str">
        <f t="shared" si="12"/>
        <v>control</v>
      </c>
      <c r="F432" s="6">
        <v>0.80334358340644751</v>
      </c>
      <c r="G432" s="6" t="str">
        <f t="shared" si="13"/>
        <v>control</v>
      </c>
    </row>
    <row r="433" spans="1:7" x14ac:dyDescent="0.25">
      <c r="A433" s="6">
        <v>432</v>
      </c>
      <c r="B433" s="6" t="s">
        <v>114</v>
      </c>
      <c r="C433" s="6" t="s">
        <v>90</v>
      </c>
      <c r="D433" s="7">
        <v>79900</v>
      </c>
      <c r="E433" s="6" t="str">
        <f t="shared" si="12"/>
        <v>control</v>
      </c>
      <c r="F433" s="6">
        <v>0.69456169369663401</v>
      </c>
      <c r="G433" s="6" t="str">
        <f t="shared" si="13"/>
        <v>control</v>
      </c>
    </row>
    <row r="434" spans="1:7" x14ac:dyDescent="0.25">
      <c r="A434" s="6">
        <v>433</v>
      </c>
      <c r="B434" s="6" t="s">
        <v>90</v>
      </c>
      <c r="C434" s="6" t="s">
        <v>90</v>
      </c>
      <c r="D434" s="7">
        <v>122500</v>
      </c>
      <c r="E434" s="6" t="str">
        <f t="shared" si="12"/>
        <v>control</v>
      </c>
      <c r="F434" s="6">
        <v>0.99758101928962772</v>
      </c>
      <c r="G434" s="6" t="str">
        <f t="shared" si="13"/>
        <v>control</v>
      </c>
    </row>
    <row r="435" spans="1:7" x14ac:dyDescent="0.25">
      <c r="A435" s="6">
        <v>434</v>
      </c>
      <c r="B435" s="6" t="s">
        <v>90</v>
      </c>
      <c r="C435" s="6" t="s">
        <v>90</v>
      </c>
      <c r="D435" s="7">
        <v>181000</v>
      </c>
      <c r="E435" s="6" t="str">
        <f t="shared" si="12"/>
        <v>control</v>
      </c>
      <c r="F435" s="6">
        <v>0.61697830353824823</v>
      </c>
      <c r="G435" s="6" t="str">
        <f t="shared" si="13"/>
        <v>control</v>
      </c>
    </row>
    <row r="436" spans="1:7" x14ac:dyDescent="0.25">
      <c r="A436" s="6">
        <v>435</v>
      </c>
      <c r="B436" s="6" t="s">
        <v>90</v>
      </c>
      <c r="C436" s="6" t="s">
        <v>90</v>
      </c>
      <c r="D436" s="7">
        <v>81000</v>
      </c>
      <c r="E436" s="6" t="str">
        <f t="shared" si="12"/>
        <v>control</v>
      </c>
      <c r="F436" s="6">
        <v>0.53985678074247934</v>
      </c>
      <c r="G436" s="6" t="str">
        <f t="shared" si="13"/>
        <v>control</v>
      </c>
    </row>
    <row r="437" spans="1:7" x14ac:dyDescent="0.25">
      <c r="A437" s="6">
        <v>436</v>
      </c>
      <c r="B437" s="6" t="s">
        <v>139</v>
      </c>
      <c r="C437" s="6" t="s">
        <v>90</v>
      </c>
      <c r="D437" s="7">
        <v>212000</v>
      </c>
      <c r="E437" s="6" t="str">
        <f t="shared" si="12"/>
        <v>control</v>
      </c>
      <c r="F437" s="6">
        <v>0.50298729546672616</v>
      </c>
      <c r="G437" s="6" t="str">
        <f t="shared" si="13"/>
        <v>control</v>
      </c>
    </row>
    <row r="438" spans="1:7" x14ac:dyDescent="0.25">
      <c r="A438" s="6">
        <v>437</v>
      </c>
      <c r="B438" s="6" t="s">
        <v>90</v>
      </c>
      <c r="C438" s="6" t="s">
        <v>90</v>
      </c>
      <c r="D438" s="7">
        <v>116000</v>
      </c>
      <c r="E438" s="6" t="str">
        <f t="shared" si="12"/>
        <v>control</v>
      </c>
      <c r="F438" s="6">
        <v>0.65158268931237062</v>
      </c>
      <c r="G438" s="6" t="str">
        <f t="shared" si="13"/>
        <v>control</v>
      </c>
    </row>
    <row r="439" spans="1:7" x14ac:dyDescent="0.25">
      <c r="A439" s="6">
        <v>438</v>
      </c>
      <c r="B439" s="6" t="s">
        <v>90</v>
      </c>
      <c r="C439" s="6" t="s">
        <v>90</v>
      </c>
      <c r="D439" s="7">
        <v>119000</v>
      </c>
      <c r="E439" s="6" t="str">
        <f t="shared" si="12"/>
        <v>control</v>
      </c>
      <c r="F439" s="6">
        <v>0.28597363778260287</v>
      </c>
      <c r="G439" s="6" t="str">
        <f t="shared" si="13"/>
        <v>control</v>
      </c>
    </row>
    <row r="440" spans="1:7" x14ac:dyDescent="0.25">
      <c r="A440" s="6">
        <v>439</v>
      </c>
      <c r="B440" s="6" t="s">
        <v>90</v>
      </c>
      <c r="C440" s="6" t="s">
        <v>90</v>
      </c>
      <c r="D440" s="7">
        <v>90350</v>
      </c>
      <c r="E440" s="6" t="str">
        <f t="shared" si="12"/>
        <v>control</v>
      </c>
      <c r="F440" s="6">
        <v>0.55201304116231154</v>
      </c>
      <c r="G440" s="6" t="str">
        <f t="shared" si="13"/>
        <v>control</v>
      </c>
    </row>
    <row r="441" spans="1:7" x14ac:dyDescent="0.25">
      <c r="A441" s="6">
        <v>440</v>
      </c>
      <c r="B441" s="6" t="s">
        <v>90</v>
      </c>
      <c r="C441" s="6" t="s">
        <v>90</v>
      </c>
      <c r="D441" s="7">
        <v>110000</v>
      </c>
      <c r="E441" s="6" t="str">
        <f t="shared" si="12"/>
        <v>control</v>
      </c>
      <c r="F441" s="6">
        <v>0.78385116878331385</v>
      </c>
      <c r="G441" s="6" t="str">
        <f t="shared" si="13"/>
        <v>control</v>
      </c>
    </row>
    <row r="442" spans="1:7" x14ac:dyDescent="0.25">
      <c r="A442" s="6">
        <v>441</v>
      </c>
      <c r="B442" s="6" t="s">
        <v>90</v>
      </c>
      <c r="C442" s="6" t="s">
        <v>90</v>
      </c>
      <c r="D442" s="7">
        <v>555000</v>
      </c>
      <c r="E442" s="6" t="str">
        <f t="shared" si="12"/>
        <v>control</v>
      </c>
      <c r="F442" s="6">
        <v>0.43964196663391064</v>
      </c>
      <c r="G442" s="6" t="str">
        <f t="shared" si="13"/>
        <v>control</v>
      </c>
    </row>
    <row r="443" spans="1:7" x14ac:dyDescent="0.25">
      <c r="A443" s="6">
        <v>442</v>
      </c>
      <c r="B443" s="6" t="s">
        <v>90</v>
      </c>
      <c r="C443" s="6" t="s">
        <v>90</v>
      </c>
      <c r="D443" s="7">
        <v>118000</v>
      </c>
      <c r="E443" s="6" t="str">
        <f t="shared" si="12"/>
        <v>control</v>
      </c>
      <c r="F443" s="6">
        <v>0.51685325141881944</v>
      </c>
      <c r="G443" s="6" t="str">
        <f t="shared" si="13"/>
        <v>control</v>
      </c>
    </row>
    <row r="444" spans="1:7" x14ac:dyDescent="0.25">
      <c r="A444" s="6">
        <v>443</v>
      </c>
      <c r="B444" s="6" t="s">
        <v>90</v>
      </c>
      <c r="C444" s="6" t="s">
        <v>90</v>
      </c>
      <c r="D444" s="7">
        <v>162900</v>
      </c>
      <c r="E444" s="6" t="str">
        <f t="shared" si="12"/>
        <v>control</v>
      </c>
      <c r="F444" s="6">
        <v>0.27066641349722032</v>
      </c>
      <c r="G444" s="6" t="str">
        <f t="shared" si="13"/>
        <v>control</v>
      </c>
    </row>
    <row r="445" spans="1:7" x14ac:dyDescent="0.25">
      <c r="A445" s="6">
        <v>444</v>
      </c>
      <c r="B445" s="6" t="s">
        <v>90</v>
      </c>
      <c r="C445" s="6" t="s">
        <v>90</v>
      </c>
      <c r="D445" s="7">
        <v>172500</v>
      </c>
      <c r="E445" s="6" t="str">
        <f t="shared" si="12"/>
        <v>control</v>
      </c>
      <c r="F445" s="6">
        <v>0.58740469806823048</v>
      </c>
      <c r="G445" s="6" t="str">
        <f t="shared" si="13"/>
        <v>control</v>
      </c>
    </row>
    <row r="446" spans="1:7" x14ac:dyDescent="0.25">
      <c r="A446" s="6">
        <v>445</v>
      </c>
      <c r="B446" s="6" t="s">
        <v>90</v>
      </c>
      <c r="C446" s="6" t="s">
        <v>90</v>
      </c>
      <c r="D446" s="7">
        <v>210000</v>
      </c>
      <c r="E446" s="6" t="str">
        <f t="shared" si="12"/>
        <v>control</v>
      </c>
      <c r="F446" s="6">
        <v>0.92955048025387121</v>
      </c>
      <c r="G446" s="6" t="str">
        <f t="shared" si="13"/>
        <v>control</v>
      </c>
    </row>
    <row r="447" spans="1:7" x14ac:dyDescent="0.25">
      <c r="A447" s="6">
        <v>446</v>
      </c>
      <c r="B447" s="6" t="s">
        <v>90</v>
      </c>
      <c r="C447" s="6" t="s">
        <v>90</v>
      </c>
      <c r="D447" s="7">
        <v>127500</v>
      </c>
      <c r="E447" s="6" t="str">
        <f t="shared" si="12"/>
        <v>control</v>
      </c>
      <c r="F447" s="6">
        <v>0.50656118704604458</v>
      </c>
      <c r="G447" s="6" t="str">
        <f t="shared" si="13"/>
        <v>control</v>
      </c>
    </row>
    <row r="448" spans="1:7" x14ac:dyDescent="0.25">
      <c r="A448" s="6">
        <v>447</v>
      </c>
      <c r="B448" s="6" t="s">
        <v>204</v>
      </c>
      <c r="C448" s="6" t="s">
        <v>90</v>
      </c>
      <c r="D448" s="7">
        <v>190000</v>
      </c>
      <c r="E448" s="6" t="str">
        <f t="shared" si="12"/>
        <v>control</v>
      </c>
      <c r="F448" s="6">
        <v>4.545945648706895E-2</v>
      </c>
      <c r="G448" s="6" t="str">
        <f t="shared" si="13"/>
        <v>control</v>
      </c>
    </row>
    <row r="449" spans="1:7" x14ac:dyDescent="0.25">
      <c r="A449" s="6">
        <v>448</v>
      </c>
      <c r="B449" s="6" t="s">
        <v>90</v>
      </c>
      <c r="C449" s="6" t="s">
        <v>90</v>
      </c>
      <c r="D449" s="7">
        <v>199900</v>
      </c>
      <c r="E449" s="6" t="str">
        <f t="shared" si="12"/>
        <v>control</v>
      </c>
      <c r="F449" s="6">
        <v>0.80183464299659191</v>
      </c>
      <c r="G449" s="6" t="str">
        <f t="shared" si="13"/>
        <v>control</v>
      </c>
    </row>
    <row r="450" spans="1:7" x14ac:dyDescent="0.25">
      <c r="A450" s="6">
        <v>449</v>
      </c>
      <c r="B450" s="6" t="s">
        <v>90</v>
      </c>
      <c r="C450" s="6" t="s">
        <v>90</v>
      </c>
      <c r="D450" s="7">
        <v>119500</v>
      </c>
      <c r="E450" s="6" t="str">
        <f t="shared" si="12"/>
        <v>control</v>
      </c>
      <c r="F450" s="6">
        <v>0.63682779079029561</v>
      </c>
      <c r="G450" s="6" t="str">
        <f t="shared" si="13"/>
        <v>control</v>
      </c>
    </row>
    <row r="451" spans="1:7" x14ac:dyDescent="0.25">
      <c r="A451" s="6">
        <v>450</v>
      </c>
      <c r="B451" s="6" t="s">
        <v>90</v>
      </c>
      <c r="C451" s="6" t="s">
        <v>90</v>
      </c>
      <c r="D451" s="7">
        <v>120000</v>
      </c>
      <c r="E451" s="6" t="str">
        <f t="shared" ref="E451:E514" si="14">IF(OR(B451="RRRn", B451="RRAn", B451="RRNe", B451="RRAe", C451="RRRn", C451="RRAn", C451="RRNe", C451="RRAe"), "treatment", "control")</f>
        <v>control</v>
      </c>
      <c r="F451" s="6">
        <v>0.78427500588190402</v>
      </c>
      <c r="G451" s="6" t="str">
        <f t="shared" ref="G451:G514" si="15">IF(AND(F451&lt;0.5, E451="treatment"), "A1", IF(AND(F451&gt;0.5, E451="treatment"), "A2", "control"))</f>
        <v>control</v>
      </c>
    </row>
    <row r="452" spans="1:7" x14ac:dyDescent="0.25">
      <c r="A452" s="6">
        <v>451</v>
      </c>
      <c r="B452" s="6" t="s">
        <v>90</v>
      </c>
      <c r="C452" s="6" t="s">
        <v>90</v>
      </c>
      <c r="D452" s="7">
        <v>110000</v>
      </c>
      <c r="E452" s="6" t="str">
        <f t="shared" si="14"/>
        <v>control</v>
      </c>
      <c r="F452" s="6">
        <v>0.23613661392200958</v>
      </c>
      <c r="G452" s="6" t="str">
        <f t="shared" si="15"/>
        <v>control</v>
      </c>
    </row>
    <row r="453" spans="1:7" x14ac:dyDescent="0.25">
      <c r="A453" s="6">
        <v>452</v>
      </c>
      <c r="B453" s="6" t="s">
        <v>90</v>
      </c>
      <c r="C453" s="6" t="s">
        <v>90</v>
      </c>
      <c r="D453" s="7">
        <v>280000</v>
      </c>
      <c r="E453" s="6" t="str">
        <f t="shared" si="14"/>
        <v>control</v>
      </c>
      <c r="F453" s="6">
        <v>0.86594009833759711</v>
      </c>
      <c r="G453" s="6" t="str">
        <f t="shared" si="15"/>
        <v>control</v>
      </c>
    </row>
    <row r="454" spans="1:7" x14ac:dyDescent="0.25">
      <c r="A454" s="6">
        <v>453</v>
      </c>
      <c r="B454" s="6" t="s">
        <v>90</v>
      </c>
      <c r="C454" s="6" t="s">
        <v>90</v>
      </c>
      <c r="D454" s="7">
        <v>204000</v>
      </c>
      <c r="E454" s="6" t="str">
        <f t="shared" si="14"/>
        <v>control</v>
      </c>
      <c r="F454" s="6">
        <v>0.84574221605299638</v>
      </c>
      <c r="G454" s="6" t="str">
        <f t="shared" si="15"/>
        <v>control</v>
      </c>
    </row>
    <row r="455" spans="1:7" x14ac:dyDescent="0.25">
      <c r="A455" s="6">
        <v>454</v>
      </c>
      <c r="B455" s="6" t="s">
        <v>90</v>
      </c>
      <c r="C455" s="6" t="s">
        <v>90</v>
      </c>
      <c r="D455" s="7">
        <v>210000</v>
      </c>
      <c r="E455" s="6" t="str">
        <f t="shared" si="14"/>
        <v>control</v>
      </c>
      <c r="F455" s="6">
        <v>0.66175001284569701</v>
      </c>
      <c r="G455" s="6" t="str">
        <f t="shared" si="15"/>
        <v>control</v>
      </c>
    </row>
    <row r="456" spans="1:7" x14ac:dyDescent="0.25">
      <c r="A456" s="6">
        <v>455</v>
      </c>
      <c r="B456" s="6" t="s">
        <v>90</v>
      </c>
      <c r="C456" s="6" t="s">
        <v>90</v>
      </c>
      <c r="D456" s="7">
        <v>188000</v>
      </c>
      <c r="E456" s="6" t="str">
        <f t="shared" si="14"/>
        <v>control</v>
      </c>
      <c r="F456" s="6">
        <v>0.47227103282156013</v>
      </c>
      <c r="G456" s="6" t="str">
        <f t="shared" si="15"/>
        <v>control</v>
      </c>
    </row>
    <row r="457" spans="1:7" x14ac:dyDescent="0.25">
      <c r="A457" s="6">
        <v>456</v>
      </c>
      <c r="B457" s="6" t="s">
        <v>90</v>
      </c>
      <c r="C457" s="6" t="s">
        <v>90</v>
      </c>
      <c r="D457" s="7">
        <v>175500</v>
      </c>
      <c r="E457" s="6" t="str">
        <f t="shared" si="14"/>
        <v>control</v>
      </c>
      <c r="F457" s="6">
        <v>0.20047660304029191</v>
      </c>
      <c r="G457" s="6" t="str">
        <f t="shared" si="15"/>
        <v>control</v>
      </c>
    </row>
    <row r="458" spans="1:7" x14ac:dyDescent="0.25">
      <c r="A458" s="6">
        <v>457</v>
      </c>
      <c r="B458" s="6" t="s">
        <v>90</v>
      </c>
      <c r="C458" s="6" t="s">
        <v>90</v>
      </c>
      <c r="D458" s="7">
        <v>98000</v>
      </c>
      <c r="E458" s="6" t="str">
        <f t="shared" si="14"/>
        <v>control</v>
      </c>
      <c r="F458" s="6">
        <v>0.38439786889787753</v>
      </c>
      <c r="G458" s="6" t="str">
        <f t="shared" si="15"/>
        <v>control</v>
      </c>
    </row>
    <row r="459" spans="1:7" x14ac:dyDescent="0.25">
      <c r="A459" s="6">
        <v>458</v>
      </c>
      <c r="B459" s="6" t="s">
        <v>90</v>
      </c>
      <c r="C459" s="6" t="s">
        <v>90</v>
      </c>
      <c r="D459" s="7">
        <v>256000</v>
      </c>
      <c r="E459" s="6" t="str">
        <f t="shared" si="14"/>
        <v>control</v>
      </c>
      <c r="F459" s="6">
        <v>0.41534759010507705</v>
      </c>
      <c r="G459" s="6" t="str">
        <f t="shared" si="15"/>
        <v>control</v>
      </c>
    </row>
    <row r="460" spans="1:7" x14ac:dyDescent="0.25">
      <c r="A460" s="6">
        <v>459</v>
      </c>
      <c r="B460" s="6" t="s">
        <v>90</v>
      </c>
      <c r="C460" s="6" t="s">
        <v>90</v>
      </c>
      <c r="D460" s="7">
        <v>161000</v>
      </c>
      <c r="E460" s="6" t="str">
        <f t="shared" si="14"/>
        <v>control</v>
      </c>
      <c r="F460" s="6">
        <v>0.7567882253206355</v>
      </c>
      <c r="G460" s="6" t="str">
        <f t="shared" si="15"/>
        <v>control</v>
      </c>
    </row>
    <row r="461" spans="1:7" x14ac:dyDescent="0.25">
      <c r="A461" s="6">
        <v>460</v>
      </c>
      <c r="B461" s="6" t="s">
        <v>90</v>
      </c>
      <c r="C461" s="6" t="s">
        <v>90</v>
      </c>
      <c r="D461" s="7">
        <v>110000</v>
      </c>
      <c r="E461" s="6" t="str">
        <f t="shared" si="14"/>
        <v>control</v>
      </c>
      <c r="F461" s="6">
        <v>0.95504161554880473</v>
      </c>
      <c r="G461" s="6" t="str">
        <f t="shared" si="15"/>
        <v>control</v>
      </c>
    </row>
    <row r="462" spans="1:7" x14ac:dyDescent="0.25">
      <c r="A462" s="6">
        <v>461</v>
      </c>
      <c r="B462" s="6" t="s">
        <v>202</v>
      </c>
      <c r="C462" s="6" t="s">
        <v>90</v>
      </c>
      <c r="D462" s="7">
        <v>263435</v>
      </c>
      <c r="E462" s="6" t="str">
        <f t="shared" si="14"/>
        <v>treatment</v>
      </c>
      <c r="F462" s="6">
        <v>0.36063627130338616</v>
      </c>
      <c r="G462" s="6" t="str">
        <f t="shared" si="15"/>
        <v>A1</v>
      </c>
    </row>
    <row r="463" spans="1:7" x14ac:dyDescent="0.25">
      <c r="A463" s="6">
        <v>462</v>
      </c>
      <c r="B463" s="6" t="s">
        <v>114</v>
      </c>
      <c r="C463" s="6" t="s">
        <v>90</v>
      </c>
      <c r="D463" s="7">
        <v>155000</v>
      </c>
      <c r="E463" s="6" t="str">
        <f t="shared" si="14"/>
        <v>control</v>
      </c>
      <c r="F463" s="6">
        <v>0.91621720664791351</v>
      </c>
      <c r="G463" s="6" t="str">
        <f t="shared" si="15"/>
        <v>control</v>
      </c>
    </row>
    <row r="464" spans="1:7" x14ac:dyDescent="0.25">
      <c r="A464" s="6">
        <v>463</v>
      </c>
      <c r="B464" s="6" t="s">
        <v>90</v>
      </c>
      <c r="C464" s="6" t="s">
        <v>90</v>
      </c>
      <c r="D464" s="7">
        <v>62383</v>
      </c>
      <c r="E464" s="6" t="str">
        <f t="shared" si="14"/>
        <v>control</v>
      </c>
      <c r="F464" s="6">
        <v>0.97756631400053406</v>
      </c>
      <c r="G464" s="6" t="str">
        <f t="shared" si="15"/>
        <v>control</v>
      </c>
    </row>
    <row r="465" spans="1:7" x14ac:dyDescent="0.25">
      <c r="A465" s="6">
        <v>464</v>
      </c>
      <c r="B465" s="6" t="s">
        <v>90</v>
      </c>
      <c r="C465" s="6" t="s">
        <v>90</v>
      </c>
      <c r="D465" s="7">
        <v>188700</v>
      </c>
      <c r="E465" s="6" t="str">
        <f t="shared" si="14"/>
        <v>control</v>
      </c>
      <c r="F465" s="6">
        <v>9.7776872202877452E-2</v>
      </c>
      <c r="G465" s="6" t="str">
        <f t="shared" si="15"/>
        <v>control</v>
      </c>
    </row>
    <row r="466" spans="1:7" x14ac:dyDescent="0.25">
      <c r="A466" s="6">
        <v>465</v>
      </c>
      <c r="B466" s="6" t="s">
        <v>90</v>
      </c>
      <c r="C466" s="6" t="s">
        <v>90</v>
      </c>
      <c r="D466" s="7">
        <v>124000</v>
      </c>
      <c r="E466" s="6" t="str">
        <f t="shared" si="14"/>
        <v>control</v>
      </c>
      <c r="F466" s="6">
        <v>0.74208816592108118</v>
      </c>
      <c r="G466" s="6" t="str">
        <f t="shared" si="15"/>
        <v>control</v>
      </c>
    </row>
    <row r="467" spans="1:7" x14ac:dyDescent="0.25">
      <c r="A467" s="6">
        <v>466</v>
      </c>
      <c r="B467" s="6" t="s">
        <v>90</v>
      </c>
      <c r="C467" s="6" t="s">
        <v>90</v>
      </c>
      <c r="D467" s="7">
        <v>178740</v>
      </c>
      <c r="E467" s="6" t="str">
        <f t="shared" si="14"/>
        <v>control</v>
      </c>
      <c r="F467" s="6">
        <v>0.26196252772508799</v>
      </c>
      <c r="G467" s="6" t="str">
        <f t="shared" si="15"/>
        <v>control</v>
      </c>
    </row>
    <row r="468" spans="1:7" x14ac:dyDescent="0.25">
      <c r="A468" s="6">
        <v>467</v>
      </c>
      <c r="B468" s="6" t="s">
        <v>90</v>
      </c>
      <c r="C468" s="6" t="s">
        <v>90</v>
      </c>
      <c r="D468" s="7">
        <v>167000</v>
      </c>
      <c r="E468" s="6" t="str">
        <f t="shared" si="14"/>
        <v>control</v>
      </c>
      <c r="F468" s="6">
        <v>7.218455981685401E-2</v>
      </c>
      <c r="G468" s="6" t="str">
        <f t="shared" si="15"/>
        <v>control</v>
      </c>
    </row>
    <row r="469" spans="1:7" x14ac:dyDescent="0.25">
      <c r="A469" s="6">
        <v>468</v>
      </c>
      <c r="B469" s="6" t="s">
        <v>144</v>
      </c>
      <c r="C469" s="6" t="s">
        <v>90</v>
      </c>
      <c r="D469" s="7">
        <v>146500</v>
      </c>
      <c r="E469" s="6" t="str">
        <f t="shared" si="14"/>
        <v>control</v>
      </c>
      <c r="F469" s="6">
        <v>8.3240353343245532E-2</v>
      </c>
      <c r="G469" s="6" t="str">
        <f t="shared" si="15"/>
        <v>control</v>
      </c>
    </row>
    <row r="470" spans="1:7" x14ac:dyDescent="0.25">
      <c r="A470" s="6">
        <v>469</v>
      </c>
      <c r="B470" s="6" t="s">
        <v>90</v>
      </c>
      <c r="C470" s="6" t="s">
        <v>90</v>
      </c>
      <c r="D470" s="7">
        <v>250000</v>
      </c>
      <c r="E470" s="6" t="str">
        <f t="shared" si="14"/>
        <v>control</v>
      </c>
      <c r="F470" s="6">
        <v>0.16460804794415229</v>
      </c>
      <c r="G470" s="6" t="str">
        <f t="shared" si="15"/>
        <v>control</v>
      </c>
    </row>
    <row r="471" spans="1:7" x14ac:dyDescent="0.25">
      <c r="A471" s="6">
        <v>470</v>
      </c>
      <c r="B471" s="6" t="s">
        <v>229</v>
      </c>
      <c r="C471" s="6" t="s">
        <v>90</v>
      </c>
      <c r="D471" s="7">
        <v>187000</v>
      </c>
      <c r="E471" s="6" t="str">
        <f t="shared" si="14"/>
        <v>treatment</v>
      </c>
      <c r="F471" s="6">
        <v>0.75284862818728704</v>
      </c>
      <c r="G471" s="6" t="str">
        <f t="shared" si="15"/>
        <v>A2</v>
      </c>
    </row>
    <row r="472" spans="1:7" x14ac:dyDescent="0.25">
      <c r="A472" s="6">
        <v>471</v>
      </c>
      <c r="B472" s="6" t="s">
        <v>90</v>
      </c>
      <c r="C472" s="6" t="s">
        <v>90</v>
      </c>
      <c r="D472" s="7">
        <v>212000</v>
      </c>
      <c r="E472" s="6" t="str">
        <f t="shared" si="14"/>
        <v>control</v>
      </c>
      <c r="F472" s="6">
        <v>0.17018575720257823</v>
      </c>
      <c r="G472" s="6" t="str">
        <f t="shared" si="15"/>
        <v>control</v>
      </c>
    </row>
    <row r="473" spans="1:7" x14ac:dyDescent="0.25">
      <c r="A473" s="6">
        <v>472</v>
      </c>
      <c r="B473" s="6" t="s">
        <v>204</v>
      </c>
      <c r="C473" s="6" t="s">
        <v>90</v>
      </c>
      <c r="D473" s="7">
        <v>190000</v>
      </c>
      <c r="E473" s="6" t="str">
        <f t="shared" si="14"/>
        <v>control</v>
      </c>
      <c r="F473" s="6">
        <v>4.0439327570274131E-4</v>
      </c>
      <c r="G473" s="6" t="str">
        <f t="shared" si="15"/>
        <v>control</v>
      </c>
    </row>
    <row r="474" spans="1:7" x14ac:dyDescent="0.25">
      <c r="A474" s="6">
        <v>473</v>
      </c>
      <c r="B474" s="6" t="s">
        <v>90</v>
      </c>
      <c r="C474" s="6" t="s">
        <v>90</v>
      </c>
      <c r="D474" s="7">
        <v>148000</v>
      </c>
      <c r="E474" s="6" t="str">
        <f t="shared" si="14"/>
        <v>control</v>
      </c>
      <c r="F474" s="6">
        <v>0.34439751677898844</v>
      </c>
      <c r="G474" s="6" t="str">
        <f t="shared" si="15"/>
        <v>control</v>
      </c>
    </row>
    <row r="475" spans="1:7" x14ac:dyDescent="0.25">
      <c r="A475" s="6">
        <v>474</v>
      </c>
      <c r="B475" s="6" t="s">
        <v>90</v>
      </c>
      <c r="C475" s="6" t="s">
        <v>90</v>
      </c>
      <c r="D475" s="7">
        <v>440000</v>
      </c>
      <c r="E475" s="6" t="str">
        <f t="shared" si="14"/>
        <v>control</v>
      </c>
      <c r="F475" s="6">
        <v>0.15172750358740528</v>
      </c>
      <c r="G475" s="6" t="str">
        <f t="shared" si="15"/>
        <v>control</v>
      </c>
    </row>
    <row r="476" spans="1:7" x14ac:dyDescent="0.25">
      <c r="A476" s="6">
        <v>475</v>
      </c>
      <c r="B476" s="6" t="s">
        <v>90</v>
      </c>
      <c r="C476" s="6" t="s">
        <v>90</v>
      </c>
      <c r="D476" s="7">
        <v>251000</v>
      </c>
      <c r="E476" s="6" t="str">
        <f t="shared" si="14"/>
        <v>control</v>
      </c>
      <c r="F476" s="6">
        <v>0.45332606363445616</v>
      </c>
      <c r="G476" s="6" t="str">
        <f t="shared" si="15"/>
        <v>control</v>
      </c>
    </row>
    <row r="477" spans="1:7" x14ac:dyDescent="0.25">
      <c r="A477" s="6">
        <v>476</v>
      </c>
      <c r="B477" s="6" t="s">
        <v>90</v>
      </c>
      <c r="C477" s="6" t="s">
        <v>90</v>
      </c>
      <c r="D477" s="7">
        <v>132500</v>
      </c>
      <c r="E477" s="6" t="str">
        <f t="shared" si="14"/>
        <v>control</v>
      </c>
      <c r="F477" s="6">
        <v>0.85052434038716129</v>
      </c>
      <c r="G477" s="6" t="str">
        <f t="shared" si="15"/>
        <v>control</v>
      </c>
    </row>
    <row r="478" spans="1:7" x14ac:dyDescent="0.25">
      <c r="A478" s="6">
        <v>477</v>
      </c>
      <c r="B478" s="6" t="s">
        <v>90</v>
      </c>
      <c r="C478" s="6" t="s">
        <v>90</v>
      </c>
      <c r="D478" s="7">
        <v>208900</v>
      </c>
      <c r="E478" s="6" t="str">
        <f t="shared" si="14"/>
        <v>control</v>
      </c>
      <c r="F478" s="6">
        <v>0.79199048976077646</v>
      </c>
      <c r="G478" s="6" t="str">
        <f t="shared" si="15"/>
        <v>control</v>
      </c>
    </row>
    <row r="479" spans="1:7" x14ac:dyDescent="0.25">
      <c r="A479" s="6">
        <v>478</v>
      </c>
      <c r="B479" s="6" t="s">
        <v>90</v>
      </c>
      <c r="C479" s="6" t="s">
        <v>90</v>
      </c>
      <c r="D479" s="7">
        <v>380000</v>
      </c>
      <c r="E479" s="6" t="str">
        <f t="shared" si="14"/>
        <v>control</v>
      </c>
      <c r="F479" s="6">
        <v>2.6764916605366729E-2</v>
      </c>
      <c r="G479" s="6" t="str">
        <f t="shared" si="15"/>
        <v>control</v>
      </c>
    </row>
    <row r="480" spans="1:7" x14ac:dyDescent="0.25">
      <c r="A480" s="6">
        <v>479</v>
      </c>
      <c r="B480" s="6" t="s">
        <v>90</v>
      </c>
      <c r="C480" s="6" t="s">
        <v>90</v>
      </c>
      <c r="D480" s="7">
        <v>297000</v>
      </c>
      <c r="E480" s="6" t="str">
        <f t="shared" si="14"/>
        <v>control</v>
      </c>
      <c r="F480" s="6">
        <v>0.32051707041906785</v>
      </c>
      <c r="G480" s="6" t="str">
        <f t="shared" si="15"/>
        <v>control</v>
      </c>
    </row>
    <row r="481" spans="1:7" x14ac:dyDescent="0.25">
      <c r="A481" s="6">
        <v>480</v>
      </c>
      <c r="B481" s="6" t="s">
        <v>90</v>
      </c>
      <c r="C481" s="6" t="s">
        <v>90</v>
      </c>
      <c r="D481" s="7">
        <v>89471</v>
      </c>
      <c r="E481" s="6" t="str">
        <f t="shared" si="14"/>
        <v>control</v>
      </c>
      <c r="F481" s="6">
        <v>0.12346079128978882</v>
      </c>
      <c r="G481" s="6" t="str">
        <f t="shared" si="15"/>
        <v>control</v>
      </c>
    </row>
    <row r="482" spans="1:7" x14ac:dyDescent="0.25">
      <c r="A482" s="6">
        <v>481</v>
      </c>
      <c r="B482" s="6" t="s">
        <v>90</v>
      </c>
      <c r="C482" s="6" t="s">
        <v>90</v>
      </c>
      <c r="D482" s="7">
        <v>326000</v>
      </c>
      <c r="E482" s="6" t="str">
        <f t="shared" si="14"/>
        <v>control</v>
      </c>
      <c r="F482" s="6">
        <v>1.2956638038825186E-2</v>
      </c>
      <c r="G482" s="6" t="str">
        <f t="shared" si="15"/>
        <v>control</v>
      </c>
    </row>
    <row r="483" spans="1:7" x14ac:dyDescent="0.25">
      <c r="A483" s="6">
        <v>482</v>
      </c>
      <c r="B483" s="6" t="s">
        <v>90</v>
      </c>
      <c r="C483" s="6" t="s">
        <v>90</v>
      </c>
      <c r="D483" s="7">
        <v>374000</v>
      </c>
      <c r="E483" s="6" t="str">
        <f t="shared" si="14"/>
        <v>control</v>
      </c>
      <c r="F483" s="6">
        <v>0.48937346615651678</v>
      </c>
      <c r="G483" s="6" t="str">
        <f t="shared" si="15"/>
        <v>control</v>
      </c>
    </row>
    <row r="484" spans="1:7" x14ac:dyDescent="0.25">
      <c r="A484" s="6">
        <v>483</v>
      </c>
      <c r="B484" s="6" t="s">
        <v>90</v>
      </c>
      <c r="C484" s="6" t="s">
        <v>90</v>
      </c>
      <c r="D484" s="7">
        <v>155000</v>
      </c>
      <c r="E484" s="6" t="str">
        <f t="shared" si="14"/>
        <v>control</v>
      </c>
      <c r="F484" s="6">
        <v>0.56682824214687155</v>
      </c>
      <c r="G484" s="6" t="str">
        <f t="shared" si="15"/>
        <v>control</v>
      </c>
    </row>
    <row r="485" spans="1:7" x14ac:dyDescent="0.25">
      <c r="A485" s="6">
        <v>484</v>
      </c>
      <c r="B485" s="6" t="s">
        <v>90</v>
      </c>
      <c r="C485" s="6" t="s">
        <v>90</v>
      </c>
      <c r="D485" s="7">
        <v>164000</v>
      </c>
      <c r="E485" s="6" t="str">
        <f t="shared" si="14"/>
        <v>control</v>
      </c>
      <c r="F485" s="6">
        <v>0.40572944966702262</v>
      </c>
      <c r="G485" s="6" t="str">
        <f t="shared" si="15"/>
        <v>control</v>
      </c>
    </row>
    <row r="486" spans="1:7" x14ac:dyDescent="0.25">
      <c r="A486" s="6">
        <v>485</v>
      </c>
      <c r="B486" s="6" t="s">
        <v>90</v>
      </c>
      <c r="C486" s="6" t="s">
        <v>90</v>
      </c>
      <c r="D486" s="7">
        <v>132500</v>
      </c>
      <c r="E486" s="6" t="str">
        <f t="shared" si="14"/>
        <v>control</v>
      </c>
      <c r="F486" s="6">
        <v>0.55457327397155509</v>
      </c>
      <c r="G486" s="6" t="str">
        <f t="shared" si="15"/>
        <v>control</v>
      </c>
    </row>
    <row r="487" spans="1:7" x14ac:dyDescent="0.25">
      <c r="A487" s="6">
        <v>486</v>
      </c>
      <c r="B487" s="6" t="s">
        <v>90</v>
      </c>
      <c r="C487" s="6" t="s">
        <v>90</v>
      </c>
      <c r="D487" s="7">
        <v>147000</v>
      </c>
      <c r="E487" s="6" t="str">
        <f t="shared" si="14"/>
        <v>control</v>
      </c>
      <c r="F487" s="6">
        <v>0.2169283065900377</v>
      </c>
      <c r="G487" s="6" t="str">
        <f t="shared" si="15"/>
        <v>control</v>
      </c>
    </row>
    <row r="488" spans="1:7" x14ac:dyDescent="0.25">
      <c r="A488" s="6">
        <v>487</v>
      </c>
      <c r="B488" s="6" t="s">
        <v>90</v>
      </c>
      <c r="C488" s="6" t="s">
        <v>90</v>
      </c>
      <c r="D488" s="7">
        <v>156000</v>
      </c>
      <c r="E488" s="6" t="str">
        <f t="shared" si="14"/>
        <v>control</v>
      </c>
      <c r="F488" s="6">
        <v>0.59772973294960252</v>
      </c>
      <c r="G488" s="6" t="str">
        <f t="shared" si="15"/>
        <v>control</v>
      </c>
    </row>
    <row r="489" spans="1:7" x14ac:dyDescent="0.25">
      <c r="A489" s="6">
        <v>488</v>
      </c>
      <c r="B489" s="6" t="s">
        <v>90</v>
      </c>
      <c r="C489" s="6" t="s">
        <v>90</v>
      </c>
      <c r="D489" s="7">
        <v>175000</v>
      </c>
      <c r="E489" s="6" t="str">
        <f t="shared" si="14"/>
        <v>control</v>
      </c>
      <c r="F489" s="6">
        <v>0.67486436159795504</v>
      </c>
      <c r="G489" s="6" t="str">
        <f t="shared" si="15"/>
        <v>control</v>
      </c>
    </row>
    <row r="490" spans="1:7" x14ac:dyDescent="0.25">
      <c r="A490" s="6">
        <v>489</v>
      </c>
      <c r="B490" s="6" t="s">
        <v>90</v>
      </c>
      <c r="C490" s="6" t="s">
        <v>90</v>
      </c>
      <c r="D490" s="7">
        <v>160000</v>
      </c>
      <c r="E490" s="6" t="str">
        <f t="shared" si="14"/>
        <v>control</v>
      </c>
      <c r="F490" s="6">
        <v>0.93271767341158629</v>
      </c>
      <c r="G490" s="6" t="str">
        <f t="shared" si="15"/>
        <v>control</v>
      </c>
    </row>
    <row r="491" spans="1:7" x14ac:dyDescent="0.25">
      <c r="A491" s="6">
        <v>490</v>
      </c>
      <c r="B491" s="6" t="s">
        <v>90</v>
      </c>
      <c r="C491" s="6" t="s">
        <v>90</v>
      </c>
      <c r="D491" s="7">
        <v>86000</v>
      </c>
      <c r="E491" s="6" t="str">
        <f t="shared" si="14"/>
        <v>control</v>
      </c>
      <c r="F491" s="6">
        <v>0.33313314417939277</v>
      </c>
      <c r="G491" s="6" t="str">
        <f t="shared" si="15"/>
        <v>control</v>
      </c>
    </row>
    <row r="492" spans="1:7" x14ac:dyDescent="0.25">
      <c r="A492" s="6">
        <v>491</v>
      </c>
      <c r="B492" s="6" t="s">
        <v>90</v>
      </c>
      <c r="C492" s="6" t="s">
        <v>90</v>
      </c>
      <c r="D492" s="7">
        <v>115000</v>
      </c>
      <c r="E492" s="6" t="str">
        <f t="shared" si="14"/>
        <v>control</v>
      </c>
      <c r="F492" s="6">
        <v>0.22014841888527825</v>
      </c>
      <c r="G492" s="6" t="str">
        <f t="shared" si="15"/>
        <v>control</v>
      </c>
    </row>
    <row r="493" spans="1:7" x14ac:dyDescent="0.25">
      <c r="A493" s="6">
        <v>492</v>
      </c>
      <c r="B493" s="6" t="s">
        <v>144</v>
      </c>
      <c r="C493" s="6" t="s">
        <v>90</v>
      </c>
      <c r="D493" s="7">
        <v>133000</v>
      </c>
      <c r="E493" s="6" t="str">
        <f t="shared" si="14"/>
        <v>control</v>
      </c>
      <c r="F493" s="6">
        <v>0.52523740188465673</v>
      </c>
      <c r="G493" s="6" t="str">
        <f t="shared" si="15"/>
        <v>control</v>
      </c>
    </row>
    <row r="494" spans="1:7" x14ac:dyDescent="0.25">
      <c r="A494" s="6">
        <v>493</v>
      </c>
      <c r="B494" s="6" t="s">
        <v>90</v>
      </c>
      <c r="C494" s="6" t="s">
        <v>90</v>
      </c>
      <c r="D494" s="7">
        <v>172785</v>
      </c>
      <c r="E494" s="6" t="str">
        <f t="shared" si="14"/>
        <v>control</v>
      </c>
      <c r="F494" s="6">
        <v>0.64441027147570362</v>
      </c>
      <c r="G494" s="6" t="str">
        <f t="shared" si="15"/>
        <v>control</v>
      </c>
    </row>
    <row r="495" spans="1:7" x14ac:dyDescent="0.25">
      <c r="A495" s="6">
        <v>494</v>
      </c>
      <c r="B495" s="6" t="s">
        <v>90</v>
      </c>
      <c r="C495" s="6" t="s">
        <v>90</v>
      </c>
      <c r="D495" s="7">
        <v>155000</v>
      </c>
      <c r="E495" s="6" t="str">
        <f t="shared" si="14"/>
        <v>control</v>
      </c>
      <c r="F495" s="6">
        <v>0.36860683370765912</v>
      </c>
      <c r="G495" s="6" t="str">
        <f t="shared" si="15"/>
        <v>control</v>
      </c>
    </row>
    <row r="496" spans="1:7" x14ac:dyDescent="0.25">
      <c r="A496" s="6">
        <v>495</v>
      </c>
      <c r="B496" s="6" t="s">
        <v>144</v>
      </c>
      <c r="C496" s="6" t="s">
        <v>90</v>
      </c>
      <c r="D496" s="7">
        <v>91300</v>
      </c>
      <c r="E496" s="6" t="str">
        <f t="shared" si="14"/>
        <v>control</v>
      </c>
      <c r="F496" s="6">
        <v>0.17101804003896037</v>
      </c>
      <c r="G496" s="6" t="str">
        <f t="shared" si="15"/>
        <v>control</v>
      </c>
    </row>
    <row r="497" spans="1:7" x14ac:dyDescent="0.25">
      <c r="A497" s="6">
        <v>496</v>
      </c>
      <c r="B497" s="6" t="s">
        <v>90</v>
      </c>
      <c r="C497" s="6" t="s">
        <v>90</v>
      </c>
      <c r="D497" s="7">
        <v>34900</v>
      </c>
      <c r="E497" s="6" t="str">
        <f t="shared" si="14"/>
        <v>control</v>
      </c>
      <c r="F497" s="6">
        <v>6.9765808216221137E-3</v>
      </c>
      <c r="G497" s="6" t="str">
        <f t="shared" si="15"/>
        <v>control</v>
      </c>
    </row>
    <row r="498" spans="1:7" x14ac:dyDescent="0.25">
      <c r="A498" s="6">
        <v>497</v>
      </c>
      <c r="B498" s="6" t="s">
        <v>90</v>
      </c>
      <c r="C498" s="6" t="s">
        <v>90</v>
      </c>
      <c r="D498" s="7">
        <v>430000</v>
      </c>
      <c r="E498" s="6" t="str">
        <f t="shared" si="14"/>
        <v>control</v>
      </c>
      <c r="F498" s="6">
        <v>0.46398017378759249</v>
      </c>
      <c r="G498" s="6" t="str">
        <f t="shared" si="15"/>
        <v>control</v>
      </c>
    </row>
    <row r="499" spans="1:7" x14ac:dyDescent="0.25">
      <c r="A499" s="6">
        <v>498</v>
      </c>
      <c r="B499" s="6" t="s">
        <v>90</v>
      </c>
      <c r="C499" s="6" t="s">
        <v>90</v>
      </c>
      <c r="D499" s="7">
        <v>184000</v>
      </c>
      <c r="E499" s="6" t="str">
        <f t="shared" si="14"/>
        <v>control</v>
      </c>
      <c r="F499" s="6">
        <v>0.35035449503171912</v>
      </c>
      <c r="G499" s="6" t="str">
        <f t="shared" si="15"/>
        <v>control</v>
      </c>
    </row>
    <row r="500" spans="1:7" x14ac:dyDescent="0.25">
      <c r="A500" s="6">
        <v>499</v>
      </c>
      <c r="B500" s="6" t="s">
        <v>90</v>
      </c>
      <c r="C500" s="6" t="s">
        <v>90</v>
      </c>
      <c r="D500" s="7">
        <v>130000</v>
      </c>
      <c r="E500" s="6" t="str">
        <f t="shared" si="14"/>
        <v>control</v>
      </c>
      <c r="F500" s="6">
        <v>0.64598193267088044</v>
      </c>
      <c r="G500" s="6" t="str">
        <f t="shared" si="15"/>
        <v>control</v>
      </c>
    </row>
    <row r="501" spans="1:7" x14ac:dyDescent="0.25">
      <c r="A501" s="6">
        <v>500</v>
      </c>
      <c r="B501" s="6" t="s">
        <v>90</v>
      </c>
      <c r="C501" s="6" t="s">
        <v>90</v>
      </c>
      <c r="D501" s="7">
        <v>120000</v>
      </c>
      <c r="E501" s="6" t="str">
        <f t="shared" si="14"/>
        <v>control</v>
      </c>
      <c r="F501" s="6">
        <v>0.40584245034747801</v>
      </c>
      <c r="G501" s="6" t="str">
        <f t="shared" si="15"/>
        <v>control</v>
      </c>
    </row>
    <row r="502" spans="1:7" x14ac:dyDescent="0.25">
      <c r="A502" s="6">
        <v>501</v>
      </c>
      <c r="B502" s="6" t="s">
        <v>90</v>
      </c>
      <c r="C502" s="6" t="s">
        <v>90</v>
      </c>
      <c r="D502" s="7">
        <v>113000</v>
      </c>
      <c r="E502" s="6" t="str">
        <f t="shared" si="14"/>
        <v>control</v>
      </c>
      <c r="F502" s="6">
        <v>0.5939680282349229</v>
      </c>
      <c r="G502" s="6" t="str">
        <f t="shared" si="15"/>
        <v>control</v>
      </c>
    </row>
    <row r="503" spans="1:7" x14ac:dyDescent="0.25">
      <c r="A503" s="6">
        <v>502</v>
      </c>
      <c r="B503" s="6" t="s">
        <v>90</v>
      </c>
      <c r="C503" s="6" t="s">
        <v>90</v>
      </c>
      <c r="D503" s="7">
        <v>226700</v>
      </c>
      <c r="E503" s="6" t="str">
        <f t="shared" si="14"/>
        <v>control</v>
      </c>
      <c r="F503" s="6">
        <v>0.38179285134322816</v>
      </c>
      <c r="G503" s="6" t="str">
        <f t="shared" si="15"/>
        <v>control</v>
      </c>
    </row>
    <row r="504" spans="1:7" x14ac:dyDescent="0.25">
      <c r="A504" s="6">
        <v>503</v>
      </c>
      <c r="B504" s="6" t="s">
        <v>114</v>
      </c>
      <c r="C504" s="6" t="s">
        <v>90</v>
      </c>
      <c r="D504" s="7">
        <v>140000</v>
      </c>
      <c r="E504" s="6" t="str">
        <f t="shared" si="14"/>
        <v>control</v>
      </c>
      <c r="F504" s="6">
        <v>0.30223628047567197</v>
      </c>
      <c r="G504" s="6" t="str">
        <f t="shared" si="15"/>
        <v>control</v>
      </c>
    </row>
    <row r="505" spans="1:7" x14ac:dyDescent="0.25">
      <c r="A505" s="6">
        <v>504</v>
      </c>
      <c r="B505" s="6" t="s">
        <v>90</v>
      </c>
      <c r="C505" s="6" t="s">
        <v>90</v>
      </c>
      <c r="D505" s="7">
        <v>289000</v>
      </c>
      <c r="E505" s="6" t="str">
        <f t="shared" si="14"/>
        <v>control</v>
      </c>
      <c r="F505" s="6">
        <v>0.94984550898042264</v>
      </c>
      <c r="G505" s="6" t="str">
        <f t="shared" si="15"/>
        <v>control</v>
      </c>
    </row>
    <row r="506" spans="1:7" x14ac:dyDescent="0.25">
      <c r="A506" s="6">
        <v>505</v>
      </c>
      <c r="B506" s="6" t="s">
        <v>90</v>
      </c>
      <c r="C506" s="6" t="s">
        <v>90</v>
      </c>
      <c r="D506" s="7">
        <v>147000</v>
      </c>
      <c r="E506" s="6" t="str">
        <f t="shared" si="14"/>
        <v>control</v>
      </c>
      <c r="F506" s="6">
        <v>0.46178320679570373</v>
      </c>
      <c r="G506" s="6" t="str">
        <f t="shared" si="15"/>
        <v>control</v>
      </c>
    </row>
    <row r="507" spans="1:7" x14ac:dyDescent="0.25">
      <c r="A507" s="6">
        <v>506</v>
      </c>
      <c r="B507" s="6" t="s">
        <v>144</v>
      </c>
      <c r="C507" s="6" t="s">
        <v>90</v>
      </c>
      <c r="D507" s="7">
        <v>124500</v>
      </c>
      <c r="E507" s="6" t="str">
        <f t="shared" si="14"/>
        <v>control</v>
      </c>
      <c r="F507" s="6">
        <v>0.24894405248936557</v>
      </c>
      <c r="G507" s="6" t="str">
        <f t="shared" si="15"/>
        <v>control</v>
      </c>
    </row>
    <row r="508" spans="1:7" x14ac:dyDescent="0.25">
      <c r="A508" s="6">
        <v>507</v>
      </c>
      <c r="B508" s="6" t="s">
        <v>90</v>
      </c>
      <c r="C508" s="6" t="s">
        <v>90</v>
      </c>
      <c r="D508" s="7">
        <v>215000</v>
      </c>
      <c r="E508" s="6" t="str">
        <f t="shared" si="14"/>
        <v>control</v>
      </c>
      <c r="F508" s="6">
        <v>0.64817979425707484</v>
      </c>
      <c r="G508" s="6" t="str">
        <f t="shared" si="15"/>
        <v>control</v>
      </c>
    </row>
    <row r="509" spans="1:7" x14ac:dyDescent="0.25">
      <c r="A509" s="6">
        <v>508</v>
      </c>
      <c r="B509" s="6" t="s">
        <v>90</v>
      </c>
      <c r="C509" s="6" t="s">
        <v>90</v>
      </c>
      <c r="D509" s="7">
        <v>208300</v>
      </c>
      <c r="E509" s="6" t="str">
        <f t="shared" si="14"/>
        <v>control</v>
      </c>
      <c r="F509" s="6">
        <v>0.26982452765948695</v>
      </c>
      <c r="G509" s="6" t="str">
        <f t="shared" si="15"/>
        <v>control</v>
      </c>
    </row>
    <row r="510" spans="1:7" x14ac:dyDescent="0.25">
      <c r="A510" s="6">
        <v>509</v>
      </c>
      <c r="B510" s="6" t="s">
        <v>90</v>
      </c>
      <c r="C510" s="6" t="s">
        <v>90</v>
      </c>
      <c r="D510" s="7">
        <v>161000</v>
      </c>
      <c r="E510" s="6" t="str">
        <f t="shared" si="14"/>
        <v>control</v>
      </c>
      <c r="F510" s="6">
        <v>0.73866281543998835</v>
      </c>
      <c r="G510" s="6" t="str">
        <f t="shared" si="15"/>
        <v>control</v>
      </c>
    </row>
    <row r="511" spans="1:7" x14ac:dyDescent="0.25">
      <c r="A511" s="6">
        <v>510</v>
      </c>
      <c r="B511" s="6" t="s">
        <v>90</v>
      </c>
      <c r="C511" s="6" t="s">
        <v>90</v>
      </c>
      <c r="D511" s="7">
        <v>124500</v>
      </c>
      <c r="E511" s="6" t="str">
        <f t="shared" si="14"/>
        <v>control</v>
      </c>
      <c r="F511" s="6">
        <v>0.23372229851629744</v>
      </c>
      <c r="G511" s="6" t="str">
        <f t="shared" si="15"/>
        <v>control</v>
      </c>
    </row>
    <row r="512" spans="1:7" x14ac:dyDescent="0.25">
      <c r="A512" s="6">
        <v>511</v>
      </c>
      <c r="B512" s="6" t="s">
        <v>90</v>
      </c>
      <c r="C512" s="6" t="s">
        <v>90</v>
      </c>
      <c r="D512" s="7">
        <v>164900</v>
      </c>
      <c r="E512" s="6" t="str">
        <f t="shared" si="14"/>
        <v>control</v>
      </c>
      <c r="F512" s="6">
        <v>0.49525767116105479</v>
      </c>
      <c r="G512" s="6" t="str">
        <f t="shared" si="15"/>
        <v>control</v>
      </c>
    </row>
    <row r="513" spans="1:7" x14ac:dyDescent="0.25">
      <c r="A513" s="6">
        <v>512</v>
      </c>
      <c r="B513" s="6" t="s">
        <v>90</v>
      </c>
      <c r="C513" s="6" t="s">
        <v>90</v>
      </c>
      <c r="D513" s="7">
        <v>202665</v>
      </c>
      <c r="E513" s="6" t="str">
        <f t="shared" si="14"/>
        <v>control</v>
      </c>
      <c r="F513" s="6">
        <v>0.87435695195978647</v>
      </c>
      <c r="G513" s="6" t="str">
        <f t="shared" si="15"/>
        <v>control</v>
      </c>
    </row>
    <row r="514" spans="1:7" x14ac:dyDescent="0.25">
      <c r="A514" s="6">
        <v>513</v>
      </c>
      <c r="B514" s="6" t="s">
        <v>114</v>
      </c>
      <c r="C514" s="6" t="s">
        <v>90</v>
      </c>
      <c r="D514" s="7">
        <v>129900</v>
      </c>
      <c r="E514" s="6" t="str">
        <f t="shared" si="14"/>
        <v>control</v>
      </c>
      <c r="F514" s="6">
        <v>0.76417363622920953</v>
      </c>
      <c r="G514" s="6" t="str">
        <f t="shared" si="15"/>
        <v>control</v>
      </c>
    </row>
    <row r="515" spans="1:7" x14ac:dyDescent="0.25">
      <c r="A515" s="6">
        <v>514</v>
      </c>
      <c r="B515" s="6" t="s">
        <v>90</v>
      </c>
      <c r="C515" s="6" t="s">
        <v>90</v>
      </c>
      <c r="D515" s="7">
        <v>134000</v>
      </c>
      <c r="E515" s="6" t="str">
        <f t="shared" ref="E515:E578" si="16">IF(OR(B515="RRRn", B515="RRAn", B515="RRNe", B515="RRAe", C515="RRRn", C515="RRAn", C515="RRNe", C515="RRAe"), "treatment", "control")</f>
        <v>control</v>
      </c>
      <c r="F515" s="6">
        <v>0.6947020766609181</v>
      </c>
      <c r="G515" s="6" t="str">
        <f t="shared" ref="G515:G578" si="17">IF(AND(F515&lt;0.5, E515="treatment"), "A1", IF(AND(F515&gt;0.5, E515="treatment"), "A2", "control"))</f>
        <v>control</v>
      </c>
    </row>
    <row r="516" spans="1:7" x14ac:dyDescent="0.25">
      <c r="A516" s="6">
        <v>515</v>
      </c>
      <c r="B516" s="6" t="s">
        <v>90</v>
      </c>
      <c r="C516" s="6" t="s">
        <v>90</v>
      </c>
      <c r="D516" s="7">
        <v>96500</v>
      </c>
      <c r="E516" s="6" t="str">
        <f t="shared" si="16"/>
        <v>control</v>
      </c>
      <c r="F516" s="6">
        <v>0.58083536617645803</v>
      </c>
      <c r="G516" s="6" t="str">
        <f t="shared" si="17"/>
        <v>control</v>
      </c>
    </row>
    <row r="517" spans="1:7" x14ac:dyDescent="0.25">
      <c r="A517" s="6">
        <v>516</v>
      </c>
      <c r="B517" s="6" t="s">
        <v>90</v>
      </c>
      <c r="C517" s="6" t="s">
        <v>90</v>
      </c>
      <c r="D517" s="7">
        <v>402861</v>
      </c>
      <c r="E517" s="6" t="str">
        <f t="shared" si="16"/>
        <v>control</v>
      </c>
      <c r="F517" s="6">
        <v>0.80971653250480957</v>
      </c>
      <c r="G517" s="6" t="str">
        <f t="shared" si="17"/>
        <v>control</v>
      </c>
    </row>
    <row r="518" spans="1:7" x14ac:dyDescent="0.25">
      <c r="A518" s="6">
        <v>517</v>
      </c>
      <c r="B518" s="6" t="s">
        <v>90</v>
      </c>
      <c r="C518" s="6" t="s">
        <v>90</v>
      </c>
      <c r="D518" s="7">
        <v>158000</v>
      </c>
      <c r="E518" s="6" t="str">
        <f t="shared" si="16"/>
        <v>control</v>
      </c>
      <c r="F518" s="6">
        <v>0.19350253692680031</v>
      </c>
      <c r="G518" s="6" t="str">
        <f t="shared" si="17"/>
        <v>control</v>
      </c>
    </row>
    <row r="519" spans="1:7" x14ac:dyDescent="0.25">
      <c r="A519" s="6">
        <v>518</v>
      </c>
      <c r="B519" s="6" t="s">
        <v>90</v>
      </c>
      <c r="C519" s="6" t="s">
        <v>90</v>
      </c>
      <c r="D519" s="7">
        <v>265000</v>
      </c>
      <c r="E519" s="6" t="str">
        <f t="shared" si="16"/>
        <v>control</v>
      </c>
      <c r="F519" s="6">
        <v>6.3356743130149051E-2</v>
      </c>
      <c r="G519" s="6" t="str">
        <f t="shared" si="17"/>
        <v>control</v>
      </c>
    </row>
    <row r="520" spans="1:7" x14ac:dyDescent="0.25">
      <c r="A520" s="6">
        <v>519</v>
      </c>
      <c r="B520" s="6" t="s">
        <v>90</v>
      </c>
      <c r="C520" s="6" t="s">
        <v>90</v>
      </c>
      <c r="D520" s="7">
        <v>211000</v>
      </c>
      <c r="E520" s="6" t="str">
        <f t="shared" si="16"/>
        <v>control</v>
      </c>
      <c r="F520" s="6">
        <v>0.12242254713897815</v>
      </c>
      <c r="G520" s="6" t="str">
        <f t="shared" si="17"/>
        <v>control</v>
      </c>
    </row>
    <row r="521" spans="1:7" x14ac:dyDescent="0.25">
      <c r="A521" s="6">
        <v>520</v>
      </c>
      <c r="B521" s="6" t="s">
        <v>90</v>
      </c>
      <c r="C521" s="6" t="s">
        <v>90</v>
      </c>
      <c r="D521" s="7">
        <v>234000</v>
      </c>
      <c r="E521" s="6" t="str">
        <f t="shared" si="16"/>
        <v>control</v>
      </c>
      <c r="F521" s="6">
        <v>0.15223737118360947</v>
      </c>
      <c r="G521" s="6" t="str">
        <f t="shared" si="17"/>
        <v>control</v>
      </c>
    </row>
    <row r="522" spans="1:7" x14ac:dyDescent="0.25">
      <c r="A522" s="6">
        <v>521</v>
      </c>
      <c r="B522" s="6" t="s">
        <v>90</v>
      </c>
      <c r="C522" s="6" t="s">
        <v>90</v>
      </c>
      <c r="D522" s="7">
        <v>106250</v>
      </c>
      <c r="E522" s="6" t="str">
        <f t="shared" si="16"/>
        <v>control</v>
      </c>
      <c r="F522" s="6">
        <v>0.29627844141445214</v>
      </c>
      <c r="G522" s="6" t="str">
        <f t="shared" si="17"/>
        <v>control</v>
      </c>
    </row>
    <row r="523" spans="1:7" x14ac:dyDescent="0.25">
      <c r="A523" s="6">
        <v>522</v>
      </c>
      <c r="B523" s="6" t="s">
        <v>114</v>
      </c>
      <c r="C523" s="6" t="s">
        <v>90</v>
      </c>
      <c r="D523" s="7">
        <v>150000</v>
      </c>
      <c r="E523" s="6" t="str">
        <f t="shared" si="16"/>
        <v>control</v>
      </c>
      <c r="F523" s="6">
        <v>0.16497055114514847</v>
      </c>
      <c r="G523" s="6" t="str">
        <f t="shared" si="17"/>
        <v>control</v>
      </c>
    </row>
    <row r="524" spans="1:7" x14ac:dyDescent="0.25">
      <c r="A524" s="6">
        <v>523</v>
      </c>
      <c r="B524" s="6" t="s">
        <v>114</v>
      </c>
      <c r="C524" s="6" t="s">
        <v>90</v>
      </c>
      <c r="D524" s="7">
        <v>159000</v>
      </c>
      <c r="E524" s="6" t="str">
        <f t="shared" si="16"/>
        <v>control</v>
      </c>
      <c r="F524" s="6">
        <v>0.37409556818040723</v>
      </c>
      <c r="G524" s="6" t="str">
        <f t="shared" si="17"/>
        <v>control</v>
      </c>
    </row>
    <row r="525" spans="1:7" x14ac:dyDescent="0.25">
      <c r="A525" s="6">
        <v>524</v>
      </c>
      <c r="B525" s="6" t="s">
        <v>139</v>
      </c>
      <c r="C525" s="6" t="s">
        <v>139</v>
      </c>
      <c r="D525" s="7">
        <v>184750</v>
      </c>
      <c r="E525" s="6" t="str">
        <f t="shared" si="16"/>
        <v>control</v>
      </c>
      <c r="F525" s="6">
        <v>0.99648373839690585</v>
      </c>
      <c r="G525" s="6" t="str">
        <f t="shared" si="17"/>
        <v>control</v>
      </c>
    </row>
    <row r="526" spans="1:7" x14ac:dyDescent="0.25">
      <c r="A526" s="6">
        <v>525</v>
      </c>
      <c r="B526" s="6" t="s">
        <v>90</v>
      </c>
      <c r="C526" s="6" t="s">
        <v>90</v>
      </c>
      <c r="D526" s="7">
        <v>315750</v>
      </c>
      <c r="E526" s="6" t="str">
        <f t="shared" si="16"/>
        <v>control</v>
      </c>
      <c r="F526" s="6">
        <v>0.77067718163612919</v>
      </c>
      <c r="G526" s="6" t="str">
        <f t="shared" si="17"/>
        <v>control</v>
      </c>
    </row>
    <row r="527" spans="1:7" x14ac:dyDescent="0.25">
      <c r="A527" s="6">
        <v>526</v>
      </c>
      <c r="B527" s="6" t="s">
        <v>90</v>
      </c>
      <c r="C527" s="6" t="s">
        <v>90</v>
      </c>
      <c r="D527" s="7">
        <v>176000</v>
      </c>
      <c r="E527" s="6" t="str">
        <f t="shared" si="16"/>
        <v>control</v>
      </c>
      <c r="F527" s="6">
        <v>0.58014219243581833</v>
      </c>
      <c r="G527" s="6" t="str">
        <f t="shared" si="17"/>
        <v>control</v>
      </c>
    </row>
    <row r="528" spans="1:7" x14ac:dyDescent="0.25">
      <c r="A528" s="6">
        <v>527</v>
      </c>
      <c r="B528" s="6" t="s">
        <v>90</v>
      </c>
      <c r="C528" s="6" t="s">
        <v>90</v>
      </c>
      <c r="D528" s="7">
        <v>132000</v>
      </c>
      <c r="E528" s="6" t="str">
        <f t="shared" si="16"/>
        <v>control</v>
      </c>
      <c r="F528" s="6">
        <v>0.40161647906401743</v>
      </c>
      <c r="G528" s="6" t="str">
        <f t="shared" si="17"/>
        <v>control</v>
      </c>
    </row>
    <row r="529" spans="1:7" x14ac:dyDescent="0.25">
      <c r="A529" s="6">
        <v>528</v>
      </c>
      <c r="B529" s="6" t="s">
        <v>90</v>
      </c>
      <c r="C529" s="6" t="s">
        <v>90</v>
      </c>
      <c r="D529" s="7">
        <v>446261</v>
      </c>
      <c r="E529" s="6" t="str">
        <f t="shared" si="16"/>
        <v>control</v>
      </c>
      <c r="F529" s="6">
        <v>0.65646648467133739</v>
      </c>
      <c r="G529" s="6" t="str">
        <f t="shared" si="17"/>
        <v>control</v>
      </c>
    </row>
    <row r="530" spans="1:7" x14ac:dyDescent="0.25">
      <c r="A530" s="6">
        <v>529</v>
      </c>
      <c r="B530" s="6" t="s">
        <v>90</v>
      </c>
      <c r="C530" s="6" t="s">
        <v>90</v>
      </c>
      <c r="D530" s="7">
        <v>86000</v>
      </c>
      <c r="E530" s="6" t="str">
        <f t="shared" si="16"/>
        <v>control</v>
      </c>
      <c r="F530" s="6">
        <v>5.093197734508681E-2</v>
      </c>
      <c r="G530" s="6" t="str">
        <f t="shared" si="17"/>
        <v>control</v>
      </c>
    </row>
    <row r="531" spans="1:7" x14ac:dyDescent="0.25">
      <c r="A531" s="6">
        <v>530</v>
      </c>
      <c r="B531" s="6" t="s">
        <v>90</v>
      </c>
      <c r="C531" s="6" t="s">
        <v>90</v>
      </c>
      <c r="D531" s="7">
        <v>200624</v>
      </c>
      <c r="E531" s="6" t="str">
        <f t="shared" si="16"/>
        <v>control</v>
      </c>
      <c r="F531" s="6">
        <v>0.45694893958842397</v>
      </c>
      <c r="G531" s="6" t="str">
        <f t="shared" si="17"/>
        <v>control</v>
      </c>
    </row>
    <row r="532" spans="1:7" x14ac:dyDescent="0.25">
      <c r="A532" s="6">
        <v>531</v>
      </c>
      <c r="B532" s="6" t="s">
        <v>90</v>
      </c>
      <c r="C532" s="6" t="s">
        <v>90</v>
      </c>
      <c r="D532" s="7">
        <v>175000</v>
      </c>
      <c r="E532" s="6" t="str">
        <f t="shared" si="16"/>
        <v>control</v>
      </c>
      <c r="F532" s="6">
        <v>0.14465671920562206</v>
      </c>
      <c r="G532" s="6" t="str">
        <f t="shared" si="17"/>
        <v>control</v>
      </c>
    </row>
    <row r="533" spans="1:7" x14ac:dyDescent="0.25">
      <c r="A533" s="6">
        <v>532</v>
      </c>
      <c r="B533" s="6" t="s">
        <v>182</v>
      </c>
      <c r="C533" s="6" t="s">
        <v>114</v>
      </c>
      <c r="D533" s="7">
        <v>128000</v>
      </c>
      <c r="E533" s="6" t="str">
        <f t="shared" si="16"/>
        <v>control</v>
      </c>
      <c r="F533" s="6">
        <v>0.37005802897440598</v>
      </c>
      <c r="G533" s="6" t="str">
        <f t="shared" si="17"/>
        <v>control</v>
      </c>
    </row>
    <row r="534" spans="1:7" x14ac:dyDescent="0.25">
      <c r="A534" s="6">
        <v>533</v>
      </c>
      <c r="B534" s="6" t="s">
        <v>90</v>
      </c>
      <c r="C534" s="6" t="s">
        <v>90</v>
      </c>
      <c r="D534" s="7">
        <v>107500</v>
      </c>
      <c r="E534" s="6" t="str">
        <f t="shared" si="16"/>
        <v>control</v>
      </c>
      <c r="F534" s="6">
        <v>0.84433894090175432</v>
      </c>
      <c r="G534" s="6" t="str">
        <f t="shared" si="17"/>
        <v>control</v>
      </c>
    </row>
    <row r="535" spans="1:7" x14ac:dyDescent="0.25">
      <c r="A535" s="6">
        <v>534</v>
      </c>
      <c r="B535" s="6" t="s">
        <v>90</v>
      </c>
      <c r="C535" s="6" t="s">
        <v>90</v>
      </c>
      <c r="D535" s="7">
        <v>39300</v>
      </c>
      <c r="E535" s="6" t="str">
        <f t="shared" si="16"/>
        <v>control</v>
      </c>
      <c r="F535" s="6">
        <v>0.69905317020314772</v>
      </c>
      <c r="G535" s="6" t="str">
        <f t="shared" si="17"/>
        <v>control</v>
      </c>
    </row>
    <row r="536" spans="1:7" x14ac:dyDescent="0.25">
      <c r="A536" s="6">
        <v>535</v>
      </c>
      <c r="B536" s="6" t="s">
        <v>90</v>
      </c>
      <c r="C536" s="6" t="s">
        <v>90</v>
      </c>
      <c r="D536" s="7">
        <v>178000</v>
      </c>
      <c r="E536" s="6" t="str">
        <f t="shared" si="16"/>
        <v>control</v>
      </c>
      <c r="F536" s="6">
        <v>0.39492408816285396</v>
      </c>
      <c r="G536" s="6" t="str">
        <f t="shared" si="17"/>
        <v>control</v>
      </c>
    </row>
    <row r="537" spans="1:7" x14ac:dyDescent="0.25">
      <c r="A537" s="6">
        <v>536</v>
      </c>
      <c r="B537" s="6" t="s">
        <v>90</v>
      </c>
      <c r="C537" s="6" t="s">
        <v>90</v>
      </c>
      <c r="D537" s="7">
        <v>107500</v>
      </c>
      <c r="E537" s="6" t="str">
        <f t="shared" si="16"/>
        <v>control</v>
      </c>
      <c r="F537" s="6">
        <v>0.67384999354082076</v>
      </c>
      <c r="G537" s="6" t="str">
        <f t="shared" si="17"/>
        <v>control</v>
      </c>
    </row>
    <row r="538" spans="1:7" x14ac:dyDescent="0.25">
      <c r="A538" s="6">
        <v>537</v>
      </c>
      <c r="B538" s="6" t="s">
        <v>90</v>
      </c>
      <c r="C538" s="6" t="s">
        <v>90</v>
      </c>
      <c r="D538" s="7">
        <v>188000</v>
      </c>
      <c r="E538" s="6" t="str">
        <f t="shared" si="16"/>
        <v>control</v>
      </c>
      <c r="F538" s="6">
        <v>0.87349158325153764</v>
      </c>
      <c r="G538" s="6" t="str">
        <f t="shared" si="17"/>
        <v>control</v>
      </c>
    </row>
    <row r="539" spans="1:7" x14ac:dyDescent="0.25">
      <c r="A539" s="6">
        <v>538</v>
      </c>
      <c r="B539" s="6" t="s">
        <v>90</v>
      </c>
      <c r="C539" s="6" t="s">
        <v>90</v>
      </c>
      <c r="D539" s="7">
        <v>111250</v>
      </c>
      <c r="E539" s="6" t="str">
        <f t="shared" si="16"/>
        <v>control</v>
      </c>
      <c r="F539" s="6">
        <v>0.96048759650036741</v>
      </c>
      <c r="G539" s="6" t="str">
        <f t="shared" si="17"/>
        <v>control</v>
      </c>
    </row>
    <row r="540" spans="1:7" x14ac:dyDescent="0.25">
      <c r="A540" s="6">
        <v>539</v>
      </c>
      <c r="B540" s="6" t="s">
        <v>90</v>
      </c>
      <c r="C540" s="6" t="s">
        <v>90</v>
      </c>
      <c r="D540" s="7">
        <v>158000</v>
      </c>
      <c r="E540" s="6" t="str">
        <f t="shared" si="16"/>
        <v>control</v>
      </c>
      <c r="F540" s="6">
        <v>8.5132390854747109E-2</v>
      </c>
      <c r="G540" s="6" t="str">
        <f t="shared" si="17"/>
        <v>control</v>
      </c>
    </row>
    <row r="541" spans="1:7" x14ac:dyDescent="0.25">
      <c r="A541" s="6">
        <v>540</v>
      </c>
      <c r="B541" s="6" t="s">
        <v>90</v>
      </c>
      <c r="C541" s="6" t="s">
        <v>90</v>
      </c>
      <c r="D541" s="7">
        <v>272000</v>
      </c>
      <c r="E541" s="6" t="str">
        <f t="shared" si="16"/>
        <v>control</v>
      </c>
      <c r="F541" s="6">
        <v>0.28087148557306763</v>
      </c>
      <c r="G541" s="6" t="str">
        <f t="shared" si="17"/>
        <v>control</v>
      </c>
    </row>
    <row r="542" spans="1:7" x14ac:dyDescent="0.25">
      <c r="A542" s="6">
        <v>541</v>
      </c>
      <c r="B542" s="6" t="s">
        <v>90</v>
      </c>
      <c r="C542" s="6" t="s">
        <v>90</v>
      </c>
      <c r="D542" s="7">
        <v>315000</v>
      </c>
      <c r="E542" s="6" t="str">
        <f t="shared" si="16"/>
        <v>control</v>
      </c>
      <c r="F542" s="6">
        <v>0.56682715559755303</v>
      </c>
      <c r="G542" s="6" t="str">
        <f t="shared" si="17"/>
        <v>control</v>
      </c>
    </row>
    <row r="543" spans="1:7" x14ac:dyDescent="0.25">
      <c r="A543" s="6">
        <v>542</v>
      </c>
      <c r="B543" s="6" t="s">
        <v>90</v>
      </c>
      <c r="C543" s="6" t="s">
        <v>90</v>
      </c>
      <c r="D543" s="7">
        <v>248000</v>
      </c>
      <c r="E543" s="6" t="str">
        <f t="shared" si="16"/>
        <v>control</v>
      </c>
      <c r="F543" s="6">
        <v>0.80077350782209245</v>
      </c>
      <c r="G543" s="6" t="str">
        <f t="shared" si="17"/>
        <v>control</v>
      </c>
    </row>
    <row r="544" spans="1:7" x14ac:dyDescent="0.25">
      <c r="A544" s="6">
        <v>543</v>
      </c>
      <c r="B544" s="6" t="s">
        <v>202</v>
      </c>
      <c r="C544" s="6" t="s">
        <v>90</v>
      </c>
      <c r="D544" s="7">
        <v>213250</v>
      </c>
      <c r="E544" s="6" t="str">
        <f t="shared" si="16"/>
        <v>treatment</v>
      </c>
      <c r="F544" s="6">
        <v>0.72530111975199141</v>
      </c>
      <c r="G544" s="6" t="str">
        <f t="shared" si="17"/>
        <v>A2</v>
      </c>
    </row>
    <row r="545" spans="1:7" x14ac:dyDescent="0.25">
      <c r="A545" s="6">
        <v>544</v>
      </c>
      <c r="B545" s="6" t="s">
        <v>90</v>
      </c>
      <c r="C545" s="6" t="s">
        <v>90</v>
      </c>
      <c r="D545" s="7">
        <v>133000</v>
      </c>
      <c r="E545" s="6" t="str">
        <f t="shared" si="16"/>
        <v>control</v>
      </c>
      <c r="F545" s="6">
        <v>0.16048141451155562</v>
      </c>
      <c r="G545" s="6" t="str">
        <f t="shared" si="17"/>
        <v>control</v>
      </c>
    </row>
    <row r="546" spans="1:7" x14ac:dyDescent="0.25">
      <c r="A546" s="6">
        <v>545</v>
      </c>
      <c r="B546" s="6" t="s">
        <v>90</v>
      </c>
      <c r="C546" s="6" t="s">
        <v>90</v>
      </c>
      <c r="D546" s="7">
        <v>179665</v>
      </c>
      <c r="E546" s="6" t="str">
        <f t="shared" si="16"/>
        <v>control</v>
      </c>
      <c r="F546" s="6">
        <v>0.35507865165279484</v>
      </c>
      <c r="G546" s="6" t="str">
        <f t="shared" si="17"/>
        <v>control</v>
      </c>
    </row>
    <row r="547" spans="1:7" x14ac:dyDescent="0.25">
      <c r="A547" s="6">
        <v>546</v>
      </c>
      <c r="B547" s="6" t="s">
        <v>90</v>
      </c>
      <c r="C547" s="6" t="s">
        <v>90</v>
      </c>
      <c r="D547" s="7">
        <v>229000</v>
      </c>
      <c r="E547" s="6" t="str">
        <f t="shared" si="16"/>
        <v>control</v>
      </c>
      <c r="F547" s="6">
        <v>0.34604892075104576</v>
      </c>
      <c r="G547" s="6" t="str">
        <f t="shared" si="17"/>
        <v>control</v>
      </c>
    </row>
    <row r="548" spans="1:7" x14ac:dyDescent="0.25">
      <c r="A548" s="6">
        <v>547</v>
      </c>
      <c r="B548" s="6" t="s">
        <v>90</v>
      </c>
      <c r="C548" s="6" t="s">
        <v>90</v>
      </c>
      <c r="D548" s="7">
        <v>210000</v>
      </c>
      <c r="E548" s="6" t="str">
        <f t="shared" si="16"/>
        <v>control</v>
      </c>
      <c r="F548" s="6">
        <v>0.62974772503432941</v>
      </c>
      <c r="G548" s="6" t="str">
        <f t="shared" si="17"/>
        <v>control</v>
      </c>
    </row>
    <row r="549" spans="1:7" x14ac:dyDescent="0.25">
      <c r="A549" s="6">
        <v>548</v>
      </c>
      <c r="B549" s="6" t="s">
        <v>90</v>
      </c>
      <c r="C549" s="6" t="s">
        <v>90</v>
      </c>
      <c r="D549" s="7">
        <v>129500</v>
      </c>
      <c r="E549" s="6" t="str">
        <f t="shared" si="16"/>
        <v>control</v>
      </c>
      <c r="F549" s="6">
        <v>0.46157530041200312</v>
      </c>
      <c r="G549" s="6" t="str">
        <f t="shared" si="17"/>
        <v>control</v>
      </c>
    </row>
    <row r="550" spans="1:7" x14ac:dyDescent="0.25">
      <c r="A550" s="6">
        <v>549</v>
      </c>
      <c r="B550" s="6" t="s">
        <v>114</v>
      </c>
      <c r="C550" s="6" t="s">
        <v>182</v>
      </c>
      <c r="D550" s="7">
        <v>125000</v>
      </c>
      <c r="E550" s="6" t="str">
        <f t="shared" si="16"/>
        <v>control</v>
      </c>
      <c r="F550" s="6">
        <v>0.17174732679639848</v>
      </c>
      <c r="G550" s="6" t="str">
        <f t="shared" si="17"/>
        <v>control</v>
      </c>
    </row>
    <row r="551" spans="1:7" x14ac:dyDescent="0.25">
      <c r="A551" s="6">
        <v>550</v>
      </c>
      <c r="B551" s="6" t="s">
        <v>90</v>
      </c>
      <c r="C551" s="6" t="s">
        <v>90</v>
      </c>
      <c r="D551" s="7">
        <v>263000</v>
      </c>
      <c r="E551" s="6" t="str">
        <f t="shared" si="16"/>
        <v>control</v>
      </c>
      <c r="F551" s="6">
        <v>0.75658117296032723</v>
      </c>
      <c r="G551" s="6" t="str">
        <f t="shared" si="17"/>
        <v>control</v>
      </c>
    </row>
    <row r="552" spans="1:7" x14ac:dyDescent="0.25">
      <c r="A552" s="6">
        <v>551</v>
      </c>
      <c r="B552" s="6" t="s">
        <v>90</v>
      </c>
      <c r="C552" s="6" t="s">
        <v>90</v>
      </c>
      <c r="D552" s="7">
        <v>140000</v>
      </c>
      <c r="E552" s="6" t="str">
        <f t="shared" si="16"/>
        <v>control</v>
      </c>
      <c r="F552" s="6">
        <v>6.4354300305280554E-2</v>
      </c>
      <c r="G552" s="6" t="str">
        <f t="shared" si="17"/>
        <v>control</v>
      </c>
    </row>
    <row r="553" spans="1:7" x14ac:dyDescent="0.25">
      <c r="A553" s="6">
        <v>552</v>
      </c>
      <c r="B553" s="6" t="s">
        <v>90</v>
      </c>
      <c r="C553" s="6" t="s">
        <v>90</v>
      </c>
      <c r="D553" s="7">
        <v>112500</v>
      </c>
      <c r="E553" s="6" t="str">
        <f t="shared" si="16"/>
        <v>control</v>
      </c>
      <c r="F553" s="6">
        <v>0.47315392162313152</v>
      </c>
      <c r="G553" s="6" t="str">
        <f t="shared" si="17"/>
        <v>control</v>
      </c>
    </row>
    <row r="554" spans="1:7" x14ac:dyDescent="0.25">
      <c r="A554" s="6">
        <v>553</v>
      </c>
      <c r="B554" s="6" t="s">
        <v>90</v>
      </c>
      <c r="C554" s="6" t="s">
        <v>90</v>
      </c>
      <c r="D554" s="7">
        <v>255500</v>
      </c>
      <c r="E554" s="6" t="str">
        <f t="shared" si="16"/>
        <v>control</v>
      </c>
      <c r="F554" s="6">
        <v>0.8546070782532984</v>
      </c>
      <c r="G554" s="6" t="str">
        <f t="shared" si="17"/>
        <v>control</v>
      </c>
    </row>
    <row r="555" spans="1:7" x14ac:dyDescent="0.25">
      <c r="A555" s="6">
        <v>554</v>
      </c>
      <c r="B555" s="6" t="s">
        <v>114</v>
      </c>
      <c r="C555" s="6" t="s">
        <v>90</v>
      </c>
      <c r="D555" s="7">
        <v>108000</v>
      </c>
      <c r="E555" s="6" t="str">
        <f t="shared" si="16"/>
        <v>control</v>
      </c>
      <c r="F555" s="6">
        <v>0.57954330338640347</v>
      </c>
      <c r="G555" s="6" t="str">
        <f t="shared" si="17"/>
        <v>control</v>
      </c>
    </row>
    <row r="556" spans="1:7" x14ac:dyDescent="0.25">
      <c r="A556" s="6">
        <v>555</v>
      </c>
      <c r="B556" s="6" t="s">
        <v>90</v>
      </c>
      <c r="C556" s="6" t="s">
        <v>90</v>
      </c>
      <c r="D556" s="7">
        <v>284000</v>
      </c>
      <c r="E556" s="6" t="str">
        <f t="shared" si="16"/>
        <v>control</v>
      </c>
      <c r="F556" s="6">
        <v>0.47334927917866032</v>
      </c>
      <c r="G556" s="6" t="str">
        <f t="shared" si="17"/>
        <v>control</v>
      </c>
    </row>
    <row r="557" spans="1:7" x14ac:dyDescent="0.25">
      <c r="A557" s="6">
        <v>556</v>
      </c>
      <c r="B557" s="6" t="s">
        <v>90</v>
      </c>
      <c r="C557" s="6" t="s">
        <v>90</v>
      </c>
      <c r="D557" s="7">
        <v>113000</v>
      </c>
      <c r="E557" s="6" t="str">
        <f t="shared" si="16"/>
        <v>control</v>
      </c>
      <c r="F557" s="6">
        <v>0.47409244068355405</v>
      </c>
      <c r="G557" s="6" t="str">
        <f t="shared" si="17"/>
        <v>control</v>
      </c>
    </row>
    <row r="558" spans="1:7" x14ac:dyDescent="0.25">
      <c r="A558" s="6">
        <v>557</v>
      </c>
      <c r="B558" s="6" t="s">
        <v>90</v>
      </c>
      <c r="C558" s="6" t="s">
        <v>90</v>
      </c>
      <c r="D558" s="7">
        <v>141000</v>
      </c>
      <c r="E558" s="6" t="str">
        <f t="shared" si="16"/>
        <v>control</v>
      </c>
      <c r="F558" s="6">
        <v>0.67387614087196634</v>
      </c>
      <c r="G558" s="6" t="str">
        <f t="shared" si="17"/>
        <v>control</v>
      </c>
    </row>
    <row r="559" spans="1:7" x14ac:dyDescent="0.25">
      <c r="A559" s="6">
        <v>558</v>
      </c>
      <c r="B559" s="6" t="s">
        <v>90</v>
      </c>
      <c r="C559" s="6" t="s">
        <v>90</v>
      </c>
      <c r="D559" s="7">
        <v>108000</v>
      </c>
      <c r="E559" s="6" t="str">
        <f t="shared" si="16"/>
        <v>control</v>
      </c>
      <c r="F559" s="6">
        <v>0.58445305542560222</v>
      </c>
      <c r="G559" s="6" t="str">
        <f t="shared" si="17"/>
        <v>control</v>
      </c>
    </row>
    <row r="560" spans="1:7" x14ac:dyDescent="0.25">
      <c r="A560" s="6">
        <v>559</v>
      </c>
      <c r="B560" s="6" t="s">
        <v>90</v>
      </c>
      <c r="C560" s="6" t="s">
        <v>90</v>
      </c>
      <c r="D560" s="7">
        <v>175000</v>
      </c>
      <c r="E560" s="6" t="str">
        <f t="shared" si="16"/>
        <v>control</v>
      </c>
      <c r="F560" s="6">
        <v>0.79501700686722843</v>
      </c>
      <c r="G560" s="6" t="str">
        <f t="shared" si="17"/>
        <v>control</v>
      </c>
    </row>
    <row r="561" spans="1:7" x14ac:dyDescent="0.25">
      <c r="A561" s="6">
        <v>560</v>
      </c>
      <c r="B561" s="6" t="s">
        <v>90</v>
      </c>
      <c r="C561" s="6" t="s">
        <v>90</v>
      </c>
      <c r="D561" s="7">
        <v>234000</v>
      </c>
      <c r="E561" s="6" t="str">
        <f t="shared" si="16"/>
        <v>control</v>
      </c>
      <c r="F561" s="6">
        <v>0.13306433925830508</v>
      </c>
      <c r="G561" s="6" t="str">
        <f t="shared" si="17"/>
        <v>control</v>
      </c>
    </row>
    <row r="562" spans="1:7" x14ac:dyDescent="0.25">
      <c r="A562" s="6">
        <v>561</v>
      </c>
      <c r="B562" s="6" t="s">
        <v>90</v>
      </c>
      <c r="C562" s="6" t="s">
        <v>90</v>
      </c>
      <c r="D562" s="7">
        <v>121500</v>
      </c>
      <c r="E562" s="6" t="str">
        <f t="shared" si="16"/>
        <v>control</v>
      </c>
      <c r="F562" s="6">
        <v>0.42577291936897155</v>
      </c>
      <c r="G562" s="6" t="str">
        <f t="shared" si="17"/>
        <v>control</v>
      </c>
    </row>
    <row r="563" spans="1:7" x14ac:dyDescent="0.25">
      <c r="A563" s="6">
        <v>562</v>
      </c>
      <c r="B563" s="6" t="s">
        <v>90</v>
      </c>
      <c r="C563" s="6" t="s">
        <v>90</v>
      </c>
      <c r="D563" s="7">
        <v>170000</v>
      </c>
      <c r="E563" s="6" t="str">
        <f t="shared" si="16"/>
        <v>control</v>
      </c>
      <c r="F563" s="6">
        <v>0.39534936714199587</v>
      </c>
      <c r="G563" s="6" t="str">
        <f t="shared" si="17"/>
        <v>control</v>
      </c>
    </row>
    <row r="564" spans="1:7" x14ac:dyDescent="0.25">
      <c r="A564" s="6">
        <v>563</v>
      </c>
      <c r="B564" s="6" t="s">
        <v>90</v>
      </c>
      <c r="C564" s="6" t="s">
        <v>90</v>
      </c>
      <c r="D564" s="7">
        <v>108000</v>
      </c>
      <c r="E564" s="6" t="str">
        <f t="shared" si="16"/>
        <v>control</v>
      </c>
      <c r="F564" s="6">
        <v>0.63651456864373834</v>
      </c>
      <c r="G564" s="6" t="str">
        <f t="shared" si="17"/>
        <v>control</v>
      </c>
    </row>
    <row r="565" spans="1:7" x14ac:dyDescent="0.25">
      <c r="A565" s="6">
        <v>564</v>
      </c>
      <c r="B565" s="6" t="s">
        <v>90</v>
      </c>
      <c r="C565" s="6" t="s">
        <v>90</v>
      </c>
      <c r="D565" s="7">
        <v>185000</v>
      </c>
      <c r="E565" s="6" t="str">
        <f t="shared" si="16"/>
        <v>control</v>
      </c>
      <c r="F565" s="6">
        <v>0.32242394607061886</v>
      </c>
      <c r="G565" s="6" t="str">
        <f t="shared" si="17"/>
        <v>control</v>
      </c>
    </row>
    <row r="566" spans="1:7" x14ac:dyDescent="0.25">
      <c r="A566" s="6">
        <v>565</v>
      </c>
      <c r="B566" s="6" t="s">
        <v>90</v>
      </c>
      <c r="C566" s="6" t="s">
        <v>90</v>
      </c>
      <c r="D566" s="7">
        <v>268000</v>
      </c>
      <c r="E566" s="6" t="str">
        <f t="shared" si="16"/>
        <v>control</v>
      </c>
      <c r="F566" s="6">
        <v>0.73661554113452621</v>
      </c>
      <c r="G566" s="6" t="str">
        <f t="shared" si="17"/>
        <v>control</v>
      </c>
    </row>
    <row r="567" spans="1:7" x14ac:dyDescent="0.25">
      <c r="A567" s="6">
        <v>566</v>
      </c>
      <c r="B567" s="6" t="s">
        <v>90</v>
      </c>
      <c r="C567" s="6" t="s">
        <v>90</v>
      </c>
      <c r="D567" s="7">
        <v>128000</v>
      </c>
      <c r="E567" s="6" t="str">
        <f t="shared" si="16"/>
        <v>control</v>
      </c>
      <c r="F567" s="6">
        <v>0.83548482729111961</v>
      </c>
      <c r="G567" s="6" t="str">
        <f t="shared" si="17"/>
        <v>control</v>
      </c>
    </row>
    <row r="568" spans="1:7" x14ac:dyDescent="0.25">
      <c r="A568" s="6">
        <v>567</v>
      </c>
      <c r="B568" s="6" t="s">
        <v>90</v>
      </c>
      <c r="C568" s="6" t="s">
        <v>90</v>
      </c>
      <c r="D568" s="7">
        <v>325000</v>
      </c>
      <c r="E568" s="6" t="str">
        <f t="shared" si="16"/>
        <v>control</v>
      </c>
      <c r="F568" s="6">
        <v>0.79523271700907838</v>
      </c>
      <c r="G568" s="6" t="str">
        <f t="shared" si="17"/>
        <v>control</v>
      </c>
    </row>
    <row r="569" spans="1:7" x14ac:dyDescent="0.25">
      <c r="A569" s="6">
        <v>568</v>
      </c>
      <c r="B569" s="6" t="s">
        <v>90</v>
      </c>
      <c r="C569" s="6" t="s">
        <v>90</v>
      </c>
      <c r="D569" s="7">
        <v>214000</v>
      </c>
      <c r="E569" s="6" t="str">
        <f t="shared" si="16"/>
        <v>control</v>
      </c>
      <c r="F569" s="6">
        <v>0.77939049501140156</v>
      </c>
      <c r="G569" s="6" t="str">
        <f t="shared" si="17"/>
        <v>control</v>
      </c>
    </row>
    <row r="570" spans="1:7" x14ac:dyDescent="0.25">
      <c r="A570" s="6">
        <v>569</v>
      </c>
      <c r="B570" s="6" t="s">
        <v>90</v>
      </c>
      <c r="C570" s="6" t="s">
        <v>90</v>
      </c>
      <c r="D570" s="7">
        <v>316600</v>
      </c>
      <c r="E570" s="6" t="str">
        <f t="shared" si="16"/>
        <v>control</v>
      </c>
      <c r="F570" s="6">
        <v>0.4018460814464202</v>
      </c>
      <c r="G570" s="6" t="str">
        <f t="shared" si="17"/>
        <v>control</v>
      </c>
    </row>
    <row r="571" spans="1:7" x14ac:dyDescent="0.25">
      <c r="A571" s="6">
        <v>570</v>
      </c>
      <c r="B571" s="6" t="s">
        <v>90</v>
      </c>
      <c r="C571" s="6" t="s">
        <v>90</v>
      </c>
      <c r="D571" s="7">
        <v>135960</v>
      </c>
      <c r="E571" s="6" t="str">
        <f t="shared" si="16"/>
        <v>control</v>
      </c>
      <c r="F571" s="6">
        <v>0.10489615669211927</v>
      </c>
      <c r="G571" s="6" t="str">
        <f t="shared" si="17"/>
        <v>control</v>
      </c>
    </row>
    <row r="572" spans="1:7" x14ac:dyDescent="0.25">
      <c r="A572" s="6">
        <v>571</v>
      </c>
      <c r="B572" s="6" t="s">
        <v>90</v>
      </c>
      <c r="C572" s="6" t="s">
        <v>90</v>
      </c>
      <c r="D572" s="7">
        <v>142600</v>
      </c>
      <c r="E572" s="6" t="str">
        <f t="shared" si="16"/>
        <v>control</v>
      </c>
      <c r="F572" s="6">
        <v>0.45013664691660249</v>
      </c>
      <c r="G572" s="6" t="str">
        <f t="shared" si="17"/>
        <v>control</v>
      </c>
    </row>
    <row r="573" spans="1:7" x14ac:dyDescent="0.25">
      <c r="A573" s="6">
        <v>572</v>
      </c>
      <c r="B573" s="6" t="s">
        <v>90</v>
      </c>
      <c r="C573" s="6" t="s">
        <v>90</v>
      </c>
      <c r="D573" s="7">
        <v>120000</v>
      </c>
      <c r="E573" s="6" t="str">
        <f t="shared" si="16"/>
        <v>control</v>
      </c>
      <c r="F573" s="6">
        <v>0.25561230145994129</v>
      </c>
      <c r="G573" s="6" t="str">
        <f t="shared" si="17"/>
        <v>control</v>
      </c>
    </row>
    <row r="574" spans="1:7" x14ac:dyDescent="0.25">
      <c r="A574" s="6">
        <v>573</v>
      </c>
      <c r="B574" s="6" t="s">
        <v>90</v>
      </c>
      <c r="C574" s="6" t="s">
        <v>90</v>
      </c>
      <c r="D574" s="7">
        <v>224500</v>
      </c>
      <c r="E574" s="6" t="str">
        <f t="shared" si="16"/>
        <v>control</v>
      </c>
      <c r="F574" s="6">
        <v>2.9250489800277557E-2</v>
      </c>
      <c r="G574" s="6" t="str">
        <f t="shared" si="17"/>
        <v>control</v>
      </c>
    </row>
    <row r="575" spans="1:7" x14ac:dyDescent="0.25">
      <c r="A575" s="6">
        <v>574</v>
      </c>
      <c r="B575" s="6" t="s">
        <v>90</v>
      </c>
      <c r="C575" s="6" t="s">
        <v>90</v>
      </c>
      <c r="D575" s="7">
        <v>170000</v>
      </c>
      <c r="E575" s="6" t="str">
        <f t="shared" si="16"/>
        <v>control</v>
      </c>
      <c r="F575" s="6">
        <v>5.2447215851450291E-2</v>
      </c>
      <c r="G575" s="6" t="str">
        <f t="shared" si="17"/>
        <v>control</v>
      </c>
    </row>
    <row r="576" spans="1:7" x14ac:dyDescent="0.25">
      <c r="A576" s="6">
        <v>575</v>
      </c>
      <c r="B576" s="6" t="s">
        <v>90</v>
      </c>
      <c r="C576" s="6" t="s">
        <v>90</v>
      </c>
      <c r="D576" s="7">
        <v>139000</v>
      </c>
      <c r="E576" s="6" t="str">
        <f t="shared" si="16"/>
        <v>control</v>
      </c>
      <c r="F576" s="6">
        <v>0.6747650526547242</v>
      </c>
      <c r="G576" s="6" t="str">
        <f t="shared" si="17"/>
        <v>control</v>
      </c>
    </row>
    <row r="577" spans="1:7" x14ac:dyDescent="0.25">
      <c r="A577" s="6">
        <v>576</v>
      </c>
      <c r="B577" s="6" t="s">
        <v>90</v>
      </c>
      <c r="C577" s="6" t="s">
        <v>90</v>
      </c>
      <c r="D577" s="7">
        <v>118500</v>
      </c>
      <c r="E577" s="6" t="str">
        <f t="shared" si="16"/>
        <v>control</v>
      </c>
      <c r="F577" s="6">
        <v>0.66990714354019343</v>
      </c>
      <c r="G577" s="6" t="str">
        <f t="shared" si="17"/>
        <v>control</v>
      </c>
    </row>
    <row r="578" spans="1:7" x14ac:dyDescent="0.25">
      <c r="A578" s="6">
        <v>577</v>
      </c>
      <c r="B578" s="6" t="s">
        <v>90</v>
      </c>
      <c r="C578" s="6" t="s">
        <v>90</v>
      </c>
      <c r="D578" s="7">
        <v>145000</v>
      </c>
      <c r="E578" s="6" t="str">
        <f t="shared" si="16"/>
        <v>control</v>
      </c>
      <c r="F578" s="6">
        <v>0.14462039361666068</v>
      </c>
      <c r="G578" s="6" t="str">
        <f t="shared" si="17"/>
        <v>control</v>
      </c>
    </row>
    <row r="579" spans="1:7" x14ac:dyDescent="0.25">
      <c r="A579" s="6">
        <v>578</v>
      </c>
      <c r="B579" s="6" t="s">
        <v>90</v>
      </c>
      <c r="C579" s="6" t="s">
        <v>90</v>
      </c>
      <c r="D579" s="7">
        <v>164500</v>
      </c>
      <c r="E579" s="6" t="str">
        <f t="shared" ref="E579:E642" si="18">IF(OR(B579="RRRn", B579="RRAn", B579="RRNe", B579="RRAe", C579="RRRn", C579="RRAn", C579="RRNe", C579="RRAe"), "treatment", "control")</f>
        <v>control</v>
      </c>
      <c r="F579" s="6">
        <v>0.34810445015945224</v>
      </c>
      <c r="G579" s="6" t="str">
        <f t="shared" ref="G579:G642" si="19">IF(AND(F579&lt;0.5, E579="treatment"), "A1", IF(AND(F579&gt;0.5, E579="treatment"), "A2", "control"))</f>
        <v>control</v>
      </c>
    </row>
    <row r="580" spans="1:7" x14ac:dyDescent="0.25">
      <c r="A580" s="6">
        <v>579</v>
      </c>
      <c r="B580" s="6" t="s">
        <v>90</v>
      </c>
      <c r="C580" s="6" t="s">
        <v>90</v>
      </c>
      <c r="D580" s="7">
        <v>146000</v>
      </c>
      <c r="E580" s="6" t="str">
        <f t="shared" si="18"/>
        <v>control</v>
      </c>
      <c r="F580" s="6">
        <v>0.74479697305785608</v>
      </c>
      <c r="G580" s="6" t="str">
        <f t="shared" si="19"/>
        <v>control</v>
      </c>
    </row>
    <row r="581" spans="1:7" x14ac:dyDescent="0.25">
      <c r="A581" s="6">
        <v>580</v>
      </c>
      <c r="B581" s="6" t="s">
        <v>90</v>
      </c>
      <c r="C581" s="6" t="s">
        <v>90</v>
      </c>
      <c r="D581" s="7">
        <v>131500</v>
      </c>
      <c r="E581" s="6" t="str">
        <f t="shared" si="18"/>
        <v>control</v>
      </c>
      <c r="F581" s="6">
        <v>0.66323468375586447</v>
      </c>
      <c r="G581" s="6" t="str">
        <f t="shared" si="19"/>
        <v>control</v>
      </c>
    </row>
    <row r="582" spans="1:7" x14ac:dyDescent="0.25">
      <c r="A582" s="6">
        <v>581</v>
      </c>
      <c r="B582" s="6" t="s">
        <v>90</v>
      </c>
      <c r="C582" s="6" t="s">
        <v>90</v>
      </c>
      <c r="D582" s="7">
        <v>181900</v>
      </c>
      <c r="E582" s="6" t="str">
        <f t="shared" si="18"/>
        <v>control</v>
      </c>
      <c r="F582" s="6">
        <v>0.35204732872014577</v>
      </c>
      <c r="G582" s="6" t="str">
        <f t="shared" si="19"/>
        <v>control</v>
      </c>
    </row>
    <row r="583" spans="1:7" x14ac:dyDescent="0.25">
      <c r="A583" s="6">
        <v>582</v>
      </c>
      <c r="B583" s="6" t="s">
        <v>90</v>
      </c>
      <c r="C583" s="6" t="s">
        <v>90</v>
      </c>
      <c r="D583" s="7">
        <v>253293</v>
      </c>
      <c r="E583" s="6" t="str">
        <f t="shared" si="18"/>
        <v>control</v>
      </c>
      <c r="F583" s="6">
        <v>0.23181765168770918</v>
      </c>
      <c r="G583" s="6" t="str">
        <f t="shared" si="19"/>
        <v>control</v>
      </c>
    </row>
    <row r="584" spans="1:7" x14ac:dyDescent="0.25">
      <c r="A584" s="6">
        <v>583</v>
      </c>
      <c r="B584" s="6" t="s">
        <v>90</v>
      </c>
      <c r="C584" s="6" t="s">
        <v>90</v>
      </c>
      <c r="D584" s="7">
        <v>118500</v>
      </c>
      <c r="E584" s="6" t="str">
        <f t="shared" si="18"/>
        <v>control</v>
      </c>
      <c r="F584" s="6">
        <v>0.66857403078150612</v>
      </c>
      <c r="G584" s="6" t="str">
        <f t="shared" si="19"/>
        <v>control</v>
      </c>
    </row>
    <row r="585" spans="1:7" x14ac:dyDescent="0.25">
      <c r="A585" s="6">
        <v>584</v>
      </c>
      <c r="B585" s="6" t="s">
        <v>144</v>
      </c>
      <c r="C585" s="6" t="s">
        <v>204</v>
      </c>
      <c r="D585" s="7">
        <v>325000</v>
      </c>
      <c r="E585" s="6" t="str">
        <f t="shared" si="18"/>
        <v>control</v>
      </c>
      <c r="F585" s="6">
        <v>0.19206060113989498</v>
      </c>
      <c r="G585" s="6" t="str">
        <f t="shared" si="19"/>
        <v>control</v>
      </c>
    </row>
    <row r="586" spans="1:7" x14ac:dyDescent="0.25">
      <c r="A586" s="6">
        <v>585</v>
      </c>
      <c r="B586" s="6" t="s">
        <v>90</v>
      </c>
      <c r="C586" s="6" t="s">
        <v>90</v>
      </c>
      <c r="D586" s="7">
        <v>133000</v>
      </c>
      <c r="E586" s="6" t="str">
        <f t="shared" si="18"/>
        <v>control</v>
      </c>
      <c r="F586" s="6">
        <v>0.64825422153807732</v>
      </c>
      <c r="G586" s="6" t="str">
        <f t="shared" si="19"/>
        <v>control</v>
      </c>
    </row>
    <row r="587" spans="1:7" x14ac:dyDescent="0.25">
      <c r="A587" s="6">
        <v>586</v>
      </c>
      <c r="B587" s="6" t="s">
        <v>90</v>
      </c>
      <c r="C587" s="6" t="s">
        <v>90</v>
      </c>
      <c r="D587" s="7">
        <v>369900</v>
      </c>
      <c r="E587" s="6" t="str">
        <f t="shared" si="18"/>
        <v>control</v>
      </c>
      <c r="F587" s="6">
        <v>0.16497732908633411</v>
      </c>
      <c r="G587" s="6" t="str">
        <f t="shared" si="19"/>
        <v>control</v>
      </c>
    </row>
    <row r="588" spans="1:7" x14ac:dyDescent="0.25">
      <c r="A588" s="6">
        <v>587</v>
      </c>
      <c r="B588" s="6" t="s">
        <v>202</v>
      </c>
      <c r="C588" s="6" t="s">
        <v>90</v>
      </c>
      <c r="D588" s="7">
        <v>130000</v>
      </c>
      <c r="E588" s="6" t="str">
        <f t="shared" si="18"/>
        <v>treatment</v>
      </c>
      <c r="F588" s="6">
        <v>0.19473300305955221</v>
      </c>
      <c r="G588" s="6" t="str">
        <f t="shared" si="19"/>
        <v>A1</v>
      </c>
    </row>
    <row r="589" spans="1:7" x14ac:dyDescent="0.25">
      <c r="A589" s="6">
        <v>588</v>
      </c>
      <c r="B589" s="6" t="s">
        <v>90</v>
      </c>
      <c r="C589" s="6" t="s">
        <v>90</v>
      </c>
      <c r="D589" s="7">
        <v>137000</v>
      </c>
      <c r="E589" s="6" t="str">
        <f t="shared" si="18"/>
        <v>control</v>
      </c>
      <c r="F589" s="6">
        <v>0.68138080828139325</v>
      </c>
      <c r="G589" s="6" t="str">
        <f t="shared" si="19"/>
        <v>control</v>
      </c>
    </row>
    <row r="590" spans="1:7" x14ac:dyDescent="0.25">
      <c r="A590" s="6">
        <v>589</v>
      </c>
      <c r="B590" s="6" t="s">
        <v>90</v>
      </c>
      <c r="C590" s="6" t="s">
        <v>90</v>
      </c>
      <c r="D590" s="7">
        <v>143000</v>
      </c>
      <c r="E590" s="6" t="str">
        <f t="shared" si="18"/>
        <v>control</v>
      </c>
      <c r="F590" s="6">
        <v>0.91862516783237258</v>
      </c>
      <c r="G590" s="6" t="str">
        <f t="shared" si="19"/>
        <v>control</v>
      </c>
    </row>
    <row r="591" spans="1:7" x14ac:dyDescent="0.25">
      <c r="A591" s="6">
        <v>590</v>
      </c>
      <c r="B591" s="6" t="s">
        <v>202</v>
      </c>
      <c r="C591" s="6" t="s">
        <v>114</v>
      </c>
      <c r="D591" s="7">
        <v>79500</v>
      </c>
      <c r="E591" s="6" t="str">
        <f t="shared" si="18"/>
        <v>treatment</v>
      </c>
      <c r="F591" s="6">
        <v>8.4175933024511207E-2</v>
      </c>
      <c r="G591" s="6" t="str">
        <f t="shared" si="19"/>
        <v>A1</v>
      </c>
    </row>
    <row r="592" spans="1:7" x14ac:dyDescent="0.25">
      <c r="A592" s="6">
        <v>591</v>
      </c>
      <c r="B592" s="6" t="s">
        <v>90</v>
      </c>
      <c r="C592" s="6" t="s">
        <v>90</v>
      </c>
      <c r="D592" s="7">
        <v>185900</v>
      </c>
      <c r="E592" s="6" t="str">
        <f t="shared" si="18"/>
        <v>control</v>
      </c>
      <c r="F592" s="6">
        <v>0.82113852315011238</v>
      </c>
      <c r="G592" s="6" t="str">
        <f t="shared" si="19"/>
        <v>control</v>
      </c>
    </row>
    <row r="593" spans="1:7" x14ac:dyDescent="0.25">
      <c r="A593" s="6">
        <v>592</v>
      </c>
      <c r="B593" s="6" t="s">
        <v>90</v>
      </c>
      <c r="C593" s="6" t="s">
        <v>90</v>
      </c>
      <c r="D593" s="7">
        <v>451950</v>
      </c>
      <c r="E593" s="6" t="str">
        <f t="shared" si="18"/>
        <v>control</v>
      </c>
      <c r="F593" s="6">
        <v>0.43359850385136622</v>
      </c>
      <c r="G593" s="6" t="str">
        <f t="shared" si="19"/>
        <v>control</v>
      </c>
    </row>
    <row r="594" spans="1:7" x14ac:dyDescent="0.25">
      <c r="A594" s="6">
        <v>593</v>
      </c>
      <c r="B594" s="6" t="s">
        <v>90</v>
      </c>
      <c r="C594" s="6" t="s">
        <v>90</v>
      </c>
      <c r="D594" s="7">
        <v>138000</v>
      </c>
      <c r="E594" s="6" t="str">
        <f t="shared" si="18"/>
        <v>control</v>
      </c>
      <c r="F594" s="6">
        <v>0.28240472889946044</v>
      </c>
      <c r="G594" s="6" t="str">
        <f t="shared" si="19"/>
        <v>control</v>
      </c>
    </row>
    <row r="595" spans="1:7" x14ac:dyDescent="0.25">
      <c r="A595" s="6">
        <v>594</v>
      </c>
      <c r="B595" s="6" t="s">
        <v>90</v>
      </c>
      <c r="C595" s="6" t="s">
        <v>90</v>
      </c>
      <c r="D595" s="7">
        <v>140000</v>
      </c>
      <c r="E595" s="6" t="str">
        <f t="shared" si="18"/>
        <v>control</v>
      </c>
      <c r="F595" s="6">
        <v>0.91131957763271842</v>
      </c>
      <c r="G595" s="6" t="str">
        <f t="shared" si="19"/>
        <v>control</v>
      </c>
    </row>
    <row r="596" spans="1:7" x14ac:dyDescent="0.25">
      <c r="A596" s="6">
        <v>595</v>
      </c>
      <c r="B596" s="6" t="s">
        <v>90</v>
      </c>
      <c r="C596" s="6" t="s">
        <v>90</v>
      </c>
      <c r="D596" s="7">
        <v>110000</v>
      </c>
      <c r="E596" s="6" t="str">
        <f t="shared" si="18"/>
        <v>control</v>
      </c>
      <c r="F596" s="6">
        <v>0.95270109304913819</v>
      </c>
      <c r="G596" s="6" t="str">
        <f t="shared" si="19"/>
        <v>control</v>
      </c>
    </row>
    <row r="597" spans="1:7" x14ac:dyDescent="0.25">
      <c r="A597" s="6">
        <v>596</v>
      </c>
      <c r="B597" s="6" t="s">
        <v>90</v>
      </c>
      <c r="C597" s="6" t="s">
        <v>90</v>
      </c>
      <c r="D597" s="7">
        <v>319000</v>
      </c>
      <c r="E597" s="6" t="str">
        <f t="shared" si="18"/>
        <v>control</v>
      </c>
      <c r="F597" s="6">
        <v>0.43980369044567402</v>
      </c>
      <c r="G597" s="6" t="str">
        <f t="shared" si="19"/>
        <v>control</v>
      </c>
    </row>
    <row r="598" spans="1:7" x14ac:dyDescent="0.25">
      <c r="A598" s="6">
        <v>597</v>
      </c>
      <c r="B598" s="6" t="s">
        <v>90</v>
      </c>
      <c r="C598" s="6" t="s">
        <v>90</v>
      </c>
      <c r="D598" s="7">
        <v>114504</v>
      </c>
      <c r="E598" s="6" t="str">
        <f t="shared" si="18"/>
        <v>control</v>
      </c>
      <c r="F598" s="6">
        <v>0.73630158908600107</v>
      </c>
      <c r="G598" s="6" t="str">
        <f t="shared" si="19"/>
        <v>control</v>
      </c>
    </row>
    <row r="599" spans="1:7" x14ac:dyDescent="0.25">
      <c r="A599" s="6">
        <v>598</v>
      </c>
      <c r="B599" s="6" t="s">
        <v>90</v>
      </c>
      <c r="C599" s="6" t="s">
        <v>90</v>
      </c>
      <c r="D599" s="7">
        <v>194201</v>
      </c>
      <c r="E599" s="6" t="str">
        <f t="shared" si="18"/>
        <v>control</v>
      </c>
      <c r="F599" s="6">
        <v>8.7336875357984844E-2</v>
      </c>
      <c r="G599" s="6" t="str">
        <f t="shared" si="19"/>
        <v>control</v>
      </c>
    </row>
    <row r="600" spans="1:7" x14ac:dyDescent="0.25">
      <c r="A600" s="6">
        <v>599</v>
      </c>
      <c r="B600" s="6" t="s">
        <v>90</v>
      </c>
      <c r="C600" s="6" t="s">
        <v>90</v>
      </c>
      <c r="D600" s="7">
        <v>217500</v>
      </c>
      <c r="E600" s="6" t="str">
        <f t="shared" si="18"/>
        <v>control</v>
      </c>
      <c r="F600" s="6">
        <v>0.22897624001986783</v>
      </c>
      <c r="G600" s="6" t="str">
        <f t="shared" si="19"/>
        <v>control</v>
      </c>
    </row>
    <row r="601" spans="1:7" x14ac:dyDescent="0.25">
      <c r="A601" s="6">
        <v>600</v>
      </c>
      <c r="B601" s="6" t="s">
        <v>90</v>
      </c>
      <c r="C601" s="6" t="s">
        <v>90</v>
      </c>
      <c r="D601" s="7">
        <v>151000</v>
      </c>
      <c r="E601" s="6" t="str">
        <f t="shared" si="18"/>
        <v>control</v>
      </c>
      <c r="F601" s="6">
        <v>0.94376103145181089</v>
      </c>
      <c r="G601" s="6" t="str">
        <f t="shared" si="19"/>
        <v>control</v>
      </c>
    </row>
    <row r="602" spans="1:7" x14ac:dyDescent="0.25">
      <c r="A602" s="6">
        <v>601</v>
      </c>
      <c r="B602" s="6" t="s">
        <v>90</v>
      </c>
      <c r="C602" s="6" t="s">
        <v>90</v>
      </c>
      <c r="D602" s="7">
        <v>275000</v>
      </c>
      <c r="E602" s="6" t="str">
        <f t="shared" si="18"/>
        <v>control</v>
      </c>
      <c r="F602" s="6">
        <v>0.80729476950051848</v>
      </c>
      <c r="G602" s="6" t="str">
        <f t="shared" si="19"/>
        <v>control</v>
      </c>
    </row>
    <row r="603" spans="1:7" x14ac:dyDescent="0.25">
      <c r="A603" s="6">
        <v>602</v>
      </c>
      <c r="B603" s="6" t="s">
        <v>90</v>
      </c>
      <c r="C603" s="6" t="s">
        <v>90</v>
      </c>
      <c r="D603" s="7">
        <v>141000</v>
      </c>
      <c r="E603" s="6" t="str">
        <f t="shared" si="18"/>
        <v>control</v>
      </c>
      <c r="F603" s="6">
        <v>0.60937021552614201</v>
      </c>
      <c r="G603" s="6" t="str">
        <f t="shared" si="19"/>
        <v>control</v>
      </c>
    </row>
    <row r="604" spans="1:7" x14ac:dyDescent="0.25">
      <c r="A604" s="6">
        <v>603</v>
      </c>
      <c r="B604" s="6" t="s">
        <v>90</v>
      </c>
      <c r="C604" s="6" t="s">
        <v>90</v>
      </c>
      <c r="D604" s="7">
        <v>220000</v>
      </c>
      <c r="E604" s="6" t="str">
        <f t="shared" si="18"/>
        <v>control</v>
      </c>
      <c r="F604" s="6">
        <v>0.1787539365858366</v>
      </c>
      <c r="G604" s="6" t="str">
        <f t="shared" si="19"/>
        <v>control</v>
      </c>
    </row>
    <row r="605" spans="1:7" x14ac:dyDescent="0.25">
      <c r="A605" s="6">
        <v>604</v>
      </c>
      <c r="B605" s="6" t="s">
        <v>90</v>
      </c>
      <c r="C605" s="6" t="s">
        <v>90</v>
      </c>
      <c r="D605" s="7">
        <v>151000</v>
      </c>
      <c r="E605" s="6" t="str">
        <f t="shared" si="18"/>
        <v>control</v>
      </c>
      <c r="F605" s="6">
        <v>0.49800384711505319</v>
      </c>
      <c r="G605" s="6" t="str">
        <f t="shared" si="19"/>
        <v>control</v>
      </c>
    </row>
    <row r="606" spans="1:7" x14ac:dyDescent="0.25">
      <c r="A606" s="6">
        <v>605</v>
      </c>
      <c r="B606" s="6" t="s">
        <v>90</v>
      </c>
      <c r="C606" s="6" t="s">
        <v>90</v>
      </c>
      <c r="D606" s="7">
        <v>221000</v>
      </c>
      <c r="E606" s="6" t="str">
        <f t="shared" si="18"/>
        <v>control</v>
      </c>
      <c r="F606" s="6">
        <v>0.51148950117517766</v>
      </c>
      <c r="G606" s="6" t="str">
        <f t="shared" si="19"/>
        <v>control</v>
      </c>
    </row>
    <row r="607" spans="1:7" x14ac:dyDescent="0.25">
      <c r="A607" s="6">
        <v>606</v>
      </c>
      <c r="B607" s="6" t="s">
        <v>90</v>
      </c>
      <c r="C607" s="6" t="s">
        <v>90</v>
      </c>
      <c r="D607" s="7">
        <v>205000</v>
      </c>
      <c r="E607" s="6" t="str">
        <f t="shared" si="18"/>
        <v>control</v>
      </c>
      <c r="F607" s="6">
        <v>0.98703385092135654</v>
      </c>
      <c r="G607" s="6" t="str">
        <f t="shared" si="19"/>
        <v>control</v>
      </c>
    </row>
    <row r="608" spans="1:7" x14ac:dyDescent="0.25">
      <c r="A608" s="6">
        <v>607</v>
      </c>
      <c r="B608" s="6" t="s">
        <v>90</v>
      </c>
      <c r="C608" s="6" t="s">
        <v>90</v>
      </c>
      <c r="D608" s="7">
        <v>152000</v>
      </c>
      <c r="E608" s="6" t="str">
        <f t="shared" si="18"/>
        <v>control</v>
      </c>
      <c r="F608" s="6">
        <v>0.23648106164927973</v>
      </c>
      <c r="G608" s="6" t="str">
        <f t="shared" si="19"/>
        <v>control</v>
      </c>
    </row>
    <row r="609" spans="1:7" x14ac:dyDescent="0.25">
      <c r="A609" s="6">
        <v>608</v>
      </c>
      <c r="B609" s="6" t="s">
        <v>90</v>
      </c>
      <c r="C609" s="6" t="s">
        <v>90</v>
      </c>
      <c r="D609" s="7">
        <v>225000</v>
      </c>
      <c r="E609" s="6" t="str">
        <f t="shared" si="18"/>
        <v>control</v>
      </c>
      <c r="F609" s="6">
        <v>0.91811051442738656</v>
      </c>
      <c r="G609" s="6" t="str">
        <f t="shared" si="19"/>
        <v>control</v>
      </c>
    </row>
    <row r="610" spans="1:7" x14ac:dyDescent="0.25">
      <c r="A610" s="6">
        <v>609</v>
      </c>
      <c r="B610" s="6" t="s">
        <v>90</v>
      </c>
      <c r="C610" s="6" t="s">
        <v>90</v>
      </c>
      <c r="D610" s="7">
        <v>359100</v>
      </c>
      <c r="E610" s="6" t="str">
        <f t="shared" si="18"/>
        <v>control</v>
      </c>
      <c r="F610" s="6">
        <v>0.67520846109774824</v>
      </c>
      <c r="G610" s="6" t="str">
        <f t="shared" si="19"/>
        <v>control</v>
      </c>
    </row>
    <row r="611" spans="1:7" x14ac:dyDescent="0.25">
      <c r="A611" s="6">
        <v>610</v>
      </c>
      <c r="B611" s="6" t="s">
        <v>114</v>
      </c>
      <c r="C611" s="6" t="s">
        <v>90</v>
      </c>
      <c r="D611" s="7">
        <v>118500</v>
      </c>
      <c r="E611" s="6" t="str">
        <f t="shared" si="18"/>
        <v>control</v>
      </c>
      <c r="F611" s="6">
        <v>0.66861399562834978</v>
      </c>
      <c r="G611" s="6" t="str">
        <f t="shared" si="19"/>
        <v>control</v>
      </c>
    </row>
    <row r="612" spans="1:7" x14ac:dyDescent="0.25">
      <c r="A612" s="6">
        <v>611</v>
      </c>
      <c r="B612" s="6" t="s">
        <v>139</v>
      </c>
      <c r="C612" s="6" t="s">
        <v>90</v>
      </c>
      <c r="D612" s="7">
        <v>313000</v>
      </c>
      <c r="E612" s="6" t="str">
        <f t="shared" si="18"/>
        <v>control</v>
      </c>
      <c r="F612" s="6">
        <v>0.84188464703709665</v>
      </c>
      <c r="G612" s="6" t="str">
        <f t="shared" si="19"/>
        <v>control</v>
      </c>
    </row>
    <row r="613" spans="1:7" x14ac:dyDescent="0.25">
      <c r="A613" s="6">
        <v>612</v>
      </c>
      <c r="B613" s="6" t="s">
        <v>90</v>
      </c>
      <c r="C613" s="6" t="s">
        <v>90</v>
      </c>
      <c r="D613" s="7">
        <v>148000</v>
      </c>
      <c r="E613" s="6" t="str">
        <f t="shared" si="18"/>
        <v>control</v>
      </c>
      <c r="F613" s="6">
        <v>2.0617835471722468E-2</v>
      </c>
      <c r="G613" s="6" t="str">
        <f t="shared" si="19"/>
        <v>control</v>
      </c>
    </row>
    <row r="614" spans="1:7" x14ac:dyDescent="0.25">
      <c r="A614" s="6">
        <v>613</v>
      </c>
      <c r="B614" s="6" t="s">
        <v>90</v>
      </c>
      <c r="C614" s="6" t="s">
        <v>90</v>
      </c>
      <c r="D614" s="7">
        <v>261500</v>
      </c>
      <c r="E614" s="6" t="str">
        <f t="shared" si="18"/>
        <v>control</v>
      </c>
      <c r="F614" s="6">
        <v>0.98389570042064112</v>
      </c>
      <c r="G614" s="6" t="str">
        <f t="shared" si="19"/>
        <v>control</v>
      </c>
    </row>
    <row r="615" spans="1:7" x14ac:dyDescent="0.25">
      <c r="A615" s="6">
        <v>614</v>
      </c>
      <c r="B615" s="6" t="s">
        <v>114</v>
      </c>
      <c r="C615" s="6" t="s">
        <v>90</v>
      </c>
      <c r="D615" s="7">
        <v>147000</v>
      </c>
      <c r="E615" s="6" t="str">
        <f t="shared" si="18"/>
        <v>control</v>
      </c>
      <c r="F615" s="6">
        <v>0.34780573476858578</v>
      </c>
      <c r="G615" s="6" t="str">
        <f t="shared" si="19"/>
        <v>control</v>
      </c>
    </row>
    <row r="616" spans="1:7" x14ac:dyDescent="0.25">
      <c r="A616" s="6">
        <v>615</v>
      </c>
      <c r="B616" s="6" t="s">
        <v>90</v>
      </c>
      <c r="C616" s="6" t="s">
        <v>90</v>
      </c>
      <c r="D616" s="7">
        <v>75500</v>
      </c>
      <c r="E616" s="6" t="str">
        <f t="shared" si="18"/>
        <v>control</v>
      </c>
      <c r="F616" s="6">
        <v>0.57381995194823898</v>
      </c>
      <c r="G616" s="6" t="str">
        <f t="shared" si="19"/>
        <v>control</v>
      </c>
    </row>
    <row r="617" spans="1:7" x14ac:dyDescent="0.25">
      <c r="A617" s="6">
        <v>616</v>
      </c>
      <c r="B617" s="6" t="s">
        <v>114</v>
      </c>
      <c r="C617" s="6" t="s">
        <v>90</v>
      </c>
      <c r="D617" s="7">
        <v>137500</v>
      </c>
      <c r="E617" s="6" t="str">
        <f t="shared" si="18"/>
        <v>control</v>
      </c>
      <c r="F617" s="6">
        <v>0.56236303604937132</v>
      </c>
      <c r="G617" s="6" t="str">
        <f t="shared" si="19"/>
        <v>control</v>
      </c>
    </row>
    <row r="618" spans="1:7" x14ac:dyDescent="0.25">
      <c r="A618" s="6">
        <v>617</v>
      </c>
      <c r="B618" s="6" t="s">
        <v>90</v>
      </c>
      <c r="C618" s="6" t="s">
        <v>90</v>
      </c>
      <c r="D618" s="7">
        <v>183200</v>
      </c>
      <c r="E618" s="6" t="str">
        <f t="shared" si="18"/>
        <v>control</v>
      </c>
      <c r="F618" s="6">
        <v>0.36532942633119636</v>
      </c>
      <c r="G618" s="6" t="str">
        <f t="shared" si="19"/>
        <v>control</v>
      </c>
    </row>
    <row r="619" spans="1:7" x14ac:dyDescent="0.25">
      <c r="A619" s="6">
        <v>618</v>
      </c>
      <c r="B619" s="6" t="s">
        <v>144</v>
      </c>
      <c r="C619" s="6" t="s">
        <v>90</v>
      </c>
      <c r="D619" s="7">
        <v>105500</v>
      </c>
      <c r="E619" s="6" t="str">
        <f t="shared" si="18"/>
        <v>control</v>
      </c>
      <c r="F619" s="6">
        <v>0.47520628533586473</v>
      </c>
      <c r="G619" s="6" t="str">
        <f t="shared" si="19"/>
        <v>control</v>
      </c>
    </row>
    <row r="620" spans="1:7" x14ac:dyDescent="0.25">
      <c r="A620" s="6">
        <v>619</v>
      </c>
      <c r="B620" s="6" t="s">
        <v>90</v>
      </c>
      <c r="C620" s="6" t="s">
        <v>90</v>
      </c>
      <c r="D620" s="7">
        <v>314813</v>
      </c>
      <c r="E620" s="6" t="str">
        <f t="shared" si="18"/>
        <v>control</v>
      </c>
      <c r="F620" s="6">
        <v>0.95515979890509339</v>
      </c>
      <c r="G620" s="6" t="str">
        <f t="shared" si="19"/>
        <v>control</v>
      </c>
    </row>
    <row r="621" spans="1:7" x14ac:dyDescent="0.25">
      <c r="A621" s="6">
        <v>620</v>
      </c>
      <c r="B621" s="6" t="s">
        <v>90</v>
      </c>
      <c r="C621" s="6" t="s">
        <v>90</v>
      </c>
      <c r="D621" s="7">
        <v>305000</v>
      </c>
      <c r="E621" s="6" t="str">
        <f t="shared" si="18"/>
        <v>control</v>
      </c>
      <c r="F621" s="6">
        <v>0.61776091774049946</v>
      </c>
      <c r="G621" s="6" t="str">
        <f t="shared" si="19"/>
        <v>control</v>
      </c>
    </row>
    <row r="622" spans="1:7" x14ac:dyDescent="0.25">
      <c r="A622" s="6">
        <v>621</v>
      </c>
      <c r="B622" s="6" t="s">
        <v>90</v>
      </c>
      <c r="C622" s="6" t="s">
        <v>90</v>
      </c>
      <c r="D622" s="7">
        <v>67000</v>
      </c>
      <c r="E622" s="6" t="str">
        <f t="shared" si="18"/>
        <v>control</v>
      </c>
      <c r="F622" s="6">
        <v>0.19146196297446227</v>
      </c>
      <c r="G622" s="6" t="str">
        <f t="shared" si="19"/>
        <v>control</v>
      </c>
    </row>
    <row r="623" spans="1:7" x14ac:dyDescent="0.25">
      <c r="A623" s="6">
        <v>622</v>
      </c>
      <c r="B623" s="6" t="s">
        <v>90</v>
      </c>
      <c r="C623" s="6" t="s">
        <v>90</v>
      </c>
      <c r="D623" s="7">
        <v>240000</v>
      </c>
      <c r="E623" s="6" t="str">
        <f t="shared" si="18"/>
        <v>control</v>
      </c>
      <c r="F623" s="6">
        <v>0.17472790657010695</v>
      </c>
      <c r="G623" s="6" t="str">
        <f t="shared" si="19"/>
        <v>control</v>
      </c>
    </row>
    <row r="624" spans="1:7" x14ac:dyDescent="0.25">
      <c r="A624" s="6">
        <v>623</v>
      </c>
      <c r="B624" s="6" t="s">
        <v>90</v>
      </c>
      <c r="C624" s="6" t="s">
        <v>90</v>
      </c>
      <c r="D624" s="7">
        <v>135000</v>
      </c>
      <c r="E624" s="6" t="str">
        <f t="shared" si="18"/>
        <v>control</v>
      </c>
      <c r="F624" s="6">
        <v>0.56747868748155816</v>
      </c>
      <c r="G624" s="6" t="str">
        <f t="shared" si="19"/>
        <v>control</v>
      </c>
    </row>
    <row r="625" spans="1:7" x14ac:dyDescent="0.25">
      <c r="A625" s="6">
        <v>624</v>
      </c>
      <c r="B625" s="6" t="s">
        <v>90</v>
      </c>
      <c r="C625" s="6" t="s">
        <v>90</v>
      </c>
      <c r="D625" s="7">
        <v>168500</v>
      </c>
      <c r="E625" s="6" t="str">
        <f t="shared" si="18"/>
        <v>control</v>
      </c>
      <c r="F625" s="6">
        <v>0.72501426130069857</v>
      </c>
      <c r="G625" s="6" t="str">
        <f t="shared" si="19"/>
        <v>control</v>
      </c>
    </row>
    <row r="626" spans="1:7" x14ac:dyDescent="0.25">
      <c r="A626" s="6">
        <v>625</v>
      </c>
      <c r="B626" s="6" t="s">
        <v>90</v>
      </c>
      <c r="C626" s="6" t="s">
        <v>90</v>
      </c>
      <c r="D626" s="7">
        <v>165150</v>
      </c>
      <c r="E626" s="6" t="str">
        <f t="shared" si="18"/>
        <v>control</v>
      </c>
      <c r="F626" s="6">
        <v>0.70630392935699793</v>
      </c>
      <c r="G626" s="6" t="str">
        <f t="shared" si="19"/>
        <v>control</v>
      </c>
    </row>
    <row r="627" spans="1:7" x14ac:dyDescent="0.25">
      <c r="A627" s="6">
        <v>626</v>
      </c>
      <c r="B627" s="6" t="s">
        <v>90</v>
      </c>
      <c r="C627" s="6" t="s">
        <v>90</v>
      </c>
      <c r="D627" s="7">
        <v>160000</v>
      </c>
      <c r="E627" s="6" t="str">
        <f t="shared" si="18"/>
        <v>control</v>
      </c>
      <c r="F627" s="6">
        <v>0.43696540900494218</v>
      </c>
      <c r="G627" s="6" t="str">
        <f t="shared" si="19"/>
        <v>control</v>
      </c>
    </row>
    <row r="628" spans="1:7" x14ac:dyDescent="0.25">
      <c r="A628" s="6">
        <v>627</v>
      </c>
      <c r="B628" s="6" t="s">
        <v>90</v>
      </c>
      <c r="C628" s="6" t="s">
        <v>90</v>
      </c>
      <c r="D628" s="7">
        <v>139900</v>
      </c>
      <c r="E628" s="6" t="str">
        <f t="shared" si="18"/>
        <v>control</v>
      </c>
      <c r="F628" s="6">
        <v>0.5361328451696552</v>
      </c>
      <c r="G628" s="6" t="str">
        <f t="shared" si="19"/>
        <v>control</v>
      </c>
    </row>
    <row r="629" spans="1:7" x14ac:dyDescent="0.25">
      <c r="A629" s="6">
        <v>628</v>
      </c>
      <c r="B629" s="6" t="s">
        <v>90</v>
      </c>
      <c r="C629" s="6" t="s">
        <v>90</v>
      </c>
      <c r="D629" s="7">
        <v>153000</v>
      </c>
      <c r="E629" s="6" t="str">
        <f t="shared" si="18"/>
        <v>control</v>
      </c>
      <c r="F629" s="6">
        <v>0.14619998286254909</v>
      </c>
      <c r="G629" s="6" t="str">
        <f t="shared" si="19"/>
        <v>control</v>
      </c>
    </row>
    <row r="630" spans="1:7" x14ac:dyDescent="0.25">
      <c r="A630" s="6">
        <v>629</v>
      </c>
      <c r="B630" s="6" t="s">
        <v>90</v>
      </c>
      <c r="C630" s="6" t="s">
        <v>90</v>
      </c>
      <c r="D630" s="7">
        <v>135000</v>
      </c>
      <c r="E630" s="6" t="str">
        <f t="shared" si="18"/>
        <v>control</v>
      </c>
      <c r="F630" s="6">
        <v>5.8092107523124881E-2</v>
      </c>
      <c r="G630" s="6" t="str">
        <f t="shared" si="19"/>
        <v>control</v>
      </c>
    </row>
    <row r="631" spans="1:7" x14ac:dyDescent="0.25">
      <c r="A631" s="6">
        <v>630</v>
      </c>
      <c r="B631" s="6" t="s">
        <v>114</v>
      </c>
      <c r="C631" s="6" t="s">
        <v>90</v>
      </c>
      <c r="D631" s="7">
        <v>168500</v>
      </c>
      <c r="E631" s="6" t="str">
        <f t="shared" si="18"/>
        <v>control</v>
      </c>
      <c r="F631" s="6">
        <v>0.19261724484900467</v>
      </c>
      <c r="G631" s="6" t="str">
        <f t="shared" si="19"/>
        <v>control</v>
      </c>
    </row>
    <row r="632" spans="1:7" x14ac:dyDescent="0.25">
      <c r="A632" s="6">
        <v>631</v>
      </c>
      <c r="B632" s="6" t="s">
        <v>144</v>
      </c>
      <c r="C632" s="6" t="s">
        <v>90</v>
      </c>
      <c r="D632" s="7">
        <v>124000</v>
      </c>
      <c r="E632" s="6" t="str">
        <f t="shared" si="18"/>
        <v>control</v>
      </c>
      <c r="F632" s="6">
        <v>0.62872150952060735</v>
      </c>
      <c r="G632" s="6" t="str">
        <f t="shared" si="19"/>
        <v>control</v>
      </c>
    </row>
    <row r="633" spans="1:7" x14ac:dyDescent="0.25">
      <c r="A633" s="6">
        <v>632</v>
      </c>
      <c r="B633" s="6" t="s">
        <v>90</v>
      </c>
      <c r="C633" s="6" t="s">
        <v>90</v>
      </c>
      <c r="D633" s="7">
        <v>209500</v>
      </c>
      <c r="E633" s="6" t="str">
        <f t="shared" si="18"/>
        <v>control</v>
      </c>
      <c r="F633" s="6">
        <v>0.11577950811475302</v>
      </c>
      <c r="G633" s="6" t="str">
        <f t="shared" si="19"/>
        <v>control</v>
      </c>
    </row>
    <row r="634" spans="1:7" x14ac:dyDescent="0.25">
      <c r="A634" s="6">
        <v>633</v>
      </c>
      <c r="B634" s="6" t="s">
        <v>90</v>
      </c>
      <c r="C634" s="6" t="s">
        <v>90</v>
      </c>
      <c r="D634" s="7">
        <v>82500</v>
      </c>
      <c r="E634" s="6" t="str">
        <f t="shared" si="18"/>
        <v>control</v>
      </c>
      <c r="F634" s="6">
        <v>4.216136033561757E-2</v>
      </c>
      <c r="G634" s="6" t="str">
        <f t="shared" si="19"/>
        <v>control</v>
      </c>
    </row>
    <row r="635" spans="1:7" x14ac:dyDescent="0.25">
      <c r="A635" s="6">
        <v>634</v>
      </c>
      <c r="B635" s="6" t="s">
        <v>90</v>
      </c>
      <c r="C635" s="6" t="s">
        <v>90</v>
      </c>
      <c r="D635" s="7">
        <v>139400</v>
      </c>
      <c r="E635" s="6" t="str">
        <f t="shared" si="18"/>
        <v>control</v>
      </c>
      <c r="F635" s="6">
        <v>0.99702046918862453</v>
      </c>
      <c r="G635" s="6" t="str">
        <f t="shared" si="19"/>
        <v>control</v>
      </c>
    </row>
    <row r="636" spans="1:7" x14ac:dyDescent="0.25">
      <c r="A636" s="6">
        <v>635</v>
      </c>
      <c r="B636" s="6" t="s">
        <v>90</v>
      </c>
      <c r="C636" s="6" t="s">
        <v>90</v>
      </c>
      <c r="D636" s="7">
        <v>144000</v>
      </c>
      <c r="E636" s="6" t="str">
        <f t="shared" si="18"/>
        <v>control</v>
      </c>
      <c r="F636" s="6">
        <v>0.79139155226968483</v>
      </c>
      <c r="G636" s="6" t="str">
        <f t="shared" si="19"/>
        <v>control</v>
      </c>
    </row>
    <row r="637" spans="1:7" x14ac:dyDescent="0.25">
      <c r="A637" s="6">
        <v>636</v>
      </c>
      <c r="B637" s="6" t="s">
        <v>114</v>
      </c>
      <c r="C637" s="6" t="s">
        <v>90</v>
      </c>
      <c r="D637" s="7">
        <v>200000</v>
      </c>
      <c r="E637" s="6" t="str">
        <f t="shared" si="18"/>
        <v>control</v>
      </c>
      <c r="F637" s="6">
        <v>0.95714246310005868</v>
      </c>
      <c r="G637" s="6" t="str">
        <f t="shared" si="19"/>
        <v>control</v>
      </c>
    </row>
    <row r="638" spans="1:7" x14ac:dyDescent="0.25">
      <c r="A638" s="6">
        <v>637</v>
      </c>
      <c r="B638" s="6" t="s">
        <v>90</v>
      </c>
      <c r="C638" s="6" t="s">
        <v>90</v>
      </c>
      <c r="D638" s="7">
        <v>60000</v>
      </c>
      <c r="E638" s="6" t="str">
        <f t="shared" si="18"/>
        <v>control</v>
      </c>
      <c r="F638" s="6">
        <v>0.18538440311819493</v>
      </c>
      <c r="G638" s="6" t="str">
        <f t="shared" si="19"/>
        <v>control</v>
      </c>
    </row>
    <row r="639" spans="1:7" x14ac:dyDescent="0.25">
      <c r="A639" s="6">
        <v>638</v>
      </c>
      <c r="B639" s="6" t="s">
        <v>90</v>
      </c>
      <c r="C639" s="6" t="s">
        <v>90</v>
      </c>
      <c r="D639" s="7">
        <v>93000</v>
      </c>
      <c r="E639" s="6" t="str">
        <f t="shared" si="18"/>
        <v>control</v>
      </c>
      <c r="F639" s="6">
        <v>0.82476129924984831</v>
      </c>
      <c r="G639" s="6" t="str">
        <f t="shared" si="19"/>
        <v>control</v>
      </c>
    </row>
    <row r="640" spans="1:7" x14ac:dyDescent="0.25">
      <c r="A640" s="6">
        <v>639</v>
      </c>
      <c r="B640" s="6" t="s">
        <v>114</v>
      </c>
      <c r="C640" s="6" t="s">
        <v>90</v>
      </c>
      <c r="D640" s="7">
        <v>85000</v>
      </c>
      <c r="E640" s="6" t="str">
        <f t="shared" si="18"/>
        <v>control</v>
      </c>
      <c r="F640" s="6">
        <v>0.76713645730163471</v>
      </c>
      <c r="G640" s="6" t="str">
        <f t="shared" si="19"/>
        <v>control</v>
      </c>
    </row>
    <row r="641" spans="1:7" x14ac:dyDescent="0.25">
      <c r="A641" s="6">
        <v>640</v>
      </c>
      <c r="B641" s="6" t="s">
        <v>90</v>
      </c>
      <c r="C641" s="6" t="s">
        <v>90</v>
      </c>
      <c r="D641" s="7">
        <v>264561</v>
      </c>
      <c r="E641" s="6" t="str">
        <f t="shared" si="18"/>
        <v>control</v>
      </c>
      <c r="F641" s="6">
        <v>0.14222831516345014</v>
      </c>
      <c r="G641" s="6" t="str">
        <f t="shared" si="19"/>
        <v>control</v>
      </c>
    </row>
    <row r="642" spans="1:7" x14ac:dyDescent="0.25">
      <c r="A642" s="6">
        <v>641</v>
      </c>
      <c r="B642" s="6" t="s">
        <v>90</v>
      </c>
      <c r="C642" s="6" t="s">
        <v>90</v>
      </c>
      <c r="D642" s="7">
        <v>274000</v>
      </c>
      <c r="E642" s="6" t="str">
        <f t="shared" si="18"/>
        <v>control</v>
      </c>
      <c r="F642" s="6">
        <v>0.53430514652412875</v>
      </c>
      <c r="G642" s="6" t="str">
        <f t="shared" si="19"/>
        <v>control</v>
      </c>
    </row>
    <row r="643" spans="1:7" x14ac:dyDescent="0.25">
      <c r="A643" s="6">
        <v>642</v>
      </c>
      <c r="B643" s="6" t="s">
        <v>90</v>
      </c>
      <c r="C643" s="6" t="s">
        <v>90</v>
      </c>
      <c r="D643" s="7">
        <v>226000</v>
      </c>
      <c r="E643" s="6" t="str">
        <f t="shared" ref="E643:E706" si="20">IF(OR(B643="RRRn", B643="RRAn", B643="RRNe", B643="RRAe", C643="RRRn", C643="RRAn", C643="RRNe", C643="RRAe"), "treatment", "control")</f>
        <v>control</v>
      </c>
      <c r="F643" s="6">
        <v>0.10203119017754014</v>
      </c>
      <c r="G643" s="6" t="str">
        <f t="shared" ref="G643:G706" si="21">IF(AND(F643&lt;0.5, E643="treatment"), "A1", IF(AND(F643&gt;0.5, E643="treatment"), "A2", "control"))</f>
        <v>control</v>
      </c>
    </row>
    <row r="644" spans="1:7" x14ac:dyDescent="0.25">
      <c r="A644" s="6">
        <v>643</v>
      </c>
      <c r="B644" s="6" t="s">
        <v>90</v>
      </c>
      <c r="C644" s="6" t="s">
        <v>90</v>
      </c>
      <c r="D644" s="7">
        <v>345000</v>
      </c>
      <c r="E644" s="6" t="str">
        <f t="shared" si="20"/>
        <v>control</v>
      </c>
      <c r="F644" s="6">
        <v>0.26846033291221072</v>
      </c>
      <c r="G644" s="6" t="str">
        <f t="shared" si="21"/>
        <v>control</v>
      </c>
    </row>
    <row r="645" spans="1:7" x14ac:dyDescent="0.25">
      <c r="A645" s="6">
        <v>644</v>
      </c>
      <c r="B645" s="6" t="s">
        <v>202</v>
      </c>
      <c r="C645" s="6" t="s">
        <v>90</v>
      </c>
      <c r="D645" s="7">
        <v>152000</v>
      </c>
      <c r="E645" s="6" t="str">
        <f t="shared" si="20"/>
        <v>treatment</v>
      </c>
      <c r="F645" s="6">
        <v>0.65585392675286991</v>
      </c>
      <c r="G645" s="6" t="str">
        <f t="shared" si="21"/>
        <v>A2</v>
      </c>
    </row>
    <row r="646" spans="1:7" x14ac:dyDescent="0.25">
      <c r="A646" s="6">
        <v>645</v>
      </c>
      <c r="B646" s="6" t="s">
        <v>90</v>
      </c>
      <c r="C646" s="6" t="s">
        <v>90</v>
      </c>
      <c r="D646" s="7">
        <v>370878</v>
      </c>
      <c r="E646" s="6" t="str">
        <f t="shared" si="20"/>
        <v>control</v>
      </c>
      <c r="F646" s="6">
        <v>0.4466683018165194</v>
      </c>
      <c r="G646" s="6" t="str">
        <f t="shared" si="21"/>
        <v>control</v>
      </c>
    </row>
    <row r="647" spans="1:7" x14ac:dyDescent="0.25">
      <c r="A647" s="6">
        <v>646</v>
      </c>
      <c r="B647" s="6" t="s">
        <v>90</v>
      </c>
      <c r="C647" s="6" t="s">
        <v>90</v>
      </c>
      <c r="D647" s="7">
        <v>143250</v>
      </c>
      <c r="E647" s="6" t="str">
        <f t="shared" si="20"/>
        <v>control</v>
      </c>
      <c r="F647" s="6">
        <v>0.20642378953013785</v>
      </c>
      <c r="G647" s="6" t="str">
        <f t="shared" si="21"/>
        <v>control</v>
      </c>
    </row>
    <row r="648" spans="1:7" x14ac:dyDescent="0.25">
      <c r="A648" s="6">
        <v>647</v>
      </c>
      <c r="B648" s="6" t="s">
        <v>90</v>
      </c>
      <c r="C648" s="6" t="s">
        <v>90</v>
      </c>
      <c r="D648" s="7">
        <v>98300</v>
      </c>
      <c r="E648" s="6" t="str">
        <f t="shared" si="20"/>
        <v>control</v>
      </c>
      <c r="F648" s="6">
        <v>0.60944303330499461</v>
      </c>
      <c r="G648" s="6" t="str">
        <f t="shared" si="21"/>
        <v>control</v>
      </c>
    </row>
    <row r="649" spans="1:7" x14ac:dyDescent="0.25">
      <c r="A649" s="6">
        <v>648</v>
      </c>
      <c r="B649" s="6" t="s">
        <v>90</v>
      </c>
      <c r="C649" s="6" t="s">
        <v>90</v>
      </c>
      <c r="D649" s="7">
        <v>155000</v>
      </c>
      <c r="E649" s="6" t="str">
        <f t="shared" si="20"/>
        <v>control</v>
      </c>
      <c r="F649" s="6">
        <v>0.95692497349249339</v>
      </c>
      <c r="G649" s="6" t="str">
        <f t="shared" si="21"/>
        <v>control</v>
      </c>
    </row>
    <row r="650" spans="1:7" x14ac:dyDescent="0.25">
      <c r="A650" s="6">
        <v>649</v>
      </c>
      <c r="B650" s="6" t="s">
        <v>139</v>
      </c>
      <c r="C650" s="6" t="s">
        <v>90</v>
      </c>
      <c r="D650" s="7">
        <v>155000</v>
      </c>
      <c r="E650" s="6" t="str">
        <f t="shared" si="20"/>
        <v>control</v>
      </c>
      <c r="F650" s="6">
        <v>0.2931075288495878</v>
      </c>
      <c r="G650" s="6" t="str">
        <f t="shared" si="21"/>
        <v>control</v>
      </c>
    </row>
    <row r="651" spans="1:7" x14ac:dyDescent="0.25">
      <c r="A651" s="6">
        <v>650</v>
      </c>
      <c r="B651" s="6" t="s">
        <v>90</v>
      </c>
      <c r="C651" s="6" t="s">
        <v>90</v>
      </c>
      <c r="D651" s="7">
        <v>84500</v>
      </c>
      <c r="E651" s="6" t="str">
        <f t="shared" si="20"/>
        <v>control</v>
      </c>
      <c r="F651" s="6">
        <v>0.10562108573652174</v>
      </c>
      <c r="G651" s="6" t="str">
        <f t="shared" si="21"/>
        <v>control</v>
      </c>
    </row>
    <row r="652" spans="1:7" x14ac:dyDescent="0.25">
      <c r="A652" s="6">
        <v>651</v>
      </c>
      <c r="B652" s="6" t="s">
        <v>90</v>
      </c>
      <c r="C652" s="6" t="s">
        <v>90</v>
      </c>
      <c r="D652" s="7">
        <v>205950</v>
      </c>
      <c r="E652" s="6" t="str">
        <f t="shared" si="20"/>
        <v>control</v>
      </c>
      <c r="F652" s="6">
        <v>0.22901173644183848</v>
      </c>
      <c r="G652" s="6" t="str">
        <f t="shared" si="21"/>
        <v>control</v>
      </c>
    </row>
    <row r="653" spans="1:7" x14ac:dyDescent="0.25">
      <c r="A653" s="6">
        <v>652</v>
      </c>
      <c r="B653" s="6" t="s">
        <v>144</v>
      </c>
      <c r="C653" s="6" t="s">
        <v>90</v>
      </c>
      <c r="D653" s="7">
        <v>108000</v>
      </c>
      <c r="E653" s="6" t="str">
        <f t="shared" si="20"/>
        <v>control</v>
      </c>
      <c r="F653" s="6">
        <v>0.9767389590120219</v>
      </c>
      <c r="G653" s="6" t="str">
        <f t="shared" si="21"/>
        <v>control</v>
      </c>
    </row>
    <row r="654" spans="1:7" x14ac:dyDescent="0.25">
      <c r="A654" s="6">
        <v>653</v>
      </c>
      <c r="B654" s="6" t="s">
        <v>90</v>
      </c>
      <c r="C654" s="6" t="s">
        <v>90</v>
      </c>
      <c r="D654" s="7">
        <v>191000</v>
      </c>
      <c r="E654" s="6" t="str">
        <f t="shared" si="20"/>
        <v>control</v>
      </c>
      <c r="F654" s="6">
        <v>0.59657903187054639</v>
      </c>
      <c r="G654" s="6" t="str">
        <f t="shared" si="21"/>
        <v>control</v>
      </c>
    </row>
    <row r="655" spans="1:7" x14ac:dyDescent="0.25">
      <c r="A655" s="6">
        <v>654</v>
      </c>
      <c r="B655" s="6" t="s">
        <v>90</v>
      </c>
      <c r="C655" s="6" t="s">
        <v>90</v>
      </c>
      <c r="D655" s="7">
        <v>135000</v>
      </c>
      <c r="E655" s="6" t="str">
        <f t="shared" si="20"/>
        <v>control</v>
      </c>
      <c r="F655" s="6">
        <v>0.92886266472574619</v>
      </c>
      <c r="G655" s="6" t="str">
        <f t="shared" si="21"/>
        <v>control</v>
      </c>
    </row>
    <row r="656" spans="1:7" x14ac:dyDescent="0.25">
      <c r="A656" s="6">
        <v>655</v>
      </c>
      <c r="B656" s="6" t="s">
        <v>90</v>
      </c>
      <c r="C656" s="6" t="s">
        <v>90</v>
      </c>
      <c r="D656" s="7">
        <v>350000</v>
      </c>
      <c r="E656" s="6" t="str">
        <f t="shared" si="20"/>
        <v>control</v>
      </c>
      <c r="F656" s="6">
        <v>0.37599468821948634</v>
      </c>
      <c r="G656" s="6" t="str">
        <f t="shared" si="21"/>
        <v>control</v>
      </c>
    </row>
    <row r="657" spans="1:7" x14ac:dyDescent="0.25">
      <c r="A657" s="6">
        <v>656</v>
      </c>
      <c r="B657" s="6" t="s">
        <v>90</v>
      </c>
      <c r="C657" s="6" t="s">
        <v>90</v>
      </c>
      <c r="D657" s="7">
        <v>88000</v>
      </c>
      <c r="E657" s="6" t="str">
        <f t="shared" si="20"/>
        <v>control</v>
      </c>
      <c r="F657" s="6">
        <v>0.71692859079223292</v>
      </c>
      <c r="G657" s="6" t="str">
        <f t="shared" si="21"/>
        <v>control</v>
      </c>
    </row>
    <row r="658" spans="1:7" x14ac:dyDescent="0.25">
      <c r="A658" s="6">
        <v>657</v>
      </c>
      <c r="B658" s="6" t="s">
        <v>90</v>
      </c>
      <c r="C658" s="6" t="s">
        <v>90</v>
      </c>
      <c r="D658" s="7">
        <v>145500</v>
      </c>
      <c r="E658" s="6" t="str">
        <f t="shared" si="20"/>
        <v>control</v>
      </c>
      <c r="F658" s="6">
        <v>5.236663209418535E-2</v>
      </c>
      <c r="G658" s="6" t="str">
        <f t="shared" si="21"/>
        <v>control</v>
      </c>
    </row>
    <row r="659" spans="1:7" x14ac:dyDescent="0.25">
      <c r="A659" s="6">
        <v>658</v>
      </c>
      <c r="B659" s="6" t="s">
        <v>90</v>
      </c>
      <c r="C659" s="6" t="s">
        <v>90</v>
      </c>
      <c r="D659" s="7">
        <v>149000</v>
      </c>
      <c r="E659" s="6" t="str">
        <f t="shared" si="20"/>
        <v>control</v>
      </c>
      <c r="F659" s="6">
        <v>0.3341303030617141</v>
      </c>
      <c r="G659" s="6" t="str">
        <f t="shared" si="21"/>
        <v>control</v>
      </c>
    </row>
    <row r="660" spans="1:7" x14ac:dyDescent="0.25">
      <c r="A660" s="6">
        <v>659</v>
      </c>
      <c r="B660" s="6" t="s">
        <v>144</v>
      </c>
      <c r="C660" s="6" t="s">
        <v>90</v>
      </c>
      <c r="D660" s="7">
        <v>97500</v>
      </c>
      <c r="E660" s="6" t="str">
        <f t="shared" si="20"/>
        <v>control</v>
      </c>
      <c r="F660" s="6">
        <v>0.34890422910991126</v>
      </c>
      <c r="G660" s="6" t="str">
        <f t="shared" si="21"/>
        <v>control</v>
      </c>
    </row>
    <row r="661" spans="1:7" x14ac:dyDescent="0.25">
      <c r="A661" s="6">
        <v>660</v>
      </c>
      <c r="B661" s="6" t="s">
        <v>90</v>
      </c>
      <c r="C661" s="6" t="s">
        <v>90</v>
      </c>
      <c r="D661" s="7">
        <v>167000</v>
      </c>
      <c r="E661" s="6" t="str">
        <f t="shared" si="20"/>
        <v>control</v>
      </c>
      <c r="F661" s="6">
        <v>0.92064172399113975</v>
      </c>
      <c r="G661" s="6" t="str">
        <f t="shared" si="21"/>
        <v>control</v>
      </c>
    </row>
    <row r="662" spans="1:7" x14ac:dyDescent="0.25">
      <c r="A662" s="6">
        <v>661</v>
      </c>
      <c r="B662" s="6" t="s">
        <v>90</v>
      </c>
      <c r="C662" s="6" t="s">
        <v>90</v>
      </c>
      <c r="D662" s="7">
        <v>197900</v>
      </c>
      <c r="E662" s="6" t="str">
        <f t="shared" si="20"/>
        <v>control</v>
      </c>
      <c r="F662" s="6">
        <v>0.47183982006471592</v>
      </c>
      <c r="G662" s="6" t="str">
        <f t="shared" si="21"/>
        <v>control</v>
      </c>
    </row>
    <row r="663" spans="1:7" x14ac:dyDescent="0.25">
      <c r="A663" s="6">
        <v>662</v>
      </c>
      <c r="B663" s="6" t="s">
        <v>90</v>
      </c>
      <c r="C663" s="6" t="s">
        <v>90</v>
      </c>
      <c r="D663" s="7">
        <v>402000</v>
      </c>
      <c r="E663" s="6" t="str">
        <f t="shared" si="20"/>
        <v>control</v>
      </c>
      <c r="F663" s="6">
        <v>0.61394282787113186</v>
      </c>
      <c r="G663" s="6" t="str">
        <f t="shared" si="21"/>
        <v>control</v>
      </c>
    </row>
    <row r="664" spans="1:7" x14ac:dyDescent="0.25">
      <c r="A664" s="6">
        <v>663</v>
      </c>
      <c r="B664" s="6" t="s">
        <v>90</v>
      </c>
      <c r="C664" s="6" t="s">
        <v>90</v>
      </c>
      <c r="D664" s="7">
        <v>110000</v>
      </c>
      <c r="E664" s="6" t="str">
        <f t="shared" si="20"/>
        <v>control</v>
      </c>
      <c r="F664" s="6">
        <v>1.2584608398282571E-2</v>
      </c>
      <c r="G664" s="6" t="str">
        <f t="shared" si="21"/>
        <v>control</v>
      </c>
    </row>
    <row r="665" spans="1:7" x14ac:dyDescent="0.25">
      <c r="A665" s="6">
        <v>664</v>
      </c>
      <c r="B665" s="6" t="s">
        <v>90</v>
      </c>
      <c r="C665" s="6" t="s">
        <v>90</v>
      </c>
      <c r="D665" s="7">
        <v>137500</v>
      </c>
      <c r="E665" s="6" t="str">
        <f t="shared" si="20"/>
        <v>control</v>
      </c>
      <c r="F665" s="6">
        <v>0.10809597283519889</v>
      </c>
      <c r="G665" s="6" t="str">
        <f t="shared" si="21"/>
        <v>control</v>
      </c>
    </row>
    <row r="666" spans="1:7" x14ac:dyDescent="0.25">
      <c r="A666" s="6">
        <v>665</v>
      </c>
      <c r="B666" s="6" t="s">
        <v>202</v>
      </c>
      <c r="C666" s="6" t="s">
        <v>90</v>
      </c>
      <c r="D666" s="7">
        <v>423000</v>
      </c>
      <c r="E666" s="6" t="str">
        <f t="shared" si="20"/>
        <v>treatment</v>
      </c>
      <c r="F666" s="6">
        <v>1.4644666576351106E-2</v>
      </c>
      <c r="G666" s="6" t="str">
        <f t="shared" si="21"/>
        <v>A1</v>
      </c>
    </row>
    <row r="667" spans="1:7" x14ac:dyDescent="0.25">
      <c r="A667" s="6">
        <v>666</v>
      </c>
      <c r="B667" s="6" t="s">
        <v>90</v>
      </c>
      <c r="C667" s="6" t="s">
        <v>90</v>
      </c>
      <c r="D667" s="7">
        <v>230500</v>
      </c>
      <c r="E667" s="6" t="str">
        <f t="shared" si="20"/>
        <v>control</v>
      </c>
      <c r="F667" s="6">
        <v>0.12093884565905966</v>
      </c>
      <c r="G667" s="6" t="str">
        <f t="shared" si="21"/>
        <v>control</v>
      </c>
    </row>
    <row r="668" spans="1:7" x14ac:dyDescent="0.25">
      <c r="A668" s="6">
        <v>667</v>
      </c>
      <c r="B668" s="6" t="s">
        <v>90</v>
      </c>
      <c r="C668" s="6" t="s">
        <v>90</v>
      </c>
      <c r="D668" s="7">
        <v>129000</v>
      </c>
      <c r="E668" s="6" t="str">
        <f t="shared" si="20"/>
        <v>control</v>
      </c>
      <c r="F668" s="6">
        <v>0.75823103895828303</v>
      </c>
      <c r="G668" s="6" t="str">
        <f t="shared" si="21"/>
        <v>control</v>
      </c>
    </row>
    <row r="669" spans="1:7" x14ac:dyDescent="0.25">
      <c r="A669" s="6">
        <v>668</v>
      </c>
      <c r="B669" s="6" t="s">
        <v>90</v>
      </c>
      <c r="C669" s="6" t="s">
        <v>90</v>
      </c>
      <c r="D669" s="7">
        <v>193500</v>
      </c>
      <c r="E669" s="6" t="str">
        <f t="shared" si="20"/>
        <v>control</v>
      </c>
      <c r="F669" s="6">
        <v>0.43879747991858831</v>
      </c>
      <c r="G669" s="6" t="str">
        <f t="shared" si="21"/>
        <v>control</v>
      </c>
    </row>
    <row r="670" spans="1:7" x14ac:dyDescent="0.25">
      <c r="A670" s="6">
        <v>669</v>
      </c>
      <c r="B670" s="6" t="s">
        <v>90</v>
      </c>
      <c r="C670" s="6" t="s">
        <v>90</v>
      </c>
      <c r="D670" s="7">
        <v>168000</v>
      </c>
      <c r="E670" s="6" t="str">
        <f t="shared" si="20"/>
        <v>control</v>
      </c>
      <c r="F670" s="6">
        <v>0.62232390894549638</v>
      </c>
      <c r="G670" s="6" t="str">
        <f t="shared" si="21"/>
        <v>control</v>
      </c>
    </row>
    <row r="671" spans="1:7" x14ac:dyDescent="0.25">
      <c r="A671" s="6">
        <v>670</v>
      </c>
      <c r="B671" s="6" t="s">
        <v>90</v>
      </c>
      <c r="C671" s="6" t="s">
        <v>90</v>
      </c>
      <c r="D671" s="7">
        <v>137500</v>
      </c>
      <c r="E671" s="6" t="str">
        <f t="shared" si="20"/>
        <v>control</v>
      </c>
      <c r="F671" s="6">
        <v>0.59179209686857026</v>
      </c>
      <c r="G671" s="6" t="str">
        <f t="shared" si="21"/>
        <v>control</v>
      </c>
    </row>
    <row r="672" spans="1:7" x14ac:dyDescent="0.25">
      <c r="A672" s="6">
        <v>671</v>
      </c>
      <c r="B672" s="6" t="s">
        <v>90</v>
      </c>
      <c r="C672" s="6" t="s">
        <v>90</v>
      </c>
      <c r="D672" s="7">
        <v>173500</v>
      </c>
      <c r="E672" s="6" t="str">
        <f t="shared" si="20"/>
        <v>control</v>
      </c>
      <c r="F672" s="6">
        <v>0.26428605777249936</v>
      </c>
      <c r="G672" s="6" t="str">
        <f t="shared" si="21"/>
        <v>control</v>
      </c>
    </row>
    <row r="673" spans="1:7" x14ac:dyDescent="0.25">
      <c r="A673" s="6">
        <v>672</v>
      </c>
      <c r="B673" s="6" t="s">
        <v>144</v>
      </c>
      <c r="C673" s="6" t="s">
        <v>90</v>
      </c>
      <c r="D673" s="7">
        <v>103600</v>
      </c>
      <c r="E673" s="6" t="str">
        <f t="shared" si="20"/>
        <v>control</v>
      </c>
      <c r="F673" s="6">
        <v>0.88974339269635816</v>
      </c>
      <c r="G673" s="6" t="str">
        <f t="shared" si="21"/>
        <v>control</v>
      </c>
    </row>
    <row r="674" spans="1:7" x14ac:dyDescent="0.25">
      <c r="A674" s="6">
        <v>673</v>
      </c>
      <c r="B674" s="6" t="s">
        <v>90</v>
      </c>
      <c r="C674" s="6" t="s">
        <v>90</v>
      </c>
      <c r="D674" s="7">
        <v>165000</v>
      </c>
      <c r="E674" s="6" t="str">
        <f t="shared" si="20"/>
        <v>control</v>
      </c>
      <c r="F674" s="6">
        <v>0.84315378290453202</v>
      </c>
      <c r="G674" s="6" t="str">
        <f t="shared" si="21"/>
        <v>control</v>
      </c>
    </row>
    <row r="675" spans="1:7" x14ac:dyDescent="0.25">
      <c r="A675" s="6">
        <v>674</v>
      </c>
      <c r="B675" s="6" t="s">
        <v>90</v>
      </c>
      <c r="C675" s="6" t="s">
        <v>90</v>
      </c>
      <c r="D675" s="7">
        <v>257500</v>
      </c>
      <c r="E675" s="6" t="str">
        <f t="shared" si="20"/>
        <v>control</v>
      </c>
      <c r="F675" s="6">
        <v>0.29849455381145595</v>
      </c>
      <c r="G675" s="6" t="str">
        <f t="shared" si="21"/>
        <v>control</v>
      </c>
    </row>
    <row r="676" spans="1:7" x14ac:dyDescent="0.25">
      <c r="A676" s="6">
        <v>675</v>
      </c>
      <c r="B676" s="6" t="s">
        <v>90</v>
      </c>
      <c r="C676" s="6" t="s">
        <v>90</v>
      </c>
      <c r="D676" s="7">
        <v>140000</v>
      </c>
      <c r="E676" s="6" t="str">
        <f t="shared" si="20"/>
        <v>control</v>
      </c>
      <c r="F676" s="6">
        <v>0.42300402443858143</v>
      </c>
      <c r="G676" s="6" t="str">
        <f t="shared" si="21"/>
        <v>control</v>
      </c>
    </row>
    <row r="677" spans="1:7" x14ac:dyDescent="0.25">
      <c r="A677" s="6">
        <v>676</v>
      </c>
      <c r="B677" s="6" t="s">
        <v>90</v>
      </c>
      <c r="C677" s="6" t="s">
        <v>90</v>
      </c>
      <c r="D677" s="7">
        <v>148500</v>
      </c>
      <c r="E677" s="6" t="str">
        <f t="shared" si="20"/>
        <v>control</v>
      </c>
      <c r="F677" s="6">
        <v>7.077551079944433E-2</v>
      </c>
      <c r="G677" s="6" t="str">
        <f t="shared" si="21"/>
        <v>control</v>
      </c>
    </row>
    <row r="678" spans="1:7" x14ac:dyDescent="0.25">
      <c r="A678" s="6">
        <v>677</v>
      </c>
      <c r="B678" s="6" t="s">
        <v>90</v>
      </c>
      <c r="C678" s="6" t="s">
        <v>90</v>
      </c>
      <c r="D678" s="7">
        <v>87000</v>
      </c>
      <c r="E678" s="6" t="str">
        <f t="shared" si="20"/>
        <v>control</v>
      </c>
      <c r="F678" s="6">
        <v>0.19127794604321757</v>
      </c>
      <c r="G678" s="6" t="str">
        <f t="shared" si="21"/>
        <v>control</v>
      </c>
    </row>
    <row r="679" spans="1:7" x14ac:dyDescent="0.25">
      <c r="A679" s="6">
        <v>678</v>
      </c>
      <c r="B679" s="6" t="s">
        <v>90</v>
      </c>
      <c r="C679" s="6" t="s">
        <v>90</v>
      </c>
      <c r="D679" s="7">
        <v>109500</v>
      </c>
      <c r="E679" s="6" t="str">
        <f t="shared" si="20"/>
        <v>control</v>
      </c>
      <c r="F679" s="6">
        <v>0.2434665546688588</v>
      </c>
      <c r="G679" s="6" t="str">
        <f t="shared" si="21"/>
        <v>control</v>
      </c>
    </row>
    <row r="680" spans="1:7" x14ac:dyDescent="0.25">
      <c r="A680" s="6">
        <v>679</v>
      </c>
      <c r="B680" s="6" t="s">
        <v>90</v>
      </c>
      <c r="C680" s="6" t="s">
        <v>90</v>
      </c>
      <c r="D680" s="7">
        <v>372500</v>
      </c>
      <c r="E680" s="6" t="str">
        <f t="shared" si="20"/>
        <v>control</v>
      </c>
      <c r="F680" s="6">
        <v>0.33890123786962234</v>
      </c>
      <c r="G680" s="6" t="str">
        <f t="shared" si="21"/>
        <v>control</v>
      </c>
    </row>
    <row r="681" spans="1:7" x14ac:dyDescent="0.25">
      <c r="A681" s="6">
        <v>680</v>
      </c>
      <c r="B681" s="6" t="s">
        <v>90</v>
      </c>
      <c r="C681" s="6" t="s">
        <v>90</v>
      </c>
      <c r="D681" s="7">
        <v>128500</v>
      </c>
      <c r="E681" s="6" t="str">
        <f t="shared" si="20"/>
        <v>control</v>
      </c>
      <c r="F681" s="6">
        <v>8.9981305200934059E-2</v>
      </c>
      <c r="G681" s="6" t="str">
        <f t="shared" si="21"/>
        <v>control</v>
      </c>
    </row>
    <row r="682" spans="1:7" x14ac:dyDescent="0.25">
      <c r="A682" s="6">
        <v>681</v>
      </c>
      <c r="B682" s="6" t="s">
        <v>90</v>
      </c>
      <c r="C682" s="6" t="s">
        <v>90</v>
      </c>
      <c r="D682" s="7">
        <v>143000</v>
      </c>
      <c r="E682" s="6" t="str">
        <f t="shared" si="20"/>
        <v>control</v>
      </c>
      <c r="F682" s="6">
        <v>0.29185503362935739</v>
      </c>
      <c r="G682" s="6" t="str">
        <f t="shared" si="21"/>
        <v>control</v>
      </c>
    </row>
    <row r="683" spans="1:7" x14ac:dyDescent="0.25">
      <c r="A683" s="6">
        <v>682</v>
      </c>
      <c r="B683" s="6" t="s">
        <v>90</v>
      </c>
      <c r="C683" s="6" t="s">
        <v>90</v>
      </c>
      <c r="D683" s="7">
        <v>159434</v>
      </c>
      <c r="E683" s="6" t="str">
        <f t="shared" si="20"/>
        <v>control</v>
      </c>
      <c r="F683" s="6">
        <v>0.9600590844255904</v>
      </c>
      <c r="G683" s="6" t="str">
        <f t="shared" si="21"/>
        <v>control</v>
      </c>
    </row>
    <row r="684" spans="1:7" x14ac:dyDescent="0.25">
      <c r="A684" s="6">
        <v>683</v>
      </c>
      <c r="B684" s="6" t="s">
        <v>90</v>
      </c>
      <c r="C684" s="6" t="s">
        <v>90</v>
      </c>
      <c r="D684" s="7">
        <v>173000</v>
      </c>
      <c r="E684" s="6" t="str">
        <f t="shared" si="20"/>
        <v>control</v>
      </c>
      <c r="F684" s="6">
        <v>0.74040469121234642</v>
      </c>
      <c r="G684" s="6" t="str">
        <f t="shared" si="21"/>
        <v>control</v>
      </c>
    </row>
    <row r="685" spans="1:7" x14ac:dyDescent="0.25">
      <c r="A685" s="6">
        <v>684</v>
      </c>
      <c r="B685" s="6" t="s">
        <v>90</v>
      </c>
      <c r="C685" s="6" t="s">
        <v>90</v>
      </c>
      <c r="D685" s="7">
        <v>285000</v>
      </c>
      <c r="E685" s="6" t="str">
        <f t="shared" si="20"/>
        <v>control</v>
      </c>
      <c r="F685" s="6">
        <v>2.3018052617715723E-2</v>
      </c>
      <c r="G685" s="6" t="str">
        <f t="shared" si="21"/>
        <v>control</v>
      </c>
    </row>
    <row r="686" spans="1:7" x14ac:dyDescent="0.25">
      <c r="A686" s="6">
        <v>685</v>
      </c>
      <c r="B686" s="6" t="s">
        <v>90</v>
      </c>
      <c r="C686" s="6" t="s">
        <v>90</v>
      </c>
      <c r="D686" s="7">
        <v>221000</v>
      </c>
      <c r="E686" s="6" t="str">
        <f t="shared" si="20"/>
        <v>control</v>
      </c>
      <c r="F686" s="6">
        <v>0.42280440093756211</v>
      </c>
      <c r="G686" s="6" t="str">
        <f t="shared" si="21"/>
        <v>control</v>
      </c>
    </row>
    <row r="687" spans="1:7" x14ac:dyDescent="0.25">
      <c r="A687" s="6">
        <v>686</v>
      </c>
      <c r="B687" s="6" t="s">
        <v>90</v>
      </c>
      <c r="C687" s="6" t="s">
        <v>90</v>
      </c>
      <c r="D687" s="7">
        <v>207500</v>
      </c>
      <c r="E687" s="6" t="str">
        <f t="shared" si="20"/>
        <v>control</v>
      </c>
      <c r="F687" s="6">
        <v>0.71502601234563656</v>
      </c>
      <c r="G687" s="6" t="str">
        <f t="shared" si="21"/>
        <v>control</v>
      </c>
    </row>
    <row r="688" spans="1:7" x14ac:dyDescent="0.25">
      <c r="A688" s="6">
        <v>687</v>
      </c>
      <c r="B688" s="6" t="s">
        <v>90</v>
      </c>
      <c r="C688" s="6" t="s">
        <v>90</v>
      </c>
      <c r="D688" s="7">
        <v>227875</v>
      </c>
      <c r="E688" s="6" t="str">
        <f t="shared" si="20"/>
        <v>control</v>
      </c>
      <c r="F688" s="6">
        <v>0.2086086675709149</v>
      </c>
      <c r="G688" s="6" t="str">
        <f t="shared" si="21"/>
        <v>control</v>
      </c>
    </row>
    <row r="689" spans="1:7" x14ac:dyDescent="0.25">
      <c r="A689" s="6">
        <v>688</v>
      </c>
      <c r="B689" s="6" t="s">
        <v>90</v>
      </c>
      <c r="C689" s="6" t="s">
        <v>90</v>
      </c>
      <c r="D689" s="7">
        <v>148800</v>
      </c>
      <c r="E689" s="6" t="str">
        <f t="shared" si="20"/>
        <v>control</v>
      </c>
      <c r="F689" s="6">
        <v>0.55822077953730931</v>
      </c>
      <c r="G689" s="6" t="str">
        <f t="shared" si="21"/>
        <v>control</v>
      </c>
    </row>
    <row r="690" spans="1:7" x14ac:dyDescent="0.25">
      <c r="A690" s="6">
        <v>689</v>
      </c>
      <c r="B690" s="6" t="s">
        <v>90</v>
      </c>
      <c r="C690" s="6" t="s">
        <v>90</v>
      </c>
      <c r="D690" s="7">
        <v>392000</v>
      </c>
      <c r="E690" s="6" t="str">
        <f t="shared" si="20"/>
        <v>control</v>
      </c>
      <c r="F690" s="6">
        <v>0.86761325020022551</v>
      </c>
      <c r="G690" s="6" t="str">
        <f t="shared" si="21"/>
        <v>control</v>
      </c>
    </row>
    <row r="691" spans="1:7" x14ac:dyDescent="0.25">
      <c r="A691" s="6">
        <v>690</v>
      </c>
      <c r="B691" s="6" t="s">
        <v>90</v>
      </c>
      <c r="C691" s="6" t="s">
        <v>90</v>
      </c>
      <c r="D691" s="7">
        <v>194700</v>
      </c>
      <c r="E691" s="6" t="str">
        <f t="shared" si="20"/>
        <v>control</v>
      </c>
      <c r="F691" s="6">
        <v>0.63346448951051892</v>
      </c>
      <c r="G691" s="6" t="str">
        <f t="shared" si="21"/>
        <v>control</v>
      </c>
    </row>
    <row r="692" spans="1:7" x14ac:dyDescent="0.25">
      <c r="A692" s="6">
        <v>691</v>
      </c>
      <c r="B692" s="6" t="s">
        <v>90</v>
      </c>
      <c r="C692" s="6" t="s">
        <v>90</v>
      </c>
      <c r="D692" s="7">
        <v>141000</v>
      </c>
      <c r="E692" s="6" t="str">
        <f t="shared" si="20"/>
        <v>control</v>
      </c>
      <c r="F692" s="6">
        <v>0.63021442493426716</v>
      </c>
      <c r="G692" s="6" t="str">
        <f t="shared" si="21"/>
        <v>control</v>
      </c>
    </row>
    <row r="693" spans="1:7" x14ac:dyDescent="0.25">
      <c r="A693" s="6">
        <v>692</v>
      </c>
      <c r="B693" s="6" t="s">
        <v>90</v>
      </c>
      <c r="C693" s="6" t="s">
        <v>90</v>
      </c>
      <c r="D693" s="7">
        <v>755000</v>
      </c>
      <c r="E693" s="6" t="str">
        <f t="shared" si="20"/>
        <v>control</v>
      </c>
      <c r="F693" s="6">
        <v>0.19362066822910806</v>
      </c>
      <c r="G693" s="6" t="str">
        <f t="shared" si="21"/>
        <v>control</v>
      </c>
    </row>
    <row r="694" spans="1:7" x14ac:dyDescent="0.25">
      <c r="A694" s="6">
        <v>693</v>
      </c>
      <c r="B694" s="6" t="s">
        <v>90</v>
      </c>
      <c r="C694" s="6" t="s">
        <v>90</v>
      </c>
      <c r="D694" s="7">
        <v>335000</v>
      </c>
      <c r="E694" s="6" t="str">
        <f t="shared" si="20"/>
        <v>control</v>
      </c>
      <c r="F694" s="6">
        <v>3.0498619640672686E-2</v>
      </c>
      <c r="G694" s="6" t="str">
        <f t="shared" si="21"/>
        <v>control</v>
      </c>
    </row>
    <row r="695" spans="1:7" x14ac:dyDescent="0.25">
      <c r="A695" s="6">
        <v>694</v>
      </c>
      <c r="B695" s="6" t="s">
        <v>90</v>
      </c>
      <c r="C695" s="6" t="s">
        <v>90</v>
      </c>
      <c r="D695" s="7">
        <v>108480</v>
      </c>
      <c r="E695" s="6" t="str">
        <f t="shared" si="20"/>
        <v>control</v>
      </c>
      <c r="F695" s="6">
        <v>0.94303042583182506</v>
      </c>
      <c r="G695" s="6" t="str">
        <f t="shared" si="21"/>
        <v>control</v>
      </c>
    </row>
    <row r="696" spans="1:7" x14ac:dyDescent="0.25">
      <c r="A696" s="6">
        <v>695</v>
      </c>
      <c r="B696" s="6" t="s">
        <v>90</v>
      </c>
      <c r="C696" s="6" t="s">
        <v>90</v>
      </c>
      <c r="D696" s="7">
        <v>141500</v>
      </c>
      <c r="E696" s="6" t="str">
        <f t="shared" si="20"/>
        <v>control</v>
      </c>
      <c r="F696" s="6">
        <v>8.8998900665826497E-3</v>
      </c>
      <c r="G696" s="6" t="str">
        <f t="shared" si="21"/>
        <v>control</v>
      </c>
    </row>
    <row r="697" spans="1:7" x14ac:dyDescent="0.25">
      <c r="A697" s="6">
        <v>696</v>
      </c>
      <c r="B697" s="6" t="s">
        <v>90</v>
      </c>
      <c r="C697" s="6" t="s">
        <v>90</v>
      </c>
      <c r="D697" s="7">
        <v>176000</v>
      </c>
      <c r="E697" s="6" t="str">
        <f t="shared" si="20"/>
        <v>control</v>
      </c>
      <c r="F697" s="6">
        <v>0.53722344563616309</v>
      </c>
      <c r="G697" s="6" t="str">
        <f t="shared" si="21"/>
        <v>control</v>
      </c>
    </row>
    <row r="698" spans="1:7" x14ac:dyDescent="0.25">
      <c r="A698" s="6">
        <v>697</v>
      </c>
      <c r="B698" s="6" t="s">
        <v>90</v>
      </c>
      <c r="C698" s="6" t="s">
        <v>90</v>
      </c>
      <c r="D698" s="7">
        <v>89000</v>
      </c>
      <c r="E698" s="6" t="str">
        <f t="shared" si="20"/>
        <v>control</v>
      </c>
      <c r="F698" s="6">
        <v>0.86684051576029586</v>
      </c>
      <c r="G698" s="6" t="str">
        <f t="shared" si="21"/>
        <v>control</v>
      </c>
    </row>
    <row r="699" spans="1:7" x14ac:dyDescent="0.25">
      <c r="A699" s="6">
        <v>698</v>
      </c>
      <c r="B699" s="6" t="s">
        <v>90</v>
      </c>
      <c r="C699" s="6" t="s">
        <v>90</v>
      </c>
      <c r="D699" s="7">
        <v>123500</v>
      </c>
      <c r="E699" s="6" t="str">
        <f t="shared" si="20"/>
        <v>control</v>
      </c>
      <c r="F699" s="6">
        <v>0.52597965863972618</v>
      </c>
      <c r="G699" s="6" t="str">
        <f t="shared" si="21"/>
        <v>control</v>
      </c>
    </row>
    <row r="700" spans="1:7" x14ac:dyDescent="0.25">
      <c r="A700" s="6">
        <v>699</v>
      </c>
      <c r="B700" s="6" t="s">
        <v>171</v>
      </c>
      <c r="C700" s="6" t="s">
        <v>90</v>
      </c>
      <c r="D700" s="7">
        <v>138500</v>
      </c>
      <c r="E700" s="6" t="str">
        <f t="shared" si="20"/>
        <v>treatment</v>
      </c>
      <c r="F700" s="6">
        <v>0.61170438154134177</v>
      </c>
      <c r="G700" s="6" t="str">
        <f t="shared" si="21"/>
        <v>A2</v>
      </c>
    </row>
    <row r="701" spans="1:7" x14ac:dyDescent="0.25">
      <c r="A701" s="6">
        <v>700</v>
      </c>
      <c r="B701" s="6" t="s">
        <v>90</v>
      </c>
      <c r="C701" s="6" t="s">
        <v>90</v>
      </c>
      <c r="D701" s="7">
        <v>196000</v>
      </c>
      <c r="E701" s="6" t="str">
        <f t="shared" si="20"/>
        <v>control</v>
      </c>
      <c r="F701" s="6">
        <v>0.95139109389015641</v>
      </c>
      <c r="G701" s="6" t="str">
        <f t="shared" si="21"/>
        <v>control</v>
      </c>
    </row>
    <row r="702" spans="1:7" x14ac:dyDescent="0.25">
      <c r="A702" s="6">
        <v>701</v>
      </c>
      <c r="B702" s="6" t="s">
        <v>90</v>
      </c>
      <c r="C702" s="6" t="s">
        <v>90</v>
      </c>
      <c r="D702" s="7">
        <v>312500</v>
      </c>
      <c r="E702" s="6" t="str">
        <f t="shared" si="20"/>
        <v>control</v>
      </c>
      <c r="F702" s="6">
        <v>0.91052690344826259</v>
      </c>
      <c r="G702" s="6" t="str">
        <f t="shared" si="21"/>
        <v>control</v>
      </c>
    </row>
    <row r="703" spans="1:7" x14ac:dyDescent="0.25">
      <c r="A703" s="6">
        <v>702</v>
      </c>
      <c r="B703" s="6" t="s">
        <v>90</v>
      </c>
      <c r="C703" s="6" t="s">
        <v>90</v>
      </c>
      <c r="D703" s="7">
        <v>140000</v>
      </c>
      <c r="E703" s="6" t="str">
        <f t="shared" si="20"/>
        <v>control</v>
      </c>
      <c r="F703" s="6">
        <v>0.57231591377152502</v>
      </c>
      <c r="G703" s="6" t="str">
        <f t="shared" si="21"/>
        <v>control</v>
      </c>
    </row>
    <row r="704" spans="1:7" x14ac:dyDescent="0.25">
      <c r="A704" s="6">
        <v>703</v>
      </c>
      <c r="B704" s="6" t="s">
        <v>90</v>
      </c>
      <c r="C704" s="6" t="s">
        <v>90</v>
      </c>
      <c r="D704" s="7">
        <v>361919</v>
      </c>
      <c r="E704" s="6" t="str">
        <f t="shared" si="20"/>
        <v>control</v>
      </c>
      <c r="F704" s="6">
        <v>0.82876789004962492</v>
      </c>
      <c r="G704" s="6" t="str">
        <f t="shared" si="21"/>
        <v>control</v>
      </c>
    </row>
    <row r="705" spans="1:7" x14ac:dyDescent="0.25">
      <c r="A705" s="6">
        <v>704</v>
      </c>
      <c r="B705" s="6" t="s">
        <v>114</v>
      </c>
      <c r="C705" s="6" t="s">
        <v>90</v>
      </c>
      <c r="D705" s="7">
        <v>140000</v>
      </c>
      <c r="E705" s="6" t="str">
        <f t="shared" si="20"/>
        <v>control</v>
      </c>
      <c r="F705" s="6">
        <v>0.21763611244835102</v>
      </c>
      <c r="G705" s="6" t="str">
        <f t="shared" si="21"/>
        <v>control</v>
      </c>
    </row>
    <row r="706" spans="1:7" x14ac:dyDescent="0.25">
      <c r="A706" s="6">
        <v>705</v>
      </c>
      <c r="B706" s="6" t="s">
        <v>90</v>
      </c>
      <c r="C706" s="6" t="s">
        <v>90</v>
      </c>
      <c r="D706" s="7">
        <v>213000</v>
      </c>
      <c r="E706" s="6" t="str">
        <f t="shared" si="20"/>
        <v>control</v>
      </c>
      <c r="F706" s="6">
        <v>0.97013213912341767</v>
      </c>
      <c r="G706" s="6" t="str">
        <f t="shared" si="21"/>
        <v>control</v>
      </c>
    </row>
    <row r="707" spans="1:7" x14ac:dyDescent="0.25">
      <c r="A707" s="6">
        <v>706</v>
      </c>
      <c r="B707" s="6" t="s">
        <v>90</v>
      </c>
      <c r="C707" s="6" t="s">
        <v>90</v>
      </c>
      <c r="D707" s="7">
        <v>55000</v>
      </c>
      <c r="E707" s="6" t="str">
        <f t="shared" ref="E707:E770" si="22">IF(OR(B707="RRRn", B707="RRAn", B707="RRNe", B707="RRAe", C707="RRRn", C707="RRAn", C707="RRNe", C707="RRAe"), "treatment", "control")</f>
        <v>control</v>
      </c>
      <c r="F707" s="6">
        <v>0.75073595817400185</v>
      </c>
      <c r="G707" s="6" t="str">
        <f t="shared" ref="G707:G770" si="23">IF(AND(F707&lt;0.5, E707="treatment"), "A1", IF(AND(F707&gt;0.5, E707="treatment"), "A2", "control"))</f>
        <v>control</v>
      </c>
    </row>
    <row r="708" spans="1:7" x14ac:dyDescent="0.25">
      <c r="A708" s="6">
        <v>707</v>
      </c>
      <c r="B708" s="6" t="s">
        <v>90</v>
      </c>
      <c r="C708" s="6" t="s">
        <v>90</v>
      </c>
      <c r="D708" s="7">
        <v>302000</v>
      </c>
      <c r="E708" s="6" t="str">
        <f t="shared" si="22"/>
        <v>control</v>
      </c>
      <c r="F708" s="6">
        <v>0.62680384299063907</v>
      </c>
      <c r="G708" s="6" t="str">
        <f t="shared" si="23"/>
        <v>control</v>
      </c>
    </row>
    <row r="709" spans="1:7" x14ac:dyDescent="0.25">
      <c r="A709" s="6">
        <v>708</v>
      </c>
      <c r="B709" s="6" t="s">
        <v>90</v>
      </c>
      <c r="C709" s="6" t="s">
        <v>90</v>
      </c>
      <c r="D709" s="7">
        <v>254000</v>
      </c>
      <c r="E709" s="6" t="str">
        <f t="shared" si="22"/>
        <v>control</v>
      </c>
      <c r="F709" s="6">
        <v>0.25413329500182902</v>
      </c>
      <c r="G709" s="6" t="str">
        <f t="shared" si="23"/>
        <v>control</v>
      </c>
    </row>
    <row r="710" spans="1:7" x14ac:dyDescent="0.25">
      <c r="A710" s="6">
        <v>709</v>
      </c>
      <c r="B710" s="6" t="s">
        <v>90</v>
      </c>
      <c r="C710" s="6" t="s">
        <v>90</v>
      </c>
      <c r="D710" s="7">
        <v>179540</v>
      </c>
      <c r="E710" s="6" t="str">
        <f t="shared" si="22"/>
        <v>control</v>
      </c>
      <c r="F710" s="6">
        <v>0.98003574725065445</v>
      </c>
      <c r="G710" s="6" t="str">
        <f t="shared" si="23"/>
        <v>control</v>
      </c>
    </row>
    <row r="711" spans="1:7" x14ac:dyDescent="0.25">
      <c r="A711" s="6">
        <v>710</v>
      </c>
      <c r="B711" s="6" t="s">
        <v>90</v>
      </c>
      <c r="C711" s="6" t="s">
        <v>90</v>
      </c>
      <c r="D711" s="7">
        <v>109900</v>
      </c>
      <c r="E711" s="6" t="str">
        <f t="shared" si="22"/>
        <v>control</v>
      </c>
      <c r="F711" s="6">
        <v>0.96457048510669308</v>
      </c>
      <c r="G711" s="6" t="str">
        <f t="shared" si="23"/>
        <v>control</v>
      </c>
    </row>
    <row r="712" spans="1:7" x14ac:dyDescent="0.25">
      <c r="A712" s="6">
        <v>711</v>
      </c>
      <c r="B712" s="6" t="s">
        <v>90</v>
      </c>
      <c r="C712" s="6" t="s">
        <v>90</v>
      </c>
      <c r="D712" s="7">
        <v>52000</v>
      </c>
      <c r="E712" s="6" t="str">
        <f t="shared" si="22"/>
        <v>control</v>
      </c>
      <c r="F712" s="6">
        <v>0.15062327686532317</v>
      </c>
      <c r="G712" s="6" t="str">
        <f t="shared" si="23"/>
        <v>control</v>
      </c>
    </row>
    <row r="713" spans="1:7" x14ac:dyDescent="0.25">
      <c r="A713" s="6">
        <v>712</v>
      </c>
      <c r="B713" s="6" t="s">
        <v>90</v>
      </c>
      <c r="C713" s="6" t="s">
        <v>90</v>
      </c>
      <c r="D713" s="7">
        <v>102776</v>
      </c>
      <c r="E713" s="6" t="str">
        <f t="shared" si="22"/>
        <v>control</v>
      </c>
      <c r="F713" s="6">
        <v>0.89112890002251266</v>
      </c>
      <c r="G713" s="6" t="str">
        <f t="shared" si="23"/>
        <v>control</v>
      </c>
    </row>
    <row r="714" spans="1:7" x14ac:dyDescent="0.25">
      <c r="A714" s="6">
        <v>713</v>
      </c>
      <c r="B714" s="6" t="s">
        <v>90</v>
      </c>
      <c r="C714" s="6" t="s">
        <v>90</v>
      </c>
      <c r="D714" s="7">
        <v>189000</v>
      </c>
      <c r="E714" s="6" t="str">
        <f t="shared" si="22"/>
        <v>control</v>
      </c>
      <c r="F714" s="6">
        <v>0.64471005880188437</v>
      </c>
      <c r="G714" s="6" t="str">
        <f t="shared" si="23"/>
        <v>control</v>
      </c>
    </row>
    <row r="715" spans="1:7" x14ac:dyDescent="0.25">
      <c r="A715" s="6">
        <v>714</v>
      </c>
      <c r="B715" s="6" t="s">
        <v>202</v>
      </c>
      <c r="C715" s="6" t="s">
        <v>90</v>
      </c>
      <c r="D715" s="7">
        <v>129000</v>
      </c>
      <c r="E715" s="6" t="str">
        <f t="shared" si="22"/>
        <v>treatment</v>
      </c>
      <c r="F715" s="6">
        <v>0.24824964862100929</v>
      </c>
      <c r="G715" s="6" t="str">
        <f t="shared" si="23"/>
        <v>A1</v>
      </c>
    </row>
    <row r="716" spans="1:7" x14ac:dyDescent="0.25">
      <c r="A716" s="6">
        <v>715</v>
      </c>
      <c r="B716" s="6" t="s">
        <v>171</v>
      </c>
      <c r="C716" s="6" t="s">
        <v>90</v>
      </c>
      <c r="D716" s="7">
        <v>130500</v>
      </c>
      <c r="E716" s="6" t="str">
        <f t="shared" si="22"/>
        <v>treatment</v>
      </c>
      <c r="F716" s="6">
        <v>0.42475102732248227</v>
      </c>
      <c r="G716" s="6" t="str">
        <f t="shared" si="23"/>
        <v>A1</v>
      </c>
    </row>
    <row r="717" spans="1:7" x14ac:dyDescent="0.25">
      <c r="A717" s="6">
        <v>716</v>
      </c>
      <c r="B717" s="6" t="s">
        <v>90</v>
      </c>
      <c r="C717" s="6" t="s">
        <v>90</v>
      </c>
      <c r="D717" s="7">
        <v>165000</v>
      </c>
      <c r="E717" s="6" t="str">
        <f t="shared" si="22"/>
        <v>control</v>
      </c>
      <c r="F717" s="6">
        <v>8.0216589275380668E-2</v>
      </c>
      <c r="G717" s="6" t="str">
        <f t="shared" si="23"/>
        <v>control</v>
      </c>
    </row>
    <row r="718" spans="1:7" x14ac:dyDescent="0.25">
      <c r="A718" s="6">
        <v>717</v>
      </c>
      <c r="B718" s="6" t="s">
        <v>90</v>
      </c>
      <c r="C718" s="6" t="s">
        <v>90</v>
      </c>
      <c r="D718" s="7">
        <v>159500</v>
      </c>
      <c r="E718" s="6" t="str">
        <f t="shared" si="22"/>
        <v>control</v>
      </c>
      <c r="F718" s="6">
        <v>0.75609363020070564</v>
      </c>
      <c r="G718" s="6" t="str">
        <f t="shared" si="23"/>
        <v>control</v>
      </c>
    </row>
    <row r="719" spans="1:7" x14ac:dyDescent="0.25">
      <c r="A719" s="6">
        <v>718</v>
      </c>
      <c r="B719" s="6" t="s">
        <v>90</v>
      </c>
      <c r="C719" s="6" t="s">
        <v>90</v>
      </c>
      <c r="D719" s="7">
        <v>157000</v>
      </c>
      <c r="E719" s="6" t="str">
        <f t="shared" si="22"/>
        <v>control</v>
      </c>
      <c r="F719" s="6">
        <v>0.605601806470489</v>
      </c>
      <c r="G719" s="6" t="str">
        <f t="shared" si="23"/>
        <v>control</v>
      </c>
    </row>
    <row r="720" spans="1:7" x14ac:dyDescent="0.25">
      <c r="A720" s="6">
        <v>719</v>
      </c>
      <c r="B720" s="6" t="s">
        <v>90</v>
      </c>
      <c r="C720" s="6" t="s">
        <v>90</v>
      </c>
      <c r="D720" s="7">
        <v>341000</v>
      </c>
      <c r="E720" s="6" t="str">
        <f t="shared" si="22"/>
        <v>control</v>
      </c>
      <c r="F720" s="6">
        <v>0.83041822036755886</v>
      </c>
      <c r="G720" s="6" t="str">
        <f t="shared" si="23"/>
        <v>control</v>
      </c>
    </row>
    <row r="721" spans="1:7" x14ac:dyDescent="0.25">
      <c r="A721" s="6">
        <v>720</v>
      </c>
      <c r="B721" s="6" t="s">
        <v>90</v>
      </c>
      <c r="C721" s="6" t="s">
        <v>90</v>
      </c>
      <c r="D721" s="7">
        <v>128500</v>
      </c>
      <c r="E721" s="6" t="str">
        <f t="shared" si="22"/>
        <v>control</v>
      </c>
      <c r="F721" s="6">
        <v>0.90236543634752919</v>
      </c>
      <c r="G721" s="6" t="str">
        <f t="shared" si="23"/>
        <v>control</v>
      </c>
    </row>
    <row r="722" spans="1:7" x14ac:dyDescent="0.25">
      <c r="A722" s="6">
        <v>721</v>
      </c>
      <c r="B722" s="6" t="s">
        <v>90</v>
      </c>
      <c r="C722" s="6" t="s">
        <v>90</v>
      </c>
      <c r="D722" s="7">
        <v>275000</v>
      </c>
      <c r="E722" s="6" t="str">
        <f t="shared" si="22"/>
        <v>control</v>
      </c>
      <c r="F722" s="6">
        <v>0.39963459715661132</v>
      </c>
      <c r="G722" s="6" t="str">
        <f t="shared" si="23"/>
        <v>control</v>
      </c>
    </row>
    <row r="723" spans="1:7" x14ac:dyDescent="0.25">
      <c r="A723" s="6">
        <v>722</v>
      </c>
      <c r="B723" s="6" t="s">
        <v>90</v>
      </c>
      <c r="C723" s="6" t="s">
        <v>90</v>
      </c>
      <c r="D723" s="7">
        <v>143000</v>
      </c>
      <c r="E723" s="6" t="str">
        <f t="shared" si="22"/>
        <v>control</v>
      </c>
      <c r="F723" s="6">
        <v>0.57339141409986871</v>
      </c>
      <c r="G723" s="6" t="str">
        <f t="shared" si="23"/>
        <v>control</v>
      </c>
    </row>
    <row r="724" spans="1:7" x14ac:dyDescent="0.25">
      <c r="A724" s="6">
        <v>723</v>
      </c>
      <c r="B724" s="6" t="s">
        <v>90</v>
      </c>
      <c r="C724" s="6" t="s">
        <v>90</v>
      </c>
      <c r="D724" s="7">
        <v>124500</v>
      </c>
      <c r="E724" s="6" t="str">
        <f t="shared" si="22"/>
        <v>control</v>
      </c>
      <c r="F724" s="6">
        <v>0.20529074060448105</v>
      </c>
      <c r="G724" s="6" t="str">
        <f t="shared" si="23"/>
        <v>control</v>
      </c>
    </row>
    <row r="725" spans="1:7" x14ac:dyDescent="0.25">
      <c r="A725" s="6">
        <v>724</v>
      </c>
      <c r="B725" s="6" t="s">
        <v>90</v>
      </c>
      <c r="C725" s="6" t="s">
        <v>90</v>
      </c>
      <c r="D725" s="7">
        <v>135000</v>
      </c>
      <c r="E725" s="6" t="str">
        <f t="shared" si="22"/>
        <v>control</v>
      </c>
      <c r="F725" s="6">
        <v>8.8176232570736923E-2</v>
      </c>
      <c r="G725" s="6" t="str">
        <f t="shared" si="23"/>
        <v>control</v>
      </c>
    </row>
    <row r="726" spans="1:7" x14ac:dyDescent="0.25">
      <c r="A726" s="6">
        <v>725</v>
      </c>
      <c r="B726" s="6" t="s">
        <v>90</v>
      </c>
      <c r="C726" s="6" t="s">
        <v>90</v>
      </c>
      <c r="D726" s="7">
        <v>320000</v>
      </c>
      <c r="E726" s="6" t="str">
        <f t="shared" si="22"/>
        <v>control</v>
      </c>
      <c r="F726" s="6">
        <v>0.52168614344291053</v>
      </c>
      <c r="G726" s="6" t="str">
        <f t="shared" si="23"/>
        <v>control</v>
      </c>
    </row>
    <row r="727" spans="1:7" x14ac:dyDescent="0.25">
      <c r="A727" s="6">
        <v>726</v>
      </c>
      <c r="B727" s="6" t="s">
        <v>90</v>
      </c>
      <c r="C727" s="6" t="s">
        <v>90</v>
      </c>
      <c r="D727" s="7">
        <v>120500</v>
      </c>
      <c r="E727" s="6" t="str">
        <f t="shared" si="22"/>
        <v>control</v>
      </c>
      <c r="F727" s="6">
        <v>0.92855624047596241</v>
      </c>
      <c r="G727" s="6" t="str">
        <f t="shared" si="23"/>
        <v>control</v>
      </c>
    </row>
    <row r="728" spans="1:7" x14ac:dyDescent="0.25">
      <c r="A728" s="6">
        <v>727</v>
      </c>
      <c r="B728" s="6" t="s">
        <v>90</v>
      </c>
      <c r="C728" s="6" t="s">
        <v>90</v>
      </c>
      <c r="D728" s="7">
        <v>222000</v>
      </c>
      <c r="E728" s="6" t="str">
        <f t="shared" si="22"/>
        <v>control</v>
      </c>
      <c r="F728" s="6">
        <v>3.8476942852157636E-2</v>
      </c>
      <c r="G728" s="6" t="str">
        <f t="shared" si="23"/>
        <v>control</v>
      </c>
    </row>
    <row r="729" spans="1:7" x14ac:dyDescent="0.25">
      <c r="A729" s="6">
        <v>728</v>
      </c>
      <c r="B729" s="6" t="s">
        <v>90</v>
      </c>
      <c r="C729" s="6" t="s">
        <v>90</v>
      </c>
      <c r="D729" s="7">
        <v>194500</v>
      </c>
      <c r="E729" s="6" t="str">
        <f t="shared" si="22"/>
        <v>control</v>
      </c>
      <c r="F729" s="6">
        <v>0.67140356200628293</v>
      </c>
      <c r="G729" s="6" t="str">
        <f t="shared" si="23"/>
        <v>control</v>
      </c>
    </row>
    <row r="730" spans="1:7" x14ac:dyDescent="0.25">
      <c r="A730" s="6">
        <v>729</v>
      </c>
      <c r="B730" s="6" t="s">
        <v>90</v>
      </c>
      <c r="C730" s="6" t="s">
        <v>90</v>
      </c>
      <c r="D730" s="7">
        <v>110000</v>
      </c>
      <c r="E730" s="6" t="str">
        <f t="shared" si="22"/>
        <v>control</v>
      </c>
      <c r="F730" s="6">
        <v>0.53157632847446357</v>
      </c>
      <c r="G730" s="6" t="str">
        <f t="shared" si="23"/>
        <v>control</v>
      </c>
    </row>
    <row r="731" spans="1:7" x14ac:dyDescent="0.25">
      <c r="A731" s="6">
        <v>730</v>
      </c>
      <c r="B731" s="6" t="s">
        <v>90</v>
      </c>
      <c r="C731" s="6" t="s">
        <v>90</v>
      </c>
      <c r="D731" s="7">
        <v>103000</v>
      </c>
      <c r="E731" s="6" t="str">
        <f t="shared" si="22"/>
        <v>control</v>
      </c>
      <c r="F731" s="6">
        <v>0.32698945838518767</v>
      </c>
      <c r="G731" s="6" t="str">
        <f t="shared" si="23"/>
        <v>control</v>
      </c>
    </row>
    <row r="732" spans="1:7" x14ac:dyDescent="0.25">
      <c r="A732" s="6">
        <v>731</v>
      </c>
      <c r="B732" s="6" t="s">
        <v>90</v>
      </c>
      <c r="C732" s="6" t="s">
        <v>90</v>
      </c>
      <c r="D732" s="7">
        <v>236500</v>
      </c>
      <c r="E732" s="6" t="str">
        <f t="shared" si="22"/>
        <v>control</v>
      </c>
      <c r="F732" s="6">
        <v>0.89672981646783578</v>
      </c>
      <c r="G732" s="6" t="str">
        <f t="shared" si="23"/>
        <v>control</v>
      </c>
    </row>
    <row r="733" spans="1:7" x14ac:dyDescent="0.25">
      <c r="A733" s="6">
        <v>732</v>
      </c>
      <c r="B733" s="6" t="s">
        <v>90</v>
      </c>
      <c r="C733" s="6" t="s">
        <v>90</v>
      </c>
      <c r="D733" s="7">
        <v>187500</v>
      </c>
      <c r="E733" s="6" t="str">
        <f t="shared" si="22"/>
        <v>control</v>
      </c>
      <c r="F733" s="6">
        <v>0.86109429500321988</v>
      </c>
      <c r="G733" s="6" t="str">
        <f t="shared" si="23"/>
        <v>control</v>
      </c>
    </row>
    <row r="734" spans="1:7" x14ac:dyDescent="0.25">
      <c r="A734" s="6">
        <v>733</v>
      </c>
      <c r="B734" s="6" t="s">
        <v>90</v>
      </c>
      <c r="C734" s="6" t="s">
        <v>90</v>
      </c>
      <c r="D734" s="7">
        <v>222500</v>
      </c>
      <c r="E734" s="6" t="str">
        <f t="shared" si="22"/>
        <v>control</v>
      </c>
      <c r="F734" s="6">
        <v>0.68018255545778228</v>
      </c>
      <c r="G734" s="6" t="str">
        <f t="shared" si="23"/>
        <v>control</v>
      </c>
    </row>
    <row r="735" spans="1:7" x14ac:dyDescent="0.25">
      <c r="A735" s="6">
        <v>734</v>
      </c>
      <c r="B735" s="6" t="s">
        <v>114</v>
      </c>
      <c r="C735" s="6" t="s">
        <v>90</v>
      </c>
      <c r="D735" s="7">
        <v>131400</v>
      </c>
      <c r="E735" s="6" t="str">
        <f t="shared" si="22"/>
        <v>control</v>
      </c>
      <c r="F735" s="6">
        <v>0.53866265926704981</v>
      </c>
      <c r="G735" s="6" t="str">
        <f t="shared" si="23"/>
        <v>control</v>
      </c>
    </row>
    <row r="736" spans="1:7" x14ac:dyDescent="0.25">
      <c r="A736" s="6">
        <v>735</v>
      </c>
      <c r="B736" s="6" t="s">
        <v>90</v>
      </c>
      <c r="C736" s="6" t="s">
        <v>90</v>
      </c>
      <c r="D736" s="7">
        <v>108000</v>
      </c>
      <c r="E736" s="6" t="str">
        <f t="shared" si="22"/>
        <v>control</v>
      </c>
      <c r="F736" s="6">
        <v>0.69982435658470032</v>
      </c>
      <c r="G736" s="6" t="str">
        <f t="shared" si="23"/>
        <v>control</v>
      </c>
    </row>
    <row r="737" spans="1:7" x14ac:dyDescent="0.25">
      <c r="A737" s="6">
        <v>736</v>
      </c>
      <c r="B737" s="6" t="s">
        <v>90</v>
      </c>
      <c r="C737" s="6" t="s">
        <v>90</v>
      </c>
      <c r="D737" s="7">
        <v>163000</v>
      </c>
      <c r="E737" s="6" t="str">
        <f t="shared" si="22"/>
        <v>control</v>
      </c>
      <c r="F737" s="6">
        <v>0.19876115562917729</v>
      </c>
      <c r="G737" s="6" t="str">
        <f t="shared" si="23"/>
        <v>control</v>
      </c>
    </row>
    <row r="738" spans="1:7" x14ac:dyDescent="0.25">
      <c r="A738" s="6">
        <v>737</v>
      </c>
      <c r="B738" s="6" t="s">
        <v>90</v>
      </c>
      <c r="C738" s="6" t="s">
        <v>90</v>
      </c>
      <c r="D738" s="7">
        <v>93500</v>
      </c>
      <c r="E738" s="6" t="str">
        <f t="shared" si="22"/>
        <v>control</v>
      </c>
      <c r="F738" s="6">
        <v>0.96214234038240531</v>
      </c>
      <c r="G738" s="6" t="str">
        <f t="shared" si="23"/>
        <v>control</v>
      </c>
    </row>
    <row r="739" spans="1:7" x14ac:dyDescent="0.25">
      <c r="A739" s="6">
        <v>738</v>
      </c>
      <c r="B739" s="6" t="s">
        <v>90</v>
      </c>
      <c r="C739" s="6" t="s">
        <v>90</v>
      </c>
      <c r="D739" s="7">
        <v>239900</v>
      </c>
      <c r="E739" s="6" t="str">
        <f t="shared" si="22"/>
        <v>control</v>
      </c>
      <c r="F739" s="6">
        <v>0.7501469077220162</v>
      </c>
      <c r="G739" s="6" t="str">
        <f t="shared" si="23"/>
        <v>control</v>
      </c>
    </row>
    <row r="740" spans="1:7" x14ac:dyDescent="0.25">
      <c r="A740" s="6">
        <v>739</v>
      </c>
      <c r="B740" s="6" t="s">
        <v>90</v>
      </c>
      <c r="C740" s="6" t="s">
        <v>90</v>
      </c>
      <c r="D740" s="7">
        <v>179000</v>
      </c>
      <c r="E740" s="6" t="str">
        <f t="shared" si="22"/>
        <v>control</v>
      </c>
      <c r="F740" s="6">
        <v>0.40784733433204567</v>
      </c>
      <c r="G740" s="6" t="str">
        <f t="shared" si="23"/>
        <v>control</v>
      </c>
    </row>
    <row r="741" spans="1:7" x14ac:dyDescent="0.25">
      <c r="A741" s="6">
        <v>740</v>
      </c>
      <c r="B741" s="6" t="s">
        <v>90</v>
      </c>
      <c r="C741" s="6" t="s">
        <v>90</v>
      </c>
      <c r="D741" s="7">
        <v>190000</v>
      </c>
      <c r="E741" s="6" t="str">
        <f t="shared" si="22"/>
        <v>control</v>
      </c>
      <c r="F741" s="6">
        <v>0.83656181700475241</v>
      </c>
      <c r="G741" s="6" t="str">
        <f t="shared" si="23"/>
        <v>control</v>
      </c>
    </row>
    <row r="742" spans="1:7" x14ac:dyDescent="0.25">
      <c r="A742" s="6">
        <v>741</v>
      </c>
      <c r="B742" s="6" t="s">
        <v>90</v>
      </c>
      <c r="C742" s="6" t="s">
        <v>90</v>
      </c>
      <c r="D742" s="7">
        <v>132000</v>
      </c>
      <c r="E742" s="6" t="str">
        <f t="shared" si="22"/>
        <v>control</v>
      </c>
      <c r="F742" s="6">
        <v>0.16411900471378227</v>
      </c>
      <c r="G742" s="6" t="str">
        <f t="shared" si="23"/>
        <v>control</v>
      </c>
    </row>
    <row r="743" spans="1:7" x14ac:dyDescent="0.25">
      <c r="A743" s="6">
        <v>742</v>
      </c>
      <c r="B743" s="6" t="s">
        <v>114</v>
      </c>
      <c r="C743" s="6" t="s">
        <v>90</v>
      </c>
      <c r="D743" s="7">
        <v>142000</v>
      </c>
      <c r="E743" s="6" t="str">
        <f t="shared" si="22"/>
        <v>control</v>
      </c>
      <c r="F743" s="6">
        <v>0.55933379144221729</v>
      </c>
      <c r="G743" s="6" t="str">
        <f t="shared" si="23"/>
        <v>control</v>
      </c>
    </row>
    <row r="744" spans="1:7" x14ac:dyDescent="0.25">
      <c r="A744" s="6">
        <v>743</v>
      </c>
      <c r="B744" s="6" t="s">
        <v>90</v>
      </c>
      <c r="C744" s="6" t="s">
        <v>90</v>
      </c>
      <c r="D744" s="7">
        <v>179000</v>
      </c>
      <c r="E744" s="6" t="str">
        <f t="shared" si="22"/>
        <v>control</v>
      </c>
      <c r="F744" s="6">
        <v>1.7501429870909524E-2</v>
      </c>
      <c r="G744" s="6" t="str">
        <f t="shared" si="23"/>
        <v>control</v>
      </c>
    </row>
    <row r="745" spans="1:7" x14ac:dyDescent="0.25">
      <c r="A745" s="6">
        <v>744</v>
      </c>
      <c r="B745" s="6" t="s">
        <v>90</v>
      </c>
      <c r="C745" s="6" t="s">
        <v>90</v>
      </c>
      <c r="D745" s="7">
        <v>175000</v>
      </c>
      <c r="E745" s="6" t="str">
        <f t="shared" si="22"/>
        <v>control</v>
      </c>
      <c r="F745" s="6">
        <v>8.016955663861336E-2</v>
      </c>
      <c r="G745" s="6" t="str">
        <f t="shared" si="23"/>
        <v>control</v>
      </c>
    </row>
    <row r="746" spans="1:7" x14ac:dyDescent="0.25">
      <c r="A746" s="6">
        <v>745</v>
      </c>
      <c r="B746" s="6" t="s">
        <v>90</v>
      </c>
      <c r="C746" s="6" t="s">
        <v>90</v>
      </c>
      <c r="D746" s="7">
        <v>180000</v>
      </c>
      <c r="E746" s="6" t="str">
        <f t="shared" si="22"/>
        <v>control</v>
      </c>
      <c r="F746" s="6">
        <v>0.4154306284562197</v>
      </c>
      <c r="G746" s="6" t="str">
        <f t="shared" si="23"/>
        <v>control</v>
      </c>
    </row>
    <row r="747" spans="1:7" x14ac:dyDescent="0.25">
      <c r="A747" s="6">
        <v>746</v>
      </c>
      <c r="B747" s="6" t="s">
        <v>90</v>
      </c>
      <c r="C747" s="6" t="s">
        <v>90</v>
      </c>
      <c r="D747" s="7">
        <v>299800</v>
      </c>
      <c r="E747" s="6" t="str">
        <f t="shared" si="22"/>
        <v>control</v>
      </c>
      <c r="F747" s="6">
        <v>7.248525385617044E-2</v>
      </c>
      <c r="G747" s="6" t="str">
        <f t="shared" si="23"/>
        <v>control</v>
      </c>
    </row>
    <row r="748" spans="1:7" x14ac:dyDescent="0.25">
      <c r="A748" s="6">
        <v>747</v>
      </c>
      <c r="B748" s="6" t="s">
        <v>90</v>
      </c>
      <c r="C748" s="6" t="s">
        <v>90</v>
      </c>
      <c r="D748" s="7">
        <v>236000</v>
      </c>
      <c r="E748" s="6" t="str">
        <f t="shared" si="22"/>
        <v>control</v>
      </c>
      <c r="F748" s="6">
        <v>0.5515491063464294</v>
      </c>
      <c r="G748" s="6" t="str">
        <f t="shared" si="23"/>
        <v>control</v>
      </c>
    </row>
    <row r="749" spans="1:7" x14ac:dyDescent="0.25">
      <c r="A749" s="6">
        <v>748</v>
      </c>
      <c r="B749" s="6" t="s">
        <v>90</v>
      </c>
      <c r="C749" s="6" t="s">
        <v>90</v>
      </c>
      <c r="D749" s="7">
        <v>265979</v>
      </c>
      <c r="E749" s="6" t="str">
        <f t="shared" si="22"/>
        <v>control</v>
      </c>
      <c r="F749" s="6">
        <v>0.21728619105862823</v>
      </c>
      <c r="G749" s="6" t="str">
        <f t="shared" si="23"/>
        <v>control</v>
      </c>
    </row>
    <row r="750" spans="1:7" x14ac:dyDescent="0.25">
      <c r="A750" s="6">
        <v>749</v>
      </c>
      <c r="B750" s="6" t="s">
        <v>90</v>
      </c>
      <c r="C750" s="6" t="s">
        <v>90</v>
      </c>
      <c r="D750" s="7">
        <v>260400</v>
      </c>
      <c r="E750" s="6" t="str">
        <f t="shared" si="22"/>
        <v>control</v>
      </c>
      <c r="F750" s="6">
        <v>0.70214647978169409</v>
      </c>
      <c r="G750" s="6" t="str">
        <f t="shared" si="23"/>
        <v>control</v>
      </c>
    </row>
    <row r="751" spans="1:7" x14ac:dyDescent="0.25">
      <c r="A751" s="6">
        <v>750</v>
      </c>
      <c r="B751" s="6" t="s">
        <v>90</v>
      </c>
      <c r="C751" s="6" t="s">
        <v>90</v>
      </c>
      <c r="D751" s="7">
        <v>98000</v>
      </c>
      <c r="E751" s="6" t="str">
        <f t="shared" si="22"/>
        <v>control</v>
      </c>
      <c r="F751" s="6">
        <v>0.76783460987216667</v>
      </c>
      <c r="G751" s="6" t="str">
        <f t="shared" si="23"/>
        <v>control</v>
      </c>
    </row>
    <row r="752" spans="1:7" x14ac:dyDescent="0.25">
      <c r="A752" s="6">
        <v>751</v>
      </c>
      <c r="B752" s="6" t="s">
        <v>90</v>
      </c>
      <c r="C752" s="6" t="s">
        <v>90</v>
      </c>
      <c r="D752" s="7">
        <v>96500</v>
      </c>
      <c r="E752" s="6" t="str">
        <f t="shared" si="22"/>
        <v>control</v>
      </c>
      <c r="F752" s="6">
        <v>0.82407732068930883</v>
      </c>
      <c r="G752" s="6" t="str">
        <f t="shared" si="23"/>
        <v>control</v>
      </c>
    </row>
    <row r="753" spans="1:7" x14ac:dyDescent="0.25">
      <c r="A753" s="6">
        <v>752</v>
      </c>
      <c r="B753" s="6" t="s">
        <v>202</v>
      </c>
      <c r="C753" s="6" t="s">
        <v>90</v>
      </c>
      <c r="D753" s="7">
        <v>162000</v>
      </c>
      <c r="E753" s="6" t="str">
        <f t="shared" si="22"/>
        <v>treatment</v>
      </c>
      <c r="F753" s="6">
        <v>0.54050832083903622</v>
      </c>
      <c r="G753" s="6" t="str">
        <f t="shared" si="23"/>
        <v>A2</v>
      </c>
    </row>
    <row r="754" spans="1:7" x14ac:dyDescent="0.25">
      <c r="A754" s="6">
        <v>753</v>
      </c>
      <c r="B754" s="6" t="s">
        <v>90</v>
      </c>
      <c r="C754" s="6" t="s">
        <v>90</v>
      </c>
      <c r="D754" s="7">
        <v>217000</v>
      </c>
      <c r="E754" s="6" t="str">
        <f t="shared" si="22"/>
        <v>control</v>
      </c>
      <c r="F754" s="6">
        <v>0.24103779477962994</v>
      </c>
      <c r="G754" s="6" t="str">
        <f t="shared" si="23"/>
        <v>control</v>
      </c>
    </row>
    <row r="755" spans="1:7" x14ac:dyDescent="0.25">
      <c r="A755" s="6">
        <v>754</v>
      </c>
      <c r="B755" s="6" t="s">
        <v>90</v>
      </c>
      <c r="C755" s="6" t="s">
        <v>90</v>
      </c>
      <c r="D755" s="7">
        <v>275500</v>
      </c>
      <c r="E755" s="6" t="str">
        <f t="shared" si="22"/>
        <v>control</v>
      </c>
      <c r="F755" s="6">
        <v>0.82429780445220968</v>
      </c>
      <c r="G755" s="6" t="str">
        <f t="shared" si="23"/>
        <v>control</v>
      </c>
    </row>
    <row r="756" spans="1:7" x14ac:dyDescent="0.25">
      <c r="A756" s="6">
        <v>755</v>
      </c>
      <c r="B756" s="6" t="s">
        <v>90</v>
      </c>
      <c r="C756" s="6" t="s">
        <v>90</v>
      </c>
      <c r="D756" s="7">
        <v>156000</v>
      </c>
      <c r="E756" s="6" t="str">
        <f t="shared" si="22"/>
        <v>control</v>
      </c>
      <c r="F756" s="6">
        <v>8.0499569747435329E-3</v>
      </c>
      <c r="G756" s="6" t="str">
        <f t="shared" si="23"/>
        <v>control</v>
      </c>
    </row>
    <row r="757" spans="1:7" x14ac:dyDescent="0.25">
      <c r="A757" s="6">
        <v>756</v>
      </c>
      <c r="B757" s="6" t="s">
        <v>90</v>
      </c>
      <c r="C757" s="6" t="s">
        <v>90</v>
      </c>
      <c r="D757" s="7">
        <v>172500</v>
      </c>
      <c r="E757" s="6" t="str">
        <f t="shared" si="22"/>
        <v>control</v>
      </c>
      <c r="F757" s="6">
        <v>0.48703000100019656</v>
      </c>
      <c r="G757" s="6" t="str">
        <f t="shared" si="23"/>
        <v>control</v>
      </c>
    </row>
    <row r="758" spans="1:7" x14ac:dyDescent="0.25">
      <c r="A758" s="6">
        <v>757</v>
      </c>
      <c r="B758" s="6" t="s">
        <v>90</v>
      </c>
      <c r="C758" s="6" t="s">
        <v>90</v>
      </c>
      <c r="D758" s="7">
        <v>212000</v>
      </c>
      <c r="E758" s="6" t="str">
        <f t="shared" si="22"/>
        <v>control</v>
      </c>
      <c r="F758" s="6">
        <v>8.6593219468255822E-2</v>
      </c>
      <c r="G758" s="6" t="str">
        <f t="shared" si="23"/>
        <v>control</v>
      </c>
    </row>
    <row r="759" spans="1:7" x14ac:dyDescent="0.25">
      <c r="A759" s="6">
        <v>758</v>
      </c>
      <c r="B759" s="6" t="s">
        <v>90</v>
      </c>
      <c r="C759" s="6" t="s">
        <v>90</v>
      </c>
      <c r="D759" s="7">
        <v>158900</v>
      </c>
      <c r="E759" s="6" t="str">
        <f t="shared" si="22"/>
        <v>control</v>
      </c>
      <c r="F759" s="6">
        <v>1.7647162298693342E-2</v>
      </c>
      <c r="G759" s="6" t="str">
        <f t="shared" si="23"/>
        <v>control</v>
      </c>
    </row>
    <row r="760" spans="1:7" x14ac:dyDescent="0.25">
      <c r="A760" s="6">
        <v>759</v>
      </c>
      <c r="B760" s="6" t="s">
        <v>90</v>
      </c>
      <c r="C760" s="6" t="s">
        <v>90</v>
      </c>
      <c r="D760" s="7">
        <v>179400</v>
      </c>
      <c r="E760" s="6" t="str">
        <f t="shared" si="22"/>
        <v>control</v>
      </c>
      <c r="F760" s="6">
        <v>0.93898888899474442</v>
      </c>
      <c r="G760" s="6" t="str">
        <f t="shared" si="23"/>
        <v>control</v>
      </c>
    </row>
    <row r="761" spans="1:7" x14ac:dyDescent="0.25">
      <c r="A761" s="6">
        <v>760</v>
      </c>
      <c r="B761" s="6" t="s">
        <v>90</v>
      </c>
      <c r="C761" s="6" t="s">
        <v>90</v>
      </c>
      <c r="D761" s="7">
        <v>290000</v>
      </c>
      <c r="E761" s="6" t="str">
        <f t="shared" si="22"/>
        <v>control</v>
      </c>
      <c r="F761" s="6">
        <v>0.42302567114485157</v>
      </c>
      <c r="G761" s="6" t="str">
        <f t="shared" si="23"/>
        <v>control</v>
      </c>
    </row>
    <row r="762" spans="1:7" x14ac:dyDescent="0.25">
      <c r="A762" s="6">
        <v>761</v>
      </c>
      <c r="B762" s="6" t="s">
        <v>90</v>
      </c>
      <c r="C762" s="6" t="s">
        <v>90</v>
      </c>
      <c r="D762" s="7">
        <v>127500</v>
      </c>
      <c r="E762" s="6" t="str">
        <f t="shared" si="22"/>
        <v>control</v>
      </c>
      <c r="F762" s="6">
        <v>0.42035736948859626</v>
      </c>
      <c r="G762" s="6" t="str">
        <f t="shared" si="23"/>
        <v>control</v>
      </c>
    </row>
    <row r="763" spans="1:7" x14ac:dyDescent="0.25">
      <c r="A763" s="6">
        <v>762</v>
      </c>
      <c r="B763" s="6" t="s">
        <v>114</v>
      </c>
      <c r="C763" s="6" t="s">
        <v>90</v>
      </c>
      <c r="D763" s="7">
        <v>100000</v>
      </c>
      <c r="E763" s="6" t="str">
        <f t="shared" si="22"/>
        <v>control</v>
      </c>
      <c r="F763" s="6">
        <v>6.5405630184748875E-2</v>
      </c>
      <c r="G763" s="6" t="str">
        <f t="shared" si="23"/>
        <v>control</v>
      </c>
    </row>
    <row r="764" spans="1:7" x14ac:dyDescent="0.25">
      <c r="A764" s="6">
        <v>763</v>
      </c>
      <c r="B764" s="6" t="s">
        <v>90</v>
      </c>
      <c r="C764" s="6" t="s">
        <v>90</v>
      </c>
      <c r="D764" s="7">
        <v>215200</v>
      </c>
      <c r="E764" s="6" t="str">
        <f t="shared" si="22"/>
        <v>control</v>
      </c>
      <c r="F764" s="6">
        <v>0.4116660213735388</v>
      </c>
      <c r="G764" s="6" t="str">
        <f t="shared" si="23"/>
        <v>control</v>
      </c>
    </row>
    <row r="765" spans="1:7" x14ac:dyDescent="0.25">
      <c r="A765" s="6">
        <v>764</v>
      </c>
      <c r="B765" s="6" t="s">
        <v>90</v>
      </c>
      <c r="C765" s="6" t="s">
        <v>90</v>
      </c>
      <c r="D765" s="7">
        <v>337000</v>
      </c>
      <c r="E765" s="6" t="str">
        <f t="shared" si="22"/>
        <v>control</v>
      </c>
      <c r="F765" s="6">
        <v>3.3395195571440883E-2</v>
      </c>
      <c r="G765" s="6" t="str">
        <f t="shared" si="23"/>
        <v>control</v>
      </c>
    </row>
    <row r="766" spans="1:7" x14ac:dyDescent="0.25">
      <c r="A766" s="6">
        <v>765</v>
      </c>
      <c r="B766" s="6" t="s">
        <v>90</v>
      </c>
      <c r="C766" s="6" t="s">
        <v>90</v>
      </c>
      <c r="D766" s="7">
        <v>270000</v>
      </c>
      <c r="E766" s="6" t="str">
        <f t="shared" si="22"/>
        <v>control</v>
      </c>
      <c r="F766" s="6">
        <v>0.39635606539712165</v>
      </c>
      <c r="G766" s="6" t="str">
        <f t="shared" si="23"/>
        <v>control</v>
      </c>
    </row>
    <row r="767" spans="1:7" x14ac:dyDescent="0.25">
      <c r="A767" s="6">
        <v>766</v>
      </c>
      <c r="B767" s="6" t="s">
        <v>90</v>
      </c>
      <c r="C767" s="6" t="s">
        <v>90</v>
      </c>
      <c r="D767" s="7">
        <v>264132</v>
      </c>
      <c r="E767" s="6" t="str">
        <f t="shared" si="22"/>
        <v>control</v>
      </c>
      <c r="F767" s="6">
        <v>0.18614982786943868</v>
      </c>
      <c r="G767" s="6" t="str">
        <f t="shared" si="23"/>
        <v>control</v>
      </c>
    </row>
    <row r="768" spans="1:7" x14ac:dyDescent="0.25">
      <c r="A768" s="6">
        <v>767</v>
      </c>
      <c r="B768" s="6" t="s">
        <v>90</v>
      </c>
      <c r="C768" s="6" t="s">
        <v>90</v>
      </c>
      <c r="D768" s="7">
        <v>196500</v>
      </c>
      <c r="E768" s="6" t="str">
        <f t="shared" si="22"/>
        <v>control</v>
      </c>
      <c r="F768" s="6">
        <v>0.84105522244329867</v>
      </c>
      <c r="G768" s="6" t="str">
        <f t="shared" si="23"/>
        <v>control</v>
      </c>
    </row>
    <row r="769" spans="1:7" x14ac:dyDescent="0.25">
      <c r="A769" s="6">
        <v>768</v>
      </c>
      <c r="B769" s="6" t="s">
        <v>90</v>
      </c>
      <c r="C769" s="6" t="s">
        <v>90</v>
      </c>
      <c r="D769" s="7">
        <v>160000</v>
      </c>
      <c r="E769" s="6" t="str">
        <f t="shared" si="22"/>
        <v>control</v>
      </c>
      <c r="F769" s="6">
        <v>0.52748341288298617</v>
      </c>
      <c r="G769" s="6" t="str">
        <f t="shared" si="23"/>
        <v>control</v>
      </c>
    </row>
    <row r="770" spans="1:7" x14ac:dyDescent="0.25">
      <c r="A770" s="6">
        <v>769</v>
      </c>
      <c r="B770" s="6" t="s">
        <v>90</v>
      </c>
      <c r="C770" s="6" t="s">
        <v>90</v>
      </c>
      <c r="D770" s="7">
        <v>216837</v>
      </c>
      <c r="E770" s="6" t="str">
        <f t="shared" si="22"/>
        <v>control</v>
      </c>
      <c r="F770" s="6">
        <v>0.12476845579013773</v>
      </c>
      <c r="G770" s="6" t="str">
        <f t="shared" si="23"/>
        <v>control</v>
      </c>
    </row>
    <row r="771" spans="1:7" x14ac:dyDescent="0.25">
      <c r="A771" s="6">
        <v>770</v>
      </c>
      <c r="B771" s="6" t="s">
        <v>90</v>
      </c>
      <c r="C771" s="6" t="s">
        <v>90</v>
      </c>
      <c r="D771" s="7">
        <v>538000</v>
      </c>
      <c r="E771" s="6" t="str">
        <f t="shared" ref="E771:E834" si="24">IF(OR(B771="RRRn", B771="RRAn", B771="RRNe", B771="RRAe", C771="RRRn", C771="RRAn", C771="RRNe", C771="RRAe"), "treatment", "control")</f>
        <v>control</v>
      </c>
      <c r="F771" s="6">
        <v>0.99386040513729879</v>
      </c>
      <c r="G771" s="6" t="str">
        <f t="shared" ref="G771:G834" si="25">IF(AND(F771&lt;0.5, E771="treatment"), "A1", IF(AND(F771&gt;0.5, E771="treatment"), "A2", "control"))</f>
        <v>control</v>
      </c>
    </row>
    <row r="772" spans="1:7" x14ac:dyDescent="0.25">
      <c r="A772" s="6">
        <v>771</v>
      </c>
      <c r="B772" s="6" t="s">
        <v>90</v>
      </c>
      <c r="C772" s="6" t="s">
        <v>90</v>
      </c>
      <c r="D772" s="7">
        <v>134900</v>
      </c>
      <c r="E772" s="6" t="str">
        <f t="shared" si="24"/>
        <v>control</v>
      </c>
      <c r="F772" s="6">
        <v>0.56652320552867752</v>
      </c>
      <c r="G772" s="6" t="str">
        <f t="shared" si="25"/>
        <v>control</v>
      </c>
    </row>
    <row r="773" spans="1:7" x14ac:dyDescent="0.25">
      <c r="A773" s="6">
        <v>772</v>
      </c>
      <c r="B773" s="6" t="s">
        <v>90</v>
      </c>
      <c r="C773" s="6" t="s">
        <v>90</v>
      </c>
      <c r="D773" s="7">
        <v>102000</v>
      </c>
      <c r="E773" s="6" t="str">
        <f t="shared" si="24"/>
        <v>control</v>
      </c>
      <c r="F773" s="6">
        <v>0.18379219601006314</v>
      </c>
      <c r="G773" s="6" t="str">
        <f t="shared" si="25"/>
        <v>control</v>
      </c>
    </row>
    <row r="774" spans="1:7" x14ac:dyDescent="0.25">
      <c r="A774" s="6">
        <v>773</v>
      </c>
      <c r="B774" s="6" t="s">
        <v>90</v>
      </c>
      <c r="C774" s="6" t="s">
        <v>90</v>
      </c>
      <c r="D774" s="7">
        <v>107000</v>
      </c>
      <c r="E774" s="6" t="str">
        <f t="shared" si="24"/>
        <v>control</v>
      </c>
      <c r="F774" s="6">
        <v>0.97665015945068612</v>
      </c>
      <c r="G774" s="6" t="str">
        <f t="shared" si="25"/>
        <v>control</v>
      </c>
    </row>
    <row r="775" spans="1:7" x14ac:dyDescent="0.25">
      <c r="A775" s="6">
        <v>774</v>
      </c>
      <c r="B775" s="6" t="s">
        <v>114</v>
      </c>
      <c r="C775" s="6" t="s">
        <v>90</v>
      </c>
      <c r="D775" s="7">
        <v>114500</v>
      </c>
      <c r="E775" s="6" t="str">
        <f t="shared" si="24"/>
        <v>control</v>
      </c>
      <c r="F775" s="6">
        <v>0.86644001397271164</v>
      </c>
      <c r="G775" s="6" t="str">
        <f t="shared" si="25"/>
        <v>control</v>
      </c>
    </row>
    <row r="776" spans="1:7" x14ac:dyDescent="0.25">
      <c r="A776" s="6">
        <v>775</v>
      </c>
      <c r="B776" s="6" t="s">
        <v>90</v>
      </c>
      <c r="C776" s="6" t="s">
        <v>90</v>
      </c>
      <c r="D776" s="7">
        <v>395000</v>
      </c>
      <c r="E776" s="6" t="str">
        <f t="shared" si="24"/>
        <v>control</v>
      </c>
      <c r="F776" s="6">
        <v>0.49378921216168781</v>
      </c>
      <c r="G776" s="6" t="str">
        <f t="shared" si="25"/>
        <v>control</v>
      </c>
    </row>
    <row r="777" spans="1:7" x14ac:dyDescent="0.25">
      <c r="A777" s="6">
        <v>776</v>
      </c>
      <c r="B777" s="6" t="s">
        <v>90</v>
      </c>
      <c r="C777" s="6" t="s">
        <v>90</v>
      </c>
      <c r="D777" s="7">
        <v>162000</v>
      </c>
      <c r="E777" s="6" t="str">
        <f t="shared" si="24"/>
        <v>control</v>
      </c>
      <c r="F777" s="6">
        <v>0.32981122849868738</v>
      </c>
      <c r="G777" s="6" t="str">
        <f t="shared" si="25"/>
        <v>control</v>
      </c>
    </row>
    <row r="778" spans="1:7" x14ac:dyDescent="0.25">
      <c r="A778" s="6">
        <v>777</v>
      </c>
      <c r="B778" s="6" t="s">
        <v>90</v>
      </c>
      <c r="C778" s="6" t="s">
        <v>90</v>
      </c>
      <c r="D778" s="7">
        <v>221500</v>
      </c>
      <c r="E778" s="6" t="str">
        <f t="shared" si="24"/>
        <v>control</v>
      </c>
      <c r="F778" s="6">
        <v>0.57222751088464663</v>
      </c>
      <c r="G778" s="6" t="str">
        <f t="shared" si="25"/>
        <v>control</v>
      </c>
    </row>
    <row r="779" spans="1:7" x14ac:dyDescent="0.25">
      <c r="A779" s="6">
        <v>778</v>
      </c>
      <c r="B779" s="6" t="s">
        <v>90</v>
      </c>
      <c r="C779" s="6" t="s">
        <v>90</v>
      </c>
      <c r="D779" s="7">
        <v>142500</v>
      </c>
      <c r="E779" s="6" t="str">
        <f t="shared" si="24"/>
        <v>control</v>
      </c>
      <c r="F779" s="6">
        <v>0.540848059909388</v>
      </c>
      <c r="G779" s="6" t="str">
        <f t="shared" si="25"/>
        <v>control</v>
      </c>
    </row>
    <row r="780" spans="1:7" x14ac:dyDescent="0.25">
      <c r="A780" s="6">
        <v>779</v>
      </c>
      <c r="B780" s="6" t="s">
        <v>114</v>
      </c>
      <c r="C780" s="6" t="s">
        <v>90</v>
      </c>
      <c r="D780" s="7">
        <v>144000</v>
      </c>
      <c r="E780" s="6" t="str">
        <f t="shared" si="24"/>
        <v>control</v>
      </c>
      <c r="F780" s="6">
        <v>0.52909445612180384</v>
      </c>
      <c r="G780" s="6" t="str">
        <f t="shared" si="25"/>
        <v>control</v>
      </c>
    </row>
    <row r="781" spans="1:7" x14ac:dyDescent="0.25">
      <c r="A781" s="6">
        <v>780</v>
      </c>
      <c r="B781" s="6" t="s">
        <v>90</v>
      </c>
      <c r="C781" s="6" t="s">
        <v>90</v>
      </c>
      <c r="D781" s="7">
        <v>135000</v>
      </c>
      <c r="E781" s="6" t="str">
        <f t="shared" si="24"/>
        <v>control</v>
      </c>
      <c r="F781" s="6">
        <v>0.29185424694320916</v>
      </c>
      <c r="G781" s="6" t="str">
        <f t="shared" si="25"/>
        <v>control</v>
      </c>
    </row>
    <row r="782" spans="1:7" x14ac:dyDescent="0.25">
      <c r="A782" s="6">
        <v>781</v>
      </c>
      <c r="B782" s="6" t="s">
        <v>90</v>
      </c>
      <c r="C782" s="6" t="s">
        <v>90</v>
      </c>
      <c r="D782" s="7">
        <v>176000</v>
      </c>
      <c r="E782" s="6" t="str">
        <f t="shared" si="24"/>
        <v>control</v>
      </c>
      <c r="F782" s="6">
        <v>0.70631588359540098</v>
      </c>
      <c r="G782" s="6" t="str">
        <f t="shared" si="25"/>
        <v>control</v>
      </c>
    </row>
    <row r="783" spans="1:7" x14ac:dyDescent="0.25">
      <c r="A783" s="6">
        <v>782</v>
      </c>
      <c r="B783" s="6" t="s">
        <v>90</v>
      </c>
      <c r="C783" s="6" t="s">
        <v>90</v>
      </c>
      <c r="D783" s="7">
        <v>175900</v>
      </c>
      <c r="E783" s="6" t="str">
        <f t="shared" si="24"/>
        <v>control</v>
      </c>
      <c r="F783" s="6">
        <v>0.39787680984942853</v>
      </c>
      <c r="G783" s="6" t="str">
        <f t="shared" si="25"/>
        <v>control</v>
      </c>
    </row>
    <row r="784" spans="1:7" x14ac:dyDescent="0.25">
      <c r="A784" s="6">
        <v>783</v>
      </c>
      <c r="B784" s="6" t="s">
        <v>90</v>
      </c>
      <c r="C784" s="6" t="s">
        <v>90</v>
      </c>
      <c r="D784" s="7">
        <v>187100</v>
      </c>
      <c r="E784" s="6" t="str">
        <f t="shared" si="24"/>
        <v>control</v>
      </c>
      <c r="F784" s="6">
        <v>0.65814998681834636</v>
      </c>
      <c r="G784" s="6" t="str">
        <f t="shared" si="25"/>
        <v>control</v>
      </c>
    </row>
    <row r="785" spans="1:7" x14ac:dyDescent="0.25">
      <c r="A785" s="6">
        <v>784</v>
      </c>
      <c r="B785" s="6" t="s">
        <v>90</v>
      </c>
      <c r="C785" s="6" t="s">
        <v>90</v>
      </c>
      <c r="D785" s="7">
        <v>165500</v>
      </c>
      <c r="E785" s="6" t="str">
        <f t="shared" si="24"/>
        <v>control</v>
      </c>
      <c r="F785" s="6">
        <v>0.21376104295506904</v>
      </c>
      <c r="G785" s="6" t="str">
        <f t="shared" si="25"/>
        <v>control</v>
      </c>
    </row>
    <row r="786" spans="1:7" x14ac:dyDescent="0.25">
      <c r="A786" s="6">
        <v>785</v>
      </c>
      <c r="B786" s="6" t="s">
        <v>90</v>
      </c>
      <c r="C786" s="6" t="s">
        <v>90</v>
      </c>
      <c r="D786" s="7">
        <v>128000</v>
      </c>
      <c r="E786" s="6" t="str">
        <f t="shared" si="24"/>
        <v>control</v>
      </c>
      <c r="F786" s="6">
        <v>0.29680453641073812</v>
      </c>
      <c r="G786" s="6" t="str">
        <f t="shared" si="25"/>
        <v>control</v>
      </c>
    </row>
    <row r="787" spans="1:7" x14ac:dyDescent="0.25">
      <c r="A787" s="6">
        <v>786</v>
      </c>
      <c r="B787" s="6" t="s">
        <v>114</v>
      </c>
      <c r="C787" s="6" t="s">
        <v>90</v>
      </c>
      <c r="D787" s="7">
        <v>161500</v>
      </c>
      <c r="E787" s="6" t="str">
        <f t="shared" si="24"/>
        <v>control</v>
      </c>
      <c r="F787" s="6">
        <v>0.57439562616754791</v>
      </c>
      <c r="G787" s="6" t="str">
        <f t="shared" si="25"/>
        <v>control</v>
      </c>
    </row>
    <row r="788" spans="1:7" x14ac:dyDescent="0.25">
      <c r="A788" s="6">
        <v>787</v>
      </c>
      <c r="B788" s="6" t="s">
        <v>144</v>
      </c>
      <c r="C788" s="6" t="s">
        <v>90</v>
      </c>
      <c r="D788" s="7">
        <v>139000</v>
      </c>
      <c r="E788" s="6" t="str">
        <f t="shared" si="24"/>
        <v>control</v>
      </c>
      <c r="F788" s="6">
        <v>0.2181714226772864</v>
      </c>
      <c r="G788" s="6" t="str">
        <f t="shared" si="25"/>
        <v>control</v>
      </c>
    </row>
    <row r="789" spans="1:7" x14ac:dyDescent="0.25">
      <c r="A789" s="6">
        <v>788</v>
      </c>
      <c r="B789" s="6" t="s">
        <v>90</v>
      </c>
      <c r="C789" s="6" t="s">
        <v>90</v>
      </c>
      <c r="D789" s="7">
        <v>233000</v>
      </c>
      <c r="E789" s="6" t="str">
        <f t="shared" si="24"/>
        <v>control</v>
      </c>
      <c r="F789" s="6">
        <v>0.45802307918518426</v>
      </c>
      <c r="G789" s="6" t="str">
        <f t="shared" si="25"/>
        <v>control</v>
      </c>
    </row>
    <row r="790" spans="1:7" x14ac:dyDescent="0.25">
      <c r="A790" s="6">
        <v>789</v>
      </c>
      <c r="B790" s="6" t="s">
        <v>90</v>
      </c>
      <c r="C790" s="6" t="s">
        <v>90</v>
      </c>
      <c r="D790" s="7">
        <v>107900</v>
      </c>
      <c r="E790" s="6" t="str">
        <f t="shared" si="24"/>
        <v>control</v>
      </c>
      <c r="F790" s="6">
        <v>0.65520222605374323</v>
      </c>
      <c r="G790" s="6" t="str">
        <f t="shared" si="25"/>
        <v>control</v>
      </c>
    </row>
    <row r="791" spans="1:7" x14ac:dyDescent="0.25">
      <c r="A791" s="6">
        <v>790</v>
      </c>
      <c r="B791" s="6" t="s">
        <v>90</v>
      </c>
      <c r="C791" s="6" t="s">
        <v>90</v>
      </c>
      <c r="D791" s="7">
        <v>187500</v>
      </c>
      <c r="E791" s="6" t="str">
        <f t="shared" si="24"/>
        <v>control</v>
      </c>
      <c r="F791" s="6">
        <v>0.59741696142460787</v>
      </c>
      <c r="G791" s="6" t="str">
        <f t="shared" si="25"/>
        <v>control</v>
      </c>
    </row>
    <row r="792" spans="1:7" x14ac:dyDescent="0.25">
      <c r="A792" s="6">
        <v>791</v>
      </c>
      <c r="B792" s="6" t="s">
        <v>90</v>
      </c>
      <c r="C792" s="6" t="s">
        <v>90</v>
      </c>
      <c r="D792" s="7">
        <v>160200</v>
      </c>
      <c r="E792" s="6" t="str">
        <f t="shared" si="24"/>
        <v>control</v>
      </c>
      <c r="F792" s="6">
        <v>3.4921000067073771E-2</v>
      </c>
      <c r="G792" s="6" t="str">
        <f t="shared" si="25"/>
        <v>control</v>
      </c>
    </row>
    <row r="793" spans="1:7" x14ac:dyDescent="0.25">
      <c r="A793" s="6">
        <v>792</v>
      </c>
      <c r="B793" s="6" t="s">
        <v>90</v>
      </c>
      <c r="C793" s="6" t="s">
        <v>90</v>
      </c>
      <c r="D793" s="7">
        <v>146800</v>
      </c>
      <c r="E793" s="6" t="str">
        <f t="shared" si="24"/>
        <v>control</v>
      </c>
      <c r="F793" s="6">
        <v>0.27590832307076196</v>
      </c>
      <c r="G793" s="6" t="str">
        <f t="shared" si="25"/>
        <v>control</v>
      </c>
    </row>
    <row r="794" spans="1:7" x14ac:dyDescent="0.25">
      <c r="A794" s="6">
        <v>793</v>
      </c>
      <c r="B794" s="6" t="s">
        <v>90</v>
      </c>
      <c r="C794" s="6" t="s">
        <v>90</v>
      </c>
      <c r="D794" s="7">
        <v>269790</v>
      </c>
      <c r="E794" s="6" t="str">
        <f t="shared" si="24"/>
        <v>control</v>
      </c>
      <c r="F794" s="6">
        <v>0.20677539402529377</v>
      </c>
      <c r="G794" s="6" t="str">
        <f t="shared" si="25"/>
        <v>control</v>
      </c>
    </row>
    <row r="795" spans="1:7" x14ac:dyDescent="0.25">
      <c r="A795" s="6">
        <v>794</v>
      </c>
      <c r="B795" s="6" t="s">
        <v>90</v>
      </c>
      <c r="C795" s="6" t="s">
        <v>90</v>
      </c>
      <c r="D795" s="7">
        <v>225000</v>
      </c>
      <c r="E795" s="6" t="str">
        <f t="shared" si="24"/>
        <v>control</v>
      </c>
      <c r="F795" s="6">
        <v>0.29696570085778218</v>
      </c>
      <c r="G795" s="6" t="str">
        <f t="shared" si="25"/>
        <v>control</v>
      </c>
    </row>
    <row r="796" spans="1:7" x14ac:dyDescent="0.25">
      <c r="A796" s="6">
        <v>795</v>
      </c>
      <c r="B796" s="6" t="s">
        <v>90</v>
      </c>
      <c r="C796" s="6" t="s">
        <v>90</v>
      </c>
      <c r="D796" s="7">
        <v>194500</v>
      </c>
      <c r="E796" s="6" t="str">
        <f t="shared" si="24"/>
        <v>control</v>
      </c>
      <c r="F796" s="6">
        <v>0.9243079727961373</v>
      </c>
      <c r="G796" s="6" t="str">
        <f t="shared" si="25"/>
        <v>control</v>
      </c>
    </row>
    <row r="797" spans="1:7" x14ac:dyDescent="0.25">
      <c r="A797" s="6">
        <v>796</v>
      </c>
      <c r="B797" s="6" t="s">
        <v>90</v>
      </c>
      <c r="C797" s="6" t="s">
        <v>90</v>
      </c>
      <c r="D797" s="7">
        <v>171000</v>
      </c>
      <c r="E797" s="6" t="str">
        <f t="shared" si="24"/>
        <v>control</v>
      </c>
      <c r="F797" s="6">
        <v>0.17516467940141922</v>
      </c>
      <c r="G797" s="6" t="str">
        <f t="shared" si="25"/>
        <v>control</v>
      </c>
    </row>
    <row r="798" spans="1:7" x14ac:dyDescent="0.25">
      <c r="A798" s="6">
        <v>797</v>
      </c>
      <c r="B798" s="6" t="s">
        <v>90</v>
      </c>
      <c r="C798" s="6" t="s">
        <v>90</v>
      </c>
      <c r="D798" s="7">
        <v>143500</v>
      </c>
      <c r="E798" s="6" t="str">
        <f t="shared" si="24"/>
        <v>control</v>
      </c>
      <c r="F798" s="6">
        <v>0.42189082109662068</v>
      </c>
      <c r="G798" s="6" t="str">
        <f t="shared" si="25"/>
        <v>control</v>
      </c>
    </row>
    <row r="799" spans="1:7" x14ac:dyDescent="0.25">
      <c r="A799" s="6">
        <v>798</v>
      </c>
      <c r="B799" s="6" t="s">
        <v>90</v>
      </c>
      <c r="C799" s="6" t="s">
        <v>90</v>
      </c>
      <c r="D799" s="7">
        <v>110000</v>
      </c>
      <c r="E799" s="6" t="str">
        <f t="shared" si="24"/>
        <v>control</v>
      </c>
      <c r="F799" s="6">
        <v>0.12722507204366296</v>
      </c>
      <c r="G799" s="6" t="str">
        <f t="shared" si="25"/>
        <v>control</v>
      </c>
    </row>
    <row r="800" spans="1:7" x14ac:dyDescent="0.25">
      <c r="A800" s="6">
        <v>799</v>
      </c>
      <c r="B800" s="6" t="s">
        <v>90</v>
      </c>
      <c r="C800" s="6" t="s">
        <v>90</v>
      </c>
      <c r="D800" s="7">
        <v>485000</v>
      </c>
      <c r="E800" s="6" t="str">
        <f t="shared" si="24"/>
        <v>control</v>
      </c>
      <c r="F800" s="6">
        <v>0.494427150402861</v>
      </c>
      <c r="G800" s="6" t="str">
        <f t="shared" si="25"/>
        <v>control</v>
      </c>
    </row>
    <row r="801" spans="1:7" x14ac:dyDescent="0.25">
      <c r="A801" s="6">
        <v>800</v>
      </c>
      <c r="B801" s="6" t="s">
        <v>114</v>
      </c>
      <c r="C801" s="6" t="s">
        <v>90</v>
      </c>
      <c r="D801" s="7">
        <v>175000</v>
      </c>
      <c r="E801" s="6" t="str">
        <f t="shared" si="24"/>
        <v>control</v>
      </c>
      <c r="F801" s="6">
        <v>0.19251307198372181</v>
      </c>
      <c r="G801" s="6" t="str">
        <f t="shared" si="25"/>
        <v>control</v>
      </c>
    </row>
    <row r="802" spans="1:7" x14ac:dyDescent="0.25">
      <c r="A802" s="6">
        <v>801</v>
      </c>
      <c r="B802" s="6" t="s">
        <v>114</v>
      </c>
      <c r="C802" s="6" t="s">
        <v>90</v>
      </c>
      <c r="D802" s="7">
        <v>200000</v>
      </c>
      <c r="E802" s="6" t="str">
        <f t="shared" si="24"/>
        <v>control</v>
      </c>
      <c r="F802" s="6">
        <v>0.8198968743850541</v>
      </c>
      <c r="G802" s="6" t="str">
        <f t="shared" si="25"/>
        <v>control</v>
      </c>
    </row>
    <row r="803" spans="1:7" x14ac:dyDescent="0.25">
      <c r="A803" s="6">
        <v>802</v>
      </c>
      <c r="B803" s="6" t="s">
        <v>90</v>
      </c>
      <c r="C803" s="6" t="s">
        <v>90</v>
      </c>
      <c r="D803" s="7">
        <v>109900</v>
      </c>
      <c r="E803" s="6" t="str">
        <f t="shared" si="24"/>
        <v>control</v>
      </c>
      <c r="F803" s="6">
        <v>0.99108000526234485</v>
      </c>
      <c r="G803" s="6" t="str">
        <f t="shared" si="25"/>
        <v>control</v>
      </c>
    </row>
    <row r="804" spans="1:7" x14ac:dyDescent="0.25">
      <c r="A804" s="6">
        <v>803</v>
      </c>
      <c r="B804" s="6" t="s">
        <v>90</v>
      </c>
      <c r="C804" s="6" t="s">
        <v>90</v>
      </c>
      <c r="D804" s="7">
        <v>189000</v>
      </c>
      <c r="E804" s="6" t="str">
        <f t="shared" si="24"/>
        <v>control</v>
      </c>
      <c r="F804" s="6">
        <v>0.60654128490776826</v>
      </c>
      <c r="G804" s="6" t="str">
        <f t="shared" si="25"/>
        <v>control</v>
      </c>
    </row>
    <row r="805" spans="1:7" x14ac:dyDescent="0.25">
      <c r="A805" s="6">
        <v>804</v>
      </c>
      <c r="B805" s="6" t="s">
        <v>90</v>
      </c>
      <c r="C805" s="6" t="s">
        <v>90</v>
      </c>
      <c r="D805" s="7">
        <v>582933</v>
      </c>
      <c r="E805" s="6" t="str">
        <f t="shared" si="24"/>
        <v>control</v>
      </c>
      <c r="F805" s="6">
        <v>4.2901596669443709E-2</v>
      </c>
      <c r="G805" s="6" t="str">
        <f t="shared" si="25"/>
        <v>control</v>
      </c>
    </row>
    <row r="806" spans="1:7" x14ac:dyDescent="0.25">
      <c r="A806" s="6">
        <v>805</v>
      </c>
      <c r="B806" s="6" t="s">
        <v>90</v>
      </c>
      <c r="C806" s="6" t="s">
        <v>90</v>
      </c>
      <c r="D806" s="7">
        <v>118000</v>
      </c>
      <c r="E806" s="6" t="str">
        <f t="shared" si="24"/>
        <v>control</v>
      </c>
      <c r="F806" s="6">
        <v>8.076123537188451E-4</v>
      </c>
      <c r="G806" s="6" t="str">
        <f t="shared" si="25"/>
        <v>control</v>
      </c>
    </row>
    <row r="807" spans="1:7" x14ac:dyDescent="0.25">
      <c r="A807" s="6">
        <v>806</v>
      </c>
      <c r="B807" s="6" t="s">
        <v>90</v>
      </c>
      <c r="C807" s="6" t="s">
        <v>90</v>
      </c>
      <c r="D807" s="7">
        <v>227680</v>
      </c>
      <c r="E807" s="6" t="str">
        <f t="shared" si="24"/>
        <v>control</v>
      </c>
      <c r="F807" s="6">
        <v>0.14629456091565285</v>
      </c>
      <c r="G807" s="6" t="str">
        <f t="shared" si="25"/>
        <v>control</v>
      </c>
    </row>
    <row r="808" spans="1:7" x14ac:dyDescent="0.25">
      <c r="A808" s="6">
        <v>807</v>
      </c>
      <c r="B808" s="6" t="s">
        <v>90</v>
      </c>
      <c r="C808" s="6" t="s">
        <v>90</v>
      </c>
      <c r="D808" s="7">
        <v>135500</v>
      </c>
      <c r="E808" s="6" t="str">
        <f t="shared" si="24"/>
        <v>control</v>
      </c>
      <c r="F808" s="6">
        <v>0.18261109101157913</v>
      </c>
      <c r="G808" s="6" t="str">
        <f t="shared" si="25"/>
        <v>control</v>
      </c>
    </row>
    <row r="809" spans="1:7" x14ac:dyDescent="0.25">
      <c r="A809" s="6">
        <v>808</v>
      </c>
      <c r="B809" s="6" t="s">
        <v>90</v>
      </c>
      <c r="C809" s="6" t="s">
        <v>90</v>
      </c>
      <c r="D809" s="7">
        <v>223500</v>
      </c>
      <c r="E809" s="6" t="str">
        <f t="shared" si="24"/>
        <v>control</v>
      </c>
      <c r="F809" s="6">
        <v>0.93612102603416647</v>
      </c>
      <c r="G809" s="6" t="str">
        <f t="shared" si="25"/>
        <v>control</v>
      </c>
    </row>
    <row r="810" spans="1:7" x14ac:dyDescent="0.25">
      <c r="A810" s="6">
        <v>809</v>
      </c>
      <c r="B810" s="6" t="s">
        <v>90</v>
      </c>
      <c r="C810" s="6" t="s">
        <v>90</v>
      </c>
      <c r="D810" s="7">
        <v>159950</v>
      </c>
      <c r="E810" s="6" t="str">
        <f t="shared" si="24"/>
        <v>control</v>
      </c>
      <c r="F810" s="6">
        <v>0.24105601499459917</v>
      </c>
      <c r="G810" s="6" t="str">
        <f t="shared" si="25"/>
        <v>control</v>
      </c>
    </row>
    <row r="811" spans="1:7" x14ac:dyDescent="0.25">
      <c r="A811" s="6">
        <v>810</v>
      </c>
      <c r="B811" s="6" t="s">
        <v>90</v>
      </c>
      <c r="C811" s="6" t="s">
        <v>90</v>
      </c>
      <c r="D811" s="7">
        <v>106000</v>
      </c>
      <c r="E811" s="6" t="str">
        <f t="shared" si="24"/>
        <v>control</v>
      </c>
      <c r="F811" s="6">
        <v>6.5875648264626774E-2</v>
      </c>
      <c r="G811" s="6" t="str">
        <f t="shared" si="25"/>
        <v>control</v>
      </c>
    </row>
    <row r="812" spans="1:7" x14ac:dyDescent="0.25">
      <c r="A812" s="6">
        <v>811</v>
      </c>
      <c r="B812" s="6" t="s">
        <v>90</v>
      </c>
      <c r="C812" s="6" t="s">
        <v>90</v>
      </c>
      <c r="D812" s="7">
        <v>181000</v>
      </c>
      <c r="E812" s="6" t="str">
        <f t="shared" si="24"/>
        <v>control</v>
      </c>
      <c r="F812" s="6">
        <v>0.66583088996256745</v>
      </c>
      <c r="G812" s="6" t="str">
        <f t="shared" si="25"/>
        <v>control</v>
      </c>
    </row>
    <row r="813" spans="1:7" x14ac:dyDescent="0.25">
      <c r="A813" s="6">
        <v>812</v>
      </c>
      <c r="B813" s="6" t="s">
        <v>90</v>
      </c>
      <c r="C813" s="6" t="s">
        <v>90</v>
      </c>
      <c r="D813" s="7">
        <v>144500</v>
      </c>
      <c r="E813" s="6" t="str">
        <f t="shared" si="24"/>
        <v>control</v>
      </c>
      <c r="F813" s="6">
        <v>5.722838357710458E-2</v>
      </c>
      <c r="G813" s="6" t="str">
        <f t="shared" si="25"/>
        <v>control</v>
      </c>
    </row>
    <row r="814" spans="1:7" x14ac:dyDescent="0.25">
      <c r="A814" s="6">
        <v>813</v>
      </c>
      <c r="B814" s="6" t="s">
        <v>90</v>
      </c>
      <c r="C814" s="6" t="s">
        <v>90</v>
      </c>
      <c r="D814" s="7">
        <v>55993</v>
      </c>
      <c r="E814" s="6" t="str">
        <f t="shared" si="24"/>
        <v>control</v>
      </c>
      <c r="F814" s="6">
        <v>0.3386344897857354</v>
      </c>
      <c r="G814" s="6" t="str">
        <f t="shared" si="25"/>
        <v>control</v>
      </c>
    </row>
    <row r="815" spans="1:7" x14ac:dyDescent="0.25">
      <c r="A815" s="6">
        <v>814</v>
      </c>
      <c r="B815" s="6" t="s">
        <v>90</v>
      </c>
      <c r="C815" s="6" t="s">
        <v>90</v>
      </c>
      <c r="D815" s="7">
        <v>157900</v>
      </c>
      <c r="E815" s="6" t="str">
        <f t="shared" si="24"/>
        <v>control</v>
      </c>
      <c r="F815" s="6">
        <v>3.2089917065748486E-2</v>
      </c>
      <c r="G815" s="6" t="str">
        <f t="shared" si="25"/>
        <v>control</v>
      </c>
    </row>
    <row r="816" spans="1:7" x14ac:dyDescent="0.25">
      <c r="A816" s="6">
        <v>815</v>
      </c>
      <c r="B816" s="6" t="s">
        <v>90</v>
      </c>
      <c r="C816" s="6" t="s">
        <v>90</v>
      </c>
      <c r="D816" s="7">
        <v>116000</v>
      </c>
      <c r="E816" s="6" t="str">
        <f t="shared" si="24"/>
        <v>control</v>
      </c>
      <c r="F816" s="6">
        <v>0.34253679870875164</v>
      </c>
      <c r="G816" s="6" t="str">
        <f t="shared" si="25"/>
        <v>control</v>
      </c>
    </row>
    <row r="817" spans="1:7" x14ac:dyDescent="0.25">
      <c r="A817" s="6">
        <v>816</v>
      </c>
      <c r="B817" s="6" t="s">
        <v>90</v>
      </c>
      <c r="C817" s="6" t="s">
        <v>90</v>
      </c>
      <c r="D817" s="7">
        <v>224900</v>
      </c>
      <c r="E817" s="6" t="str">
        <f t="shared" si="24"/>
        <v>control</v>
      </c>
      <c r="F817" s="6">
        <v>0.61429224966567497</v>
      </c>
      <c r="G817" s="6" t="str">
        <f t="shared" si="25"/>
        <v>control</v>
      </c>
    </row>
    <row r="818" spans="1:7" x14ac:dyDescent="0.25">
      <c r="A818" s="6">
        <v>817</v>
      </c>
      <c r="B818" s="6" t="s">
        <v>90</v>
      </c>
      <c r="C818" s="6" t="s">
        <v>90</v>
      </c>
      <c r="D818" s="7">
        <v>137000</v>
      </c>
      <c r="E818" s="6" t="str">
        <f t="shared" si="24"/>
        <v>control</v>
      </c>
      <c r="F818" s="6">
        <v>0.15839030587863123</v>
      </c>
      <c r="G818" s="6" t="str">
        <f t="shared" si="25"/>
        <v>control</v>
      </c>
    </row>
    <row r="819" spans="1:7" x14ac:dyDescent="0.25">
      <c r="A819" s="6">
        <v>818</v>
      </c>
      <c r="B819" s="6" t="s">
        <v>90</v>
      </c>
      <c r="C819" s="6" t="s">
        <v>90</v>
      </c>
      <c r="D819" s="7">
        <v>271000</v>
      </c>
      <c r="E819" s="6" t="str">
        <f t="shared" si="24"/>
        <v>control</v>
      </c>
      <c r="F819" s="6">
        <v>0.64108115650325737</v>
      </c>
      <c r="G819" s="6" t="str">
        <f t="shared" si="25"/>
        <v>control</v>
      </c>
    </row>
    <row r="820" spans="1:7" x14ac:dyDescent="0.25">
      <c r="A820" s="6">
        <v>819</v>
      </c>
      <c r="B820" s="6" t="s">
        <v>90</v>
      </c>
      <c r="C820" s="6" t="s">
        <v>90</v>
      </c>
      <c r="D820" s="7">
        <v>155000</v>
      </c>
      <c r="E820" s="6" t="str">
        <f t="shared" si="24"/>
        <v>control</v>
      </c>
      <c r="F820" s="6">
        <v>0.45297241155150947</v>
      </c>
      <c r="G820" s="6" t="str">
        <f t="shared" si="25"/>
        <v>control</v>
      </c>
    </row>
    <row r="821" spans="1:7" x14ac:dyDescent="0.25">
      <c r="A821" s="6">
        <v>820</v>
      </c>
      <c r="B821" s="6" t="s">
        <v>90</v>
      </c>
      <c r="C821" s="6" t="s">
        <v>90</v>
      </c>
      <c r="D821" s="7">
        <v>224000</v>
      </c>
      <c r="E821" s="6" t="str">
        <f t="shared" si="24"/>
        <v>control</v>
      </c>
      <c r="F821" s="6">
        <v>0.45897330379159174</v>
      </c>
      <c r="G821" s="6" t="str">
        <f t="shared" si="25"/>
        <v>control</v>
      </c>
    </row>
    <row r="822" spans="1:7" x14ac:dyDescent="0.25">
      <c r="A822" s="6">
        <v>821</v>
      </c>
      <c r="B822" s="6" t="s">
        <v>90</v>
      </c>
      <c r="C822" s="6" t="s">
        <v>90</v>
      </c>
      <c r="D822" s="7">
        <v>183000</v>
      </c>
      <c r="E822" s="6" t="str">
        <f t="shared" si="24"/>
        <v>control</v>
      </c>
      <c r="F822" s="6">
        <v>0.83911360794168921</v>
      </c>
      <c r="G822" s="6" t="str">
        <f t="shared" si="25"/>
        <v>control</v>
      </c>
    </row>
    <row r="823" spans="1:7" x14ac:dyDescent="0.25">
      <c r="A823" s="6">
        <v>822</v>
      </c>
      <c r="B823" s="6" t="s">
        <v>90</v>
      </c>
      <c r="C823" s="6" t="s">
        <v>90</v>
      </c>
      <c r="D823" s="7">
        <v>93000</v>
      </c>
      <c r="E823" s="6" t="str">
        <f t="shared" si="24"/>
        <v>control</v>
      </c>
      <c r="F823" s="6">
        <v>0.18145100775816292</v>
      </c>
      <c r="G823" s="6" t="str">
        <f t="shared" si="25"/>
        <v>control</v>
      </c>
    </row>
    <row r="824" spans="1:7" x14ac:dyDescent="0.25">
      <c r="A824" s="6">
        <v>823</v>
      </c>
      <c r="B824" s="6" t="s">
        <v>90</v>
      </c>
      <c r="C824" s="6" t="s">
        <v>90</v>
      </c>
      <c r="D824" s="7">
        <v>225000</v>
      </c>
      <c r="E824" s="6" t="str">
        <f t="shared" si="24"/>
        <v>control</v>
      </c>
      <c r="F824" s="6">
        <v>0.96164330542530263</v>
      </c>
      <c r="G824" s="6" t="str">
        <f t="shared" si="25"/>
        <v>control</v>
      </c>
    </row>
    <row r="825" spans="1:7" x14ac:dyDescent="0.25">
      <c r="A825" s="6">
        <v>824</v>
      </c>
      <c r="B825" s="6" t="s">
        <v>90</v>
      </c>
      <c r="C825" s="6" t="s">
        <v>90</v>
      </c>
      <c r="D825" s="7">
        <v>139500</v>
      </c>
      <c r="E825" s="6" t="str">
        <f t="shared" si="24"/>
        <v>control</v>
      </c>
      <c r="F825" s="6">
        <v>0.2051063428137716</v>
      </c>
      <c r="G825" s="6" t="str">
        <f t="shared" si="25"/>
        <v>control</v>
      </c>
    </row>
    <row r="826" spans="1:7" x14ac:dyDescent="0.25">
      <c r="A826" s="6">
        <v>825</v>
      </c>
      <c r="B826" s="6" t="s">
        <v>90</v>
      </c>
      <c r="C826" s="6" t="s">
        <v>90</v>
      </c>
      <c r="D826" s="7">
        <v>232600</v>
      </c>
      <c r="E826" s="6" t="str">
        <f t="shared" si="24"/>
        <v>control</v>
      </c>
      <c r="F826" s="6">
        <v>0.70353708724928454</v>
      </c>
      <c r="G826" s="6" t="str">
        <f t="shared" si="25"/>
        <v>control</v>
      </c>
    </row>
    <row r="827" spans="1:7" x14ac:dyDescent="0.25">
      <c r="A827" s="6">
        <v>826</v>
      </c>
      <c r="B827" s="6" t="s">
        <v>139</v>
      </c>
      <c r="C827" s="6" t="s">
        <v>139</v>
      </c>
      <c r="D827" s="7">
        <v>385000</v>
      </c>
      <c r="E827" s="6" t="str">
        <f t="shared" si="24"/>
        <v>control</v>
      </c>
      <c r="F827" s="6">
        <v>0.9864853039297552</v>
      </c>
      <c r="G827" s="6" t="str">
        <f t="shared" si="25"/>
        <v>control</v>
      </c>
    </row>
    <row r="828" spans="1:7" x14ac:dyDescent="0.25">
      <c r="A828" s="6">
        <v>827</v>
      </c>
      <c r="B828" s="6" t="s">
        <v>90</v>
      </c>
      <c r="C828" s="6" t="s">
        <v>90</v>
      </c>
      <c r="D828" s="7">
        <v>109500</v>
      </c>
      <c r="E828" s="6" t="str">
        <f t="shared" si="24"/>
        <v>control</v>
      </c>
      <c r="F828" s="6">
        <v>0.25164119019776021</v>
      </c>
      <c r="G828" s="6" t="str">
        <f t="shared" si="25"/>
        <v>control</v>
      </c>
    </row>
    <row r="829" spans="1:7" x14ac:dyDescent="0.25">
      <c r="A829" s="6">
        <v>828</v>
      </c>
      <c r="B829" s="6" t="s">
        <v>90</v>
      </c>
      <c r="C829" s="6" t="s">
        <v>90</v>
      </c>
      <c r="D829" s="7">
        <v>189000</v>
      </c>
      <c r="E829" s="6" t="str">
        <f t="shared" si="24"/>
        <v>control</v>
      </c>
      <c r="F829" s="6">
        <v>3.4015988063688996E-2</v>
      </c>
      <c r="G829" s="6" t="str">
        <f t="shared" si="25"/>
        <v>control</v>
      </c>
    </row>
    <row r="830" spans="1:7" x14ac:dyDescent="0.25">
      <c r="A830" s="6">
        <v>829</v>
      </c>
      <c r="B830" s="6" t="s">
        <v>90</v>
      </c>
      <c r="C830" s="6" t="s">
        <v>90</v>
      </c>
      <c r="D830" s="7">
        <v>185000</v>
      </c>
      <c r="E830" s="6" t="str">
        <f t="shared" si="24"/>
        <v>control</v>
      </c>
      <c r="F830" s="6">
        <v>0.18807754926439058</v>
      </c>
      <c r="G830" s="6" t="str">
        <f t="shared" si="25"/>
        <v>control</v>
      </c>
    </row>
    <row r="831" spans="1:7" x14ac:dyDescent="0.25">
      <c r="A831" s="6">
        <v>830</v>
      </c>
      <c r="B831" s="6" t="s">
        <v>90</v>
      </c>
      <c r="C831" s="6" t="s">
        <v>90</v>
      </c>
      <c r="D831" s="7">
        <v>147400</v>
      </c>
      <c r="E831" s="6" t="str">
        <f t="shared" si="24"/>
        <v>control</v>
      </c>
      <c r="F831" s="6">
        <v>0.1135850330122371</v>
      </c>
      <c r="G831" s="6" t="str">
        <f t="shared" si="25"/>
        <v>control</v>
      </c>
    </row>
    <row r="832" spans="1:7" x14ac:dyDescent="0.25">
      <c r="A832" s="6">
        <v>831</v>
      </c>
      <c r="B832" s="6" t="s">
        <v>90</v>
      </c>
      <c r="C832" s="6" t="s">
        <v>90</v>
      </c>
      <c r="D832" s="7">
        <v>166000</v>
      </c>
      <c r="E832" s="6" t="str">
        <f t="shared" si="24"/>
        <v>control</v>
      </c>
      <c r="F832" s="6">
        <v>0.55189582960226669</v>
      </c>
      <c r="G832" s="6" t="str">
        <f t="shared" si="25"/>
        <v>control</v>
      </c>
    </row>
    <row r="833" spans="1:7" x14ac:dyDescent="0.25">
      <c r="A833" s="6">
        <v>832</v>
      </c>
      <c r="B833" s="6" t="s">
        <v>90</v>
      </c>
      <c r="C833" s="6" t="s">
        <v>90</v>
      </c>
      <c r="D833" s="7">
        <v>151000</v>
      </c>
      <c r="E833" s="6" t="str">
        <f t="shared" si="24"/>
        <v>control</v>
      </c>
      <c r="F833" s="6">
        <v>0.14983287133187995</v>
      </c>
      <c r="G833" s="6" t="str">
        <f t="shared" si="25"/>
        <v>control</v>
      </c>
    </row>
    <row r="834" spans="1:7" x14ac:dyDescent="0.25">
      <c r="A834" s="6">
        <v>833</v>
      </c>
      <c r="B834" s="6" t="s">
        <v>90</v>
      </c>
      <c r="C834" s="6" t="s">
        <v>90</v>
      </c>
      <c r="D834" s="7">
        <v>237000</v>
      </c>
      <c r="E834" s="6" t="str">
        <f t="shared" si="24"/>
        <v>control</v>
      </c>
      <c r="F834" s="6">
        <v>0.80068986196272263</v>
      </c>
      <c r="G834" s="6" t="str">
        <f t="shared" si="25"/>
        <v>control</v>
      </c>
    </row>
    <row r="835" spans="1:7" x14ac:dyDescent="0.25">
      <c r="A835" s="6">
        <v>834</v>
      </c>
      <c r="B835" s="6" t="s">
        <v>90</v>
      </c>
      <c r="C835" s="6" t="s">
        <v>90</v>
      </c>
      <c r="D835" s="7">
        <v>167000</v>
      </c>
      <c r="E835" s="6" t="str">
        <f t="shared" ref="E835:E898" si="26">IF(OR(B835="RRRn", B835="RRAn", B835="RRNe", B835="RRAe", C835="RRRn", C835="RRAn", C835="RRNe", C835="RRAe"), "treatment", "control")</f>
        <v>control</v>
      </c>
      <c r="F835" s="6">
        <v>5.0280075547705971E-2</v>
      </c>
      <c r="G835" s="6" t="str">
        <f t="shared" ref="G835:G898" si="27">IF(AND(F835&lt;0.5, E835="treatment"), "A1", IF(AND(F835&gt;0.5, E835="treatment"), "A2", "control"))</f>
        <v>control</v>
      </c>
    </row>
    <row r="836" spans="1:7" x14ac:dyDescent="0.25">
      <c r="A836" s="6">
        <v>835</v>
      </c>
      <c r="B836" s="6" t="s">
        <v>90</v>
      </c>
      <c r="C836" s="6" t="s">
        <v>90</v>
      </c>
      <c r="D836" s="7">
        <v>139950</v>
      </c>
      <c r="E836" s="6" t="str">
        <f t="shared" si="26"/>
        <v>control</v>
      </c>
      <c r="F836" s="6">
        <v>0.52930369776893949</v>
      </c>
      <c r="G836" s="6" t="str">
        <f t="shared" si="27"/>
        <v>control</v>
      </c>
    </row>
    <row r="837" spans="1:7" x14ac:dyDescent="0.25">
      <c r="A837" s="6">
        <v>836</v>
      </c>
      <c r="B837" s="6" t="s">
        <v>90</v>
      </c>
      <c r="C837" s="6" t="s">
        <v>90</v>
      </c>
      <c r="D837" s="7">
        <v>128000</v>
      </c>
      <c r="E837" s="6" t="str">
        <f t="shared" si="26"/>
        <v>control</v>
      </c>
      <c r="F837" s="6">
        <v>0.47120668281351108</v>
      </c>
      <c r="G837" s="6" t="str">
        <f t="shared" si="27"/>
        <v>control</v>
      </c>
    </row>
    <row r="838" spans="1:7" x14ac:dyDescent="0.25">
      <c r="A838" s="6">
        <v>837</v>
      </c>
      <c r="B838" s="6" t="s">
        <v>90</v>
      </c>
      <c r="C838" s="6" t="s">
        <v>90</v>
      </c>
      <c r="D838" s="7">
        <v>153500</v>
      </c>
      <c r="E838" s="6" t="str">
        <f t="shared" si="26"/>
        <v>control</v>
      </c>
      <c r="F838" s="6">
        <v>0.14961682392017894</v>
      </c>
      <c r="G838" s="6" t="str">
        <f t="shared" si="27"/>
        <v>control</v>
      </c>
    </row>
    <row r="839" spans="1:7" x14ac:dyDescent="0.25">
      <c r="A839" s="6">
        <v>838</v>
      </c>
      <c r="B839" s="6" t="s">
        <v>90</v>
      </c>
      <c r="C839" s="6" t="s">
        <v>90</v>
      </c>
      <c r="D839" s="7">
        <v>100000</v>
      </c>
      <c r="E839" s="6" t="str">
        <f t="shared" si="26"/>
        <v>control</v>
      </c>
      <c r="F839" s="6">
        <v>0.51727381984479481</v>
      </c>
      <c r="G839" s="6" t="str">
        <f t="shared" si="27"/>
        <v>control</v>
      </c>
    </row>
    <row r="840" spans="1:7" x14ac:dyDescent="0.25">
      <c r="A840" s="6">
        <v>839</v>
      </c>
      <c r="B840" s="6" t="s">
        <v>90</v>
      </c>
      <c r="C840" s="6" t="s">
        <v>90</v>
      </c>
      <c r="D840" s="7">
        <v>144000</v>
      </c>
      <c r="E840" s="6" t="str">
        <f t="shared" si="26"/>
        <v>control</v>
      </c>
      <c r="F840" s="6">
        <v>0.9634731010260541</v>
      </c>
      <c r="G840" s="6" t="str">
        <f t="shared" si="27"/>
        <v>control</v>
      </c>
    </row>
    <row r="841" spans="1:7" x14ac:dyDescent="0.25">
      <c r="A841" s="6">
        <v>840</v>
      </c>
      <c r="B841" s="6" t="s">
        <v>90</v>
      </c>
      <c r="C841" s="6" t="s">
        <v>90</v>
      </c>
      <c r="D841" s="7">
        <v>130500</v>
      </c>
      <c r="E841" s="6" t="str">
        <f t="shared" si="26"/>
        <v>control</v>
      </c>
      <c r="F841" s="6">
        <v>0.39648042258270633</v>
      </c>
      <c r="G841" s="6" t="str">
        <f t="shared" si="27"/>
        <v>control</v>
      </c>
    </row>
    <row r="842" spans="1:7" x14ac:dyDescent="0.25">
      <c r="A842" s="6">
        <v>841</v>
      </c>
      <c r="B842" s="6" t="s">
        <v>90</v>
      </c>
      <c r="C842" s="6" t="s">
        <v>90</v>
      </c>
      <c r="D842" s="7">
        <v>140000</v>
      </c>
      <c r="E842" s="6" t="str">
        <f t="shared" si="26"/>
        <v>control</v>
      </c>
      <c r="F842" s="6">
        <v>0.69989633359721382</v>
      </c>
      <c r="G842" s="6" t="str">
        <f t="shared" si="27"/>
        <v>control</v>
      </c>
    </row>
    <row r="843" spans="1:7" x14ac:dyDescent="0.25">
      <c r="A843" s="6">
        <v>842</v>
      </c>
      <c r="B843" s="6" t="s">
        <v>90</v>
      </c>
      <c r="C843" s="6" t="s">
        <v>90</v>
      </c>
      <c r="D843" s="7">
        <v>157500</v>
      </c>
      <c r="E843" s="6" t="str">
        <f t="shared" si="26"/>
        <v>control</v>
      </c>
      <c r="F843" s="6">
        <v>0.49656896955614249</v>
      </c>
      <c r="G843" s="6" t="str">
        <f t="shared" si="27"/>
        <v>control</v>
      </c>
    </row>
    <row r="844" spans="1:7" x14ac:dyDescent="0.25">
      <c r="A844" s="6">
        <v>843</v>
      </c>
      <c r="B844" s="6" t="s">
        <v>90</v>
      </c>
      <c r="C844" s="6" t="s">
        <v>90</v>
      </c>
      <c r="D844" s="7">
        <v>174900</v>
      </c>
      <c r="E844" s="6" t="str">
        <f t="shared" si="26"/>
        <v>control</v>
      </c>
      <c r="F844" s="6">
        <v>0.85791697478010365</v>
      </c>
      <c r="G844" s="6" t="str">
        <f t="shared" si="27"/>
        <v>control</v>
      </c>
    </row>
    <row r="845" spans="1:7" x14ac:dyDescent="0.25">
      <c r="A845" s="6">
        <v>844</v>
      </c>
      <c r="B845" s="6" t="s">
        <v>144</v>
      </c>
      <c r="C845" s="6" t="s">
        <v>90</v>
      </c>
      <c r="D845" s="7">
        <v>141000</v>
      </c>
      <c r="E845" s="6" t="str">
        <f t="shared" si="26"/>
        <v>control</v>
      </c>
      <c r="F845" s="6">
        <v>0.69184715122966867</v>
      </c>
      <c r="G845" s="6" t="str">
        <f t="shared" si="27"/>
        <v>control</v>
      </c>
    </row>
    <row r="846" spans="1:7" x14ac:dyDescent="0.25">
      <c r="A846" s="6">
        <v>845</v>
      </c>
      <c r="B846" s="6" t="s">
        <v>144</v>
      </c>
      <c r="C846" s="6" t="s">
        <v>90</v>
      </c>
      <c r="D846" s="7">
        <v>153900</v>
      </c>
      <c r="E846" s="6" t="str">
        <f t="shared" si="26"/>
        <v>control</v>
      </c>
      <c r="F846" s="6">
        <v>0.39961222818862951</v>
      </c>
      <c r="G846" s="6" t="str">
        <f t="shared" si="27"/>
        <v>control</v>
      </c>
    </row>
    <row r="847" spans="1:7" x14ac:dyDescent="0.25">
      <c r="A847" s="6">
        <v>846</v>
      </c>
      <c r="B847" s="6" t="s">
        <v>171</v>
      </c>
      <c r="C847" s="6" t="s">
        <v>90</v>
      </c>
      <c r="D847" s="7">
        <v>171000</v>
      </c>
      <c r="E847" s="6" t="str">
        <f t="shared" si="26"/>
        <v>treatment</v>
      </c>
      <c r="F847" s="6">
        <v>0.289402152908253</v>
      </c>
      <c r="G847" s="6" t="str">
        <f t="shared" si="27"/>
        <v>A1</v>
      </c>
    </row>
    <row r="848" spans="1:7" x14ac:dyDescent="0.25">
      <c r="A848" s="6">
        <v>847</v>
      </c>
      <c r="B848" s="6" t="s">
        <v>90</v>
      </c>
      <c r="C848" s="6" t="s">
        <v>90</v>
      </c>
      <c r="D848" s="7">
        <v>213000</v>
      </c>
      <c r="E848" s="6" t="str">
        <f t="shared" si="26"/>
        <v>control</v>
      </c>
      <c r="F848" s="6">
        <v>0.89484905242205448</v>
      </c>
      <c r="G848" s="6" t="str">
        <f t="shared" si="27"/>
        <v>control</v>
      </c>
    </row>
    <row r="849" spans="1:7" x14ac:dyDescent="0.25">
      <c r="A849" s="6">
        <v>848</v>
      </c>
      <c r="B849" s="6" t="s">
        <v>90</v>
      </c>
      <c r="C849" s="6" t="s">
        <v>90</v>
      </c>
      <c r="D849" s="7">
        <v>133500</v>
      </c>
      <c r="E849" s="6" t="str">
        <f t="shared" si="26"/>
        <v>control</v>
      </c>
      <c r="F849" s="6">
        <v>0.4554390958418999</v>
      </c>
      <c r="G849" s="6" t="str">
        <f t="shared" si="27"/>
        <v>control</v>
      </c>
    </row>
    <row r="850" spans="1:7" x14ac:dyDescent="0.25">
      <c r="A850" s="6">
        <v>849</v>
      </c>
      <c r="B850" s="6" t="s">
        <v>90</v>
      </c>
      <c r="C850" s="6" t="s">
        <v>90</v>
      </c>
      <c r="D850" s="7">
        <v>240000</v>
      </c>
      <c r="E850" s="6" t="str">
        <f t="shared" si="26"/>
        <v>control</v>
      </c>
      <c r="F850" s="6">
        <v>0.58649590250928751</v>
      </c>
      <c r="G850" s="6" t="str">
        <f t="shared" si="27"/>
        <v>control</v>
      </c>
    </row>
    <row r="851" spans="1:7" x14ac:dyDescent="0.25">
      <c r="A851" s="6">
        <v>850</v>
      </c>
      <c r="B851" s="6" t="s">
        <v>114</v>
      </c>
      <c r="C851" s="6" t="s">
        <v>90</v>
      </c>
      <c r="D851" s="7">
        <v>187000</v>
      </c>
      <c r="E851" s="6" t="str">
        <f t="shared" si="26"/>
        <v>control</v>
      </c>
      <c r="F851" s="6">
        <v>0.85993483930313008</v>
      </c>
      <c r="G851" s="6" t="str">
        <f t="shared" si="27"/>
        <v>control</v>
      </c>
    </row>
    <row r="852" spans="1:7" x14ac:dyDescent="0.25">
      <c r="A852" s="6">
        <v>851</v>
      </c>
      <c r="B852" s="6" t="s">
        <v>90</v>
      </c>
      <c r="C852" s="6" t="s">
        <v>90</v>
      </c>
      <c r="D852" s="7">
        <v>131500</v>
      </c>
      <c r="E852" s="6" t="str">
        <f t="shared" si="26"/>
        <v>control</v>
      </c>
      <c r="F852" s="6">
        <v>0.93737067648865136</v>
      </c>
      <c r="G852" s="6" t="str">
        <f t="shared" si="27"/>
        <v>control</v>
      </c>
    </row>
    <row r="853" spans="1:7" x14ac:dyDescent="0.25">
      <c r="A853" s="6">
        <v>852</v>
      </c>
      <c r="B853" s="6" t="s">
        <v>90</v>
      </c>
      <c r="C853" s="6" t="s">
        <v>90</v>
      </c>
      <c r="D853" s="7">
        <v>215000</v>
      </c>
      <c r="E853" s="6" t="str">
        <f t="shared" si="26"/>
        <v>control</v>
      </c>
      <c r="F853" s="6">
        <v>0.308878140462156</v>
      </c>
      <c r="G853" s="6" t="str">
        <f t="shared" si="27"/>
        <v>control</v>
      </c>
    </row>
    <row r="854" spans="1:7" x14ac:dyDescent="0.25">
      <c r="A854" s="6">
        <v>853</v>
      </c>
      <c r="B854" s="6" t="s">
        <v>90</v>
      </c>
      <c r="C854" s="6" t="s">
        <v>90</v>
      </c>
      <c r="D854" s="7">
        <v>164000</v>
      </c>
      <c r="E854" s="6" t="str">
        <f t="shared" si="26"/>
        <v>control</v>
      </c>
      <c r="F854" s="6">
        <v>0.36902732775806535</v>
      </c>
      <c r="G854" s="6" t="str">
        <f t="shared" si="27"/>
        <v>control</v>
      </c>
    </row>
    <row r="855" spans="1:7" x14ac:dyDescent="0.25">
      <c r="A855" s="6">
        <v>854</v>
      </c>
      <c r="B855" s="6" t="s">
        <v>90</v>
      </c>
      <c r="C855" s="6" t="s">
        <v>90</v>
      </c>
      <c r="D855" s="7">
        <v>158000</v>
      </c>
      <c r="E855" s="6" t="str">
        <f t="shared" si="26"/>
        <v>control</v>
      </c>
      <c r="F855" s="6">
        <v>0.62882511751466774</v>
      </c>
      <c r="G855" s="6" t="str">
        <f t="shared" si="27"/>
        <v>control</v>
      </c>
    </row>
    <row r="856" spans="1:7" x14ac:dyDescent="0.25">
      <c r="A856" s="6">
        <v>855</v>
      </c>
      <c r="B856" s="6" t="s">
        <v>90</v>
      </c>
      <c r="C856" s="6" t="s">
        <v>90</v>
      </c>
      <c r="D856" s="7">
        <v>170000</v>
      </c>
      <c r="E856" s="6" t="str">
        <f t="shared" si="26"/>
        <v>control</v>
      </c>
      <c r="F856" s="6">
        <v>0.37012493729566354</v>
      </c>
      <c r="G856" s="6" t="str">
        <f t="shared" si="27"/>
        <v>control</v>
      </c>
    </row>
    <row r="857" spans="1:7" x14ac:dyDescent="0.25">
      <c r="A857" s="6">
        <v>856</v>
      </c>
      <c r="B857" s="6" t="s">
        <v>90</v>
      </c>
      <c r="C857" s="6" t="s">
        <v>90</v>
      </c>
      <c r="D857" s="7">
        <v>127000</v>
      </c>
      <c r="E857" s="6" t="str">
        <f t="shared" si="26"/>
        <v>control</v>
      </c>
      <c r="F857" s="6">
        <v>0.27376505100458348</v>
      </c>
      <c r="G857" s="6" t="str">
        <f t="shared" si="27"/>
        <v>control</v>
      </c>
    </row>
    <row r="858" spans="1:7" x14ac:dyDescent="0.25">
      <c r="A858" s="6">
        <v>857</v>
      </c>
      <c r="B858" s="6" t="s">
        <v>90</v>
      </c>
      <c r="C858" s="6" t="s">
        <v>90</v>
      </c>
      <c r="D858" s="7">
        <v>147000</v>
      </c>
      <c r="E858" s="6" t="str">
        <f t="shared" si="26"/>
        <v>control</v>
      </c>
      <c r="F858" s="6">
        <v>0.34391117407807525</v>
      </c>
      <c r="G858" s="6" t="str">
        <f t="shared" si="27"/>
        <v>control</v>
      </c>
    </row>
    <row r="859" spans="1:7" x14ac:dyDescent="0.25">
      <c r="A859" s="6">
        <v>858</v>
      </c>
      <c r="B859" s="6" t="s">
        <v>90</v>
      </c>
      <c r="C859" s="6" t="s">
        <v>90</v>
      </c>
      <c r="D859" s="7">
        <v>174000</v>
      </c>
      <c r="E859" s="6" t="str">
        <f t="shared" si="26"/>
        <v>control</v>
      </c>
      <c r="F859" s="6">
        <v>4.8213751752208656E-2</v>
      </c>
      <c r="G859" s="6" t="str">
        <f t="shared" si="27"/>
        <v>control</v>
      </c>
    </row>
    <row r="860" spans="1:7" x14ac:dyDescent="0.25">
      <c r="A860" s="6">
        <v>859</v>
      </c>
      <c r="B860" s="6" t="s">
        <v>90</v>
      </c>
      <c r="C860" s="6" t="s">
        <v>90</v>
      </c>
      <c r="D860" s="7">
        <v>152000</v>
      </c>
      <c r="E860" s="6" t="str">
        <f t="shared" si="26"/>
        <v>control</v>
      </c>
      <c r="F860" s="6">
        <v>0.89868302523480226</v>
      </c>
      <c r="G860" s="6" t="str">
        <f t="shared" si="27"/>
        <v>control</v>
      </c>
    </row>
    <row r="861" spans="1:7" x14ac:dyDescent="0.25">
      <c r="A861" s="6">
        <v>860</v>
      </c>
      <c r="B861" s="6" t="s">
        <v>204</v>
      </c>
      <c r="C861" s="6" t="s">
        <v>90</v>
      </c>
      <c r="D861" s="7">
        <v>250000</v>
      </c>
      <c r="E861" s="6" t="str">
        <f t="shared" si="26"/>
        <v>control</v>
      </c>
      <c r="F861" s="6">
        <v>0.44771651928277412</v>
      </c>
      <c r="G861" s="6" t="str">
        <f t="shared" si="27"/>
        <v>control</v>
      </c>
    </row>
    <row r="862" spans="1:7" x14ac:dyDescent="0.25">
      <c r="A862" s="6">
        <v>861</v>
      </c>
      <c r="B862" s="6" t="s">
        <v>90</v>
      </c>
      <c r="C862" s="6" t="s">
        <v>90</v>
      </c>
      <c r="D862" s="7">
        <v>189950</v>
      </c>
      <c r="E862" s="6" t="str">
        <f t="shared" si="26"/>
        <v>control</v>
      </c>
      <c r="F862" s="6">
        <v>0.14652684784528958</v>
      </c>
      <c r="G862" s="6" t="str">
        <f t="shared" si="27"/>
        <v>control</v>
      </c>
    </row>
    <row r="863" spans="1:7" x14ac:dyDescent="0.25">
      <c r="A863" s="6">
        <v>862</v>
      </c>
      <c r="B863" s="6" t="s">
        <v>90</v>
      </c>
      <c r="C863" s="6" t="s">
        <v>90</v>
      </c>
      <c r="D863" s="7">
        <v>131500</v>
      </c>
      <c r="E863" s="6" t="str">
        <f t="shared" si="26"/>
        <v>control</v>
      </c>
      <c r="F863" s="6">
        <v>0.32191687251801415</v>
      </c>
      <c r="G863" s="6" t="str">
        <f t="shared" si="27"/>
        <v>control</v>
      </c>
    </row>
    <row r="864" spans="1:7" x14ac:dyDescent="0.25">
      <c r="A864" s="6">
        <v>863</v>
      </c>
      <c r="B864" s="6" t="s">
        <v>90</v>
      </c>
      <c r="C864" s="6" t="s">
        <v>90</v>
      </c>
      <c r="D864" s="7">
        <v>152000</v>
      </c>
      <c r="E864" s="6" t="str">
        <f t="shared" si="26"/>
        <v>control</v>
      </c>
      <c r="F864" s="6">
        <v>0.28725510605018323</v>
      </c>
      <c r="G864" s="6" t="str">
        <f t="shared" si="27"/>
        <v>control</v>
      </c>
    </row>
    <row r="865" spans="1:7" x14ac:dyDescent="0.25">
      <c r="A865" s="6">
        <v>864</v>
      </c>
      <c r="B865" s="6" t="s">
        <v>90</v>
      </c>
      <c r="C865" s="6" t="s">
        <v>90</v>
      </c>
      <c r="D865" s="7">
        <v>132500</v>
      </c>
      <c r="E865" s="6" t="str">
        <f t="shared" si="26"/>
        <v>control</v>
      </c>
      <c r="F865" s="6">
        <v>0.22221501609282857</v>
      </c>
      <c r="G865" s="6" t="str">
        <f t="shared" si="27"/>
        <v>control</v>
      </c>
    </row>
    <row r="866" spans="1:7" x14ac:dyDescent="0.25">
      <c r="A866" s="6">
        <v>865</v>
      </c>
      <c r="B866" s="6" t="s">
        <v>90</v>
      </c>
      <c r="C866" s="6" t="s">
        <v>90</v>
      </c>
      <c r="D866" s="7">
        <v>250580</v>
      </c>
      <c r="E866" s="6" t="str">
        <f t="shared" si="26"/>
        <v>control</v>
      </c>
      <c r="F866" s="6">
        <v>0.8007008573809179</v>
      </c>
      <c r="G866" s="6" t="str">
        <f t="shared" si="27"/>
        <v>control</v>
      </c>
    </row>
    <row r="867" spans="1:7" x14ac:dyDescent="0.25">
      <c r="A867" s="6">
        <v>866</v>
      </c>
      <c r="B867" s="6" t="s">
        <v>90</v>
      </c>
      <c r="C867" s="6" t="s">
        <v>90</v>
      </c>
      <c r="D867" s="7">
        <v>148500</v>
      </c>
      <c r="E867" s="6" t="str">
        <f t="shared" si="26"/>
        <v>control</v>
      </c>
      <c r="F867" s="6">
        <v>0.11230166969841737</v>
      </c>
      <c r="G867" s="6" t="str">
        <f t="shared" si="27"/>
        <v>control</v>
      </c>
    </row>
    <row r="868" spans="1:7" x14ac:dyDescent="0.25">
      <c r="A868" s="6">
        <v>867</v>
      </c>
      <c r="B868" s="6" t="s">
        <v>90</v>
      </c>
      <c r="C868" s="6" t="s">
        <v>90</v>
      </c>
      <c r="D868" s="7">
        <v>248900</v>
      </c>
      <c r="E868" s="6" t="str">
        <f t="shared" si="26"/>
        <v>control</v>
      </c>
      <c r="F868" s="6">
        <v>0.93671831524289695</v>
      </c>
      <c r="G868" s="6" t="str">
        <f t="shared" si="27"/>
        <v>control</v>
      </c>
    </row>
    <row r="869" spans="1:7" x14ac:dyDescent="0.25">
      <c r="A869" s="6">
        <v>868</v>
      </c>
      <c r="B869" s="6" t="s">
        <v>114</v>
      </c>
      <c r="C869" s="6" t="s">
        <v>90</v>
      </c>
      <c r="D869" s="7">
        <v>129000</v>
      </c>
      <c r="E869" s="6" t="str">
        <f t="shared" si="26"/>
        <v>control</v>
      </c>
      <c r="F869" s="6">
        <v>0.93577033181760094</v>
      </c>
      <c r="G869" s="6" t="str">
        <f t="shared" si="27"/>
        <v>control</v>
      </c>
    </row>
    <row r="870" spans="1:7" x14ac:dyDescent="0.25">
      <c r="A870" s="6">
        <v>869</v>
      </c>
      <c r="B870" s="6" t="s">
        <v>114</v>
      </c>
      <c r="C870" s="6" t="s">
        <v>90</v>
      </c>
      <c r="D870" s="7">
        <v>169000</v>
      </c>
      <c r="E870" s="6" t="str">
        <f t="shared" si="26"/>
        <v>control</v>
      </c>
      <c r="F870" s="6">
        <v>0.76780577398836747</v>
      </c>
      <c r="G870" s="6" t="str">
        <f t="shared" si="27"/>
        <v>control</v>
      </c>
    </row>
    <row r="871" spans="1:7" x14ac:dyDescent="0.25">
      <c r="A871" s="6">
        <v>870</v>
      </c>
      <c r="B871" s="6" t="s">
        <v>90</v>
      </c>
      <c r="C871" s="6" t="s">
        <v>90</v>
      </c>
      <c r="D871" s="7">
        <v>236000</v>
      </c>
      <c r="E871" s="6" t="str">
        <f t="shared" si="26"/>
        <v>control</v>
      </c>
      <c r="F871" s="6">
        <v>0.68359465616782655</v>
      </c>
      <c r="G871" s="6" t="str">
        <f t="shared" si="27"/>
        <v>control</v>
      </c>
    </row>
    <row r="872" spans="1:7" x14ac:dyDescent="0.25">
      <c r="A872" s="6">
        <v>871</v>
      </c>
      <c r="B872" s="6" t="s">
        <v>139</v>
      </c>
      <c r="C872" s="6" t="s">
        <v>90</v>
      </c>
      <c r="D872" s="7">
        <v>109500</v>
      </c>
      <c r="E872" s="6" t="str">
        <f t="shared" si="26"/>
        <v>control</v>
      </c>
      <c r="F872" s="6">
        <v>0.36646292742848252</v>
      </c>
      <c r="G872" s="6" t="str">
        <f t="shared" si="27"/>
        <v>control</v>
      </c>
    </row>
    <row r="873" spans="1:7" x14ac:dyDescent="0.25">
      <c r="A873" s="6">
        <v>872</v>
      </c>
      <c r="B873" s="6" t="s">
        <v>90</v>
      </c>
      <c r="C873" s="6" t="s">
        <v>90</v>
      </c>
      <c r="D873" s="7">
        <v>200500</v>
      </c>
      <c r="E873" s="6" t="str">
        <f t="shared" si="26"/>
        <v>control</v>
      </c>
      <c r="F873" s="6">
        <v>0.55534348508966802</v>
      </c>
      <c r="G873" s="6" t="str">
        <f t="shared" si="27"/>
        <v>control</v>
      </c>
    </row>
    <row r="874" spans="1:7" x14ac:dyDescent="0.25">
      <c r="A874" s="6">
        <v>873</v>
      </c>
      <c r="B874" s="6" t="s">
        <v>90</v>
      </c>
      <c r="C874" s="6" t="s">
        <v>90</v>
      </c>
      <c r="D874" s="7">
        <v>116000</v>
      </c>
      <c r="E874" s="6" t="str">
        <f t="shared" si="26"/>
        <v>control</v>
      </c>
      <c r="F874" s="6">
        <v>0.40781341883666333</v>
      </c>
      <c r="G874" s="6" t="str">
        <f t="shared" si="27"/>
        <v>control</v>
      </c>
    </row>
    <row r="875" spans="1:7" x14ac:dyDescent="0.25">
      <c r="A875" s="6">
        <v>874</v>
      </c>
      <c r="B875" s="6" t="s">
        <v>90</v>
      </c>
      <c r="C875" s="6" t="s">
        <v>90</v>
      </c>
      <c r="D875" s="7">
        <v>133000</v>
      </c>
      <c r="E875" s="6" t="str">
        <f t="shared" si="26"/>
        <v>control</v>
      </c>
      <c r="F875" s="6">
        <v>0.57048078451716711</v>
      </c>
      <c r="G875" s="6" t="str">
        <f t="shared" si="27"/>
        <v>control</v>
      </c>
    </row>
    <row r="876" spans="1:7" x14ac:dyDescent="0.25">
      <c r="A876" s="6">
        <v>875</v>
      </c>
      <c r="B876" s="6" t="s">
        <v>144</v>
      </c>
      <c r="C876" s="6" t="s">
        <v>90</v>
      </c>
      <c r="D876" s="7">
        <v>66500</v>
      </c>
      <c r="E876" s="6" t="str">
        <f t="shared" si="26"/>
        <v>control</v>
      </c>
      <c r="F876" s="6">
        <v>0.36434066753563898</v>
      </c>
      <c r="G876" s="6" t="str">
        <f t="shared" si="27"/>
        <v>control</v>
      </c>
    </row>
    <row r="877" spans="1:7" x14ac:dyDescent="0.25">
      <c r="A877" s="6">
        <v>876</v>
      </c>
      <c r="B877" s="6" t="s">
        <v>90</v>
      </c>
      <c r="C877" s="6" t="s">
        <v>90</v>
      </c>
      <c r="D877" s="7">
        <v>303477</v>
      </c>
      <c r="E877" s="6" t="str">
        <f t="shared" si="26"/>
        <v>control</v>
      </c>
      <c r="F877" s="6">
        <v>0.60295400828673407</v>
      </c>
      <c r="G877" s="6" t="str">
        <f t="shared" si="27"/>
        <v>control</v>
      </c>
    </row>
    <row r="878" spans="1:7" x14ac:dyDescent="0.25">
      <c r="A878" s="6">
        <v>877</v>
      </c>
      <c r="B878" s="6" t="s">
        <v>90</v>
      </c>
      <c r="C878" s="6" t="s">
        <v>90</v>
      </c>
      <c r="D878" s="7">
        <v>132250</v>
      </c>
      <c r="E878" s="6" t="str">
        <f t="shared" si="26"/>
        <v>control</v>
      </c>
      <c r="F878" s="6">
        <v>0.59090935661137411</v>
      </c>
      <c r="G878" s="6" t="str">
        <f t="shared" si="27"/>
        <v>control</v>
      </c>
    </row>
    <row r="879" spans="1:7" x14ac:dyDescent="0.25">
      <c r="A879" s="6">
        <v>878</v>
      </c>
      <c r="B879" s="6" t="s">
        <v>90</v>
      </c>
      <c r="C879" s="6" t="s">
        <v>90</v>
      </c>
      <c r="D879" s="7">
        <v>350000</v>
      </c>
      <c r="E879" s="6" t="str">
        <f t="shared" si="26"/>
        <v>control</v>
      </c>
      <c r="F879" s="6">
        <v>0.75083873814193303</v>
      </c>
      <c r="G879" s="6" t="str">
        <f t="shared" si="27"/>
        <v>control</v>
      </c>
    </row>
    <row r="880" spans="1:7" x14ac:dyDescent="0.25">
      <c r="A880" s="6">
        <v>879</v>
      </c>
      <c r="B880" s="6" t="s">
        <v>90</v>
      </c>
      <c r="C880" s="6" t="s">
        <v>90</v>
      </c>
      <c r="D880" s="7">
        <v>148000</v>
      </c>
      <c r="E880" s="6" t="str">
        <f t="shared" si="26"/>
        <v>control</v>
      </c>
      <c r="F880" s="6">
        <v>0.98745506745794731</v>
      </c>
      <c r="G880" s="6" t="str">
        <f t="shared" si="27"/>
        <v>control</v>
      </c>
    </row>
    <row r="881" spans="1:7" x14ac:dyDescent="0.25">
      <c r="A881" s="6">
        <v>880</v>
      </c>
      <c r="B881" s="6" t="s">
        <v>90</v>
      </c>
      <c r="C881" s="6" t="s">
        <v>90</v>
      </c>
      <c r="D881" s="7">
        <v>136500</v>
      </c>
      <c r="E881" s="6" t="str">
        <f t="shared" si="26"/>
        <v>control</v>
      </c>
      <c r="F881" s="6">
        <v>0.30238887873664633</v>
      </c>
      <c r="G881" s="6" t="str">
        <f t="shared" si="27"/>
        <v>control</v>
      </c>
    </row>
    <row r="882" spans="1:7" x14ac:dyDescent="0.25">
      <c r="A882" s="6">
        <v>881</v>
      </c>
      <c r="B882" s="6" t="s">
        <v>90</v>
      </c>
      <c r="C882" s="6" t="s">
        <v>90</v>
      </c>
      <c r="D882" s="7">
        <v>157000</v>
      </c>
      <c r="E882" s="6" t="str">
        <f t="shared" si="26"/>
        <v>control</v>
      </c>
      <c r="F882" s="6">
        <v>0.56615114046948367</v>
      </c>
      <c r="G882" s="6" t="str">
        <f t="shared" si="27"/>
        <v>control</v>
      </c>
    </row>
    <row r="883" spans="1:7" x14ac:dyDescent="0.25">
      <c r="A883" s="6">
        <v>882</v>
      </c>
      <c r="B883" s="6" t="s">
        <v>90</v>
      </c>
      <c r="C883" s="6" t="s">
        <v>90</v>
      </c>
      <c r="D883" s="7">
        <v>187500</v>
      </c>
      <c r="E883" s="6" t="str">
        <f t="shared" si="26"/>
        <v>control</v>
      </c>
      <c r="F883" s="6">
        <v>0.1736757415609903</v>
      </c>
      <c r="G883" s="6" t="str">
        <f t="shared" si="27"/>
        <v>control</v>
      </c>
    </row>
    <row r="884" spans="1:7" x14ac:dyDescent="0.25">
      <c r="A884" s="6">
        <v>883</v>
      </c>
      <c r="B884" s="6" t="s">
        <v>90</v>
      </c>
      <c r="C884" s="6" t="s">
        <v>90</v>
      </c>
      <c r="D884" s="7">
        <v>178000</v>
      </c>
      <c r="E884" s="6" t="str">
        <f t="shared" si="26"/>
        <v>control</v>
      </c>
      <c r="F884" s="6">
        <v>0.65739151917983307</v>
      </c>
      <c r="G884" s="6" t="str">
        <f t="shared" si="27"/>
        <v>control</v>
      </c>
    </row>
    <row r="885" spans="1:7" x14ac:dyDescent="0.25">
      <c r="A885" s="6">
        <v>884</v>
      </c>
      <c r="B885" s="6" t="s">
        <v>90</v>
      </c>
      <c r="C885" s="6" t="s">
        <v>90</v>
      </c>
      <c r="D885" s="7">
        <v>118500</v>
      </c>
      <c r="E885" s="6" t="str">
        <f t="shared" si="26"/>
        <v>control</v>
      </c>
      <c r="F885" s="6">
        <v>0.33451450222028678</v>
      </c>
      <c r="G885" s="6" t="str">
        <f t="shared" si="27"/>
        <v>control</v>
      </c>
    </row>
    <row r="886" spans="1:7" x14ac:dyDescent="0.25">
      <c r="A886" s="6">
        <v>885</v>
      </c>
      <c r="B886" s="6" t="s">
        <v>90</v>
      </c>
      <c r="C886" s="6" t="s">
        <v>90</v>
      </c>
      <c r="D886" s="7">
        <v>100000</v>
      </c>
      <c r="E886" s="6" t="str">
        <f t="shared" si="26"/>
        <v>control</v>
      </c>
      <c r="F886" s="6">
        <v>0.92885828295260764</v>
      </c>
      <c r="G886" s="6" t="str">
        <f t="shared" si="27"/>
        <v>control</v>
      </c>
    </row>
    <row r="887" spans="1:7" x14ac:dyDescent="0.25">
      <c r="A887" s="6">
        <v>886</v>
      </c>
      <c r="B887" s="6" t="s">
        <v>90</v>
      </c>
      <c r="C887" s="6" t="s">
        <v>90</v>
      </c>
      <c r="D887" s="7">
        <v>328900</v>
      </c>
      <c r="E887" s="6" t="str">
        <f t="shared" si="26"/>
        <v>control</v>
      </c>
      <c r="F887" s="6">
        <v>0.81824268272718037</v>
      </c>
      <c r="G887" s="6" t="str">
        <f t="shared" si="27"/>
        <v>control</v>
      </c>
    </row>
    <row r="888" spans="1:7" x14ac:dyDescent="0.25">
      <c r="A888" s="6">
        <v>887</v>
      </c>
      <c r="B888" s="6" t="s">
        <v>90</v>
      </c>
      <c r="C888" s="6" t="s">
        <v>90</v>
      </c>
      <c r="D888" s="7">
        <v>145000</v>
      </c>
      <c r="E888" s="6" t="str">
        <f t="shared" si="26"/>
        <v>control</v>
      </c>
      <c r="F888" s="6">
        <v>0.74310433779819707</v>
      </c>
      <c r="G888" s="6" t="str">
        <f t="shared" si="27"/>
        <v>control</v>
      </c>
    </row>
    <row r="889" spans="1:7" x14ac:dyDescent="0.25">
      <c r="A889" s="6">
        <v>888</v>
      </c>
      <c r="B889" s="6" t="s">
        <v>90</v>
      </c>
      <c r="C889" s="6" t="s">
        <v>90</v>
      </c>
      <c r="D889" s="7">
        <v>135500</v>
      </c>
      <c r="E889" s="6" t="str">
        <f t="shared" si="26"/>
        <v>control</v>
      </c>
      <c r="F889" s="6">
        <v>0.32629025350870322</v>
      </c>
      <c r="G889" s="6" t="str">
        <f t="shared" si="27"/>
        <v>control</v>
      </c>
    </row>
    <row r="890" spans="1:7" x14ac:dyDescent="0.25">
      <c r="A890" s="6">
        <v>889</v>
      </c>
      <c r="B890" s="6" t="s">
        <v>90</v>
      </c>
      <c r="C890" s="6" t="s">
        <v>90</v>
      </c>
      <c r="D890" s="7">
        <v>268000</v>
      </c>
      <c r="E890" s="6" t="str">
        <f t="shared" si="26"/>
        <v>control</v>
      </c>
      <c r="F890" s="6">
        <v>0.61950688745648819</v>
      </c>
      <c r="G890" s="6" t="str">
        <f t="shared" si="27"/>
        <v>control</v>
      </c>
    </row>
    <row r="891" spans="1:7" x14ac:dyDescent="0.25">
      <c r="A891" s="6">
        <v>890</v>
      </c>
      <c r="B891" s="6" t="s">
        <v>114</v>
      </c>
      <c r="C891" s="6" t="s">
        <v>90</v>
      </c>
      <c r="D891" s="7">
        <v>149500</v>
      </c>
      <c r="E891" s="6" t="str">
        <f t="shared" si="26"/>
        <v>control</v>
      </c>
      <c r="F891" s="6">
        <v>0.89107026488588181</v>
      </c>
      <c r="G891" s="6" t="str">
        <f t="shared" si="27"/>
        <v>control</v>
      </c>
    </row>
    <row r="892" spans="1:7" x14ac:dyDescent="0.25">
      <c r="A892" s="6">
        <v>891</v>
      </c>
      <c r="B892" s="6" t="s">
        <v>144</v>
      </c>
      <c r="C892" s="6" t="s">
        <v>90</v>
      </c>
      <c r="D892" s="7">
        <v>122900</v>
      </c>
      <c r="E892" s="6" t="str">
        <f t="shared" si="26"/>
        <v>control</v>
      </c>
      <c r="F892" s="6">
        <v>0.50782643460319121</v>
      </c>
      <c r="G892" s="6" t="str">
        <f t="shared" si="27"/>
        <v>control</v>
      </c>
    </row>
    <row r="893" spans="1:7" x14ac:dyDescent="0.25">
      <c r="A893" s="6">
        <v>892</v>
      </c>
      <c r="B893" s="6" t="s">
        <v>90</v>
      </c>
      <c r="C893" s="6" t="s">
        <v>90</v>
      </c>
      <c r="D893" s="7">
        <v>172500</v>
      </c>
      <c r="E893" s="6" t="str">
        <f t="shared" si="26"/>
        <v>control</v>
      </c>
      <c r="F893" s="6">
        <v>0.10346790276760542</v>
      </c>
      <c r="G893" s="6" t="str">
        <f t="shared" si="27"/>
        <v>control</v>
      </c>
    </row>
    <row r="894" spans="1:7" x14ac:dyDescent="0.25">
      <c r="A894" s="6">
        <v>893</v>
      </c>
      <c r="B894" s="6" t="s">
        <v>90</v>
      </c>
      <c r="C894" s="6" t="s">
        <v>90</v>
      </c>
      <c r="D894" s="7">
        <v>154500</v>
      </c>
      <c r="E894" s="6" t="str">
        <f t="shared" si="26"/>
        <v>control</v>
      </c>
      <c r="F894" s="6">
        <v>0.60937818925481513</v>
      </c>
      <c r="G894" s="6" t="str">
        <f t="shared" si="27"/>
        <v>control</v>
      </c>
    </row>
    <row r="895" spans="1:7" x14ac:dyDescent="0.25">
      <c r="A895" s="6">
        <v>894</v>
      </c>
      <c r="B895" s="6" t="s">
        <v>139</v>
      </c>
      <c r="C895" s="6" t="s">
        <v>90</v>
      </c>
      <c r="D895" s="7">
        <v>165000</v>
      </c>
      <c r="E895" s="6" t="str">
        <f t="shared" si="26"/>
        <v>control</v>
      </c>
      <c r="F895" s="6">
        <v>0.57609820236484621</v>
      </c>
      <c r="G895" s="6" t="str">
        <f t="shared" si="27"/>
        <v>control</v>
      </c>
    </row>
    <row r="896" spans="1:7" x14ac:dyDescent="0.25">
      <c r="A896" s="6">
        <v>895</v>
      </c>
      <c r="B896" s="6" t="s">
        <v>90</v>
      </c>
      <c r="C896" s="6" t="s">
        <v>90</v>
      </c>
      <c r="D896" s="7">
        <v>118858</v>
      </c>
      <c r="E896" s="6" t="str">
        <f t="shared" si="26"/>
        <v>control</v>
      </c>
      <c r="F896" s="6">
        <v>0.95590271331185606</v>
      </c>
      <c r="G896" s="6" t="str">
        <f t="shared" si="27"/>
        <v>control</v>
      </c>
    </row>
    <row r="897" spans="1:7" x14ac:dyDescent="0.25">
      <c r="A897" s="6">
        <v>896</v>
      </c>
      <c r="B897" s="6" t="s">
        <v>90</v>
      </c>
      <c r="C897" s="6" t="s">
        <v>90</v>
      </c>
      <c r="D897" s="7">
        <v>140000</v>
      </c>
      <c r="E897" s="6" t="str">
        <f t="shared" si="26"/>
        <v>control</v>
      </c>
      <c r="F897" s="6">
        <v>0.13204752556604193</v>
      </c>
      <c r="G897" s="6" t="str">
        <f t="shared" si="27"/>
        <v>control</v>
      </c>
    </row>
    <row r="898" spans="1:7" x14ac:dyDescent="0.25">
      <c r="A898" s="6">
        <v>897</v>
      </c>
      <c r="B898" s="6" t="s">
        <v>90</v>
      </c>
      <c r="C898" s="6" t="s">
        <v>90</v>
      </c>
      <c r="D898" s="7">
        <v>106500</v>
      </c>
      <c r="E898" s="6" t="str">
        <f t="shared" si="26"/>
        <v>control</v>
      </c>
      <c r="F898" s="6">
        <v>5.2803907602440581E-2</v>
      </c>
      <c r="G898" s="6" t="str">
        <f t="shared" si="27"/>
        <v>control</v>
      </c>
    </row>
    <row r="899" spans="1:7" x14ac:dyDescent="0.25">
      <c r="A899" s="6">
        <v>898</v>
      </c>
      <c r="B899" s="6" t="s">
        <v>114</v>
      </c>
      <c r="C899" s="6" t="s">
        <v>90</v>
      </c>
      <c r="D899" s="7">
        <v>142953</v>
      </c>
      <c r="E899" s="6" t="str">
        <f t="shared" ref="E899:E962" si="28">IF(OR(B899="RRRn", B899="RRAn", B899="RRNe", B899="RRAe", C899="RRRn", C899="RRAn", C899="RRNe", C899="RRAe"), "treatment", "control")</f>
        <v>control</v>
      </c>
      <c r="F899" s="6">
        <v>0.39152368388955838</v>
      </c>
      <c r="G899" s="6" t="str">
        <f t="shared" ref="G899:G962" si="29">IF(AND(F899&lt;0.5, E899="treatment"), "A1", IF(AND(F899&gt;0.5, E899="treatment"), "A2", "control"))</f>
        <v>control</v>
      </c>
    </row>
    <row r="900" spans="1:7" x14ac:dyDescent="0.25">
      <c r="A900" s="6">
        <v>899</v>
      </c>
      <c r="B900" s="6" t="s">
        <v>90</v>
      </c>
      <c r="C900" s="6" t="s">
        <v>90</v>
      </c>
      <c r="D900" s="7">
        <v>611657</v>
      </c>
      <c r="E900" s="6" t="str">
        <f t="shared" si="28"/>
        <v>control</v>
      </c>
      <c r="F900" s="6">
        <v>0.68785210965844368</v>
      </c>
      <c r="G900" s="6" t="str">
        <f t="shared" si="29"/>
        <v>control</v>
      </c>
    </row>
    <row r="901" spans="1:7" x14ac:dyDescent="0.25">
      <c r="A901" s="6">
        <v>900</v>
      </c>
      <c r="B901" s="6" t="s">
        <v>114</v>
      </c>
      <c r="C901" s="6" t="s">
        <v>90</v>
      </c>
      <c r="D901" s="7">
        <v>135000</v>
      </c>
      <c r="E901" s="6" t="str">
        <f t="shared" si="28"/>
        <v>control</v>
      </c>
      <c r="F901" s="6">
        <v>0.46351644149039695</v>
      </c>
      <c r="G901" s="6" t="str">
        <f t="shared" si="29"/>
        <v>control</v>
      </c>
    </row>
    <row r="902" spans="1:7" x14ac:dyDescent="0.25">
      <c r="A902" s="6">
        <v>901</v>
      </c>
      <c r="B902" s="6" t="s">
        <v>90</v>
      </c>
      <c r="C902" s="6" t="s">
        <v>90</v>
      </c>
      <c r="D902" s="7">
        <v>110000</v>
      </c>
      <c r="E902" s="6" t="str">
        <f t="shared" si="28"/>
        <v>control</v>
      </c>
      <c r="F902" s="6">
        <v>0.13225658386149231</v>
      </c>
      <c r="G902" s="6" t="str">
        <f t="shared" si="29"/>
        <v>control</v>
      </c>
    </row>
    <row r="903" spans="1:7" x14ac:dyDescent="0.25">
      <c r="A903" s="6">
        <v>902</v>
      </c>
      <c r="B903" s="6" t="s">
        <v>90</v>
      </c>
      <c r="C903" s="6" t="s">
        <v>90</v>
      </c>
      <c r="D903" s="7">
        <v>153000</v>
      </c>
      <c r="E903" s="6" t="str">
        <f t="shared" si="28"/>
        <v>control</v>
      </c>
      <c r="F903" s="6">
        <v>0.6834213901272943</v>
      </c>
      <c r="G903" s="6" t="str">
        <f t="shared" si="29"/>
        <v>control</v>
      </c>
    </row>
    <row r="904" spans="1:7" x14ac:dyDescent="0.25">
      <c r="A904" s="6">
        <v>903</v>
      </c>
      <c r="B904" s="6" t="s">
        <v>90</v>
      </c>
      <c r="C904" s="6" t="s">
        <v>90</v>
      </c>
      <c r="D904" s="7">
        <v>180000</v>
      </c>
      <c r="E904" s="6" t="str">
        <f t="shared" si="28"/>
        <v>control</v>
      </c>
      <c r="F904" s="6">
        <v>0.23936856078099622</v>
      </c>
      <c r="G904" s="6" t="str">
        <f t="shared" si="29"/>
        <v>control</v>
      </c>
    </row>
    <row r="905" spans="1:7" x14ac:dyDescent="0.25">
      <c r="A905" s="6">
        <v>904</v>
      </c>
      <c r="B905" s="6" t="s">
        <v>90</v>
      </c>
      <c r="C905" s="6" t="s">
        <v>90</v>
      </c>
      <c r="D905" s="7">
        <v>240000</v>
      </c>
      <c r="E905" s="6" t="str">
        <f t="shared" si="28"/>
        <v>control</v>
      </c>
      <c r="F905" s="6">
        <v>0.64226151767701278</v>
      </c>
      <c r="G905" s="6" t="str">
        <f t="shared" si="29"/>
        <v>control</v>
      </c>
    </row>
    <row r="906" spans="1:7" x14ac:dyDescent="0.25">
      <c r="A906" s="6">
        <v>905</v>
      </c>
      <c r="B906" s="6" t="s">
        <v>90</v>
      </c>
      <c r="C906" s="6" t="s">
        <v>90</v>
      </c>
      <c r="D906" s="7">
        <v>125500</v>
      </c>
      <c r="E906" s="6" t="str">
        <f t="shared" si="28"/>
        <v>control</v>
      </c>
      <c r="F906" s="6">
        <v>0.11362149326523285</v>
      </c>
      <c r="G906" s="6" t="str">
        <f t="shared" si="29"/>
        <v>control</v>
      </c>
    </row>
    <row r="907" spans="1:7" x14ac:dyDescent="0.25">
      <c r="A907" s="6">
        <v>906</v>
      </c>
      <c r="B907" s="6" t="s">
        <v>90</v>
      </c>
      <c r="C907" s="6" t="s">
        <v>90</v>
      </c>
      <c r="D907" s="7">
        <v>128000</v>
      </c>
      <c r="E907" s="6" t="str">
        <f t="shared" si="28"/>
        <v>control</v>
      </c>
      <c r="F907" s="6">
        <v>0.58449186251537244</v>
      </c>
      <c r="G907" s="6" t="str">
        <f t="shared" si="29"/>
        <v>control</v>
      </c>
    </row>
    <row r="908" spans="1:7" x14ac:dyDescent="0.25">
      <c r="A908" s="6">
        <v>907</v>
      </c>
      <c r="B908" s="6" t="s">
        <v>90</v>
      </c>
      <c r="C908" s="6" t="s">
        <v>90</v>
      </c>
      <c r="D908" s="7">
        <v>255000</v>
      </c>
      <c r="E908" s="6" t="str">
        <f t="shared" si="28"/>
        <v>control</v>
      </c>
      <c r="F908" s="6">
        <v>0.154403269000015</v>
      </c>
      <c r="G908" s="6" t="str">
        <f t="shared" si="29"/>
        <v>control</v>
      </c>
    </row>
    <row r="909" spans="1:7" x14ac:dyDescent="0.25">
      <c r="A909" s="6">
        <v>908</v>
      </c>
      <c r="B909" s="6" t="s">
        <v>90</v>
      </c>
      <c r="C909" s="6" t="s">
        <v>90</v>
      </c>
      <c r="D909" s="7">
        <v>250000</v>
      </c>
      <c r="E909" s="6" t="str">
        <f t="shared" si="28"/>
        <v>control</v>
      </c>
      <c r="F909" s="6">
        <v>0.8699363804790825</v>
      </c>
      <c r="G909" s="6" t="str">
        <f t="shared" si="29"/>
        <v>control</v>
      </c>
    </row>
    <row r="910" spans="1:7" x14ac:dyDescent="0.25">
      <c r="A910" s="6">
        <v>909</v>
      </c>
      <c r="B910" s="6" t="s">
        <v>90</v>
      </c>
      <c r="C910" s="6" t="s">
        <v>90</v>
      </c>
      <c r="D910" s="7">
        <v>131000</v>
      </c>
      <c r="E910" s="6" t="str">
        <f t="shared" si="28"/>
        <v>control</v>
      </c>
      <c r="F910" s="6">
        <v>0.86496810810060265</v>
      </c>
      <c r="G910" s="6" t="str">
        <f t="shared" si="29"/>
        <v>control</v>
      </c>
    </row>
    <row r="911" spans="1:7" x14ac:dyDescent="0.25">
      <c r="A911" s="6">
        <v>910</v>
      </c>
      <c r="B911" s="6" t="s">
        <v>90</v>
      </c>
      <c r="C911" s="6" t="s">
        <v>90</v>
      </c>
      <c r="D911" s="7">
        <v>174000</v>
      </c>
      <c r="E911" s="6" t="str">
        <f t="shared" si="28"/>
        <v>control</v>
      </c>
      <c r="F911" s="6">
        <v>0.49091382748732115</v>
      </c>
      <c r="G911" s="6" t="str">
        <f t="shared" si="29"/>
        <v>control</v>
      </c>
    </row>
    <row r="912" spans="1:7" x14ac:dyDescent="0.25">
      <c r="A912" s="6">
        <v>911</v>
      </c>
      <c r="B912" s="6" t="s">
        <v>114</v>
      </c>
      <c r="C912" s="6" t="s">
        <v>90</v>
      </c>
      <c r="D912" s="7">
        <v>154300</v>
      </c>
      <c r="E912" s="6" t="str">
        <f t="shared" si="28"/>
        <v>control</v>
      </c>
      <c r="F912" s="6">
        <v>0.52365716758320857</v>
      </c>
      <c r="G912" s="6" t="str">
        <f t="shared" si="29"/>
        <v>control</v>
      </c>
    </row>
    <row r="913" spans="1:7" x14ac:dyDescent="0.25">
      <c r="A913" s="6">
        <v>912</v>
      </c>
      <c r="B913" s="6" t="s">
        <v>90</v>
      </c>
      <c r="C913" s="6" t="s">
        <v>90</v>
      </c>
      <c r="D913" s="7">
        <v>143500</v>
      </c>
      <c r="E913" s="6" t="str">
        <f t="shared" si="28"/>
        <v>control</v>
      </c>
      <c r="F913" s="6">
        <v>0.27383118253483019</v>
      </c>
      <c r="G913" s="6" t="str">
        <f t="shared" si="29"/>
        <v>control</v>
      </c>
    </row>
    <row r="914" spans="1:7" x14ac:dyDescent="0.25">
      <c r="A914" s="6">
        <v>913</v>
      </c>
      <c r="B914" s="6" t="s">
        <v>90</v>
      </c>
      <c r="C914" s="6" t="s">
        <v>90</v>
      </c>
      <c r="D914" s="7">
        <v>88000</v>
      </c>
      <c r="E914" s="6" t="str">
        <f t="shared" si="28"/>
        <v>control</v>
      </c>
      <c r="F914" s="6">
        <v>0.69688564102920691</v>
      </c>
      <c r="G914" s="6" t="str">
        <f t="shared" si="29"/>
        <v>control</v>
      </c>
    </row>
    <row r="915" spans="1:7" x14ac:dyDescent="0.25">
      <c r="A915" s="6">
        <v>914</v>
      </c>
      <c r="B915" s="6" t="s">
        <v>90</v>
      </c>
      <c r="C915" s="6" t="s">
        <v>90</v>
      </c>
      <c r="D915" s="7">
        <v>145000</v>
      </c>
      <c r="E915" s="6" t="str">
        <f t="shared" si="28"/>
        <v>control</v>
      </c>
      <c r="F915" s="6">
        <v>0.77903184697187167</v>
      </c>
      <c r="G915" s="6" t="str">
        <f t="shared" si="29"/>
        <v>control</v>
      </c>
    </row>
    <row r="916" spans="1:7" x14ac:dyDescent="0.25">
      <c r="A916" s="6">
        <v>915</v>
      </c>
      <c r="B916" s="6" t="s">
        <v>90</v>
      </c>
      <c r="C916" s="6" t="s">
        <v>90</v>
      </c>
      <c r="D916" s="7">
        <v>173733</v>
      </c>
      <c r="E916" s="6" t="str">
        <f t="shared" si="28"/>
        <v>control</v>
      </c>
      <c r="F916" s="6">
        <v>0.22010353473222821</v>
      </c>
      <c r="G916" s="6" t="str">
        <f t="shared" si="29"/>
        <v>control</v>
      </c>
    </row>
    <row r="917" spans="1:7" x14ac:dyDescent="0.25">
      <c r="A917" s="6">
        <v>916</v>
      </c>
      <c r="B917" s="6" t="s">
        <v>90</v>
      </c>
      <c r="C917" s="6" t="s">
        <v>90</v>
      </c>
      <c r="D917" s="7">
        <v>75000</v>
      </c>
      <c r="E917" s="6" t="str">
        <f t="shared" si="28"/>
        <v>control</v>
      </c>
      <c r="F917" s="6">
        <v>0.57718190749661213</v>
      </c>
      <c r="G917" s="6" t="str">
        <f t="shared" si="29"/>
        <v>control</v>
      </c>
    </row>
    <row r="918" spans="1:7" x14ac:dyDescent="0.25">
      <c r="A918" s="6">
        <v>917</v>
      </c>
      <c r="B918" s="6" t="s">
        <v>90</v>
      </c>
      <c r="C918" s="6" t="s">
        <v>90</v>
      </c>
      <c r="D918" s="7">
        <v>35311</v>
      </c>
      <c r="E918" s="6" t="str">
        <f t="shared" si="28"/>
        <v>control</v>
      </c>
      <c r="F918" s="6">
        <v>0.24084979933016726</v>
      </c>
      <c r="G918" s="6" t="str">
        <f t="shared" si="29"/>
        <v>control</v>
      </c>
    </row>
    <row r="919" spans="1:7" x14ac:dyDescent="0.25">
      <c r="A919" s="6">
        <v>918</v>
      </c>
      <c r="B919" s="6" t="s">
        <v>90</v>
      </c>
      <c r="C919" s="6" t="s">
        <v>90</v>
      </c>
      <c r="D919" s="7">
        <v>135000</v>
      </c>
      <c r="E919" s="6" t="str">
        <f t="shared" si="28"/>
        <v>control</v>
      </c>
      <c r="F919" s="6">
        <v>0.99265546378943881</v>
      </c>
      <c r="G919" s="6" t="str">
        <f t="shared" si="29"/>
        <v>control</v>
      </c>
    </row>
    <row r="920" spans="1:7" x14ac:dyDescent="0.25">
      <c r="A920" s="6">
        <v>919</v>
      </c>
      <c r="B920" s="6" t="s">
        <v>90</v>
      </c>
      <c r="C920" s="6" t="s">
        <v>90</v>
      </c>
      <c r="D920" s="7">
        <v>238000</v>
      </c>
      <c r="E920" s="6" t="str">
        <f t="shared" si="28"/>
        <v>control</v>
      </c>
      <c r="F920" s="6">
        <v>0.76188675199567713</v>
      </c>
      <c r="G920" s="6" t="str">
        <f t="shared" si="29"/>
        <v>control</v>
      </c>
    </row>
    <row r="921" spans="1:7" x14ac:dyDescent="0.25">
      <c r="A921" s="6">
        <v>920</v>
      </c>
      <c r="B921" s="6" t="s">
        <v>90</v>
      </c>
      <c r="C921" s="6" t="s">
        <v>90</v>
      </c>
      <c r="D921" s="7">
        <v>176500</v>
      </c>
      <c r="E921" s="6" t="str">
        <f t="shared" si="28"/>
        <v>control</v>
      </c>
      <c r="F921" s="6">
        <v>0.58965672926437418</v>
      </c>
      <c r="G921" s="6" t="str">
        <f t="shared" si="29"/>
        <v>control</v>
      </c>
    </row>
    <row r="922" spans="1:7" x14ac:dyDescent="0.25">
      <c r="A922" s="6">
        <v>921</v>
      </c>
      <c r="B922" s="6" t="s">
        <v>90</v>
      </c>
      <c r="C922" s="6" t="s">
        <v>90</v>
      </c>
      <c r="D922" s="7">
        <v>201000</v>
      </c>
      <c r="E922" s="6" t="str">
        <f t="shared" si="28"/>
        <v>control</v>
      </c>
      <c r="F922" s="6">
        <v>0.39168065582871947</v>
      </c>
      <c r="G922" s="6" t="str">
        <f t="shared" si="29"/>
        <v>control</v>
      </c>
    </row>
    <row r="923" spans="1:7" x14ac:dyDescent="0.25">
      <c r="A923" s="6">
        <v>922</v>
      </c>
      <c r="B923" s="6" t="s">
        <v>114</v>
      </c>
      <c r="C923" s="6" t="s">
        <v>90</v>
      </c>
      <c r="D923" s="7">
        <v>145900</v>
      </c>
      <c r="E923" s="6" t="str">
        <f t="shared" si="28"/>
        <v>control</v>
      </c>
      <c r="F923" s="6">
        <v>0.67312607570918292</v>
      </c>
      <c r="G923" s="6" t="str">
        <f t="shared" si="29"/>
        <v>control</v>
      </c>
    </row>
    <row r="924" spans="1:7" x14ac:dyDescent="0.25">
      <c r="A924" s="6">
        <v>923</v>
      </c>
      <c r="B924" s="6" t="s">
        <v>202</v>
      </c>
      <c r="C924" s="6" t="s">
        <v>90</v>
      </c>
      <c r="D924" s="7">
        <v>169990</v>
      </c>
      <c r="E924" s="6" t="str">
        <f t="shared" si="28"/>
        <v>treatment</v>
      </c>
      <c r="F924" s="6">
        <v>0.83697916403684613</v>
      </c>
      <c r="G924" s="6" t="str">
        <f t="shared" si="29"/>
        <v>A2</v>
      </c>
    </row>
    <row r="925" spans="1:7" x14ac:dyDescent="0.25">
      <c r="A925" s="6">
        <v>924</v>
      </c>
      <c r="B925" s="6" t="s">
        <v>90</v>
      </c>
      <c r="C925" s="6" t="s">
        <v>90</v>
      </c>
      <c r="D925" s="7">
        <v>193000</v>
      </c>
      <c r="E925" s="6" t="str">
        <f t="shared" si="28"/>
        <v>control</v>
      </c>
      <c r="F925" s="6">
        <v>0.48695093967169056</v>
      </c>
      <c r="G925" s="6" t="str">
        <f t="shared" si="29"/>
        <v>control</v>
      </c>
    </row>
    <row r="926" spans="1:7" x14ac:dyDescent="0.25">
      <c r="A926" s="6">
        <v>925</v>
      </c>
      <c r="B926" s="6" t="s">
        <v>90</v>
      </c>
      <c r="C926" s="6" t="s">
        <v>90</v>
      </c>
      <c r="D926" s="7">
        <v>207500</v>
      </c>
      <c r="E926" s="6" t="str">
        <f t="shared" si="28"/>
        <v>control</v>
      </c>
      <c r="F926" s="6">
        <v>0.42985870582905183</v>
      </c>
      <c r="G926" s="6" t="str">
        <f t="shared" si="29"/>
        <v>control</v>
      </c>
    </row>
    <row r="927" spans="1:7" x14ac:dyDescent="0.25">
      <c r="A927" s="6">
        <v>926</v>
      </c>
      <c r="B927" s="6" t="s">
        <v>90</v>
      </c>
      <c r="C927" s="6" t="s">
        <v>90</v>
      </c>
      <c r="D927" s="7">
        <v>175000</v>
      </c>
      <c r="E927" s="6" t="str">
        <f t="shared" si="28"/>
        <v>control</v>
      </c>
      <c r="F927" s="6">
        <v>0.56181284329256809</v>
      </c>
      <c r="G927" s="6" t="str">
        <f t="shared" si="29"/>
        <v>control</v>
      </c>
    </row>
    <row r="928" spans="1:7" x14ac:dyDescent="0.25">
      <c r="A928" s="6">
        <v>927</v>
      </c>
      <c r="B928" s="6" t="s">
        <v>90</v>
      </c>
      <c r="C928" s="6" t="s">
        <v>90</v>
      </c>
      <c r="D928" s="7">
        <v>285000</v>
      </c>
      <c r="E928" s="6" t="str">
        <f t="shared" si="28"/>
        <v>control</v>
      </c>
      <c r="F928" s="6">
        <v>0.73436353401682097</v>
      </c>
      <c r="G928" s="6" t="str">
        <f t="shared" si="29"/>
        <v>control</v>
      </c>
    </row>
    <row r="929" spans="1:7" x14ac:dyDescent="0.25">
      <c r="A929" s="6">
        <v>928</v>
      </c>
      <c r="B929" s="6" t="s">
        <v>114</v>
      </c>
      <c r="C929" s="6" t="s">
        <v>90</v>
      </c>
      <c r="D929" s="7">
        <v>176000</v>
      </c>
      <c r="E929" s="6" t="str">
        <f t="shared" si="28"/>
        <v>control</v>
      </c>
      <c r="F929" s="6">
        <v>0.36963839959454181</v>
      </c>
      <c r="G929" s="6" t="str">
        <f t="shared" si="29"/>
        <v>control</v>
      </c>
    </row>
    <row r="930" spans="1:7" x14ac:dyDescent="0.25">
      <c r="A930" s="6">
        <v>929</v>
      </c>
      <c r="B930" s="6" t="s">
        <v>90</v>
      </c>
      <c r="C930" s="6" t="s">
        <v>90</v>
      </c>
      <c r="D930" s="7">
        <v>236500</v>
      </c>
      <c r="E930" s="6" t="str">
        <f t="shared" si="28"/>
        <v>control</v>
      </c>
      <c r="F930" s="6">
        <v>0.42092103355176236</v>
      </c>
      <c r="G930" s="6" t="str">
        <f t="shared" si="29"/>
        <v>control</v>
      </c>
    </row>
    <row r="931" spans="1:7" x14ac:dyDescent="0.25">
      <c r="A931" s="6">
        <v>930</v>
      </c>
      <c r="B931" s="6" t="s">
        <v>90</v>
      </c>
      <c r="C931" s="6" t="s">
        <v>90</v>
      </c>
      <c r="D931" s="7">
        <v>222000</v>
      </c>
      <c r="E931" s="6" t="str">
        <f t="shared" si="28"/>
        <v>control</v>
      </c>
      <c r="F931" s="6">
        <v>0.99416080244496696</v>
      </c>
      <c r="G931" s="6" t="str">
        <f t="shared" si="29"/>
        <v>control</v>
      </c>
    </row>
    <row r="932" spans="1:7" x14ac:dyDescent="0.25">
      <c r="A932" s="6">
        <v>931</v>
      </c>
      <c r="B932" s="6" t="s">
        <v>90</v>
      </c>
      <c r="C932" s="6" t="s">
        <v>90</v>
      </c>
      <c r="D932" s="7">
        <v>201000</v>
      </c>
      <c r="E932" s="6" t="str">
        <f t="shared" si="28"/>
        <v>control</v>
      </c>
      <c r="F932" s="6">
        <v>0.14083173771134494</v>
      </c>
      <c r="G932" s="6" t="str">
        <f t="shared" si="29"/>
        <v>control</v>
      </c>
    </row>
    <row r="933" spans="1:7" x14ac:dyDescent="0.25">
      <c r="A933" s="6">
        <v>932</v>
      </c>
      <c r="B933" s="6" t="s">
        <v>90</v>
      </c>
      <c r="C933" s="6" t="s">
        <v>90</v>
      </c>
      <c r="D933" s="7">
        <v>117500</v>
      </c>
      <c r="E933" s="6" t="str">
        <f t="shared" si="28"/>
        <v>control</v>
      </c>
      <c r="F933" s="6">
        <v>0.18918962282080043</v>
      </c>
      <c r="G933" s="6" t="str">
        <f t="shared" si="29"/>
        <v>control</v>
      </c>
    </row>
    <row r="934" spans="1:7" x14ac:dyDescent="0.25">
      <c r="A934" s="6">
        <v>933</v>
      </c>
      <c r="B934" s="6" t="s">
        <v>182</v>
      </c>
      <c r="C934" s="6" t="s">
        <v>90</v>
      </c>
      <c r="D934" s="7">
        <v>320000</v>
      </c>
      <c r="E934" s="6" t="str">
        <f t="shared" si="28"/>
        <v>control</v>
      </c>
      <c r="F934" s="6">
        <v>0.44556323475238291</v>
      </c>
      <c r="G934" s="6" t="str">
        <f t="shared" si="29"/>
        <v>control</v>
      </c>
    </row>
    <row r="935" spans="1:7" x14ac:dyDescent="0.25">
      <c r="A935" s="6">
        <v>934</v>
      </c>
      <c r="B935" s="6" t="s">
        <v>90</v>
      </c>
      <c r="C935" s="6" t="s">
        <v>90</v>
      </c>
      <c r="D935" s="7">
        <v>190000</v>
      </c>
      <c r="E935" s="6" t="str">
        <f t="shared" si="28"/>
        <v>control</v>
      </c>
      <c r="F935" s="6">
        <v>0.87118476524495581</v>
      </c>
      <c r="G935" s="6" t="str">
        <f t="shared" si="29"/>
        <v>control</v>
      </c>
    </row>
    <row r="936" spans="1:7" x14ac:dyDescent="0.25">
      <c r="A936" s="6">
        <v>935</v>
      </c>
      <c r="B936" s="6" t="s">
        <v>204</v>
      </c>
      <c r="C936" s="6" t="s">
        <v>90</v>
      </c>
      <c r="D936" s="7">
        <v>242000</v>
      </c>
      <c r="E936" s="6" t="str">
        <f t="shared" si="28"/>
        <v>control</v>
      </c>
      <c r="F936" s="6">
        <v>0.24580608974559026</v>
      </c>
      <c r="G936" s="6" t="str">
        <f t="shared" si="29"/>
        <v>control</v>
      </c>
    </row>
    <row r="937" spans="1:7" x14ac:dyDescent="0.25">
      <c r="A937" s="6">
        <v>936</v>
      </c>
      <c r="B937" s="6" t="s">
        <v>90</v>
      </c>
      <c r="C937" s="6" t="s">
        <v>90</v>
      </c>
      <c r="D937" s="7">
        <v>79900</v>
      </c>
      <c r="E937" s="6" t="str">
        <f t="shared" si="28"/>
        <v>control</v>
      </c>
      <c r="F937" s="6">
        <v>0.15704798694620414</v>
      </c>
      <c r="G937" s="6" t="str">
        <f t="shared" si="29"/>
        <v>control</v>
      </c>
    </row>
    <row r="938" spans="1:7" x14ac:dyDescent="0.25">
      <c r="A938" s="6">
        <v>937</v>
      </c>
      <c r="B938" s="6" t="s">
        <v>90</v>
      </c>
      <c r="C938" s="6" t="s">
        <v>90</v>
      </c>
      <c r="D938" s="7">
        <v>184900</v>
      </c>
      <c r="E938" s="6" t="str">
        <f t="shared" si="28"/>
        <v>control</v>
      </c>
      <c r="F938" s="6">
        <v>0.99824363744272604</v>
      </c>
      <c r="G938" s="6" t="str">
        <f t="shared" si="29"/>
        <v>control</v>
      </c>
    </row>
    <row r="939" spans="1:7" x14ac:dyDescent="0.25">
      <c r="A939" s="6">
        <v>938</v>
      </c>
      <c r="B939" s="6" t="s">
        <v>90</v>
      </c>
      <c r="C939" s="6" t="s">
        <v>90</v>
      </c>
      <c r="D939" s="7">
        <v>253000</v>
      </c>
      <c r="E939" s="6" t="str">
        <f t="shared" si="28"/>
        <v>control</v>
      </c>
      <c r="F939" s="6">
        <v>1.6746337577190906E-2</v>
      </c>
      <c r="G939" s="6" t="str">
        <f t="shared" si="29"/>
        <v>control</v>
      </c>
    </row>
    <row r="940" spans="1:7" x14ac:dyDescent="0.25">
      <c r="A940" s="6">
        <v>939</v>
      </c>
      <c r="B940" s="6" t="s">
        <v>90</v>
      </c>
      <c r="C940" s="6" t="s">
        <v>90</v>
      </c>
      <c r="D940" s="7">
        <v>239799</v>
      </c>
      <c r="E940" s="6" t="str">
        <f t="shared" si="28"/>
        <v>control</v>
      </c>
      <c r="F940" s="6">
        <v>0.1645637685059711</v>
      </c>
      <c r="G940" s="6" t="str">
        <f t="shared" si="29"/>
        <v>control</v>
      </c>
    </row>
    <row r="941" spans="1:7" x14ac:dyDescent="0.25">
      <c r="A941" s="6">
        <v>940</v>
      </c>
      <c r="B941" s="6" t="s">
        <v>90</v>
      </c>
      <c r="C941" s="6" t="s">
        <v>90</v>
      </c>
      <c r="D941" s="7">
        <v>244400</v>
      </c>
      <c r="E941" s="6" t="str">
        <f t="shared" si="28"/>
        <v>control</v>
      </c>
      <c r="F941" s="6">
        <v>4.1219569705173043E-2</v>
      </c>
      <c r="G941" s="6" t="str">
        <f t="shared" si="29"/>
        <v>control</v>
      </c>
    </row>
    <row r="942" spans="1:7" x14ac:dyDescent="0.25">
      <c r="A942" s="6">
        <v>941</v>
      </c>
      <c r="B942" s="6" t="s">
        <v>90</v>
      </c>
      <c r="C942" s="6" t="s">
        <v>90</v>
      </c>
      <c r="D942" s="7">
        <v>150900</v>
      </c>
      <c r="E942" s="6" t="str">
        <f t="shared" si="28"/>
        <v>control</v>
      </c>
      <c r="F942" s="6">
        <v>0.69887930102292239</v>
      </c>
      <c r="G942" s="6" t="str">
        <f t="shared" si="29"/>
        <v>control</v>
      </c>
    </row>
    <row r="943" spans="1:7" x14ac:dyDescent="0.25">
      <c r="A943" s="6">
        <v>942</v>
      </c>
      <c r="B943" s="6" t="s">
        <v>182</v>
      </c>
      <c r="C943" s="6" t="s">
        <v>90</v>
      </c>
      <c r="D943" s="7">
        <v>214000</v>
      </c>
      <c r="E943" s="6" t="str">
        <f t="shared" si="28"/>
        <v>control</v>
      </c>
      <c r="F943" s="6">
        <v>0.28123055279027842</v>
      </c>
      <c r="G943" s="6" t="str">
        <f t="shared" si="29"/>
        <v>control</v>
      </c>
    </row>
    <row r="944" spans="1:7" x14ac:dyDescent="0.25">
      <c r="A944" s="6">
        <v>943</v>
      </c>
      <c r="B944" s="6" t="s">
        <v>90</v>
      </c>
      <c r="C944" s="6" t="s">
        <v>90</v>
      </c>
      <c r="D944" s="7">
        <v>150000</v>
      </c>
      <c r="E944" s="6" t="str">
        <f t="shared" si="28"/>
        <v>control</v>
      </c>
      <c r="F944" s="6">
        <v>0.88175959767216183</v>
      </c>
      <c r="G944" s="6" t="str">
        <f t="shared" si="29"/>
        <v>control</v>
      </c>
    </row>
    <row r="945" spans="1:7" x14ac:dyDescent="0.25">
      <c r="A945" s="6">
        <v>944</v>
      </c>
      <c r="B945" s="6" t="s">
        <v>90</v>
      </c>
      <c r="C945" s="6" t="s">
        <v>90</v>
      </c>
      <c r="D945" s="7">
        <v>143000</v>
      </c>
      <c r="E945" s="6" t="str">
        <f t="shared" si="28"/>
        <v>control</v>
      </c>
      <c r="F945" s="6">
        <v>0.55376509255464057</v>
      </c>
      <c r="G945" s="6" t="str">
        <f t="shared" si="29"/>
        <v>control</v>
      </c>
    </row>
    <row r="946" spans="1:7" x14ac:dyDescent="0.25">
      <c r="A946" s="6">
        <v>945</v>
      </c>
      <c r="B946" s="6" t="s">
        <v>90</v>
      </c>
      <c r="C946" s="6" t="s">
        <v>90</v>
      </c>
      <c r="D946" s="7">
        <v>137500</v>
      </c>
      <c r="E946" s="6" t="str">
        <f t="shared" si="28"/>
        <v>control</v>
      </c>
      <c r="F946" s="6">
        <v>0.87323813972418363</v>
      </c>
      <c r="G946" s="6" t="str">
        <f t="shared" si="29"/>
        <v>control</v>
      </c>
    </row>
    <row r="947" spans="1:7" x14ac:dyDescent="0.25">
      <c r="A947" s="6">
        <v>946</v>
      </c>
      <c r="B947" s="6" t="s">
        <v>90</v>
      </c>
      <c r="C947" s="6" t="s">
        <v>90</v>
      </c>
      <c r="D947" s="7">
        <v>124900</v>
      </c>
      <c r="E947" s="6" t="str">
        <f t="shared" si="28"/>
        <v>control</v>
      </c>
      <c r="F947" s="6">
        <v>0.13091184531600064</v>
      </c>
      <c r="G947" s="6" t="str">
        <f t="shared" si="29"/>
        <v>control</v>
      </c>
    </row>
    <row r="948" spans="1:7" x14ac:dyDescent="0.25">
      <c r="A948" s="6">
        <v>947</v>
      </c>
      <c r="B948" s="6" t="s">
        <v>90</v>
      </c>
      <c r="C948" s="6" t="s">
        <v>90</v>
      </c>
      <c r="D948" s="7">
        <v>143000</v>
      </c>
      <c r="E948" s="6" t="str">
        <f t="shared" si="28"/>
        <v>control</v>
      </c>
      <c r="F948" s="6">
        <v>0.99358424447212912</v>
      </c>
      <c r="G948" s="6" t="str">
        <f t="shared" si="29"/>
        <v>control</v>
      </c>
    </row>
    <row r="949" spans="1:7" x14ac:dyDescent="0.25">
      <c r="A949" s="6">
        <v>948</v>
      </c>
      <c r="B949" s="6" t="s">
        <v>90</v>
      </c>
      <c r="C949" s="6" t="s">
        <v>90</v>
      </c>
      <c r="D949" s="7">
        <v>270000</v>
      </c>
      <c r="E949" s="6" t="str">
        <f t="shared" si="28"/>
        <v>control</v>
      </c>
      <c r="F949" s="6">
        <v>0.80589345268654156</v>
      </c>
      <c r="G949" s="6" t="str">
        <f t="shared" si="29"/>
        <v>control</v>
      </c>
    </row>
    <row r="950" spans="1:7" x14ac:dyDescent="0.25">
      <c r="A950" s="6">
        <v>949</v>
      </c>
      <c r="B950" s="6" t="s">
        <v>90</v>
      </c>
      <c r="C950" s="6" t="s">
        <v>90</v>
      </c>
      <c r="D950" s="7">
        <v>192500</v>
      </c>
      <c r="E950" s="6" t="str">
        <f t="shared" si="28"/>
        <v>control</v>
      </c>
      <c r="F950" s="6">
        <v>0.54706675699956187</v>
      </c>
      <c r="G950" s="6" t="str">
        <f t="shared" si="29"/>
        <v>control</v>
      </c>
    </row>
    <row r="951" spans="1:7" x14ac:dyDescent="0.25">
      <c r="A951" s="6">
        <v>950</v>
      </c>
      <c r="B951" s="6" t="s">
        <v>90</v>
      </c>
      <c r="C951" s="6" t="s">
        <v>90</v>
      </c>
      <c r="D951" s="7">
        <v>197500</v>
      </c>
      <c r="E951" s="6" t="str">
        <f t="shared" si="28"/>
        <v>control</v>
      </c>
      <c r="F951" s="6">
        <v>0.30870557709234148</v>
      </c>
      <c r="G951" s="6" t="str">
        <f t="shared" si="29"/>
        <v>control</v>
      </c>
    </row>
    <row r="952" spans="1:7" x14ac:dyDescent="0.25">
      <c r="A952" s="6">
        <v>951</v>
      </c>
      <c r="B952" s="6" t="s">
        <v>90</v>
      </c>
      <c r="C952" s="6" t="s">
        <v>90</v>
      </c>
      <c r="D952" s="7">
        <v>129000</v>
      </c>
      <c r="E952" s="6" t="str">
        <f t="shared" si="28"/>
        <v>control</v>
      </c>
      <c r="F952" s="6">
        <v>0.4945882974750696</v>
      </c>
      <c r="G952" s="6" t="str">
        <f t="shared" si="29"/>
        <v>control</v>
      </c>
    </row>
    <row r="953" spans="1:7" x14ac:dyDescent="0.25">
      <c r="A953" s="6">
        <v>952</v>
      </c>
      <c r="B953" s="6" t="s">
        <v>90</v>
      </c>
      <c r="C953" s="6" t="s">
        <v>90</v>
      </c>
      <c r="D953" s="7">
        <v>119900</v>
      </c>
      <c r="E953" s="6" t="str">
        <f t="shared" si="28"/>
        <v>control</v>
      </c>
      <c r="F953" s="6">
        <v>0.50557486013403286</v>
      </c>
      <c r="G953" s="6" t="str">
        <f t="shared" si="29"/>
        <v>control</v>
      </c>
    </row>
    <row r="954" spans="1:7" x14ac:dyDescent="0.25">
      <c r="A954" s="6">
        <v>953</v>
      </c>
      <c r="B954" s="6" t="s">
        <v>90</v>
      </c>
      <c r="C954" s="6" t="s">
        <v>90</v>
      </c>
      <c r="D954" s="7">
        <v>133900</v>
      </c>
      <c r="E954" s="6" t="str">
        <f t="shared" si="28"/>
        <v>control</v>
      </c>
      <c r="F954" s="6">
        <v>0.28871069754800815</v>
      </c>
      <c r="G954" s="6" t="str">
        <f t="shared" si="29"/>
        <v>control</v>
      </c>
    </row>
    <row r="955" spans="1:7" x14ac:dyDescent="0.25">
      <c r="A955" s="6">
        <v>954</v>
      </c>
      <c r="B955" s="6" t="s">
        <v>90</v>
      </c>
      <c r="C955" s="6" t="s">
        <v>90</v>
      </c>
      <c r="D955" s="7">
        <v>172000</v>
      </c>
      <c r="E955" s="6" t="str">
        <f t="shared" si="28"/>
        <v>control</v>
      </c>
      <c r="F955" s="6">
        <v>0.40023927445424456</v>
      </c>
      <c r="G955" s="6" t="str">
        <f t="shared" si="29"/>
        <v>control</v>
      </c>
    </row>
    <row r="956" spans="1:7" x14ac:dyDescent="0.25">
      <c r="A956" s="6">
        <v>955</v>
      </c>
      <c r="B956" s="6" t="s">
        <v>90</v>
      </c>
      <c r="C956" s="6" t="s">
        <v>90</v>
      </c>
      <c r="D956" s="7">
        <v>127500</v>
      </c>
      <c r="E956" s="6" t="str">
        <f t="shared" si="28"/>
        <v>control</v>
      </c>
      <c r="F956" s="6">
        <v>0.34631616029654166</v>
      </c>
      <c r="G956" s="6" t="str">
        <f t="shared" si="29"/>
        <v>control</v>
      </c>
    </row>
    <row r="957" spans="1:7" x14ac:dyDescent="0.25">
      <c r="A957" s="6">
        <v>956</v>
      </c>
      <c r="B957" s="6" t="s">
        <v>90</v>
      </c>
      <c r="C957" s="6" t="s">
        <v>90</v>
      </c>
      <c r="D957" s="7">
        <v>145000</v>
      </c>
      <c r="E957" s="6" t="str">
        <f t="shared" si="28"/>
        <v>control</v>
      </c>
      <c r="F957" s="6">
        <v>0.77174816025421455</v>
      </c>
      <c r="G957" s="6" t="str">
        <f t="shared" si="29"/>
        <v>control</v>
      </c>
    </row>
    <row r="958" spans="1:7" x14ac:dyDescent="0.25">
      <c r="A958" s="6">
        <v>957</v>
      </c>
      <c r="B958" s="6" t="s">
        <v>90</v>
      </c>
      <c r="C958" s="6" t="s">
        <v>90</v>
      </c>
      <c r="D958" s="7">
        <v>124000</v>
      </c>
      <c r="E958" s="6" t="str">
        <f t="shared" si="28"/>
        <v>control</v>
      </c>
      <c r="F958" s="6">
        <v>0.9687957133904801</v>
      </c>
      <c r="G958" s="6" t="str">
        <f t="shared" si="29"/>
        <v>control</v>
      </c>
    </row>
    <row r="959" spans="1:7" x14ac:dyDescent="0.25">
      <c r="A959" s="6">
        <v>958</v>
      </c>
      <c r="B959" s="6" t="s">
        <v>90</v>
      </c>
      <c r="C959" s="6" t="s">
        <v>90</v>
      </c>
      <c r="D959" s="7">
        <v>132000</v>
      </c>
      <c r="E959" s="6" t="str">
        <f t="shared" si="28"/>
        <v>control</v>
      </c>
      <c r="F959" s="6">
        <v>0.61699967371180087</v>
      </c>
      <c r="G959" s="6" t="str">
        <f t="shared" si="29"/>
        <v>control</v>
      </c>
    </row>
    <row r="960" spans="1:7" x14ac:dyDescent="0.25">
      <c r="A960" s="6">
        <v>959</v>
      </c>
      <c r="B960" s="6" t="s">
        <v>90</v>
      </c>
      <c r="C960" s="6" t="s">
        <v>90</v>
      </c>
      <c r="D960" s="7">
        <v>185000</v>
      </c>
      <c r="E960" s="6" t="str">
        <f t="shared" si="28"/>
        <v>control</v>
      </c>
      <c r="F960" s="6">
        <v>0.54914452253027779</v>
      </c>
      <c r="G960" s="6" t="str">
        <f t="shared" si="29"/>
        <v>control</v>
      </c>
    </row>
    <row r="961" spans="1:7" x14ac:dyDescent="0.25">
      <c r="A961" s="6">
        <v>960</v>
      </c>
      <c r="B961" s="6" t="s">
        <v>90</v>
      </c>
      <c r="C961" s="6" t="s">
        <v>90</v>
      </c>
      <c r="D961" s="7">
        <v>155000</v>
      </c>
      <c r="E961" s="6" t="str">
        <f t="shared" si="28"/>
        <v>control</v>
      </c>
      <c r="F961" s="6">
        <v>0.65163356357749913</v>
      </c>
      <c r="G961" s="6" t="str">
        <f t="shared" si="29"/>
        <v>control</v>
      </c>
    </row>
    <row r="962" spans="1:7" x14ac:dyDescent="0.25">
      <c r="A962" s="6">
        <v>961</v>
      </c>
      <c r="B962" s="6" t="s">
        <v>90</v>
      </c>
      <c r="C962" s="6" t="s">
        <v>90</v>
      </c>
      <c r="D962" s="7">
        <v>116500</v>
      </c>
      <c r="E962" s="6" t="str">
        <f t="shared" si="28"/>
        <v>control</v>
      </c>
      <c r="F962" s="6">
        <v>0.59094142372552716</v>
      </c>
      <c r="G962" s="6" t="str">
        <f t="shared" si="29"/>
        <v>control</v>
      </c>
    </row>
    <row r="963" spans="1:7" x14ac:dyDescent="0.25">
      <c r="A963" s="6">
        <v>962</v>
      </c>
      <c r="B963" s="6" t="s">
        <v>139</v>
      </c>
      <c r="C963" s="6" t="s">
        <v>90</v>
      </c>
      <c r="D963" s="7">
        <v>272000</v>
      </c>
      <c r="E963" s="6" t="str">
        <f t="shared" ref="E963:E1026" si="30">IF(OR(B963="RRRn", B963="RRAn", B963="RRNe", B963="RRAe", C963="RRRn", C963="RRAn", C963="RRNe", C963="RRAe"), "treatment", "control")</f>
        <v>control</v>
      </c>
      <c r="F963" s="6">
        <v>0.19359391437930029</v>
      </c>
      <c r="G963" s="6" t="str">
        <f t="shared" ref="G963:G1026" si="31">IF(AND(F963&lt;0.5, E963="treatment"), "A1", IF(AND(F963&gt;0.5, E963="treatment"), "A2", "control"))</f>
        <v>control</v>
      </c>
    </row>
    <row r="964" spans="1:7" x14ac:dyDescent="0.25">
      <c r="A964" s="6">
        <v>963</v>
      </c>
      <c r="B964" s="6" t="s">
        <v>90</v>
      </c>
      <c r="C964" s="6" t="s">
        <v>90</v>
      </c>
      <c r="D964" s="7">
        <v>155000</v>
      </c>
      <c r="E964" s="6" t="str">
        <f t="shared" si="30"/>
        <v>control</v>
      </c>
      <c r="F964" s="6">
        <v>0.63558381853441481</v>
      </c>
      <c r="G964" s="6" t="str">
        <f t="shared" si="31"/>
        <v>control</v>
      </c>
    </row>
    <row r="965" spans="1:7" x14ac:dyDescent="0.25">
      <c r="A965" s="6">
        <v>964</v>
      </c>
      <c r="B965" s="6" t="s">
        <v>90</v>
      </c>
      <c r="C965" s="6" t="s">
        <v>90</v>
      </c>
      <c r="D965" s="7">
        <v>239000</v>
      </c>
      <c r="E965" s="6" t="str">
        <f t="shared" si="30"/>
        <v>control</v>
      </c>
      <c r="F965" s="6">
        <v>0.53496885821446805</v>
      </c>
      <c r="G965" s="6" t="str">
        <f t="shared" si="31"/>
        <v>control</v>
      </c>
    </row>
    <row r="966" spans="1:7" x14ac:dyDescent="0.25">
      <c r="A966" s="6">
        <v>965</v>
      </c>
      <c r="B966" s="6" t="s">
        <v>90</v>
      </c>
      <c r="C966" s="6" t="s">
        <v>90</v>
      </c>
      <c r="D966" s="7">
        <v>214900</v>
      </c>
      <c r="E966" s="6" t="str">
        <f t="shared" si="30"/>
        <v>control</v>
      </c>
      <c r="F966" s="6">
        <v>0.62955304284985392</v>
      </c>
      <c r="G966" s="6" t="str">
        <f t="shared" si="31"/>
        <v>control</v>
      </c>
    </row>
    <row r="967" spans="1:7" x14ac:dyDescent="0.25">
      <c r="A967" s="6">
        <v>966</v>
      </c>
      <c r="B967" s="6" t="s">
        <v>202</v>
      </c>
      <c r="C967" s="6" t="s">
        <v>90</v>
      </c>
      <c r="D967" s="7">
        <v>178900</v>
      </c>
      <c r="E967" s="6" t="str">
        <f t="shared" si="30"/>
        <v>treatment</v>
      </c>
      <c r="F967" s="6">
        <v>0.90623351215008208</v>
      </c>
      <c r="G967" s="6" t="str">
        <f t="shared" si="31"/>
        <v>A2</v>
      </c>
    </row>
    <row r="968" spans="1:7" x14ac:dyDescent="0.25">
      <c r="A968" s="6">
        <v>967</v>
      </c>
      <c r="B968" s="6" t="s">
        <v>90</v>
      </c>
      <c r="C968" s="6" t="s">
        <v>90</v>
      </c>
      <c r="D968" s="7">
        <v>160000</v>
      </c>
      <c r="E968" s="6" t="str">
        <f t="shared" si="30"/>
        <v>control</v>
      </c>
      <c r="F968" s="6">
        <v>0.24746085640024085</v>
      </c>
      <c r="G968" s="6" t="str">
        <f t="shared" si="31"/>
        <v>control</v>
      </c>
    </row>
    <row r="969" spans="1:7" x14ac:dyDescent="0.25">
      <c r="A969" s="6">
        <v>968</v>
      </c>
      <c r="B969" s="6" t="s">
        <v>90</v>
      </c>
      <c r="C969" s="6" t="s">
        <v>90</v>
      </c>
      <c r="D969" s="7">
        <v>135000</v>
      </c>
      <c r="E969" s="6" t="str">
        <f t="shared" si="30"/>
        <v>control</v>
      </c>
      <c r="F969" s="6">
        <v>0.72303790610958618</v>
      </c>
      <c r="G969" s="6" t="str">
        <f t="shared" si="31"/>
        <v>control</v>
      </c>
    </row>
    <row r="970" spans="1:7" x14ac:dyDescent="0.25">
      <c r="A970" s="6">
        <v>969</v>
      </c>
      <c r="B970" s="6" t="s">
        <v>90</v>
      </c>
      <c r="C970" s="6" t="s">
        <v>90</v>
      </c>
      <c r="D970" s="7">
        <v>37900</v>
      </c>
      <c r="E970" s="6" t="str">
        <f t="shared" si="30"/>
        <v>control</v>
      </c>
      <c r="F970" s="6">
        <v>0.37439703340009223</v>
      </c>
      <c r="G970" s="6" t="str">
        <f t="shared" si="31"/>
        <v>control</v>
      </c>
    </row>
    <row r="971" spans="1:7" x14ac:dyDescent="0.25">
      <c r="A971" s="6">
        <v>970</v>
      </c>
      <c r="B971" s="6" t="s">
        <v>90</v>
      </c>
      <c r="C971" s="6" t="s">
        <v>90</v>
      </c>
      <c r="D971" s="7">
        <v>140000</v>
      </c>
      <c r="E971" s="6" t="str">
        <f t="shared" si="30"/>
        <v>control</v>
      </c>
      <c r="F971" s="6">
        <v>0.58282921195211046</v>
      </c>
      <c r="G971" s="6" t="str">
        <f t="shared" si="31"/>
        <v>control</v>
      </c>
    </row>
    <row r="972" spans="1:7" x14ac:dyDescent="0.25">
      <c r="A972" s="6">
        <v>971</v>
      </c>
      <c r="B972" s="6" t="s">
        <v>90</v>
      </c>
      <c r="C972" s="6" t="s">
        <v>90</v>
      </c>
      <c r="D972" s="7">
        <v>135000</v>
      </c>
      <c r="E972" s="6" t="str">
        <f t="shared" si="30"/>
        <v>control</v>
      </c>
      <c r="F972" s="6">
        <v>0.88807492093838913</v>
      </c>
      <c r="G972" s="6" t="str">
        <f t="shared" si="31"/>
        <v>control</v>
      </c>
    </row>
    <row r="973" spans="1:7" x14ac:dyDescent="0.25">
      <c r="A973" s="6">
        <v>972</v>
      </c>
      <c r="B973" s="6" t="s">
        <v>90</v>
      </c>
      <c r="C973" s="6" t="s">
        <v>90</v>
      </c>
      <c r="D973" s="7">
        <v>173000</v>
      </c>
      <c r="E973" s="6" t="str">
        <f t="shared" si="30"/>
        <v>control</v>
      </c>
      <c r="F973" s="6">
        <v>0.29548756449822089</v>
      </c>
      <c r="G973" s="6" t="str">
        <f t="shared" si="31"/>
        <v>control</v>
      </c>
    </row>
    <row r="974" spans="1:7" x14ac:dyDescent="0.25">
      <c r="A974" s="6">
        <v>973</v>
      </c>
      <c r="B974" s="6" t="s">
        <v>90</v>
      </c>
      <c r="C974" s="6" t="s">
        <v>90</v>
      </c>
      <c r="D974" s="7">
        <v>99500</v>
      </c>
      <c r="E974" s="6" t="str">
        <f t="shared" si="30"/>
        <v>control</v>
      </c>
      <c r="F974" s="6">
        <v>0.13728977600620362</v>
      </c>
      <c r="G974" s="6" t="str">
        <f t="shared" si="31"/>
        <v>control</v>
      </c>
    </row>
    <row r="975" spans="1:7" x14ac:dyDescent="0.25">
      <c r="A975" s="6">
        <v>974</v>
      </c>
      <c r="B975" s="6" t="s">
        <v>90</v>
      </c>
      <c r="C975" s="6" t="s">
        <v>90</v>
      </c>
      <c r="D975" s="7">
        <v>182000</v>
      </c>
      <c r="E975" s="6" t="str">
        <f t="shared" si="30"/>
        <v>control</v>
      </c>
      <c r="F975" s="6">
        <v>3.5626619580353847E-2</v>
      </c>
      <c r="G975" s="6" t="str">
        <f t="shared" si="31"/>
        <v>control</v>
      </c>
    </row>
    <row r="976" spans="1:7" x14ac:dyDescent="0.25">
      <c r="A976" s="6">
        <v>975</v>
      </c>
      <c r="B976" s="6" t="s">
        <v>202</v>
      </c>
      <c r="C976" s="6" t="s">
        <v>114</v>
      </c>
      <c r="D976" s="7">
        <v>167500</v>
      </c>
      <c r="E976" s="6" t="str">
        <f t="shared" si="30"/>
        <v>treatment</v>
      </c>
      <c r="F976" s="6">
        <v>0.90908942315759278</v>
      </c>
      <c r="G976" s="6" t="str">
        <f t="shared" si="31"/>
        <v>A2</v>
      </c>
    </row>
    <row r="977" spans="1:7" x14ac:dyDescent="0.25">
      <c r="A977" s="6">
        <v>976</v>
      </c>
      <c r="B977" s="6" t="s">
        <v>90</v>
      </c>
      <c r="C977" s="6" t="s">
        <v>90</v>
      </c>
      <c r="D977" s="7">
        <v>165000</v>
      </c>
      <c r="E977" s="6" t="str">
        <f t="shared" si="30"/>
        <v>control</v>
      </c>
      <c r="F977" s="6">
        <v>8.087110866908076E-2</v>
      </c>
      <c r="G977" s="6" t="str">
        <f t="shared" si="31"/>
        <v>control</v>
      </c>
    </row>
    <row r="978" spans="1:7" x14ac:dyDescent="0.25">
      <c r="A978" s="6">
        <v>977</v>
      </c>
      <c r="B978" s="6" t="s">
        <v>90</v>
      </c>
      <c r="C978" s="6" t="s">
        <v>90</v>
      </c>
      <c r="D978" s="7">
        <v>85500</v>
      </c>
      <c r="E978" s="6" t="str">
        <f t="shared" si="30"/>
        <v>control</v>
      </c>
      <c r="F978" s="6">
        <v>0.63263191325085655</v>
      </c>
      <c r="G978" s="6" t="str">
        <f t="shared" si="31"/>
        <v>control</v>
      </c>
    </row>
    <row r="979" spans="1:7" x14ac:dyDescent="0.25">
      <c r="A979" s="6">
        <v>978</v>
      </c>
      <c r="B979" s="6" t="s">
        <v>90</v>
      </c>
      <c r="C979" s="6" t="s">
        <v>90</v>
      </c>
      <c r="D979" s="7">
        <v>199900</v>
      </c>
      <c r="E979" s="6" t="str">
        <f t="shared" si="30"/>
        <v>control</v>
      </c>
      <c r="F979" s="6">
        <v>0.53562279242227739</v>
      </c>
      <c r="G979" s="6" t="str">
        <f t="shared" si="31"/>
        <v>control</v>
      </c>
    </row>
    <row r="980" spans="1:7" x14ac:dyDescent="0.25">
      <c r="A980" s="6">
        <v>979</v>
      </c>
      <c r="B980" s="6" t="s">
        <v>90</v>
      </c>
      <c r="C980" s="6" t="s">
        <v>90</v>
      </c>
      <c r="D980" s="7">
        <v>110000</v>
      </c>
      <c r="E980" s="6" t="str">
        <f t="shared" si="30"/>
        <v>control</v>
      </c>
      <c r="F980" s="6">
        <v>0.37324233664713058</v>
      </c>
      <c r="G980" s="6" t="str">
        <f t="shared" si="31"/>
        <v>control</v>
      </c>
    </row>
    <row r="981" spans="1:7" x14ac:dyDescent="0.25">
      <c r="A981" s="6">
        <v>980</v>
      </c>
      <c r="B981" s="6" t="s">
        <v>114</v>
      </c>
      <c r="C981" s="6" t="s">
        <v>90</v>
      </c>
      <c r="D981" s="7">
        <v>139000</v>
      </c>
      <c r="E981" s="6" t="str">
        <f t="shared" si="30"/>
        <v>control</v>
      </c>
      <c r="F981" s="6">
        <v>0.16448027344094263</v>
      </c>
      <c r="G981" s="6" t="str">
        <f t="shared" si="31"/>
        <v>control</v>
      </c>
    </row>
    <row r="982" spans="1:7" x14ac:dyDescent="0.25">
      <c r="A982" s="6">
        <v>981</v>
      </c>
      <c r="B982" s="6" t="s">
        <v>90</v>
      </c>
      <c r="C982" s="6" t="s">
        <v>90</v>
      </c>
      <c r="D982" s="7">
        <v>178400</v>
      </c>
      <c r="E982" s="6" t="str">
        <f t="shared" si="30"/>
        <v>control</v>
      </c>
      <c r="F982" s="6">
        <v>0.79408705666818058</v>
      </c>
      <c r="G982" s="6" t="str">
        <f t="shared" si="31"/>
        <v>control</v>
      </c>
    </row>
    <row r="983" spans="1:7" x14ac:dyDescent="0.25">
      <c r="A983" s="6">
        <v>982</v>
      </c>
      <c r="B983" s="6" t="s">
        <v>90</v>
      </c>
      <c r="C983" s="6" t="s">
        <v>90</v>
      </c>
      <c r="D983" s="7">
        <v>336000</v>
      </c>
      <c r="E983" s="6" t="str">
        <f t="shared" si="30"/>
        <v>control</v>
      </c>
      <c r="F983" s="6">
        <v>0.88653972477534582</v>
      </c>
      <c r="G983" s="6" t="str">
        <f t="shared" si="31"/>
        <v>control</v>
      </c>
    </row>
    <row r="984" spans="1:7" x14ac:dyDescent="0.25">
      <c r="A984" s="6">
        <v>983</v>
      </c>
      <c r="B984" s="6" t="s">
        <v>90</v>
      </c>
      <c r="C984" s="6" t="s">
        <v>90</v>
      </c>
      <c r="D984" s="7">
        <v>159895</v>
      </c>
      <c r="E984" s="6" t="str">
        <f t="shared" si="30"/>
        <v>control</v>
      </c>
      <c r="F984" s="6">
        <v>0.16237970150459968</v>
      </c>
      <c r="G984" s="6" t="str">
        <f t="shared" si="31"/>
        <v>control</v>
      </c>
    </row>
    <row r="985" spans="1:7" x14ac:dyDescent="0.25">
      <c r="A985" s="6">
        <v>984</v>
      </c>
      <c r="B985" s="6" t="s">
        <v>90</v>
      </c>
      <c r="C985" s="6" t="s">
        <v>90</v>
      </c>
      <c r="D985" s="7">
        <v>255900</v>
      </c>
      <c r="E985" s="6" t="str">
        <f t="shared" si="30"/>
        <v>control</v>
      </c>
      <c r="F985" s="6">
        <v>0.49669703182124436</v>
      </c>
      <c r="G985" s="6" t="str">
        <f t="shared" si="31"/>
        <v>control</v>
      </c>
    </row>
    <row r="986" spans="1:7" x14ac:dyDescent="0.25">
      <c r="A986" s="6">
        <v>985</v>
      </c>
      <c r="B986" s="6" t="s">
        <v>90</v>
      </c>
      <c r="C986" s="6" t="s">
        <v>90</v>
      </c>
      <c r="D986" s="7">
        <v>126000</v>
      </c>
      <c r="E986" s="6" t="str">
        <f t="shared" si="30"/>
        <v>control</v>
      </c>
      <c r="F986" s="6">
        <v>0.35848913453818265</v>
      </c>
      <c r="G986" s="6" t="str">
        <f t="shared" si="31"/>
        <v>control</v>
      </c>
    </row>
    <row r="987" spans="1:7" x14ac:dyDescent="0.25">
      <c r="A987" s="6">
        <v>986</v>
      </c>
      <c r="B987" s="6" t="s">
        <v>90</v>
      </c>
      <c r="C987" s="6" t="s">
        <v>90</v>
      </c>
      <c r="D987" s="7">
        <v>125000</v>
      </c>
      <c r="E987" s="6" t="str">
        <f t="shared" si="30"/>
        <v>control</v>
      </c>
      <c r="F987" s="6">
        <v>0.49837113172766867</v>
      </c>
      <c r="G987" s="6" t="str">
        <f t="shared" si="31"/>
        <v>control</v>
      </c>
    </row>
    <row r="988" spans="1:7" x14ac:dyDescent="0.25">
      <c r="A988" s="6">
        <v>987</v>
      </c>
      <c r="B988" s="6" t="s">
        <v>114</v>
      </c>
      <c r="C988" s="6" t="s">
        <v>90</v>
      </c>
      <c r="D988" s="7">
        <v>117000</v>
      </c>
      <c r="E988" s="6" t="str">
        <f t="shared" si="30"/>
        <v>control</v>
      </c>
      <c r="F988" s="6">
        <v>0.35683539274952891</v>
      </c>
      <c r="G988" s="6" t="str">
        <f t="shared" si="31"/>
        <v>control</v>
      </c>
    </row>
    <row r="989" spans="1:7" x14ac:dyDescent="0.25">
      <c r="A989" s="6">
        <v>988</v>
      </c>
      <c r="B989" s="6" t="s">
        <v>90</v>
      </c>
      <c r="C989" s="6" t="s">
        <v>90</v>
      </c>
      <c r="D989" s="7">
        <v>395192</v>
      </c>
      <c r="E989" s="6" t="str">
        <f t="shared" si="30"/>
        <v>control</v>
      </c>
      <c r="F989" s="6">
        <v>0.2994216896933577</v>
      </c>
      <c r="G989" s="6" t="str">
        <f t="shared" si="31"/>
        <v>control</v>
      </c>
    </row>
    <row r="990" spans="1:7" x14ac:dyDescent="0.25">
      <c r="A990" s="6">
        <v>989</v>
      </c>
      <c r="B990" s="6" t="s">
        <v>90</v>
      </c>
      <c r="C990" s="6" t="s">
        <v>90</v>
      </c>
      <c r="D990" s="7">
        <v>195000</v>
      </c>
      <c r="E990" s="6" t="str">
        <f t="shared" si="30"/>
        <v>control</v>
      </c>
      <c r="F990" s="6">
        <v>0.22421844904341959</v>
      </c>
      <c r="G990" s="6" t="str">
        <f t="shared" si="31"/>
        <v>control</v>
      </c>
    </row>
    <row r="991" spans="1:7" x14ac:dyDescent="0.25">
      <c r="A991" s="6">
        <v>990</v>
      </c>
      <c r="B991" s="6" t="s">
        <v>90</v>
      </c>
      <c r="C991" s="6" t="s">
        <v>90</v>
      </c>
      <c r="D991" s="7">
        <v>197000</v>
      </c>
      <c r="E991" s="6" t="str">
        <f t="shared" si="30"/>
        <v>control</v>
      </c>
      <c r="F991" s="6">
        <v>0.71186878666261499</v>
      </c>
      <c r="G991" s="6" t="str">
        <f t="shared" si="31"/>
        <v>control</v>
      </c>
    </row>
    <row r="992" spans="1:7" x14ac:dyDescent="0.25">
      <c r="A992" s="6">
        <v>991</v>
      </c>
      <c r="B992" s="6" t="s">
        <v>90</v>
      </c>
      <c r="C992" s="6" t="s">
        <v>90</v>
      </c>
      <c r="D992" s="7">
        <v>348000</v>
      </c>
      <c r="E992" s="6" t="str">
        <f t="shared" si="30"/>
        <v>control</v>
      </c>
      <c r="F992" s="6">
        <v>0.18355724134479878</v>
      </c>
      <c r="G992" s="6" t="str">
        <f t="shared" si="31"/>
        <v>control</v>
      </c>
    </row>
    <row r="993" spans="1:7" x14ac:dyDescent="0.25">
      <c r="A993" s="6">
        <v>992</v>
      </c>
      <c r="B993" s="6" t="s">
        <v>144</v>
      </c>
      <c r="C993" s="6" t="s">
        <v>90</v>
      </c>
      <c r="D993" s="7">
        <v>168000</v>
      </c>
      <c r="E993" s="6" t="str">
        <f t="shared" si="30"/>
        <v>control</v>
      </c>
      <c r="F993" s="6">
        <v>0.87621324520541566</v>
      </c>
      <c r="G993" s="6" t="str">
        <f t="shared" si="31"/>
        <v>control</v>
      </c>
    </row>
    <row r="994" spans="1:7" x14ac:dyDescent="0.25">
      <c r="A994" s="6">
        <v>993</v>
      </c>
      <c r="B994" s="6" t="s">
        <v>90</v>
      </c>
      <c r="C994" s="6" t="s">
        <v>90</v>
      </c>
      <c r="D994" s="7">
        <v>187000</v>
      </c>
      <c r="E994" s="6" t="str">
        <f t="shared" si="30"/>
        <v>control</v>
      </c>
      <c r="F994" s="6">
        <v>0.74010997011049584</v>
      </c>
      <c r="G994" s="6" t="str">
        <f t="shared" si="31"/>
        <v>control</v>
      </c>
    </row>
    <row r="995" spans="1:7" x14ac:dyDescent="0.25">
      <c r="A995" s="6">
        <v>994</v>
      </c>
      <c r="B995" s="6" t="s">
        <v>90</v>
      </c>
      <c r="C995" s="6" t="s">
        <v>90</v>
      </c>
      <c r="D995" s="7">
        <v>173900</v>
      </c>
      <c r="E995" s="6" t="str">
        <f t="shared" si="30"/>
        <v>control</v>
      </c>
      <c r="F995" s="6">
        <v>0.2919666451202767</v>
      </c>
      <c r="G995" s="6" t="str">
        <f t="shared" si="31"/>
        <v>control</v>
      </c>
    </row>
    <row r="996" spans="1:7" x14ac:dyDescent="0.25">
      <c r="A996" s="6">
        <v>995</v>
      </c>
      <c r="B996" s="6" t="s">
        <v>90</v>
      </c>
      <c r="C996" s="6" t="s">
        <v>90</v>
      </c>
      <c r="D996" s="7">
        <v>337500</v>
      </c>
      <c r="E996" s="6" t="str">
        <f t="shared" si="30"/>
        <v>control</v>
      </c>
      <c r="F996" s="6">
        <v>0.12698097458009516</v>
      </c>
      <c r="G996" s="6" t="str">
        <f t="shared" si="31"/>
        <v>control</v>
      </c>
    </row>
    <row r="997" spans="1:7" x14ac:dyDescent="0.25">
      <c r="A997" s="6">
        <v>996</v>
      </c>
      <c r="B997" s="6" t="s">
        <v>114</v>
      </c>
      <c r="C997" s="6" t="s">
        <v>90</v>
      </c>
      <c r="D997" s="7">
        <v>121600</v>
      </c>
      <c r="E997" s="6" t="str">
        <f t="shared" si="30"/>
        <v>control</v>
      </c>
      <c r="F997" s="6">
        <v>0.51445538971297389</v>
      </c>
      <c r="G997" s="6" t="str">
        <f t="shared" si="31"/>
        <v>control</v>
      </c>
    </row>
    <row r="998" spans="1:7" x14ac:dyDescent="0.25">
      <c r="A998" s="6">
        <v>997</v>
      </c>
      <c r="B998" s="6" t="s">
        <v>90</v>
      </c>
      <c r="C998" s="6" t="s">
        <v>90</v>
      </c>
      <c r="D998" s="7">
        <v>136500</v>
      </c>
      <c r="E998" s="6" t="str">
        <f t="shared" si="30"/>
        <v>control</v>
      </c>
      <c r="F998" s="6">
        <v>0.7763101435492592</v>
      </c>
      <c r="G998" s="6" t="str">
        <f t="shared" si="31"/>
        <v>control</v>
      </c>
    </row>
    <row r="999" spans="1:7" x14ac:dyDescent="0.25">
      <c r="A999" s="6">
        <v>998</v>
      </c>
      <c r="B999" s="6" t="s">
        <v>204</v>
      </c>
      <c r="C999" s="6" t="s">
        <v>90</v>
      </c>
      <c r="D999" s="7">
        <v>185000</v>
      </c>
      <c r="E999" s="6" t="str">
        <f t="shared" si="30"/>
        <v>control</v>
      </c>
      <c r="F999" s="6">
        <v>0.41543031315839052</v>
      </c>
      <c r="G999" s="6" t="str">
        <f t="shared" si="31"/>
        <v>control</v>
      </c>
    </row>
    <row r="1000" spans="1:7" x14ac:dyDescent="0.25">
      <c r="A1000" s="6">
        <v>999</v>
      </c>
      <c r="B1000" s="6" t="s">
        <v>90</v>
      </c>
      <c r="C1000" s="6" t="s">
        <v>90</v>
      </c>
      <c r="D1000" s="7">
        <v>91000</v>
      </c>
      <c r="E1000" s="6" t="str">
        <f t="shared" si="30"/>
        <v>control</v>
      </c>
      <c r="F1000" s="6">
        <v>0.6714302503287507</v>
      </c>
      <c r="G1000" s="6" t="str">
        <f t="shared" si="31"/>
        <v>control</v>
      </c>
    </row>
    <row r="1001" spans="1:7" x14ac:dyDescent="0.25">
      <c r="A1001" s="6">
        <v>1000</v>
      </c>
      <c r="B1001" s="6" t="s">
        <v>90</v>
      </c>
      <c r="C1001" s="6" t="s">
        <v>90</v>
      </c>
      <c r="D1001" s="7">
        <v>206000</v>
      </c>
      <c r="E1001" s="6" t="str">
        <f t="shared" si="30"/>
        <v>control</v>
      </c>
      <c r="F1001" s="6">
        <v>0.11112222236891978</v>
      </c>
      <c r="G1001" s="6" t="str">
        <f t="shared" si="31"/>
        <v>control</v>
      </c>
    </row>
    <row r="1002" spans="1:7" x14ac:dyDescent="0.25">
      <c r="A1002" s="6">
        <v>1001</v>
      </c>
      <c r="B1002" s="6" t="s">
        <v>90</v>
      </c>
      <c r="C1002" s="6" t="s">
        <v>90</v>
      </c>
      <c r="D1002" s="7">
        <v>82000</v>
      </c>
      <c r="E1002" s="6" t="str">
        <f t="shared" si="30"/>
        <v>control</v>
      </c>
      <c r="F1002" s="6">
        <v>0.36157774016178457</v>
      </c>
      <c r="G1002" s="6" t="str">
        <f t="shared" si="31"/>
        <v>control</v>
      </c>
    </row>
    <row r="1003" spans="1:7" x14ac:dyDescent="0.25">
      <c r="A1003" s="6">
        <v>1002</v>
      </c>
      <c r="B1003" s="6" t="s">
        <v>90</v>
      </c>
      <c r="C1003" s="6" t="s">
        <v>90</v>
      </c>
      <c r="D1003" s="7">
        <v>86000</v>
      </c>
      <c r="E1003" s="6" t="str">
        <f t="shared" si="30"/>
        <v>control</v>
      </c>
      <c r="F1003" s="6">
        <v>9.2206039296494402E-2</v>
      </c>
      <c r="G1003" s="6" t="str">
        <f t="shared" si="31"/>
        <v>control</v>
      </c>
    </row>
    <row r="1004" spans="1:7" x14ac:dyDescent="0.25">
      <c r="A1004" s="6">
        <v>1003</v>
      </c>
      <c r="B1004" s="6" t="s">
        <v>202</v>
      </c>
      <c r="C1004" s="6" t="s">
        <v>90</v>
      </c>
      <c r="D1004" s="7">
        <v>232000</v>
      </c>
      <c r="E1004" s="6" t="str">
        <f t="shared" si="30"/>
        <v>treatment</v>
      </c>
      <c r="F1004" s="6">
        <v>7.3480683921433032E-3</v>
      </c>
      <c r="G1004" s="6" t="str">
        <f t="shared" si="31"/>
        <v>A1</v>
      </c>
    </row>
    <row r="1005" spans="1:7" x14ac:dyDescent="0.25">
      <c r="A1005" s="6">
        <v>1004</v>
      </c>
      <c r="B1005" s="6" t="s">
        <v>114</v>
      </c>
      <c r="C1005" s="6" t="s">
        <v>202</v>
      </c>
      <c r="D1005" s="7">
        <v>136905</v>
      </c>
      <c r="E1005" s="6" t="str">
        <f t="shared" si="30"/>
        <v>treatment</v>
      </c>
      <c r="F1005" s="6">
        <v>0.34073871486937291</v>
      </c>
      <c r="G1005" s="6" t="str">
        <f t="shared" si="31"/>
        <v>A1</v>
      </c>
    </row>
    <row r="1006" spans="1:7" x14ac:dyDescent="0.25">
      <c r="A1006" s="6">
        <v>1005</v>
      </c>
      <c r="B1006" s="6" t="s">
        <v>90</v>
      </c>
      <c r="C1006" s="6" t="s">
        <v>90</v>
      </c>
      <c r="D1006" s="7">
        <v>181000</v>
      </c>
      <c r="E1006" s="6" t="str">
        <f t="shared" si="30"/>
        <v>control</v>
      </c>
      <c r="F1006" s="6">
        <v>0.21846317264263282</v>
      </c>
      <c r="G1006" s="6" t="str">
        <f t="shared" si="31"/>
        <v>control</v>
      </c>
    </row>
    <row r="1007" spans="1:7" x14ac:dyDescent="0.25">
      <c r="A1007" s="6">
        <v>1006</v>
      </c>
      <c r="B1007" s="6" t="s">
        <v>90</v>
      </c>
      <c r="C1007" s="6" t="s">
        <v>90</v>
      </c>
      <c r="D1007" s="7">
        <v>149900</v>
      </c>
      <c r="E1007" s="6" t="str">
        <f t="shared" si="30"/>
        <v>control</v>
      </c>
      <c r="F1007" s="6">
        <v>0.5857694083780034</v>
      </c>
      <c r="G1007" s="6" t="str">
        <f t="shared" si="31"/>
        <v>control</v>
      </c>
    </row>
    <row r="1008" spans="1:7" x14ac:dyDescent="0.25">
      <c r="A1008" s="6">
        <v>1007</v>
      </c>
      <c r="B1008" s="6" t="s">
        <v>139</v>
      </c>
      <c r="C1008" s="6" t="s">
        <v>90</v>
      </c>
      <c r="D1008" s="7">
        <v>163500</v>
      </c>
      <c r="E1008" s="6" t="str">
        <f t="shared" si="30"/>
        <v>control</v>
      </c>
      <c r="F1008" s="6">
        <v>0.85851430724733124</v>
      </c>
      <c r="G1008" s="6" t="str">
        <f t="shared" si="31"/>
        <v>control</v>
      </c>
    </row>
    <row r="1009" spans="1:7" x14ac:dyDescent="0.25">
      <c r="A1009" s="6">
        <v>1008</v>
      </c>
      <c r="B1009" s="6" t="s">
        <v>90</v>
      </c>
      <c r="C1009" s="6" t="s">
        <v>90</v>
      </c>
      <c r="D1009" s="7">
        <v>88000</v>
      </c>
      <c r="E1009" s="6" t="str">
        <f t="shared" si="30"/>
        <v>control</v>
      </c>
      <c r="F1009" s="6">
        <v>0.53539084616429411</v>
      </c>
      <c r="G1009" s="6" t="str">
        <f t="shared" si="31"/>
        <v>control</v>
      </c>
    </row>
    <row r="1010" spans="1:7" x14ac:dyDescent="0.25">
      <c r="A1010" s="6">
        <v>1009</v>
      </c>
      <c r="B1010" s="6" t="s">
        <v>90</v>
      </c>
      <c r="C1010" s="6" t="s">
        <v>90</v>
      </c>
      <c r="D1010" s="7">
        <v>240000</v>
      </c>
      <c r="E1010" s="6" t="str">
        <f t="shared" si="30"/>
        <v>control</v>
      </c>
      <c r="F1010" s="6">
        <v>0.8168082175528677</v>
      </c>
      <c r="G1010" s="6" t="str">
        <f t="shared" si="31"/>
        <v>control</v>
      </c>
    </row>
    <row r="1011" spans="1:7" x14ac:dyDescent="0.25">
      <c r="A1011" s="6">
        <v>1010</v>
      </c>
      <c r="B1011" s="6" t="s">
        <v>90</v>
      </c>
      <c r="C1011" s="6" t="s">
        <v>90</v>
      </c>
      <c r="D1011" s="7">
        <v>102000</v>
      </c>
      <c r="E1011" s="6" t="str">
        <f t="shared" si="30"/>
        <v>control</v>
      </c>
      <c r="F1011" s="6">
        <v>0.54759848255251065</v>
      </c>
      <c r="G1011" s="6" t="str">
        <f t="shared" si="31"/>
        <v>control</v>
      </c>
    </row>
    <row r="1012" spans="1:7" x14ac:dyDescent="0.25">
      <c r="A1012" s="6">
        <v>1011</v>
      </c>
      <c r="B1012" s="6" t="s">
        <v>90</v>
      </c>
      <c r="C1012" s="6" t="s">
        <v>90</v>
      </c>
      <c r="D1012" s="7">
        <v>135000</v>
      </c>
      <c r="E1012" s="6" t="str">
        <f t="shared" si="30"/>
        <v>control</v>
      </c>
      <c r="F1012" s="6">
        <v>0.28486606174283113</v>
      </c>
      <c r="G1012" s="6" t="str">
        <f t="shared" si="31"/>
        <v>control</v>
      </c>
    </row>
    <row r="1013" spans="1:7" x14ac:dyDescent="0.25">
      <c r="A1013" s="6">
        <v>1012</v>
      </c>
      <c r="B1013" s="6" t="s">
        <v>90</v>
      </c>
      <c r="C1013" s="6" t="s">
        <v>90</v>
      </c>
      <c r="D1013" s="7">
        <v>100000</v>
      </c>
      <c r="E1013" s="6" t="str">
        <f t="shared" si="30"/>
        <v>control</v>
      </c>
      <c r="F1013" s="6">
        <v>0.46286217684142261</v>
      </c>
      <c r="G1013" s="6" t="str">
        <f t="shared" si="31"/>
        <v>control</v>
      </c>
    </row>
    <row r="1014" spans="1:7" x14ac:dyDescent="0.25">
      <c r="A1014" s="6">
        <v>1013</v>
      </c>
      <c r="B1014" s="6" t="s">
        <v>90</v>
      </c>
      <c r="C1014" s="6" t="s">
        <v>90</v>
      </c>
      <c r="D1014" s="7">
        <v>165000</v>
      </c>
      <c r="E1014" s="6" t="str">
        <f t="shared" si="30"/>
        <v>control</v>
      </c>
      <c r="F1014" s="6">
        <v>0.65873159829290007</v>
      </c>
      <c r="G1014" s="6" t="str">
        <f t="shared" si="31"/>
        <v>control</v>
      </c>
    </row>
    <row r="1015" spans="1:7" x14ac:dyDescent="0.25">
      <c r="A1015" s="6">
        <v>1014</v>
      </c>
      <c r="B1015" s="6" t="s">
        <v>90</v>
      </c>
      <c r="C1015" s="6" t="s">
        <v>90</v>
      </c>
      <c r="D1015" s="7">
        <v>85000</v>
      </c>
      <c r="E1015" s="6" t="str">
        <f t="shared" si="30"/>
        <v>control</v>
      </c>
      <c r="F1015" s="6">
        <v>0.66605212332870078</v>
      </c>
      <c r="G1015" s="6" t="str">
        <f t="shared" si="31"/>
        <v>control</v>
      </c>
    </row>
    <row r="1016" spans="1:7" x14ac:dyDescent="0.25">
      <c r="A1016" s="6">
        <v>1015</v>
      </c>
      <c r="B1016" s="6" t="s">
        <v>144</v>
      </c>
      <c r="C1016" s="6" t="s">
        <v>90</v>
      </c>
      <c r="D1016" s="7">
        <v>119200</v>
      </c>
      <c r="E1016" s="6" t="str">
        <f t="shared" si="30"/>
        <v>control</v>
      </c>
      <c r="F1016" s="6">
        <v>0.11556232706545144</v>
      </c>
      <c r="G1016" s="6" t="str">
        <f t="shared" si="31"/>
        <v>control</v>
      </c>
    </row>
    <row r="1017" spans="1:7" x14ac:dyDescent="0.25">
      <c r="A1017" s="6">
        <v>1016</v>
      </c>
      <c r="B1017" s="6" t="s">
        <v>90</v>
      </c>
      <c r="C1017" s="6" t="s">
        <v>90</v>
      </c>
      <c r="D1017" s="7">
        <v>227000</v>
      </c>
      <c r="E1017" s="6" t="str">
        <f t="shared" si="30"/>
        <v>control</v>
      </c>
      <c r="F1017" s="6">
        <v>0.48105011409412024</v>
      </c>
      <c r="G1017" s="6" t="str">
        <f t="shared" si="31"/>
        <v>control</v>
      </c>
    </row>
    <row r="1018" spans="1:7" x14ac:dyDescent="0.25">
      <c r="A1018" s="6">
        <v>1017</v>
      </c>
      <c r="B1018" s="6" t="s">
        <v>90</v>
      </c>
      <c r="C1018" s="6" t="s">
        <v>90</v>
      </c>
      <c r="D1018" s="7">
        <v>203000</v>
      </c>
      <c r="E1018" s="6" t="str">
        <f t="shared" si="30"/>
        <v>control</v>
      </c>
      <c r="F1018" s="6">
        <v>0.50322442972451686</v>
      </c>
      <c r="G1018" s="6" t="str">
        <f t="shared" si="31"/>
        <v>control</v>
      </c>
    </row>
    <row r="1019" spans="1:7" x14ac:dyDescent="0.25">
      <c r="A1019" s="6">
        <v>1018</v>
      </c>
      <c r="B1019" s="6" t="s">
        <v>90</v>
      </c>
      <c r="C1019" s="6" t="s">
        <v>90</v>
      </c>
      <c r="D1019" s="7">
        <v>187500</v>
      </c>
      <c r="E1019" s="6" t="str">
        <f t="shared" si="30"/>
        <v>control</v>
      </c>
      <c r="F1019" s="6">
        <v>0.29903556293946354</v>
      </c>
      <c r="G1019" s="6" t="str">
        <f t="shared" si="31"/>
        <v>control</v>
      </c>
    </row>
    <row r="1020" spans="1:7" x14ac:dyDescent="0.25">
      <c r="A1020" s="6">
        <v>1019</v>
      </c>
      <c r="B1020" s="6" t="s">
        <v>90</v>
      </c>
      <c r="C1020" s="6" t="s">
        <v>90</v>
      </c>
      <c r="D1020" s="7">
        <v>160000</v>
      </c>
      <c r="E1020" s="6" t="str">
        <f t="shared" si="30"/>
        <v>control</v>
      </c>
      <c r="F1020" s="6">
        <v>0.76154834626540246</v>
      </c>
      <c r="G1020" s="6" t="str">
        <f t="shared" si="31"/>
        <v>control</v>
      </c>
    </row>
    <row r="1021" spans="1:7" x14ac:dyDescent="0.25">
      <c r="A1021" s="6">
        <v>1020</v>
      </c>
      <c r="B1021" s="6" t="s">
        <v>90</v>
      </c>
      <c r="C1021" s="6" t="s">
        <v>90</v>
      </c>
      <c r="D1021" s="7">
        <v>213490</v>
      </c>
      <c r="E1021" s="6" t="str">
        <f t="shared" si="30"/>
        <v>control</v>
      </c>
      <c r="F1021" s="6">
        <v>0.14913849764767273</v>
      </c>
      <c r="G1021" s="6" t="str">
        <f t="shared" si="31"/>
        <v>control</v>
      </c>
    </row>
    <row r="1022" spans="1:7" x14ac:dyDescent="0.25">
      <c r="A1022" s="6">
        <v>1021</v>
      </c>
      <c r="B1022" s="6" t="s">
        <v>90</v>
      </c>
      <c r="C1022" s="6" t="s">
        <v>90</v>
      </c>
      <c r="D1022" s="7">
        <v>176000</v>
      </c>
      <c r="E1022" s="6" t="str">
        <f t="shared" si="30"/>
        <v>control</v>
      </c>
      <c r="F1022" s="6">
        <v>0.650951014969262</v>
      </c>
      <c r="G1022" s="6" t="str">
        <f t="shared" si="31"/>
        <v>control</v>
      </c>
    </row>
    <row r="1023" spans="1:7" x14ac:dyDescent="0.25">
      <c r="A1023" s="6">
        <v>1022</v>
      </c>
      <c r="B1023" s="6" t="s">
        <v>90</v>
      </c>
      <c r="C1023" s="6" t="s">
        <v>90</v>
      </c>
      <c r="D1023" s="7">
        <v>194000</v>
      </c>
      <c r="E1023" s="6" t="str">
        <f t="shared" si="30"/>
        <v>control</v>
      </c>
      <c r="F1023" s="6">
        <v>0.3352771716544386</v>
      </c>
      <c r="G1023" s="6" t="str">
        <f t="shared" si="31"/>
        <v>control</v>
      </c>
    </row>
    <row r="1024" spans="1:7" x14ac:dyDescent="0.25">
      <c r="A1024" s="6">
        <v>1023</v>
      </c>
      <c r="B1024" s="6" t="s">
        <v>90</v>
      </c>
      <c r="C1024" s="6" t="s">
        <v>90</v>
      </c>
      <c r="D1024" s="7">
        <v>87000</v>
      </c>
      <c r="E1024" s="6" t="str">
        <f t="shared" si="30"/>
        <v>control</v>
      </c>
      <c r="F1024" s="6">
        <v>0.32983702339332188</v>
      </c>
      <c r="G1024" s="6" t="str">
        <f t="shared" si="31"/>
        <v>control</v>
      </c>
    </row>
    <row r="1025" spans="1:7" x14ac:dyDescent="0.25">
      <c r="A1025" s="6">
        <v>1024</v>
      </c>
      <c r="B1025" s="6" t="s">
        <v>90</v>
      </c>
      <c r="C1025" s="6" t="s">
        <v>90</v>
      </c>
      <c r="D1025" s="7">
        <v>191000</v>
      </c>
      <c r="E1025" s="6" t="str">
        <f t="shared" si="30"/>
        <v>control</v>
      </c>
      <c r="F1025" s="6">
        <v>0.96370130373089768</v>
      </c>
      <c r="G1025" s="6" t="str">
        <f t="shared" si="31"/>
        <v>control</v>
      </c>
    </row>
    <row r="1026" spans="1:7" x14ac:dyDescent="0.25">
      <c r="A1026" s="6">
        <v>1025</v>
      </c>
      <c r="B1026" s="6" t="s">
        <v>90</v>
      </c>
      <c r="C1026" s="6" t="s">
        <v>90</v>
      </c>
      <c r="D1026" s="7">
        <v>287000</v>
      </c>
      <c r="E1026" s="6" t="str">
        <f t="shared" si="30"/>
        <v>control</v>
      </c>
      <c r="F1026" s="6">
        <v>0.21002682961951269</v>
      </c>
      <c r="G1026" s="6" t="str">
        <f t="shared" si="31"/>
        <v>control</v>
      </c>
    </row>
    <row r="1027" spans="1:7" x14ac:dyDescent="0.25">
      <c r="A1027" s="6">
        <v>1026</v>
      </c>
      <c r="B1027" s="6" t="s">
        <v>90</v>
      </c>
      <c r="C1027" s="6" t="s">
        <v>90</v>
      </c>
      <c r="D1027" s="7">
        <v>112500</v>
      </c>
      <c r="E1027" s="6" t="str">
        <f t="shared" ref="E1027:E1090" si="32">IF(OR(B1027="RRRn", B1027="RRAn", B1027="RRNe", B1027="RRAe", C1027="RRRn", C1027="RRAn", C1027="RRNe", C1027="RRAe"), "treatment", "control")</f>
        <v>control</v>
      </c>
      <c r="F1027" s="6">
        <v>0.78943126523996754</v>
      </c>
      <c r="G1027" s="6" t="str">
        <f t="shared" ref="G1027:G1090" si="33">IF(AND(F1027&lt;0.5, E1027="treatment"), "A1", IF(AND(F1027&gt;0.5, E1027="treatment"), "A2", "control"))</f>
        <v>control</v>
      </c>
    </row>
    <row r="1028" spans="1:7" x14ac:dyDescent="0.25">
      <c r="A1028" s="6">
        <v>1027</v>
      </c>
      <c r="B1028" s="6" t="s">
        <v>114</v>
      </c>
      <c r="C1028" s="6" t="s">
        <v>90</v>
      </c>
      <c r="D1028" s="7">
        <v>167500</v>
      </c>
      <c r="E1028" s="6" t="str">
        <f t="shared" si="32"/>
        <v>control</v>
      </c>
      <c r="F1028" s="6">
        <v>0.56932702167825788</v>
      </c>
      <c r="G1028" s="6" t="str">
        <f t="shared" si="33"/>
        <v>control</v>
      </c>
    </row>
    <row r="1029" spans="1:7" x14ac:dyDescent="0.25">
      <c r="A1029" s="6">
        <v>1028</v>
      </c>
      <c r="B1029" s="6" t="s">
        <v>90</v>
      </c>
      <c r="C1029" s="6" t="s">
        <v>90</v>
      </c>
      <c r="D1029" s="7">
        <v>293077</v>
      </c>
      <c r="E1029" s="6" t="str">
        <f t="shared" si="32"/>
        <v>control</v>
      </c>
      <c r="F1029" s="6">
        <v>0.84027836922772958</v>
      </c>
      <c r="G1029" s="6" t="str">
        <f t="shared" si="33"/>
        <v>control</v>
      </c>
    </row>
    <row r="1030" spans="1:7" x14ac:dyDescent="0.25">
      <c r="A1030" s="6">
        <v>1029</v>
      </c>
      <c r="B1030" s="6" t="s">
        <v>144</v>
      </c>
      <c r="C1030" s="6" t="s">
        <v>90</v>
      </c>
      <c r="D1030" s="7">
        <v>105000</v>
      </c>
      <c r="E1030" s="6" t="str">
        <f t="shared" si="32"/>
        <v>control</v>
      </c>
      <c r="F1030" s="6">
        <v>0.39870297515422015</v>
      </c>
      <c r="G1030" s="6" t="str">
        <f t="shared" si="33"/>
        <v>control</v>
      </c>
    </row>
    <row r="1031" spans="1:7" x14ac:dyDescent="0.25">
      <c r="A1031" s="6">
        <v>1030</v>
      </c>
      <c r="B1031" s="6" t="s">
        <v>90</v>
      </c>
      <c r="C1031" s="6" t="s">
        <v>90</v>
      </c>
      <c r="D1031" s="7">
        <v>118000</v>
      </c>
      <c r="E1031" s="6" t="str">
        <f t="shared" si="32"/>
        <v>control</v>
      </c>
      <c r="F1031" s="6">
        <v>0.70562453563759275</v>
      </c>
      <c r="G1031" s="6" t="str">
        <f t="shared" si="33"/>
        <v>control</v>
      </c>
    </row>
    <row r="1032" spans="1:7" x14ac:dyDescent="0.25">
      <c r="A1032" s="6">
        <v>1031</v>
      </c>
      <c r="B1032" s="6" t="s">
        <v>90</v>
      </c>
      <c r="C1032" s="6" t="s">
        <v>90</v>
      </c>
      <c r="D1032" s="7">
        <v>160000</v>
      </c>
      <c r="E1032" s="6" t="str">
        <f t="shared" si="32"/>
        <v>control</v>
      </c>
      <c r="F1032" s="6">
        <v>0.54166761314194356</v>
      </c>
      <c r="G1032" s="6" t="str">
        <f t="shared" si="33"/>
        <v>control</v>
      </c>
    </row>
    <row r="1033" spans="1:7" x14ac:dyDescent="0.25">
      <c r="A1033" s="6">
        <v>1032</v>
      </c>
      <c r="B1033" s="6" t="s">
        <v>90</v>
      </c>
      <c r="C1033" s="6" t="s">
        <v>90</v>
      </c>
      <c r="D1033" s="7">
        <v>197000</v>
      </c>
      <c r="E1033" s="6" t="str">
        <f t="shared" si="32"/>
        <v>control</v>
      </c>
      <c r="F1033" s="6">
        <v>0.52481264640957503</v>
      </c>
      <c r="G1033" s="6" t="str">
        <f t="shared" si="33"/>
        <v>control</v>
      </c>
    </row>
    <row r="1034" spans="1:7" x14ac:dyDescent="0.25">
      <c r="A1034" s="6">
        <v>1033</v>
      </c>
      <c r="B1034" s="6" t="s">
        <v>90</v>
      </c>
      <c r="C1034" s="6" t="s">
        <v>90</v>
      </c>
      <c r="D1034" s="7">
        <v>310000</v>
      </c>
      <c r="E1034" s="6" t="str">
        <f t="shared" si="32"/>
        <v>control</v>
      </c>
      <c r="F1034" s="6">
        <v>0.45547699801220753</v>
      </c>
      <c r="G1034" s="6" t="str">
        <f t="shared" si="33"/>
        <v>control</v>
      </c>
    </row>
    <row r="1035" spans="1:7" x14ac:dyDescent="0.25">
      <c r="A1035" s="6">
        <v>1034</v>
      </c>
      <c r="B1035" s="6" t="s">
        <v>90</v>
      </c>
      <c r="C1035" s="6" t="s">
        <v>90</v>
      </c>
      <c r="D1035" s="7">
        <v>230000</v>
      </c>
      <c r="E1035" s="6" t="str">
        <f t="shared" si="32"/>
        <v>control</v>
      </c>
      <c r="F1035" s="6">
        <v>0.66710454806201414</v>
      </c>
      <c r="G1035" s="6" t="str">
        <f t="shared" si="33"/>
        <v>control</v>
      </c>
    </row>
    <row r="1036" spans="1:7" x14ac:dyDescent="0.25">
      <c r="A1036" s="6">
        <v>1035</v>
      </c>
      <c r="B1036" s="6" t="s">
        <v>90</v>
      </c>
      <c r="C1036" s="6" t="s">
        <v>90</v>
      </c>
      <c r="D1036" s="7">
        <v>119750</v>
      </c>
      <c r="E1036" s="6" t="str">
        <f t="shared" si="32"/>
        <v>control</v>
      </c>
      <c r="F1036" s="6">
        <v>0.82079569130902441</v>
      </c>
      <c r="G1036" s="6" t="str">
        <f t="shared" si="33"/>
        <v>control</v>
      </c>
    </row>
    <row r="1037" spans="1:7" x14ac:dyDescent="0.25">
      <c r="A1037" s="6">
        <v>1036</v>
      </c>
      <c r="B1037" s="6" t="s">
        <v>90</v>
      </c>
      <c r="C1037" s="6" t="s">
        <v>90</v>
      </c>
      <c r="D1037" s="7">
        <v>84000</v>
      </c>
      <c r="E1037" s="6" t="str">
        <f t="shared" si="32"/>
        <v>control</v>
      </c>
      <c r="F1037" s="6">
        <v>0.16931182938105904</v>
      </c>
      <c r="G1037" s="6" t="str">
        <f t="shared" si="33"/>
        <v>control</v>
      </c>
    </row>
    <row r="1038" spans="1:7" x14ac:dyDescent="0.25">
      <c r="A1038" s="6">
        <v>1037</v>
      </c>
      <c r="B1038" s="6" t="s">
        <v>90</v>
      </c>
      <c r="C1038" s="6" t="s">
        <v>90</v>
      </c>
      <c r="D1038" s="7">
        <v>315500</v>
      </c>
      <c r="E1038" s="6" t="str">
        <f t="shared" si="32"/>
        <v>control</v>
      </c>
      <c r="F1038" s="6">
        <v>0.45993010017416902</v>
      </c>
      <c r="G1038" s="6" t="str">
        <f t="shared" si="33"/>
        <v>control</v>
      </c>
    </row>
    <row r="1039" spans="1:7" x14ac:dyDescent="0.25">
      <c r="A1039" s="6">
        <v>1038</v>
      </c>
      <c r="B1039" s="6" t="s">
        <v>90</v>
      </c>
      <c r="C1039" s="6" t="s">
        <v>90</v>
      </c>
      <c r="D1039" s="7">
        <v>287000</v>
      </c>
      <c r="E1039" s="6" t="str">
        <f t="shared" si="32"/>
        <v>control</v>
      </c>
      <c r="F1039" s="6">
        <v>0.95794970613319297</v>
      </c>
      <c r="G1039" s="6" t="str">
        <f t="shared" si="33"/>
        <v>control</v>
      </c>
    </row>
    <row r="1040" spans="1:7" x14ac:dyDescent="0.25">
      <c r="A1040" s="6">
        <v>1039</v>
      </c>
      <c r="B1040" s="6" t="s">
        <v>90</v>
      </c>
      <c r="C1040" s="6" t="s">
        <v>90</v>
      </c>
      <c r="D1040" s="7">
        <v>97000</v>
      </c>
      <c r="E1040" s="6" t="str">
        <f t="shared" si="32"/>
        <v>control</v>
      </c>
      <c r="F1040" s="6">
        <v>0.32686748132631316</v>
      </c>
      <c r="G1040" s="6" t="str">
        <f t="shared" si="33"/>
        <v>control</v>
      </c>
    </row>
    <row r="1041" spans="1:7" x14ac:dyDescent="0.25">
      <c r="A1041" s="6">
        <v>1040</v>
      </c>
      <c r="B1041" s="6" t="s">
        <v>90</v>
      </c>
      <c r="C1041" s="6" t="s">
        <v>90</v>
      </c>
      <c r="D1041" s="7">
        <v>80000</v>
      </c>
      <c r="E1041" s="6" t="str">
        <f t="shared" si="32"/>
        <v>control</v>
      </c>
      <c r="F1041" s="6">
        <v>0.67901208023920201</v>
      </c>
      <c r="G1041" s="6" t="str">
        <f t="shared" si="33"/>
        <v>control</v>
      </c>
    </row>
    <row r="1042" spans="1:7" x14ac:dyDescent="0.25">
      <c r="A1042" s="6">
        <v>1041</v>
      </c>
      <c r="B1042" s="6" t="s">
        <v>90</v>
      </c>
      <c r="C1042" s="6" t="s">
        <v>90</v>
      </c>
      <c r="D1042" s="7">
        <v>155000</v>
      </c>
      <c r="E1042" s="6" t="str">
        <f t="shared" si="32"/>
        <v>control</v>
      </c>
      <c r="F1042" s="6">
        <v>0.97364203735582788</v>
      </c>
      <c r="G1042" s="6" t="str">
        <f t="shared" si="33"/>
        <v>control</v>
      </c>
    </row>
    <row r="1043" spans="1:7" x14ac:dyDescent="0.25">
      <c r="A1043" s="6">
        <v>1042</v>
      </c>
      <c r="B1043" s="6" t="s">
        <v>114</v>
      </c>
      <c r="C1043" s="6" t="s">
        <v>90</v>
      </c>
      <c r="D1043" s="7">
        <v>173000</v>
      </c>
      <c r="E1043" s="6" t="str">
        <f t="shared" si="32"/>
        <v>control</v>
      </c>
      <c r="F1043" s="6">
        <v>0.22327787110541297</v>
      </c>
      <c r="G1043" s="6" t="str">
        <f t="shared" si="33"/>
        <v>control</v>
      </c>
    </row>
    <row r="1044" spans="1:7" x14ac:dyDescent="0.25">
      <c r="A1044" s="6">
        <v>1043</v>
      </c>
      <c r="B1044" s="6" t="s">
        <v>90</v>
      </c>
      <c r="C1044" s="6" t="s">
        <v>90</v>
      </c>
      <c r="D1044" s="7">
        <v>196000</v>
      </c>
      <c r="E1044" s="6" t="str">
        <f t="shared" si="32"/>
        <v>control</v>
      </c>
      <c r="F1044" s="6">
        <v>0.80319075510548232</v>
      </c>
      <c r="G1044" s="6" t="str">
        <f t="shared" si="33"/>
        <v>control</v>
      </c>
    </row>
    <row r="1045" spans="1:7" x14ac:dyDescent="0.25">
      <c r="A1045" s="6">
        <v>1044</v>
      </c>
      <c r="B1045" s="6" t="s">
        <v>90</v>
      </c>
      <c r="C1045" s="6" t="s">
        <v>90</v>
      </c>
      <c r="D1045" s="7">
        <v>262280</v>
      </c>
      <c r="E1045" s="6" t="str">
        <f t="shared" si="32"/>
        <v>control</v>
      </c>
      <c r="F1045" s="6">
        <v>0.4729174399327094</v>
      </c>
      <c r="G1045" s="6" t="str">
        <f t="shared" si="33"/>
        <v>control</v>
      </c>
    </row>
    <row r="1046" spans="1:7" x14ac:dyDescent="0.25">
      <c r="A1046" s="6">
        <v>1045</v>
      </c>
      <c r="B1046" s="6" t="s">
        <v>139</v>
      </c>
      <c r="C1046" s="6" t="s">
        <v>90</v>
      </c>
      <c r="D1046" s="7">
        <v>278000</v>
      </c>
      <c r="E1046" s="6" t="str">
        <f t="shared" si="32"/>
        <v>control</v>
      </c>
      <c r="F1046" s="6">
        <v>4.1486997174080664E-2</v>
      </c>
      <c r="G1046" s="6" t="str">
        <f t="shared" si="33"/>
        <v>control</v>
      </c>
    </row>
    <row r="1047" spans="1:7" x14ac:dyDescent="0.25">
      <c r="A1047" s="6">
        <v>1046</v>
      </c>
      <c r="B1047" s="6" t="s">
        <v>90</v>
      </c>
      <c r="C1047" s="6" t="s">
        <v>90</v>
      </c>
      <c r="D1047" s="7">
        <v>139600</v>
      </c>
      <c r="E1047" s="6" t="str">
        <f t="shared" si="32"/>
        <v>control</v>
      </c>
      <c r="F1047" s="6">
        <v>0.8784409570585795</v>
      </c>
      <c r="G1047" s="6" t="str">
        <f t="shared" si="33"/>
        <v>control</v>
      </c>
    </row>
    <row r="1048" spans="1:7" x14ac:dyDescent="0.25">
      <c r="A1048" s="6">
        <v>1047</v>
      </c>
      <c r="B1048" s="6" t="s">
        <v>90</v>
      </c>
      <c r="C1048" s="6" t="s">
        <v>90</v>
      </c>
      <c r="D1048" s="7">
        <v>556581</v>
      </c>
      <c r="E1048" s="6" t="str">
        <f t="shared" si="32"/>
        <v>control</v>
      </c>
      <c r="F1048" s="6">
        <v>0.89476384837616973</v>
      </c>
      <c r="G1048" s="6" t="str">
        <f t="shared" si="33"/>
        <v>control</v>
      </c>
    </row>
    <row r="1049" spans="1:7" x14ac:dyDescent="0.25">
      <c r="A1049" s="6">
        <v>1048</v>
      </c>
      <c r="B1049" s="6" t="s">
        <v>90</v>
      </c>
      <c r="C1049" s="6" t="s">
        <v>90</v>
      </c>
      <c r="D1049" s="7">
        <v>145000</v>
      </c>
      <c r="E1049" s="6" t="str">
        <f t="shared" si="32"/>
        <v>control</v>
      </c>
      <c r="F1049" s="6">
        <v>2.6662860537812416E-2</v>
      </c>
      <c r="G1049" s="6" t="str">
        <f t="shared" si="33"/>
        <v>control</v>
      </c>
    </row>
    <row r="1050" spans="1:7" x14ac:dyDescent="0.25">
      <c r="A1050" s="6">
        <v>1049</v>
      </c>
      <c r="B1050" s="6" t="s">
        <v>90</v>
      </c>
      <c r="C1050" s="6" t="s">
        <v>90</v>
      </c>
      <c r="D1050" s="7">
        <v>115000</v>
      </c>
      <c r="E1050" s="6" t="str">
        <f t="shared" si="32"/>
        <v>control</v>
      </c>
      <c r="F1050" s="6">
        <v>0.99727844809035426</v>
      </c>
      <c r="G1050" s="6" t="str">
        <f t="shared" si="33"/>
        <v>control</v>
      </c>
    </row>
    <row r="1051" spans="1:7" x14ac:dyDescent="0.25">
      <c r="A1051" s="6">
        <v>1050</v>
      </c>
      <c r="B1051" s="6" t="s">
        <v>90</v>
      </c>
      <c r="C1051" s="6" t="s">
        <v>90</v>
      </c>
      <c r="D1051" s="7">
        <v>84900</v>
      </c>
      <c r="E1051" s="6" t="str">
        <f t="shared" si="32"/>
        <v>control</v>
      </c>
      <c r="F1051" s="6">
        <v>0.75973312815946259</v>
      </c>
      <c r="G1051" s="6" t="str">
        <f t="shared" si="33"/>
        <v>control</v>
      </c>
    </row>
    <row r="1052" spans="1:7" x14ac:dyDescent="0.25">
      <c r="A1052" s="6">
        <v>1051</v>
      </c>
      <c r="B1052" s="6" t="s">
        <v>90</v>
      </c>
      <c r="C1052" s="6" t="s">
        <v>90</v>
      </c>
      <c r="D1052" s="7">
        <v>176485</v>
      </c>
      <c r="E1052" s="6" t="str">
        <f t="shared" si="32"/>
        <v>control</v>
      </c>
      <c r="F1052" s="6">
        <v>0.53256214348512609</v>
      </c>
      <c r="G1052" s="6" t="str">
        <f t="shared" si="33"/>
        <v>control</v>
      </c>
    </row>
    <row r="1053" spans="1:7" x14ac:dyDescent="0.25">
      <c r="A1053" s="6">
        <v>1052</v>
      </c>
      <c r="B1053" s="6" t="s">
        <v>90</v>
      </c>
      <c r="C1053" s="6" t="s">
        <v>90</v>
      </c>
      <c r="D1053" s="7">
        <v>200141</v>
      </c>
      <c r="E1053" s="6" t="str">
        <f t="shared" si="32"/>
        <v>control</v>
      </c>
      <c r="F1053" s="6">
        <v>0.21065588622662734</v>
      </c>
      <c r="G1053" s="6" t="str">
        <f t="shared" si="33"/>
        <v>control</v>
      </c>
    </row>
    <row r="1054" spans="1:7" x14ac:dyDescent="0.25">
      <c r="A1054" s="6">
        <v>1053</v>
      </c>
      <c r="B1054" s="6" t="s">
        <v>144</v>
      </c>
      <c r="C1054" s="6" t="s">
        <v>90</v>
      </c>
      <c r="D1054" s="7">
        <v>165000</v>
      </c>
      <c r="E1054" s="6" t="str">
        <f t="shared" si="32"/>
        <v>control</v>
      </c>
      <c r="F1054" s="6">
        <v>0.10791803542523126</v>
      </c>
      <c r="G1054" s="6" t="str">
        <f t="shared" si="33"/>
        <v>control</v>
      </c>
    </row>
    <row r="1055" spans="1:7" x14ac:dyDescent="0.25">
      <c r="A1055" s="6">
        <v>1054</v>
      </c>
      <c r="B1055" s="6" t="s">
        <v>90</v>
      </c>
      <c r="C1055" s="6" t="s">
        <v>90</v>
      </c>
      <c r="D1055" s="7">
        <v>144500</v>
      </c>
      <c r="E1055" s="6" t="str">
        <f t="shared" si="32"/>
        <v>control</v>
      </c>
      <c r="F1055" s="6">
        <v>0.18901615165254015</v>
      </c>
      <c r="G1055" s="6" t="str">
        <f t="shared" si="33"/>
        <v>control</v>
      </c>
    </row>
    <row r="1056" spans="1:7" x14ac:dyDescent="0.25">
      <c r="A1056" s="6">
        <v>1055</v>
      </c>
      <c r="B1056" s="6" t="s">
        <v>90</v>
      </c>
      <c r="C1056" s="6" t="s">
        <v>90</v>
      </c>
      <c r="D1056" s="7">
        <v>255000</v>
      </c>
      <c r="E1056" s="6" t="str">
        <f t="shared" si="32"/>
        <v>control</v>
      </c>
      <c r="F1056" s="6">
        <v>0.16186924364397781</v>
      </c>
      <c r="G1056" s="6" t="str">
        <f t="shared" si="33"/>
        <v>control</v>
      </c>
    </row>
    <row r="1057" spans="1:7" x14ac:dyDescent="0.25">
      <c r="A1057" s="6">
        <v>1056</v>
      </c>
      <c r="B1057" s="6" t="s">
        <v>90</v>
      </c>
      <c r="C1057" s="6" t="s">
        <v>90</v>
      </c>
      <c r="D1057" s="7">
        <v>180000</v>
      </c>
      <c r="E1057" s="6" t="str">
        <f t="shared" si="32"/>
        <v>control</v>
      </c>
      <c r="F1057" s="6">
        <v>0.85720214160807418</v>
      </c>
      <c r="G1057" s="6" t="str">
        <f t="shared" si="33"/>
        <v>control</v>
      </c>
    </row>
    <row r="1058" spans="1:7" x14ac:dyDescent="0.25">
      <c r="A1058" s="6">
        <v>1057</v>
      </c>
      <c r="B1058" s="6" t="s">
        <v>90</v>
      </c>
      <c r="C1058" s="6" t="s">
        <v>90</v>
      </c>
      <c r="D1058" s="7">
        <v>185850</v>
      </c>
      <c r="E1058" s="6" t="str">
        <f t="shared" si="32"/>
        <v>control</v>
      </c>
      <c r="F1058" s="6">
        <v>0.44581899803163605</v>
      </c>
      <c r="G1058" s="6" t="str">
        <f t="shared" si="33"/>
        <v>control</v>
      </c>
    </row>
    <row r="1059" spans="1:7" x14ac:dyDescent="0.25">
      <c r="A1059" s="6">
        <v>1058</v>
      </c>
      <c r="B1059" s="6" t="s">
        <v>90</v>
      </c>
      <c r="C1059" s="6" t="s">
        <v>90</v>
      </c>
      <c r="D1059" s="7">
        <v>248000</v>
      </c>
      <c r="E1059" s="6" t="str">
        <f t="shared" si="32"/>
        <v>control</v>
      </c>
      <c r="F1059" s="6">
        <v>0.303240068873041</v>
      </c>
      <c r="G1059" s="6" t="str">
        <f t="shared" si="33"/>
        <v>control</v>
      </c>
    </row>
    <row r="1060" spans="1:7" x14ac:dyDescent="0.25">
      <c r="A1060" s="6">
        <v>1059</v>
      </c>
      <c r="B1060" s="6" t="s">
        <v>90</v>
      </c>
      <c r="C1060" s="6" t="s">
        <v>90</v>
      </c>
      <c r="D1060" s="7">
        <v>335000</v>
      </c>
      <c r="E1060" s="6" t="str">
        <f t="shared" si="32"/>
        <v>control</v>
      </c>
      <c r="F1060" s="6">
        <v>0.84850393826732973</v>
      </c>
      <c r="G1060" s="6" t="str">
        <f t="shared" si="33"/>
        <v>control</v>
      </c>
    </row>
    <row r="1061" spans="1:7" x14ac:dyDescent="0.25">
      <c r="A1061" s="6">
        <v>1060</v>
      </c>
      <c r="B1061" s="6" t="s">
        <v>90</v>
      </c>
      <c r="C1061" s="6" t="s">
        <v>90</v>
      </c>
      <c r="D1061" s="7">
        <v>220000</v>
      </c>
      <c r="E1061" s="6" t="str">
        <f t="shared" si="32"/>
        <v>control</v>
      </c>
      <c r="F1061" s="6">
        <v>0.35542489525085297</v>
      </c>
      <c r="G1061" s="6" t="str">
        <f t="shared" si="33"/>
        <v>control</v>
      </c>
    </row>
    <row r="1062" spans="1:7" x14ac:dyDescent="0.25">
      <c r="A1062" s="6">
        <v>1061</v>
      </c>
      <c r="B1062" s="6" t="s">
        <v>90</v>
      </c>
      <c r="C1062" s="6" t="s">
        <v>90</v>
      </c>
      <c r="D1062" s="7">
        <v>213500</v>
      </c>
      <c r="E1062" s="6" t="str">
        <f t="shared" si="32"/>
        <v>control</v>
      </c>
      <c r="F1062" s="6">
        <v>1.0263269093210847E-2</v>
      </c>
      <c r="G1062" s="6" t="str">
        <f t="shared" si="33"/>
        <v>control</v>
      </c>
    </row>
    <row r="1063" spans="1:7" x14ac:dyDescent="0.25">
      <c r="A1063" s="6">
        <v>1062</v>
      </c>
      <c r="B1063" s="6" t="s">
        <v>90</v>
      </c>
      <c r="C1063" s="6" t="s">
        <v>90</v>
      </c>
      <c r="D1063" s="7">
        <v>81000</v>
      </c>
      <c r="E1063" s="6" t="str">
        <f t="shared" si="32"/>
        <v>control</v>
      </c>
      <c r="F1063" s="6">
        <v>0.4782982100200045</v>
      </c>
      <c r="G1063" s="6" t="str">
        <f t="shared" si="33"/>
        <v>control</v>
      </c>
    </row>
    <row r="1064" spans="1:7" x14ac:dyDescent="0.25">
      <c r="A1064" s="6">
        <v>1063</v>
      </c>
      <c r="B1064" s="6" t="s">
        <v>90</v>
      </c>
      <c r="C1064" s="6" t="s">
        <v>90</v>
      </c>
      <c r="D1064" s="7">
        <v>90000</v>
      </c>
      <c r="E1064" s="6" t="str">
        <f t="shared" si="32"/>
        <v>control</v>
      </c>
      <c r="F1064" s="6">
        <v>0.18993401503452811</v>
      </c>
      <c r="G1064" s="6" t="str">
        <f t="shared" si="33"/>
        <v>control</v>
      </c>
    </row>
    <row r="1065" spans="1:7" x14ac:dyDescent="0.25">
      <c r="A1065" s="6">
        <v>1064</v>
      </c>
      <c r="B1065" s="6" t="s">
        <v>144</v>
      </c>
      <c r="C1065" s="6" t="s">
        <v>90</v>
      </c>
      <c r="D1065" s="7">
        <v>110500</v>
      </c>
      <c r="E1065" s="6" t="str">
        <f t="shared" si="32"/>
        <v>control</v>
      </c>
      <c r="F1065" s="6">
        <v>0.86274938688407621</v>
      </c>
      <c r="G1065" s="6" t="str">
        <f t="shared" si="33"/>
        <v>control</v>
      </c>
    </row>
    <row r="1066" spans="1:7" x14ac:dyDescent="0.25">
      <c r="A1066" s="6">
        <v>1065</v>
      </c>
      <c r="B1066" s="6" t="s">
        <v>90</v>
      </c>
      <c r="C1066" s="6" t="s">
        <v>90</v>
      </c>
      <c r="D1066" s="7">
        <v>154000</v>
      </c>
      <c r="E1066" s="6" t="str">
        <f t="shared" si="32"/>
        <v>control</v>
      </c>
      <c r="F1066" s="6">
        <v>0.42123327963336055</v>
      </c>
      <c r="G1066" s="6" t="str">
        <f t="shared" si="33"/>
        <v>control</v>
      </c>
    </row>
    <row r="1067" spans="1:7" x14ac:dyDescent="0.25">
      <c r="A1067" s="6">
        <v>1066</v>
      </c>
      <c r="B1067" s="6" t="s">
        <v>90</v>
      </c>
      <c r="C1067" s="6" t="s">
        <v>90</v>
      </c>
      <c r="D1067" s="7">
        <v>328000</v>
      </c>
      <c r="E1067" s="6" t="str">
        <f t="shared" si="32"/>
        <v>control</v>
      </c>
      <c r="F1067" s="6">
        <v>0.85474412168080283</v>
      </c>
      <c r="G1067" s="6" t="str">
        <f t="shared" si="33"/>
        <v>control</v>
      </c>
    </row>
    <row r="1068" spans="1:7" x14ac:dyDescent="0.25">
      <c r="A1068" s="6">
        <v>1067</v>
      </c>
      <c r="B1068" s="6" t="s">
        <v>90</v>
      </c>
      <c r="C1068" s="6" t="s">
        <v>90</v>
      </c>
      <c r="D1068" s="7">
        <v>178000</v>
      </c>
      <c r="E1068" s="6" t="str">
        <f t="shared" si="32"/>
        <v>control</v>
      </c>
      <c r="F1068" s="6">
        <v>0.69383705050308997</v>
      </c>
      <c r="G1068" s="6" t="str">
        <f t="shared" si="33"/>
        <v>control</v>
      </c>
    </row>
    <row r="1069" spans="1:7" x14ac:dyDescent="0.25">
      <c r="A1069" s="6">
        <v>1068</v>
      </c>
      <c r="B1069" s="6" t="s">
        <v>90</v>
      </c>
      <c r="C1069" s="6" t="s">
        <v>90</v>
      </c>
      <c r="D1069" s="7">
        <v>167900</v>
      </c>
      <c r="E1069" s="6" t="str">
        <f t="shared" si="32"/>
        <v>control</v>
      </c>
      <c r="F1069" s="6">
        <v>0.1273552111624765</v>
      </c>
      <c r="G1069" s="6" t="str">
        <f t="shared" si="33"/>
        <v>control</v>
      </c>
    </row>
    <row r="1070" spans="1:7" x14ac:dyDescent="0.25">
      <c r="A1070" s="6">
        <v>1069</v>
      </c>
      <c r="B1070" s="6" t="s">
        <v>90</v>
      </c>
      <c r="C1070" s="6" t="s">
        <v>90</v>
      </c>
      <c r="D1070" s="7">
        <v>151400</v>
      </c>
      <c r="E1070" s="6" t="str">
        <f t="shared" si="32"/>
        <v>control</v>
      </c>
      <c r="F1070" s="6">
        <v>0.27691301621387043</v>
      </c>
      <c r="G1070" s="6" t="str">
        <f t="shared" si="33"/>
        <v>control</v>
      </c>
    </row>
    <row r="1071" spans="1:7" x14ac:dyDescent="0.25">
      <c r="A1071" s="6">
        <v>1070</v>
      </c>
      <c r="B1071" s="6" t="s">
        <v>90</v>
      </c>
      <c r="C1071" s="6" t="s">
        <v>90</v>
      </c>
      <c r="D1071" s="7">
        <v>135000</v>
      </c>
      <c r="E1071" s="6" t="str">
        <f t="shared" si="32"/>
        <v>control</v>
      </c>
      <c r="F1071" s="6">
        <v>0.45201926491122291</v>
      </c>
      <c r="G1071" s="6" t="str">
        <f t="shared" si="33"/>
        <v>control</v>
      </c>
    </row>
    <row r="1072" spans="1:7" x14ac:dyDescent="0.25">
      <c r="A1072" s="6">
        <v>1071</v>
      </c>
      <c r="B1072" s="6" t="s">
        <v>90</v>
      </c>
      <c r="C1072" s="6" t="s">
        <v>90</v>
      </c>
      <c r="D1072" s="7">
        <v>135000</v>
      </c>
      <c r="E1072" s="6" t="str">
        <f t="shared" si="32"/>
        <v>control</v>
      </c>
      <c r="F1072" s="6">
        <v>6.0872931024657073E-2</v>
      </c>
      <c r="G1072" s="6" t="str">
        <f t="shared" si="33"/>
        <v>control</v>
      </c>
    </row>
    <row r="1073" spans="1:7" x14ac:dyDescent="0.25">
      <c r="A1073" s="6">
        <v>1072</v>
      </c>
      <c r="B1073" s="6" t="s">
        <v>202</v>
      </c>
      <c r="C1073" s="6" t="s">
        <v>90</v>
      </c>
      <c r="D1073" s="7">
        <v>154000</v>
      </c>
      <c r="E1073" s="6" t="str">
        <f t="shared" si="32"/>
        <v>treatment</v>
      </c>
      <c r="F1073" s="6">
        <v>0.54284460340556462</v>
      </c>
      <c r="G1073" s="6" t="str">
        <f t="shared" si="33"/>
        <v>A2</v>
      </c>
    </row>
    <row r="1074" spans="1:7" x14ac:dyDescent="0.25">
      <c r="A1074" s="6">
        <v>1073</v>
      </c>
      <c r="B1074" s="6" t="s">
        <v>144</v>
      </c>
      <c r="C1074" s="6" t="s">
        <v>90</v>
      </c>
      <c r="D1074" s="7">
        <v>91500</v>
      </c>
      <c r="E1074" s="6" t="str">
        <f t="shared" si="32"/>
        <v>control</v>
      </c>
      <c r="F1074" s="6">
        <v>0.71957434052374614</v>
      </c>
      <c r="G1074" s="6" t="str">
        <f t="shared" si="33"/>
        <v>control</v>
      </c>
    </row>
    <row r="1075" spans="1:7" x14ac:dyDescent="0.25">
      <c r="A1075" s="6">
        <v>1074</v>
      </c>
      <c r="B1075" s="6" t="s">
        <v>90</v>
      </c>
      <c r="C1075" s="6" t="s">
        <v>90</v>
      </c>
      <c r="D1075" s="7">
        <v>159500</v>
      </c>
      <c r="E1075" s="6" t="str">
        <f t="shared" si="32"/>
        <v>control</v>
      </c>
      <c r="F1075" s="6">
        <v>0.30492291812344985</v>
      </c>
      <c r="G1075" s="6" t="str">
        <f t="shared" si="33"/>
        <v>control</v>
      </c>
    </row>
    <row r="1076" spans="1:7" x14ac:dyDescent="0.25">
      <c r="A1076" s="6">
        <v>1075</v>
      </c>
      <c r="B1076" s="6" t="s">
        <v>90</v>
      </c>
      <c r="C1076" s="6" t="s">
        <v>90</v>
      </c>
      <c r="D1076" s="7">
        <v>194000</v>
      </c>
      <c r="E1076" s="6" t="str">
        <f t="shared" si="32"/>
        <v>control</v>
      </c>
      <c r="F1076" s="6">
        <v>0.52928389902699258</v>
      </c>
      <c r="G1076" s="6" t="str">
        <f t="shared" si="33"/>
        <v>control</v>
      </c>
    </row>
    <row r="1077" spans="1:7" x14ac:dyDescent="0.25">
      <c r="A1077" s="6">
        <v>1076</v>
      </c>
      <c r="B1077" s="6" t="s">
        <v>90</v>
      </c>
      <c r="C1077" s="6" t="s">
        <v>90</v>
      </c>
      <c r="D1077" s="7">
        <v>219500</v>
      </c>
      <c r="E1077" s="6" t="str">
        <f t="shared" si="32"/>
        <v>control</v>
      </c>
      <c r="F1077" s="6">
        <v>0.24240650669977404</v>
      </c>
      <c r="G1077" s="6" t="str">
        <f t="shared" si="33"/>
        <v>control</v>
      </c>
    </row>
    <row r="1078" spans="1:7" x14ac:dyDescent="0.25">
      <c r="A1078" s="6">
        <v>1077</v>
      </c>
      <c r="B1078" s="6" t="s">
        <v>90</v>
      </c>
      <c r="C1078" s="6" t="s">
        <v>90</v>
      </c>
      <c r="D1078" s="7">
        <v>170000</v>
      </c>
      <c r="E1078" s="6" t="str">
        <f t="shared" si="32"/>
        <v>control</v>
      </c>
      <c r="F1078" s="6">
        <v>0.2302201587556133</v>
      </c>
      <c r="G1078" s="6" t="str">
        <f t="shared" si="33"/>
        <v>control</v>
      </c>
    </row>
    <row r="1079" spans="1:7" x14ac:dyDescent="0.25">
      <c r="A1079" s="6">
        <v>1078</v>
      </c>
      <c r="B1079" s="6" t="s">
        <v>90</v>
      </c>
      <c r="C1079" s="6" t="s">
        <v>90</v>
      </c>
      <c r="D1079" s="7">
        <v>138800</v>
      </c>
      <c r="E1079" s="6" t="str">
        <f t="shared" si="32"/>
        <v>control</v>
      </c>
      <c r="F1079" s="6">
        <v>7.9067439819319296E-2</v>
      </c>
      <c r="G1079" s="6" t="str">
        <f t="shared" si="33"/>
        <v>control</v>
      </c>
    </row>
    <row r="1080" spans="1:7" x14ac:dyDescent="0.25">
      <c r="A1080" s="6">
        <v>1079</v>
      </c>
      <c r="B1080" s="6" t="s">
        <v>90</v>
      </c>
      <c r="C1080" s="6" t="s">
        <v>90</v>
      </c>
      <c r="D1080" s="7">
        <v>155900</v>
      </c>
      <c r="E1080" s="6" t="str">
        <f t="shared" si="32"/>
        <v>control</v>
      </c>
      <c r="F1080" s="6">
        <v>0.88170414966974708</v>
      </c>
      <c r="G1080" s="6" t="str">
        <f t="shared" si="33"/>
        <v>control</v>
      </c>
    </row>
    <row r="1081" spans="1:7" x14ac:dyDescent="0.25">
      <c r="A1081" s="6">
        <v>1080</v>
      </c>
      <c r="B1081" s="6" t="s">
        <v>90</v>
      </c>
      <c r="C1081" s="6" t="s">
        <v>90</v>
      </c>
      <c r="D1081" s="7">
        <v>126000</v>
      </c>
      <c r="E1081" s="6" t="str">
        <f t="shared" si="32"/>
        <v>control</v>
      </c>
      <c r="F1081" s="6">
        <v>0.57574230677536342</v>
      </c>
      <c r="G1081" s="6" t="str">
        <f t="shared" si="33"/>
        <v>control</v>
      </c>
    </row>
    <row r="1082" spans="1:7" x14ac:dyDescent="0.25">
      <c r="A1082" s="6">
        <v>1081</v>
      </c>
      <c r="B1082" s="6" t="s">
        <v>90</v>
      </c>
      <c r="C1082" s="6" t="s">
        <v>90</v>
      </c>
      <c r="D1082" s="7">
        <v>145000</v>
      </c>
      <c r="E1082" s="6" t="str">
        <f t="shared" si="32"/>
        <v>control</v>
      </c>
      <c r="F1082" s="6">
        <v>0.1161772416548088</v>
      </c>
      <c r="G1082" s="6" t="str">
        <f t="shared" si="33"/>
        <v>control</v>
      </c>
    </row>
    <row r="1083" spans="1:7" x14ac:dyDescent="0.25">
      <c r="A1083" s="6">
        <v>1082</v>
      </c>
      <c r="B1083" s="6" t="s">
        <v>114</v>
      </c>
      <c r="C1083" s="6" t="s">
        <v>90</v>
      </c>
      <c r="D1083" s="7">
        <v>133000</v>
      </c>
      <c r="E1083" s="6" t="str">
        <f t="shared" si="32"/>
        <v>control</v>
      </c>
      <c r="F1083" s="6">
        <v>0.61994354486378511</v>
      </c>
      <c r="G1083" s="6" t="str">
        <f t="shared" si="33"/>
        <v>control</v>
      </c>
    </row>
    <row r="1084" spans="1:7" x14ac:dyDescent="0.25">
      <c r="A1084" s="6">
        <v>1083</v>
      </c>
      <c r="B1084" s="6" t="s">
        <v>90</v>
      </c>
      <c r="C1084" s="6" t="s">
        <v>90</v>
      </c>
      <c r="D1084" s="7">
        <v>192000</v>
      </c>
      <c r="E1084" s="6" t="str">
        <f t="shared" si="32"/>
        <v>control</v>
      </c>
      <c r="F1084" s="6">
        <v>0.24629947874584934</v>
      </c>
      <c r="G1084" s="6" t="str">
        <f t="shared" si="33"/>
        <v>control</v>
      </c>
    </row>
    <row r="1085" spans="1:7" x14ac:dyDescent="0.25">
      <c r="A1085" s="6">
        <v>1084</v>
      </c>
      <c r="B1085" s="6" t="s">
        <v>90</v>
      </c>
      <c r="C1085" s="6" t="s">
        <v>90</v>
      </c>
      <c r="D1085" s="7">
        <v>160000</v>
      </c>
      <c r="E1085" s="6" t="str">
        <f t="shared" si="32"/>
        <v>control</v>
      </c>
      <c r="F1085" s="6">
        <v>0.29717314429962283</v>
      </c>
      <c r="G1085" s="6" t="str">
        <f t="shared" si="33"/>
        <v>control</v>
      </c>
    </row>
    <row r="1086" spans="1:7" x14ac:dyDescent="0.25">
      <c r="A1086" s="6">
        <v>1085</v>
      </c>
      <c r="B1086" s="6" t="s">
        <v>90</v>
      </c>
      <c r="C1086" s="6" t="s">
        <v>90</v>
      </c>
      <c r="D1086" s="7">
        <v>187500</v>
      </c>
      <c r="E1086" s="6" t="str">
        <f t="shared" si="32"/>
        <v>control</v>
      </c>
      <c r="F1086" s="6">
        <v>0.14756899914230992</v>
      </c>
      <c r="G1086" s="6" t="str">
        <f t="shared" si="33"/>
        <v>control</v>
      </c>
    </row>
    <row r="1087" spans="1:7" x14ac:dyDescent="0.25">
      <c r="A1087" s="6">
        <v>1086</v>
      </c>
      <c r="B1087" s="6" t="s">
        <v>90</v>
      </c>
      <c r="C1087" s="6" t="s">
        <v>90</v>
      </c>
      <c r="D1087" s="7">
        <v>147000</v>
      </c>
      <c r="E1087" s="6" t="str">
        <f t="shared" si="32"/>
        <v>control</v>
      </c>
      <c r="F1087" s="6">
        <v>0.31639589805776547</v>
      </c>
      <c r="G1087" s="6" t="str">
        <f t="shared" si="33"/>
        <v>control</v>
      </c>
    </row>
    <row r="1088" spans="1:7" x14ac:dyDescent="0.25">
      <c r="A1088" s="6">
        <v>1087</v>
      </c>
      <c r="B1088" s="6" t="s">
        <v>90</v>
      </c>
      <c r="C1088" s="6" t="s">
        <v>90</v>
      </c>
      <c r="D1088" s="7">
        <v>83500</v>
      </c>
      <c r="E1088" s="6" t="str">
        <f t="shared" si="32"/>
        <v>control</v>
      </c>
      <c r="F1088" s="6">
        <v>5.6724196734493026E-2</v>
      </c>
      <c r="G1088" s="6" t="str">
        <f t="shared" si="33"/>
        <v>control</v>
      </c>
    </row>
    <row r="1089" spans="1:7" x14ac:dyDescent="0.25">
      <c r="A1089" s="6">
        <v>1088</v>
      </c>
      <c r="B1089" s="6" t="s">
        <v>90</v>
      </c>
      <c r="C1089" s="6" t="s">
        <v>90</v>
      </c>
      <c r="D1089" s="7">
        <v>252000</v>
      </c>
      <c r="E1089" s="6" t="str">
        <f t="shared" si="32"/>
        <v>control</v>
      </c>
      <c r="F1089" s="6">
        <v>0.78120509359610901</v>
      </c>
      <c r="G1089" s="6" t="str">
        <f t="shared" si="33"/>
        <v>control</v>
      </c>
    </row>
    <row r="1090" spans="1:7" x14ac:dyDescent="0.25">
      <c r="A1090" s="6">
        <v>1089</v>
      </c>
      <c r="B1090" s="6" t="s">
        <v>90</v>
      </c>
      <c r="C1090" s="6" t="s">
        <v>90</v>
      </c>
      <c r="D1090" s="7">
        <v>137500</v>
      </c>
      <c r="E1090" s="6" t="str">
        <f t="shared" si="32"/>
        <v>control</v>
      </c>
      <c r="F1090" s="6">
        <v>0.40082764399595971</v>
      </c>
      <c r="G1090" s="6" t="str">
        <f t="shared" si="33"/>
        <v>control</v>
      </c>
    </row>
    <row r="1091" spans="1:7" x14ac:dyDescent="0.25">
      <c r="A1091" s="6">
        <v>1090</v>
      </c>
      <c r="B1091" s="6" t="s">
        <v>90</v>
      </c>
      <c r="C1091" s="6" t="s">
        <v>90</v>
      </c>
      <c r="D1091" s="7">
        <v>197000</v>
      </c>
      <c r="E1091" s="6" t="str">
        <f t="shared" ref="E1091:E1154" si="34">IF(OR(B1091="RRRn", B1091="RRAn", B1091="RRNe", B1091="RRAe", C1091="RRRn", C1091="RRAn", C1091="RRNe", C1091="RRAe"), "treatment", "control")</f>
        <v>control</v>
      </c>
      <c r="F1091" s="6">
        <v>0.52326976939894931</v>
      </c>
      <c r="G1091" s="6" t="str">
        <f t="shared" ref="G1091:G1154" si="35">IF(AND(F1091&lt;0.5, E1091="treatment"), "A1", IF(AND(F1091&gt;0.5, E1091="treatment"), "A2", "control"))</f>
        <v>control</v>
      </c>
    </row>
    <row r="1092" spans="1:7" x14ac:dyDescent="0.25">
      <c r="A1092" s="6">
        <v>1091</v>
      </c>
      <c r="B1092" s="6" t="s">
        <v>90</v>
      </c>
      <c r="C1092" s="6" t="s">
        <v>90</v>
      </c>
      <c r="D1092" s="7">
        <v>92900</v>
      </c>
      <c r="E1092" s="6" t="str">
        <f t="shared" si="34"/>
        <v>control</v>
      </c>
      <c r="F1092" s="6">
        <v>0.69107560087609432</v>
      </c>
      <c r="G1092" s="6" t="str">
        <f t="shared" si="35"/>
        <v>control</v>
      </c>
    </row>
    <row r="1093" spans="1:7" x14ac:dyDescent="0.25">
      <c r="A1093" s="6">
        <v>1092</v>
      </c>
      <c r="B1093" s="6" t="s">
        <v>90</v>
      </c>
      <c r="C1093" s="6" t="s">
        <v>90</v>
      </c>
      <c r="D1093" s="7">
        <v>160000</v>
      </c>
      <c r="E1093" s="6" t="str">
        <f t="shared" si="34"/>
        <v>control</v>
      </c>
      <c r="F1093" s="6">
        <v>0.80304888203127367</v>
      </c>
      <c r="G1093" s="6" t="str">
        <f t="shared" si="35"/>
        <v>control</v>
      </c>
    </row>
    <row r="1094" spans="1:7" x14ac:dyDescent="0.25">
      <c r="A1094" s="6">
        <v>1093</v>
      </c>
      <c r="B1094" s="6" t="s">
        <v>90</v>
      </c>
      <c r="C1094" s="6" t="s">
        <v>90</v>
      </c>
      <c r="D1094" s="7">
        <v>136500</v>
      </c>
      <c r="E1094" s="6" t="str">
        <f t="shared" si="34"/>
        <v>control</v>
      </c>
      <c r="F1094" s="6">
        <v>0.55707147811341207</v>
      </c>
      <c r="G1094" s="6" t="str">
        <f t="shared" si="35"/>
        <v>control</v>
      </c>
    </row>
    <row r="1095" spans="1:7" x14ac:dyDescent="0.25">
      <c r="A1095" s="6">
        <v>1094</v>
      </c>
      <c r="B1095" s="6" t="s">
        <v>114</v>
      </c>
      <c r="C1095" s="6" t="s">
        <v>90</v>
      </c>
      <c r="D1095" s="7">
        <v>146000</v>
      </c>
      <c r="E1095" s="6" t="str">
        <f t="shared" si="34"/>
        <v>control</v>
      </c>
      <c r="F1095" s="6">
        <v>0.36523187050929595</v>
      </c>
      <c r="G1095" s="6" t="str">
        <f t="shared" si="35"/>
        <v>control</v>
      </c>
    </row>
    <row r="1096" spans="1:7" x14ac:dyDescent="0.25">
      <c r="A1096" s="6">
        <v>1095</v>
      </c>
      <c r="B1096" s="6" t="s">
        <v>90</v>
      </c>
      <c r="C1096" s="6" t="s">
        <v>90</v>
      </c>
      <c r="D1096" s="7">
        <v>129000</v>
      </c>
      <c r="E1096" s="6" t="str">
        <f t="shared" si="34"/>
        <v>control</v>
      </c>
      <c r="F1096" s="6">
        <v>0.23842614872110224</v>
      </c>
      <c r="G1096" s="6" t="str">
        <f t="shared" si="35"/>
        <v>control</v>
      </c>
    </row>
    <row r="1097" spans="1:7" x14ac:dyDescent="0.25">
      <c r="A1097" s="6">
        <v>1096</v>
      </c>
      <c r="B1097" s="6" t="s">
        <v>90</v>
      </c>
      <c r="C1097" s="6" t="s">
        <v>90</v>
      </c>
      <c r="D1097" s="7">
        <v>176432</v>
      </c>
      <c r="E1097" s="6" t="str">
        <f t="shared" si="34"/>
        <v>control</v>
      </c>
      <c r="F1097" s="6">
        <v>0.39669924712124305</v>
      </c>
      <c r="G1097" s="6" t="str">
        <f t="shared" si="35"/>
        <v>control</v>
      </c>
    </row>
    <row r="1098" spans="1:7" x14ac:dyDescent="0.25">
      <c r="A1098" s="6">
        <v>1097</v>
      </c>
      <c r="B1098" s="6" t="s">
        <v>90</v>
      </c>
      <c r="C1098" s="6" t="s">
        <v>90</v>
      </c>
      <c r="D1098" s="7">
        <v>127000</v>
      </c>
      <c r="E1098" s="6" t="str">
        <f t="shared" si="34"/>
        <v>control</v>
      </c>
      <c r="F1098" s="6">
        <v>0.98292392872562839</v>
      </c>
      <c r="G1098" s="6" t="str">
        <f t="shared" si="35"/>
        <v>control</v>
      </c>
    </row>
    <row r="1099" spans="1:7" x14ac:dyDescent="0.25">
      <c r="A1099" s="6">
        <v>1098</v>
      </c>
      <c r="B1099" s="6" t="s">
        <v>90</v>
      </c>
      <c r="C1099" s="6" t="s">
        <v>90</v>
      </c>
      <c r="D1099" s="7">
        <v>170000</v>
      </c>
      <c r="E1099" s="6" t="str">
        <f t="shared" si="34"/>
        <v>control</v>
      </c>
      <c r="F1099" s="6">
        <v>0.5482919435876763</v>
      </c>
      <c r="G1099" s="6" t="str">
        <f t="shared" si="35"/>
        <v>control</v>
      </c>
    </row>
    <row r="1100" spans="1:7" x14ac:dyDescent="0.25">
      <c r="A1100" s="6">
        <v>1099</v>
      </c>
      <c r="B1100" s="6" t="s">
        <v>90</v>
      </c>
      <c r="C1100" s="6" t="s">
        <v>90</v>
      </c>
      <c r="D1100" s="7">
        <v>128000</v>
      </c>
      <c r="E1100" s="6" t="str">
        <f t="shared" si="34"/>
        <v>control</v>
      </c>
      <c r="F1100" s="6">
        <v>0.79966849512288163</v>
      </c>
      <c r="G1100" s="6" t="str">
        <f t="shared" si="35"/>
        <v>control</v>
      </c>
    </row>
    <row r="1101" spans="1:7" x14ac:dyDescent="0.25">
      <c r="A1101" s="6">
        <v>1100</v>
      </c>
      <c r="B1101" s="6" t="s">
        <v>202</v>
      </c>
      <c r="C1101" s="6" t="s">
        <v>90</v>
      </c>
      <c r="D1101" s="7">
        <v>157000</v>
      </c>
      <c r="E1101" s="6" t="str">
        <f t="shared" si="34"/>
        <v>treatment</v>
      </c>
      <c r="F1101" s="6">
        <v>3.8726396348437997E-2</v>
      </c>
      <c r="G1101" s="6" t="str">
        <f t="shared" si="35"/>
        <v>A1</v>
      </c>
    </row>
    <row r="1102" spans="1:7" x14ac:dyDescent="0.25">
      <c r="A1102" s="6">
        <v>1101</v>
      </c>
      <c r="B1102" s="6" t="s">
        <v>90</v>
      </c>
      <c r="C1102" s="6" t="s">
        <v>90</v>
      </c>
      <c r="D1102" s="7">
        <v>60000</v>
      </c>
      <c r="E1102" s="6" t="str">
        <f t="shared" si="34"/>
        <v>control</v>
      </c>
      <c r="F1102" s="6">
        <v>1.8116387179403226E-3</v>
      </c>
      <c r="G1102" s="6" t="str">
        <f t="shared" si="35"/>
        <v>control</v>
      </c>
    </row>
    <row r="1103" spans="1:7" x14ac:dyDescent="0.25">
      <c r="A1103" s="6">
        <v>1102</v>
      </c>
      <c r="B1103" s="6" t="s">
        <v>90</v>
      </c>
      <c r="C1103" s="6" t="s">
        <v>90</v>
      </c>
      <c r="D1103" s="7">
        <v>119500</v>
      </c>
      <c r="E1103" s="6" t="str">
        <f t="shared" si="34"/>
        <v>control</v>
      </c>
      <c r="F1103" s="6">
        <v>0.59946636446541468</v>
      </c>
      <c r="G1103" s="6" t="str">
        <f t="shared" si="35"/>
        <v>control</v>
      </c>
    </row>
    <row r="1104" spans="1:7" x14ac:dyDescent="0.25">
      <c r="A1104" s="6">
        <v>1103</v>
      </c>
      <c r="B1104" s="6" t="s">
        <v>90</v>
      </c>
      <c r="C1104" s="6" t="s">
        <v>90</v>
      </c>
      <c r="D1104" s="7">
        <v>135000</v>
      </c>
      <c r="E1104" s="6" t="str">
        <f t="shared" si="34"/>
        <v>control</v>
      </c>
      <c r="F1104" s="6">
        <v>0.179840709575952</v>
      </c>
      <c r="G1104" s="6" t="str">
        <f t="shared" si="35"/>
        <v>control</v>
      </c>
    </row>
    <row r="1105" spans="1:7" x14ac:dyDescent="0.25">
      <c r="A1105" s="6">
        <v>1104</v>
      </c>
      <c r="B1105" s="6" t="s">
        <v>90</v>
      </c>
      <c r="C1105" s="6" t="s">
        <v>90</v>
      </c>
      <c r="D1105" s="7">
        <v>159500</v>
      </c>
      <c r="E1105" s="6" t="str">
        <f t="shared" si="34"/>
        <v>control</v>
      </c>
      <c r="F1105" s="6">
        <v>0.86833636823598048</v>
      </c>
      <c r="G1105" s="6" t="str">
        <f t="shared" si="35"/>
        <v>control</v>
      </c>
    </row>
    <row r="1106" spans="1:7" x14ac:dyDescent="0.25">
      <c r="A1106" s="6">
        <v>1105</v>
      </c>
      <c r="B1106" s="6" t="s">
        <v>90</v>
      </c>
      <c r="C1106" s="6" t="s">
        <v>90</v>
      </c>
      <c r="D1106" s="7">
        <v>106000</v>
      </c>
      <c r="E1106" s="6" t="str">
        <f t="shared" si="34"/>
        <v>control</v>
      </c>
      <c r="F1106" s="6">
        <v>0.88805980528732309</v>
      </c>
      <c r="G1106" s="6" t="str">
        <f t="shared" si="35"/>
        <v>control</v>
      </c>
    </row>
    <row r="1107" spans="1:7" x14ac:dyDescent="0.25">
      <c r="A1107" s="6">
        <v>1106</v>
      </c>
      <c r="B1107" s="6" t="s">
        <v>90</v>
      </c>
      <c r="C1107" s="6" t="s">
        <v>90</v>
      </c>
      <c r="D1107" s="7">
        <v>325000</v>
      </c>
      <c r="E1107" s="6" t="str">
        <f t="shared" si="34"/>
        <v>control</v>
      </c>
      <c r="F1107" s="6">
        <v>0.47837085588056361</v>
      </c>
      <c r="G1107" s="6" t="str">
        <f t="shared" si="35"/>
        <v>control</v>
      </c>
    </row>
    <row r="1108" spans="1:7" x14ac:dyDescent="0.25">
      <c r="A1108" s="6">
        <v>1107</v>
      </c>
      <c r="B1108" s="6" t="s">
        <v>114</v>
      </c>
      <c r="C1108" s="6" t="s">
        <v>90</v>
      </c>
      <c r="D1108" s="7">
        <v>179900</v>
      </c>
      <c r="E1108" s="6" t="str">
        <f t="shared" si="34"/>
        <v>control</v>
      </c>
      <c r="F1108" s="6">
        <v>0.84449210163329802</v>
      </c>
      <c r="G1108" s="6" t="str">
        <f t="shared" si="35"/>
        <v>control</v>
      </c>
    </row>
    <row r="1109" spans="1:7" x14ac:dyDescent="0.25">
      <c r="A1109" s="6">
        <v>1108</v>
      </c>
      <c r="B1109" s="6" t="s">
        <v>90</v>
      </c>
      <c r="C1109" s="6" t="s">
        <v>90</v>
      </c>
      <c r="D1109" s="7">
        <v>274725</v>
      </c>
      <c r="E1109" s="6" t="str">
        <f t="shared" si="34"/>
        <v>control</v>
      </c>
      <c r="F1109" s="6">
        <v>0.52449990898087651</v>
      </c>
      <c r="G1109" s="6" t="str">
        <f t="shared" si="35"/>
        <v>control</v>
      </c>
    </row>
    <row r="1110" spans="1:7" x14ac:dyDescent="0.25">
      <c r="A1110" s="6">
        <v>1109</v>
      </c>
      <c r="B1110" s="6" t="s">
        <v>90</v>
      </c>
      <c r="C1110" s="6" t="s">
        <v>90</v>
      </c>
      <c r="D1110" s="7">
        <v>181000</v>
      </c>
      <c r="E1110" s="6" t="str">
        <f t="shared" si="34"/>
        <v>control</v>
      </c>
      <c r="F1110" s="6">
        <v>0.58046219965355184</v>
      </c>
      <c r="G1110" s="6" t="str">
        <f t="shared" si="35"/>
        <v>control</v>
      </c>
    </row>
    <row r="1111" spans="1:7" x14ac:dyDescent="0.25">
      <c r="A1111" s="6">
        <v>1110</v>
      </c>
      <c r="B1111" s="6" t="s">
        <v>90</v>
      </c>
      <c r="C1111" s="6" t="s">
        <v>90</v>
      </c>
      <c r="D1111" s="7">
        <v>280000</v>
      </c>
      <c r="E1111" s="6" t="str">
        <f t="shared" si="34"/>
        <v>control</v>
      </c>
      <c r="F1111" s="6">
        <v>0.87786904109613695</v>
      </c>
      <c r="G1111" s="6" t="str">
        <f t="shared" si="35"/>
        <v>control</v>
      </c>
    </row>
    <row r="1112" spans="1:7" x14ac:dyDescent="0.25">
      <c r="A1112" s="6">
        <v>1111</v>
      </c>
      <c r="B1112" s="6" t="s">
        <v>90</v>
      </c>
      <c r="C1112" s="6" t="s">
        <v>90</v>
      </c>
      <c r="D1112" s="7">
        <v>188000</v>
      </c>
      <c r="E1112" s="6" t="str">
        <f t="shared" si="34"/>
        <v>control</v>
      </c>
      <c r="F1112" s="6">
        <v>0.87428723380679474</v>
      </c>
      <c r="G1112" s="6" t="str">
        <f t="shared" si="35"/>
        <v>control</v>
      </c>
    </row>
    <row r="1113" spans="1:7" x14ac:dyDescent="0.25">
      <c r="A1113" s="6">
        <v>1112</v>
      </c>
      <c r="B1113" s="6" t="s">
        <v>90</v>
      </c>
      <c r="C1113" s="6" t="s">
        <v>90</v>
      </c>
      <c r="D1113" s="7">
        <v>205000</v>
      </c>
      <c r="E1113" s="6" t="str">
        <f t="shared" si="34"/>
        <v>control</v>
      </c>
      <c r="F1113" s="6">
        <v>0.36119191151475083</v>
      </c>
      <c r="G1113" s="6" t="str">
        <f t="shared" si="35"/>
        <v>control</v>
      </c>
    </row>
    <row r="1114" spans="1:7" x14ac:dyDescent="0.25">
      <c r="A1114" s="6">
        <v>1113</v>
      </c>
      <c r="B1114" s="6" t="s">
        <v>90</v>
      </c>
      <c r="C1114" s="6" t="s">
        <v>90</v>
      </c>
      <c r="D1114" s="7">
        <v>129900</v>
      </c>
      <c r="E1114" s="6" t="str">
        <f t="shared" si="34"/>
        <v>control</v>
      </c>
      <c r="F1114" s="6">
        <v>0.65790671499679532</v>
      </c>
      <c r="G1114" s="6" t="str">
        <f t="shared" si="35"/>
        <v>control</v>
      </c>
    </row>
    <row r="1115" spans="1:7" x14ac:dyDescent="0.25">
      <c r="A1115" s="6">
        <v>1114</v>
      </c>
      <c r="B1115" s="6" t="s">
        <v>90</v>
      </c>
      <c r="C1115" s="6" t="s">
        <v>90</v>
      </c>
      <c r="D1115" s="7">
        <v>134500</v>
      </c>
      <c r="E1115" s="6" t="str">
        <f t="shared" si="34"/>
        <v>control</v>
      </c>
      <c r="F1115" s="6">
        <v>0.59013754142789521</v>
      </c>
      <c r="G1115" s="6" t="str">
        <f t="shared" si="35"/>
        <v>control</v>
      </c>
    </row>
    <row r="1116" spans="1:7" x14ac:dyDescent="0.25">
      <c r="A1116" s="6">
        <v>1115</v>
      </c>
      <c r="B1116" s="6" t="s">
        <v>90</v>
      </c>
      <c r="C1116" s="6" t="s">
        <v>90</v>
      </c>
      <c r="D1116" s="7">
        <v>117000</v>
      </c>
      <c r="E1116" s="6" t="str">
        <f t="shared" si="34"/>
        <v>control</v>
      </c>
      <c r="F1116" s="6">
        <v>0.95364534735850082</v>
      </c>
      <c r="G1116" s="6" t="str">
        <f t="shared" si="35"/>
        <v>control</v>
      </c>
    </row>
    <row r="1117" spans="1:7" x14ac:dyDescent="0.25">
      <c r="A1117" s="6">
        <v>1116</v>
      </c>
      <c r="B1117" s="6" t="s">
        <v>90</v>
      </c>
      <c r="C1117" s="6" t="s">
        <v>90</v>
      </c>
      <c r="D1117" s="7">
        <v>318000</v>
      </c>
      <c r="E1117" s="6" t="str">
        <f t="shared" si="34"/>
        <v>control</v>
      </c>
      <c r="F1117" s="6">
        <v>0.85092684793652618</v>
      </c>
      <c r="G1117" s="6" t="str">
        <f t="shared" si="35"/>
        <v>control</v>
      </c>
    </row>
    <row r="1118" spans="1:7" x14ac:dyDescent="0.25">
      <c r="A1118" s="6">
        <v>1117</v>
      </c>
      <c r="B1118" s="6" t="s">
        <v>90</v>
      </c>
      <c r="C1118" s="6" t="s">
        <v>90</v>
      </c>
      <c r="D1118" s="7">
        <v>184100</v>
      </c>
      <c r="E1118" s="6" t="str">
        <f t="shared" si="34"/>
        <v>control</v>
      </c>
      <c r="F1118" s="6">
        <v>1.7276299310579057E-2</v>
      </c>
      <c r="G1118" s="6" t="str">
        <f t="shared" si="35"/>
        <v>control</v>
      </c>
    </row>
    <row r="1119" spans="1:7" x14ac:dyDescent="0.25">
      <c r="A1119" s="6">
        <v>1118</v>
      </c>
      <c r="B1119" s="6" t="s">
        <v>114</v>
      </c>
      <c r="C1119" s="6" t="s">
        <v>90</v>
      </c>
      <c r="D1119" s="7">
        <v>130000</v>
      </c>
      <c r="E1119" s="6" t="str">
        <f t="shared" si="34"/>
        <v>control</v>
      </c>
      <c r="F1119" s="6">
        <v>0.41352565898607396</v>
      </c>
      <c r="G1119" s="6" t="str">
        <f t="shared" si="35"/>
        <v>control</v>
      </c>
    </row>
    <row r="1120" spans="1:7" x14ac:dyDescent="0.25">
      <c r="A1120" s="6">
        <v>1119</v>
      </c>
      <c r="B1120" s="6" t="s">
        <v>90</v>
      </c>
      <c r="C1120" s="6" t="s">
        <v>90</v>
      </c>
      <c r="D1120" s="7">
        <v>140000</v>
      </c>
      <c r="E1120" s="6" t="str">
        <f t="shared" si="34"/>
        <v>control</v>
      </c>
      <c r="F1120" s="6">
        <v>0.25874944912177666</v>
      </c>
      <c r="G1120" s="6" t="str">
        <f t="shared" si="35"/>
        <v>control</v>
      </c>
    </row>
    <row r="1121" spans="1:7" x14ac:dyDescent="0.25">
      <c r="A1121" s="6">
        <v>1120</v>
      </c>
      <c r="B1121" s="6" t="s">
        <v>90</v>
      </c>
      <c r="C1121" s="6" t="s">
        <v>90</v>
      </c>
      <c r="D1121" s="7">
        <v>133700</v>
      </c>
      <c r="E1121" s="6" t="str">
        <f t="shared" si="34"/>
        <v>control</v>
      </c>
      <c r="F1121" s="6">
        <v>0.41040721377649869</v>
      </c>
      <c r="G1121" s="6" t="str">
        <f t="shared" si="35"/>
        <v>control</v>
      </c>
    </row>
    <row r="1122" spans="1:7" x14ac:dyDescent="0.25">
      <c r="A1122" s="6">
        <v>1121</v>
      </c>
      <c r="B1122" s="6" t="s">
        <v>90</v>
      </c>
      <c r="C1122" s="6" t="s">
        <v>90</v>
      </c>
      <c r="D1122" s="7">
        <v>118400</v>
      </c>
      <c r="E1122" s="6" t="str">
        <f t="shared" si="34"/>
        <v>control</v>
      </c>
      <c r="F1122" s="6">
        <v>0.64199540533550625</v>
      </c>
      <c r="G1122" s="6" t="str">
        <f t="shared" si="35"/>
        <v>control</v>
      </c>
    </row>
    <row r="1123" spans="1:7" x14ac:dyDescent="0.25">
      <c r="A1123" s="6">
        <v>1122</v>
      </c>
      <c r="B1123" s="6" t="s">
        <v>90</v>
      </c>
      <c r="C1123" s="6" t="s">
        <v>90</v>
      </c>
      <c r="D1123" s="7">
        <v>212900</v>
      </c>
      <c r="E1123" s="6" t="str">
        <f t="shared" si="34"/>
        <v>control</v>
      </c>
      <c r="F1123" s="6">
        <v>0.64654253176249754</v>
      </c>
      <c r="G1123" s="6" t="str">
        <f t="shared" si="35"/>
        <v>control</v>
      </c>
    </row>
    <row r="1124" spans="1:7" x14ac:dyDescent="0.25">
      <c r="A1124" s="6">
        <v>1123</v>
      </c>
      <c r="B1124" s="6" t="s">
        <v>90</v>
      </c>
      <c r="C1124" s="6" t="s">
        <v>90</v>
      </c>
      <c r="D1124" s="7">
        <v>112000</v>
      </c>
      <c r="E1124" s="6" t="str">
        <f t="shared" si="34"/>
        <v>control</v>
      </c>
      <c r="F1124" s="6">
        <v>0.9168735798115617</v>
      </c>
      <c r="G1124" s="6" t="str">
        <f t="shared" si="35"/>
        <v>control</v>
      </c>
    </row>
    <row r="1125" spans="1:7" x14ac:dyDescent="0.25">
      <c r="A1125" s="6">
        <v>1124</v>
      </c>
      <c r="B1125" s="6" t="s">
        <v>90</v>
      </c>
      <c r="C1125" s="6" t="s">
        <v>90</v>
      </c>
      <c r="D1125" s="7">
        <v>118000</v>
      </c>
      <c r="E1125" s="6" t="str">
        <f t="shared" si="34"/>
        <v>control</v>
      </c>
      <c r="F1125" s="6">
        <v>0.36354420198214188</v>
      </c>
      <c r="G1125" s="6" t="str">
        <f t="shared" si="35"/>
        <v>control</v>
      </c>
    </row>
    <row r="1126" spans="1:7" x14ac:dyDescent="0.25">
      <c r="A1126" s="6">
        <v>1125</v>
      </c>
      <c r="B1126" s="6" t="s">
        <v>90</v>
      </c>
      <c r="C1126" s="6" t="s">
        <v>90</v>
      </c>
      <c r="D1126" s="7">
        <v>163900</v>
      </c>
      <c r="E1126" s="6" t="str">
        <f t="shared" si="34"/>
        <v>control</v>
      </c>
      <c r="F1126" s="6">
        <v>0.10757521341484078</v>
      </c>
      <c r="G1126" s="6" t="str">
        <f t="shared" si="35"/>
        <v>control</v>
      </c>
    </row>
    <row r="1127" spans="1:7" x14ac:dyDescent="0.25">
      <c r="A1127" s="6">
        <v>1126</v>
      </c>
      <c r="B1127" s="6" t="s">
        <v>90</v>
      </c>
      <c r="C1127" s="6" t="s">
        <v>90</v>
      </c>
      <c r="D1127" s="7">
        <v>115000</v>
      </c>
      <c r="E1127" s="6" t="str">
        <f t="shared" si="34"/>
        <v>control</v>
      </c>
      <c r="F1127" s="6">
        <v>0.74005708233474954</v>
      </c>
      <c r="G1127" s="6" t="str">
        <f t="shared" si="35"/>
        <v>control</v>
      </c>
    </row>
    <row r="1128" spans="1:7" x14ac:dyDescent="0.25">
      <c r="A1128" s="6">
        <v>1127</v>
      </c>
      <c r="B1128" s="6" t="s">
        <v>90</v>
      </c>
      <c r="C1128" s="6" t="s">
        <v>90</v>
      </c>
      <c r="D1128" s="7">
        <v>174000</v>
      </c>
      <c r="E1128" s="6" t="str">
        <f t="shared" si="34"/>
        <v>control</v>
      </c>
      <c r="F1128" s="6">
        <v>0.24432853058096515</v>
      </c>
      <c r="G1128" s="6" t="str">
        <f t="shared" si="35"/>
        <v>control</v>
      </c>
    </row>
    <row r="1129" spans="1:7" x14ac:dyDescent="0.25">
      <c r="A1129" s="6">
        <v>1128</v>
      </c>
      <c r="B1129" s="6" t="s">
        <v>90</v>
      </c>
      <c r="C1129" s="6" t="s">
        <v>90</v>
      </c>
      <c r="D1129" s="7">
        <v>259000</v>
      </c>
      <c r="E1129" s="6" t="str">
        <f t="shared" si="34"/>
        <v>control</v>
      </c>
      <c r="F1129" s="6">
        <v>0.38775664668138454</v>
      </c>
      <c r="G1129" s="6" t="str">
        <f t="shared" si="35"/>
        <v>control</v>
      </c>
    </row>
    <row r="1130" spans="1:7" x14ac:dyDescent="0.25">
      <c r="A1130" s="6">
        <v>1129</v>
      </c>
      <c r="B1130" s="6" t="s">
        <v>90</v>
      </c>
      <c r="C1130" s="6" t="s">
        <v>90</v>
      </c>
      <c r="D1130" s="7">
        <v>215000</v>
      </c>
      <c r="E1130" s="6" t="str">
        <f t="shared" si="34"/>
        <v>control</v>
      </c>
      <c r="F1130" s="6">
        <v>0.48363250164620242</v>
      </c>
      <c r="G1130" s="6" t="str">
        <f t="shared" si="35"/>
        <v>control</v>
      </c>
    </row>
    <row r="1131" spans="1:7" x14ac:dyDescent="0.25">
      <c r="A1131" s="6">
        <v>1130</v>
      </c>
      <c r="B1131" s="6" t="s">
        <v>90</v>
      </c>
      <c r="C1131" s="6" t="s">
        <v>90</v>
      </c>
      <c r="D1131" s="7">
        <v>140000</v>
      </c>
      <c r="E1131" s="6" t="str">
        <f t="shared" si="34"/>
        <v>control</v>
      </c>
      <c r="F1131" s="6">
        <v>0.13863896422791333</v>
      </c>
      <c r="G1131" s="6" t="str">
        <f t="shared" si="35"/>
        <v>control</v>
      </c>
    </row>
    <row r="1132" spans="1:7" x14ac:dyDescent="0.25">
      <c r="A1132" s="6">
        <v>1131</v>
      </c>
      <c r="B1132" s="6" t="s">
        <v>90</v>
      </c>
      <c r="C1132" s="6" t="s">
        <v>90</v>
      </c>
      <c r="D1132" s="7">
        <v>135000</v>
      </c>
      <c r="E1132" s="6" t="str">
        <f t="shared" si="34"/>
        <v>control</v>
      </c>
      <c r="F1132" s="6">
        <v>0.8491493037513872</v>
      </c>
      <c r="G1132" s="6" t="str">
        <f t="shared" si="35"/>
        <v>control</v>
      </c>
    </row>
    <row r="1133" spans="1:7" x14ac:dyDescent="0.25">
      <c r="A1133" s="6">
        <v>1132</v>
      </c>
      <c r="B1133" s="6" t="s">
        <v>90</v>
      </c>
      <c r="C1133" s="6" t="s">
        <v>90</v>
      </c>
      <c r="D1133" s="7">
        <v>93500</v>
      </c>
      <c r="E1133" s="6" t="str">
        <f t="shared" si="34"/>
        <v>control</v>
      </c>
      <c r="F1133" s="6">
        <v>0.74007060041042116</v>
      </c>
      <c r="G1133" s="6" t="str">
        <f t="shared" si="35"/>
        <v>control</v>
      </c>
    </row>
    <row r="1134" spans="1:7" x14ac:dyDescent="0.25">
      <c r="A1134" s="6">
        <v>1133</v>
      </c>
      <c r="B1134" s="6" t="s">
        <v>90</v>
      </c>
      <c r="C1134" s="6" t="s">
        <v>90</v>
      </c>
      <c r="D1134" s="7">
        <v>117500</v>
      </c>
      <c r="E1134" s="6" t="str">
        <f t="shared" si="34"/>
        <v>control</v>
      </c>
      <c r="F1134" s="6">
        <v>0.53306708536321645</v>
      </c>
      <c r="G1134" s="6" t="str">
        <f t="shared" si="35"/>
        <v>control</v>
      </c>
    </row>
    <row r="1135" spans="1:7" x14ac:dyDescent="0.25">
      <c r="A1135" s="6">
        <v>1134</v>
      </c>
      <c r="B1135" s="6" t="s">
        <v>90</v>
      </c>
      <c r="C1135" s="6" t="s">
        <v>90</v>
      </c>
      <c r="D1135" s="7">
        <v>239500</v>
      </c>
      <c r="E1135" s="6" t="str">
        <f t="shared" si="34"/>
        <v>control</v>
      </c>
      <c r="F1135" s="6">
        <v>0.31455008111242211</v>
      </c>
      <c r="G1135" s="6" t="str">
        <f t="shared" si="35"/>
        <v>control</v>
      </c>
    </row>
    <row r="1136" spans="1:7" x14ac:dyDescent="0.25">
      <c r="A1136" s="6">
        <v>1135</v>
      </c>
      <c r="B1136" s="6" t="s">
        <v>90</v>
      </c>
      <c r="C1136" s="6" t="s">
        <v>90</v>
      </c>
      <c r="D1136" s="7">
        <v>169000</v>
      </c>
      <c r="E1136" s="6" t="str">
        <f t="shared" si="34"/>
        <v>control</v>
      </c>
      <c r="F1136" s="6">
        <v>0.40028971545892933</v>
      </c>
      <c r="G1136" s="6" t="str">
        <f t="shared" si="35"/>
        <v>control</v>
      </c>
    </row>
    <row r="1137" spans="1:7" x14ac:dyDescent="0.25">
      <c r="A1137" s="6">
        <v>1136</v>
      </c>
      <c r="B1137" s="6" t="s">
        <v>90</v>
      </c>
      <c r="C1137" s="6" t="s">
        <v>90</v>
      </c>
      <c r="D1137" s="7">
        <v>102000</v>
      </c>
      <c r="E1137" s="6" t="str">
        <f t="shared" si="34"/>
        <v>control</v>
      </c>
      <c r="F1137" s="6">
        <v>0.68434681801445774</v>
      </c>
      <c r="G1137" s="6" t="str">
        <f t="shared" si="35"/>
        <v>control</v>
      </c>
    </row>
    <row r="1138" spans="1:7" x14ac:dyDescent="0.25">
      <c r="A1138" s="6">
        <v>1137</v>
      </c>
      <c r="B1138" s="6" t="s">
        <v>90</v>
      </c>
      <c r="C1138" s="6" t="s">
        <v>90</v>
      </c>
      <c r="D1138" s="7">
        <v>119000</v>
      </c>
      <c r="E1138" s="6" t="str">
        <f t="shared" si="34"/>
        <v>control</v>
      </c>
      <c r="F1138" s="6">
        <v>0.58199063857891253</v>
      </c>
      <c r="G1138" s="6" t="str">
        <f t="shared" si="35"/>
        <v>control</v>
      </c>
    </row>
    <row r="1139" spans="1:7" x14ac:dyDescent="0.25">
      <c r="A1139" s="6">
        <v>1138</v>
      </c>
      <c r="B1139" s="6" t="s">
        <v>114</v>
      </c>
      <c r="C1139" s="6" t="s">
        <v>90</v>
      </c>
      <c r="D1139" s="7">
        <v>94000</v>
      </c>
      <c r="E1139" s="6" t="str">
        <f t="shared" si="34"/>
        <v>control</v>
      </c>
      <c r="F1139" s="6">
        <v>9.8114243781919241E-2</v>
      </c>
      <c r="G1139" s="6" t="str">
        <f t="shared" si="35"/>
        <v>control</v>
      </c>
    </row>
    <row r="1140" spans="1:7" x14ac:dyDescent="0.25">
      <c r="A1140" s="6">
        <v>1139</v>
      </c>
      <c r="B1140" s="6" t="s">
        <v>90</v>
      </c>
      <c r="C1140" s="6" t="s">
        <v>90</v>
      </c>
      <c r="D1140" s="7">
        <v>196000</v>
      </c>
      <c r="E1140" s="6" t="str">
        <f t="shared" si="34"/>
        <v>control</v>
      </c>
      <c r="F1140" s="6">
        <v>0.24977266274497201</v>
      </c>
      <c r="G1140" s="6" t="str">
        <f t="shared" si="35"/>
        <v>control</v>
      </c>
    </row>
    <row r="1141" spans="1:7" x14ac:dyDescent="0.25">
      <c r="A1141" s="6">
        <v>1140</v>
      </c>
      <c r="B1141" s="6" t="s">
        <v>90</v>
      </c>
      <c r="C1141" s="6" t="s">
        <v>90</v>
      </c>
      <c r="D1141" s="7">
        <v>144000</v>
      </c>
      <c r="E1141" s="6" t="str">
        <f t="shared" si="34"/>
        <v>control</v>
      </c>
      <c r="F1141" s="6">
        <v>0.44254433843913688</v>
      </c>
      <c r="G1141" s="6" t="str">
        <f t="shared" si="35"/>
        <v>control</v>
      </c>
    </row>
    <row r="1142" spans="1:7" x14ac:dyDescent="0.25">
      <c r="A1142" s="6">
        <v>1141</v>
      </c>
      <c r="B1142" s="6" t="s">
        <v>90</v>
      </c>
      <c r="C1142" s="6" t="s">
        <v>90</v>
      </c>
      <c r="D1142" s="7">
        <v>139000</v>
      </c>
      <c r="E1142" s="6" t="str">
        <f t="shared" si="34"/>
        <v>control</v>
      </c>
      <c r="F1142" s="6">
        <v>2.1860512202683369E-2</v>
      </c>
      <c r="G1142" s="6" t="str">
        <f t="shared" si="35"/>
        <v>control</v>
      </c>
    </row>
    <row r="1143" spans="1:7" x14ac:dyDescent="0.25">
      <c r="A1143" s="6">
        <v>1142</v>
      </c>
      <c r="B1143" s="6" t="s">
        <v>139</v>
      </c>
      <c r="C1143" s="6" t="s">
        <v>90</v>
      </c>
      <c r="D1143" s="7">
        <v>197500</v>
      </c>
      <c r="E1143" s="6" t="str">
        <f t="shared" si="34"/>
        <v>control</v>
      </c>
      <c r="F1143" s="6">
        <v>0.51979106502936023</v>
      </c>
      <c r="G1143" s="6" t="str">
        <f t="shared" si="35"/>
        <v>control</v>
      </c>
    </row>
    <row r="1144" spans="1:7" x14ac:dyDescent="0.25">
      <c r="A1144" s="6">
        <v>1143</v>
      </c>
      <c r="B1144" s="6" t="s">
        <v>90</v>
      </c>
      <c r="C1144" s="6" t="s">
        <v>90</v>
      </c>
      <c r="D1144" s="7">
        <v>424870</v>
      </c>
      <c r="E1144" s="6" t="str">
        <f t="shared" si="34"/>
        <v>control</v>
      </c>
      <c r="F1144" s="6">
        <v>0.78312886033900886</v>
      </c>
      <c r="G1144" s="6" t="str">
        <f t="shared" si="35"/>
        <v>control</v>
      </c>
    </row>
    <row r="1145" spans="1:7" x14ac:dyDescent="0.25">
      <c r="A1145" s="6">
        <v>1144</v>
      </c>
      <c r="B1145" s="6" t="s">
        <v>90</v>
      </c>
      <c r="C1145" s="6" t="s">
        <v>90</v>
      </c>
      <c r="D1145" s="7">
        <v>80000</v>
      </c>
      <c r="E1145" s="6" t="str">
        <f t="shared" si="34"/>
        <v>control</v>
      </c>
      <c r="F1145" s="6">
        <v>0.43875685657156027</v>
      </c>
      <c r="G1145" s="6" t="str">
        <f t="shared" si="35"/>
        <v>control</v>
      </c>
    </row>
    <row r="1146" spans="1:7" x14ac:dyDescent="0.25">
      <c r="A1146" s="6">
        <v>1145</v>
      </c>
      <c r="B1146" s="6" t="s">
        <v>90</v>
      </c>
      <c r="C1146" s="6" t="s">
        <v>90</v>
      </c>
      <c r="D1146" s="7">
        <v>80000</v>
      </c>
      <c r="E1146" s="6" t="str">
        <f t="shared" si="34"/>
        <v>control</v>
      </c>
      <c r="F1146" s="6">
        <v>0.64937241735037521</v>
      </c>
      <c r="G1146" s="6" t="str">
        <f t="shared" si="35"/>
        <v>control</v>
      </c>
    </row>
    <row r="1147" spans="1:7" x14ac:dyDescent="0.25">
      <c r="A1147" s="6">
        <v>1146</v>
      </c>
      <c r="B1147" s="6" t="s">
        <v>90</v>
      </c>
      <c r="C1147" s="6" t="s">
        <v>90</v>
      </c>
      <c r="D1147" s="7">
        <v>149000</v>
      </c>
      <c r="E1147" s="6" t="str">
        <f t="shared" si="34"/>
        <v>control</v>
      </c>
      <c r="F1147" s="6">
        <v>0.9194751524970336</v>
      </c>
      <c r="G1147" s="6" t="str">
        <f t="shared" si="35"/>
        <v>control</v>
      </c>
    </row>
    <row r="1148" spans="1:7" x14ac:dyDescent="0.25">
      <c r="A1148" s="6">
        <v>1147</v>
      </c>
      <c r="B1148" s="6" t="s">
        <v>90</v>
      </c>
      <c r="C1148" s="6" t="s">
        <v>90</v>
      </c>
      <c r="D1148" s="7">
        <v>180000</v>
      </c>
      <c r="E1148" s="6" t="str">
        <f t="shared" si="34"/>
        <v>control</v>
      </c>
      <c r="F1148" s="6">
        <v>0.19233963129404408</v>
      </c>
      <c r="G1148" s="6" t="str">
        <f t="shared" si="35"/>
        <v>control</v>
      </c>
    </row>
    <row r="1149" spans="1:7" x14ac:dyDescent="0.25">
      <c r="A1149" s="6">
        <v>1148</v>
      </c>
      <c r="B1149" s="6" t="s">
        <v>90</v>
      </c>
      <c r="C1149" s="6" t="s">
        <v>90</v>
      </c>
      <c r="D1149" s="7">
        <v>174500</v>
      </c>
      <c r="E1149" s="6" t="str">
        <f t="shared" si="34"/>
        <v>control</v>
      </c>
      <c r="F1149" s="6">
        <v>0.44692751308690926</v>
      </c>
      <c r="G1149" s="6" t="str">
        <f t="shared" si="35"/>
        <v>control</v>
      </c>
    </row>
    <row r="1150" spans="1:7" x14ac:dyDescent="0.25">
      <c r="A1150" s="6">
        <v>1149</v>
      </c>
      <c r="B1150" s="6" t="s">
        <v>90</v>
      </c>
      <c r="C1150" s="6" t="s">
        <v>90</v>
      </c>
      <c r="D1150" s="7">
        <v>116900</v>
      </c>
      <c r="E1150" s="6" t="str">
        <f t="shared" si="34"/>
        <v>control</v>
      </c>
      <c r="F1150" s="6">
        <v>9.2843970820773558E-2</v>
      </c>
      <c r="G1150" s="6" t="str">
        <f t="shared" si="35"/>
        <v>control</v>
      </c>
    </row>
    <row r="1151" spans="1:7" x14ac:dyDescent="0.25">
      <c r="A1151" s="6">
        <v>1150</v>
      </c>
      <c r="B1151" s="6" t="s">
        <v>144</v>
      </c>
      <c r="C1151" s="6" t="s">
        <v>90</v>
      </c>
      <c r="D1151" s="7">
        <v>143000</v>
      </c>
      <c r="E1151" s="6" t="str">
        <f t="shared" si="34"/>
        <v>control</v>
      </c>
      <c r="F1151" s="6">
        <v>0.79936284709206795</v>
      </c>
      <c r="G1151" s="6" t="str">
        <f t="shared" si="35"/>
        <v>control</v>
      </c>
    </row>
    <row r="1152" spans="1:7" x14ac:dyDescent="0.25">
      <c r="A1152" s="6">
        <v>1151</v>
      </c>
      <c r="B1152" s="6" t="s">
        <v>90</v>
      </c>
      <c r="C1152" s="6" t="s">
        <v>90</v>
      </c>
      <c r="D1152" s="7">
        <v>124000</v>
      </c>
      <c r="E1152" s="6" t="str">
        <f t="shared" si="34"/>
        <v>control</v>
      </c>
      <c r="F1152" s="6">
        <v>0.27831628521771812</v>
      </c>
      <c r="G1152" s="6" t="str">
        <f t="shared" si="35"/>
        <v>control</v>
      </c>
    </row>
    <row r="1153" spans="1:7" x14ac:dyDescent="0.25">
      <c r="A1153" s="6">
        <v>1152</v>
      </c>
      <c r="B1153" s="6" t="s">
        <v>90</v>
      </c>
      <c r="C1153" s="6" t="s">
        <v>90</v>
      </c>
      <c r="D1153" s="7">
        <v>149900</v>
      </c>
      <c r="E1153" s="6" t="str">
        <f t="shared" si="34"/>
        <v>control</v>
      </c>
      <c r="F1153" s="6">
        <v>0.56224178772575639</v>
      </c>
      <c r="G1153" s="6" t="str">
        <f t="shared" si="35"/>
        <v>control</v>
      </c>
    </row>
    <row r="1154" spans="1:7" x14ac:dyDescent="0.25">
      <c r="A1154" s="6">
        <v>1153</v>
      </c>
      <c r="B1154" s="6" t="s">
        <v>90</v>
      </c>
      <c r="C1154" s="6" t="s">
        <v>90</v>
      </c>
      <c r="D1154" s="7">
        <v>230000</v>
      </c>
      <c r="E1154" s="6" t="str">
        <f t="shared" si="34"/>
        <v>control</v>
      </c>
      <c r="F1154" s="6">
        <v>0.41556610752723144</v>
      </c>
      <c r="G1154" s="6" t="str">
        <f t="shared" si="35"/>
        <v>control</v>
      </c>
    </row>
    <row r="1155" spans="1:7" x14ac:dyDescent="0.25">
      <c r="A1155" s="6">
        <v>1154</v>
      </c>
      <c r="B1155" s="6" t="s">
        <v>90</v>
      </c>
      <c r="C1155" s="6" t="s">
        <v>90</v>
      </c>
      <c r="D1155" s="7">
        <v>120500</v>
      </c>
      <c r="E1155" s="6" t="str">
        <f t="shared" ref="E1155:E1218" si="36">IF(OR(B1155="RRRn", B1155="RRAn", B1155="RRNe", B1155="RRAe", C1155="RRRn", C1155="RRAn", C1155="RRNe", C1155="RRAe"), "treatment", "control")</f>
        <v>control</v>
      </c>
      <c r="F1155" s="6">
        <v>0.53256747482819178</v>
      </c>
      <c r="G1155" s="6" t="str">
        <f t="shared" ref="G1155:G1218" si="37">IF(AND(F1155&lt;0.5, E1155="treatment"), "A1", IF(AND(F1155&gt;0.5, E1155="treatment"), "A2", "control"))</f>
        <v>control</v>
      </c>
    </row>
    <row r="1156" spans="1:7" x14ac:dyDescent="0.25">
      <c r="A1156" s="6">
        <v>1155</v>
      </c>
      <c r="B1156" s="6" t="s">
        <v>90</v>
      </c>
      <c r="C1156" s="6" t="s">
        <v>90</v>
      </c>
      <c r="D1156" s="7">
        <v>201800</v>
      </c>
      <c r="E1156" s="6" t="str">
        <f t="shared" si="36"/>
        <v>control</v>
      </c>
      <c r="F1156" s="6">
        <v>0.36783184026618332</v>
      </c>
      <c r="G1156" s="6" t="str">
        <f t="shared" si="37"/>
        <v>control</v>
      </c>
    </row>
    <row r="1157" spans="1:7" x14ac:dyDescent="0.25">
      <c r="A1157" s="6">
        <v>1156</v>
      </c>
      <c r="B1157" s="6" t="s">
        <v>90</v>
      </c>
      <c r="C1157" s="6" t="s">
        <v>90</v>
      </c>
      <c r="D1157" s="7">
        <v>218000</v>
      </c>
      <c r="E1157" s="6" t="str">
        <f t="shared" si="36"/>
        <v>control</v>
      </c>
      <c r="F1157" s="6">
        <v>0.20420634574687513</v>
      </c>
      <c r="G1157" s="6" t="str">
        <f t="shared" si="37"/>
        <v>control</v>
      </c>
    </row>
    <row r="1158" spans="1:7" x14ac:dyDescent="0.25">
      <c r="A1158" s="6">
        <v>1157</v>
      </c>
      <c r="B1158" s="6" t="s">
        <v>90</v>
      </c>
      <c r="C1158" s="6" t="s">
        <v>90</v>
      </c>
      <c r="D1158" s="7">
        <v>179900</v>
      </c>
      <c r="E1158" s="6" t="str">
        <f t="shared" si="36"/>
        <v>control</v>
      </c>
      <c r="F1158" s="6">
        <v>0.4702567437022761</v>
      </c>
      <c r="G1158" s="6" t="str">
        <f t="shared" si="37"/>
        <v>control</v>
      </c>
    </row>
    <row r="1159" spans="1:7" x14ac:dyDescent="0.25">
      <c r="A1159" s="6">
        <v>1158</v>
      </c>
      <c r="B1159" s="6" t="s">
        <v>90</v>
      </c>
      <c r="C1159" s="6" t="s">
        <v>90</v>
      </c>
      <c r="D1159" s="7">
        <v>230000</v>
      </c>
      <c r="E1159" s="6" t="str">
        <f t="shared" si="36"/>
        <v>control</v>
      </c>
      <c r="F1159" s="6">
        <v>0.51206990700592336</v>
      </c>
      <c r="G1159" s="6" t="str">
        <f t="shared" si="37"/>
        <v>control</v>
      </c>
    </row>
    <row r="1160" spans="1:7" x14ac:dyDescent="0.25">
      <c r="A1160" s="6">
        <v>1159</v>
      </c>
      <c r="B1160" s="6" t="s">
        <v>114</v>
      </c>
      <c r="C1160" s="6" t="s">
        <v>90</v>
      </c>
      <c r="D1160" s="7">
        <v>235128</v>
      </c>
      <c r="E1160" s="6" t="str">
        <f t="shared" si="36"/>
        <v>control</v>
      </c>
      <c r="F1160" s="6">
        <v>0.5503014403737253</v>
      </c>
      <c r="G1160" s="6" t="str">
        <f t="shared" si="37"/>
        <v>control</v>
      </c>
    </row>
    <row r="1161" spans="1:7" x14ac:dyDescent="0.25">
      <c r="A1161" s="6">
        <v>1160</v>
      </c>
      <c r="B1161" s="6" t="s">
        <v>90</v>
      </c>
      <c r="C1161" s="6" t="s">
        <v>90</v>
      </c>
      <c r="D1161" s="7">
        <v>185000</v>
      </c>
      <c r="E1161" s="6" t="str">
        <f t="shared" si="36"/>
        <v>control</v>
      </c>
      <c r="F1161" s="6">
        <v>0.8547223860844706</v>
      </c>
      <c r="G1161" s="6" t="str">
        <f t="shared" si="37"/>
        <v>control</v>
      </c>
    </row>
    <row r="1162" spans="1:7" x14ac:dyDescent="0.25">
      <c r="A1162" s="6">
        <v>1161</v>
      </c>
      <c r="B1162" s="6" t="s">
        <v>90</v>
      </c>
      <c r="C1162" s="6" t="s">
        <v>90</v>
      </c>
      <c r="D1162" s="7">
        <v>146000</v>
      </c>
      <c r="E1162" s="6" t="str">
        <f t="shared" si="36"/>
        <v>control</v>
      </c>
      <c r="F1162" s="6">
        <v>0.64445338909110883</v>
      </c>
      <c r="G1162" s="6" t="str">
        <f t="shared" si="37"/>
        <v>control</v>
      </c>
    </row>
    <row r="1163" spans="1:7" x14ac:dyDescent="0.25">
      <c r="A1163" s="6">
        <v>1162</v>
      </c>
      <c r="B1163" s="6" t="s">
        <v>139</v>
      </c>
      <c r="C1163" s="6" t="s">
        <v>90</v>
      </c>
      <c r="D1163" s="7">
        <v>224000</v>
      </c>
      <c r="E1163" s="6" t="str">
        <f t="shared" si="36"/>
        <v>control</v>
      </c>
      <c r="F1163" s="6">
        <v>0.86402914784280682</v>
      </c>
      <c r="G1163" s="6" t="str">
        <f t="shared" si="37"/>
        <v>control</v>
      </c>
    </row>
    <row r="1164" spans="1:7" x14ac:dyDescent="0.25">
      <c r="A1164" s="6">
        <v>1163</v>
      </c>
      <c r="B1164" s="6" t="s">
        <v>90</v>
      </c>
      <c r="C1164" s="6" t="s">
        <v>90</v>
      </c>
      <c r="D1164" s="7">
        <v>129000</v>
      </c>
      <c r="E1164" s="6" t="str">
        <f t="shared" si="36"/>
        <v>control</v>
      </c>
      <c r="F1164" s="6">
        <v>0.87577967613458252</v>
      </c>
      <c r="G1164" s="6" t="str">
        <f t="shared" si="37"/>
        <v>control</v>
      </c>
    </row>
    <row r="1165" spans="1:7" x14ac:dyDescent="0.25">
      <c r="A1165" s="6">
        <v>1164</v>
      </c>
      <c r="B1165" s="6" t="s">
        <v>114</v>
      </c>
      <c r="C1165" s="6" t="s">
        <v>90</v>
      </c>
      <c r="D1165" s="7">
        <v>108959</v>
      </c>
      <c r="E1165" s="6" t="str">
        <f t="shared" si="36"/>
        <v>control</v>
      </c>
      <c r="F1165" s="6">
        <v>0.72019410695219932</v>
      </c>
      <c r="G1165" s="6" t="str">
        <f t="shared" si="37"/>
        <v>control</v>
      </c>
    </row>
    <row r="1166" spans="1:7" x14ac:dyDescent="0.25">
      <c r="A1166" s="6">
        <v>1165</v>
      </c>
      <c r="B1166" s="6" t="s">
        <v>114</v>
      </c>
      <c r="C1166" s="6" t="s">
        <v>90</v>
      </c>
      <c r="D1166" s="7">
        <v>194000</v>
      </c>
      <c r="E1166" s="6" t="str">
        <f t="shared" si="36"/>
        <v>control</v>
      </c>
      <c r="F1166" s="6">
        <v>0.53465592746676327</v>
      </c>
      <c r="G1166" s="6" t="str">
        <f t="shared" si="37"/>
        <v>control</v>
      </c>
    </row>
    <row r="1167" spans="1:7" x14ac:dyDescent="0.25">
      <c r="A1167" s="6">
        <v>1166</v>
      </c>
      <c r="B1167" s="6" t="s">
        <v>90</v>
      </c>
      <c r="C1167" s="6" t="s">
        <v>90</v>
      </c>
      <c r="D1167" s="7">
        <v>233170</v>
      </c>
      <c r="E1167" s="6" t="str">
        <f t="shared" si="36"/>
        <v>control</v>
      </c>
      <c r="F1167" s="6">
        <v>6.0517226629561161E-2</v>
      </c>
      <c r="G1167" s="6" t="str">
        <f t="shared" si="37"/>
        <v>control</v>
      </c>
    </row>
    <row r="1168" spans="1:7" x14ac:dyDescent="0.25">
      <c r="A1168" s="6">
        <v>1167</v>
      </c>
      <c r="B1168" s="6" t="s">
        <v>90</v>
      </c>
      <c r="C1168" s="6" t="s">
        <v>90</v>
      </c>
      <c r="D1168" s="7">
        <v>245350</v>
      </c>
      <c r="E1168" s="6" t="str">
        <f t="shared" si="36"/>
        <v>control</v>
      </c>
      <c r="F1168" s="6">
        <v>0.70243118853752451</v>
      </c>
      <c r="G1168" s="6" t="str">
        <f t="shared" si="37"/>
        <v>control</v>
      </c>
    </row>
    <row r="1169" spans="1:7" x14ac:dyDescent="0.25">
      <c r="A1169" s="6">
        <v>1168</v>
      </c>
      <c r="B1169" s="6" t="s">
        <v>202</v>
      </c>
      <c r="C1169" s="6" t="s">
        <v>90</v>
      </c>
      <c r="D1169" s="7">
        <v>173000</v>
      </c>
      <c r="E1169" s="6" t="str">
        <f t="shared" si="36"/>
        <v>treatment</v>
      </c>
      <c r="F1169" s="6">
        <v>0.18727156473830864</v>
      </c>
      <c r="G1169" s="6" t="str">
        <f t="shared" si="37"/>
        <v>A1</v>
      </c>
    </row>
    <row r="1170" spans="1:7" x14ac:dyDescent="0.25">
      <c r="A1170" s="6">
        <v>1169</v>
      </c>
      <c r="B1170" s="6" t="s">
        <v>90</v>
      </c>
      <c r="C1170" s="6" t="s">
        <v>90</v>
      </c>
      <c r="D1170" s="7">
        <v>235000</v>
      </c>
      <c r="E1170" s="6" t="str">
        <f t="shared" si="36"/>
        <v>control</v>
      </c>
      <c r="F1170" s="6">
        <v>0.98477972543070058</v>
      </c>
      <c r="G1170" s="6" t="str">
        <f t="shared" si="37"/>
        <v>control</v>
      </c>
    </row>
    <row r="1171" spans="1:7" x14ac:dyDescent="0.25">
      <c r="A1171" s="6">
        <v>1170</v>
      </c>
      <c r="B1171" s="6" t="s">
        <v>90</v>
      </c>
      <c r="C1171" s="6" t="s">
        <v>90</v>
      </c>
      <c r="D1171" s="7">
        <v>625000</v>
      </c>
      <c r="E1171" s="6" t="str">
        <f t="shared" si="36"/>
        <v>control</v>
      </c>
      <c r="F1171" s="6">
        <v>0.91194285946486342</v>
      </c>
      <c r="G1171" s="6" t="str">
        <f t="shared" si="37"/>
        <v>control</v>
      </c>
    </row>
    <row r="1172" spans="1:7" x14ac:dyDescent="0.25">
      <c r="A1172" s="6">
        <v>1171</v>
      </c>
      <c r="B1172" s="6" t="s">
        <v>90</v>
      </c>
      <c r="C1172" s="6" t="s">
        <v>90</v>
      </c>
      <c r="D1172" s="7">
        <v>171000</v>
      </c>
      <c r="E1172" s="6" t="str">
        <f t="shared" si="36"/>
        <v>control</v>
      </c>
      <c r="F1172" s="6">
        <v>0.91213125859348387</v>
      </c>
      <c r="G1172" s="6" t="str">
        <f t="shared" si="37"/>
        <v>control</v>
      </c>
    </row>
    <row r="1173" spans="1:7" x14ac:dyDescent="0.25">
      <c r="A1173" s="6">
        <v>1172</v>
      </c>
      <c r="B1173" s="6" t="s">
        <v>90</v>
      </c>
      <c r="C1173" s="6" t="s">
        <v>90</v>
      </c>
      <c r="D1173" s="7">
        <v>163000</v>
      </c>
      <c r="E1173" s="6" t="str">
        <f t="shared" si="36"/>
        <v>control</v>
      </c>
      <c r="F1173" s="6">
        <v>0.60376291393233106</v>
      </c>
      <c r="G1173" s="6" t="str">
        <f t="shared" si="37"/>
        <v>control</v>
      </c>
    </row>
    <row r="1174" spans="1:7" x14ac:dyDescent="0.25">
      <c r="A1174" s="6">
        <v>1173</v>
      </c>
      <c r="B1174" s="6" t="s">
        <v>90</v>
      </c>
      <c r="C1174" s="6" t="s">
        <v>90</v>
      </c>
      <c r="D1174" s="7">
        <v>171900</v>
      </c>
      <c r="E1174" s="6" t="str">
        <f t="shared" si="36"/>
        <v>control</v>
      </c>
      <c r="F1174" s="6">
        <v>7.3811932372734423E-2</v>
      </c>
      <c r="G1174" s="6" t="str">
        <f t="shared" si="37"/>
        <v>control</v>
      </c>
    </row>
    <row r="1175" spans="1:7" x14ac:dyDescent="0.25">
      <c r="A1175" s="6">
        <v>1174</v>
      </c>
      <c r="B1175" s="6" t="s">
        <v>90</v>
      </c>
      <c r="C1175" s="6" t="s">
        <v>90</v>
      </c>
      <c r="D1175" s="7">
        <v>200500</v>
      </c>
      <c r="E1175" s="6" t="str">
        <f t="shared" si="36"/>
        <v>control</v>
      </c>
      <c r="F1175" s="6">
        <v>7.2511780757573585E-2</v>
      </c>
      <c r="G1175" s="6" t="str">
        <f t="shared" si="37"/>
        <v>control</v>
      </c>
    </row>
    <row r="1176" spans="1:7" x14ac:dyDescent="0.25">
      <c r="A1176" s="6">
        <v>1175</v>
      </c>
      <c r="B1176" s="6" t="s">
        <v>90</v>
      </c>
      <c r="C1176" s="6" t="s">
        <v>90</v>
      </c>
      <c r="D1176" s="7">
        <v>239000</v>
      </c>
      <c r="E1176" s="6" t="str">
        <f t="shared" si="36"/>
        <v>control</v>
      </c>
      <c r="F1176" s="6">
        <v>0.37442680372940695</v>
      </c>
      <c r="G1176" s="6" t="str">
        <f t="shared" si="37"/>
        <v>control</v>
      </c>
    </row>
    <row r="1177" spans="1:7" x14ac:dyDescent="0.25">
      <c r="A1177" s="6">
        <v>1176</v>
      </c>
      <c r="B1177" s="6" t="s">
        <v>90</v>
      </c>
      <c r="C1177" s="6" t="s">
        <v>90</v>
      </c>
      <c r="D1177" s="7">
        <v>285000</v>
      </c>
      <c r="E1177" s="6" t="str">
        <f t="shared" si="36"/>
        <v>control</v>
      </c>
      <c r="F1177" s="6">
        <v>0.14874125140753991</v>
      </c>
      <c r="G1177" s="6" t="str">
        <f t="shared" si="37"/>
        <v>control</v>
      </c>
    </row>
    <row r="1178" spans="1:7" x14ac:dyDescent="0.25">
      <c r="A1178" s="6">
        <v>1177</v>
      </c>
      <c r="B1178" s="6" t="s">
        <v>90</v>
      </c>
      <c r="C1178" s="6" t="s">
        <v>90</v>
      </c>
      <c r="D1178" s="7">
        <v>119500</v>
      </c>
      <c r="E1178" s="6" t="str">
        <f t="shared" si="36"/>
        <v>control</v>
      </c>
      <c r="F1178" s="6">
        <v>0.3380716537118017</v>
      </c>
      <c r="G1178" s="6" t="str">
        <f t="shared" si="37"/>
        <v>control</v>
      </c>
    </row>
    <row r="1179" spans="1:7" x14ac:dyDescent="0.25">
      <c r="A1179" s="6">
        <v>1178</v>
      </c>
      <c r="B1179" s="6" t="s">
        <v>144</v>
      </c>
      <c r="C1179" s="6" t="s">
        <v>90</v>
      </c>
      <c r="D1179" s="7">
        <v>115000</v>
      </c>
      <c r="E1179" s="6" t="str">
        <f t="shared" si="36"/>
        <v>control</v>
      </c>
      <c r="F1179" s="6">
        <v>0.84997998153037535</v>
      </c>
      <c r="G1179" s="6" t="str">
        <f t="shared" si="37"/>
        <v>control</v>
      </c>
    </row>
    <row r="1180" spans="1:7" x14ac:dyDescent="0.25">
      <c r="A1180" s="6">
        <v>1179</v>
      </c>
      <c r="B1180" s="6" t="s">
        <v>90</v>
      </c>
      <c r="C1180" s="6" t="s">
        <v>90</v>
      </c>
      <c r="D1180" s="7">
        <v>154900</v>
      </c>
      <c r="E1180" s="6" t="str">
        <f t="shared" si="36"/>
        <v>control</v>
      </c>
      <c r="F1180" s="6">
        <v>8.7184157122627837E-2</v>
      </c>
      <c r="G1180" s="6" t="str">
        <f t="shared" si="37"/>
        <v>control</v>
      </c>
    </row>
    <row r="1181" spans="1:7" x14ac:dyDescent="0.25">
      <c r="A1181" s="6">
        <v>1180</v>
      </c>
      <c r="B1181" s="6" t="s">
        <v>90</v>
      </c>
      <c r="C1181" s="6" t="s">
        <v>90</v>
      </c>
      <c r="D1181" s="7">
        <v>93000</v>
      </c>
      <c r="E1181" s="6" t="str">
        <f t="shared" si="36"/>
        <v>control</v>
      </c>
      <c r="F1181" s="6">
        <v>0.46001056082527569</v>
      </c>
      <c r="G1181" s="6" t="str">
        <f t="shared" si="37"/>
        <v>control</v>
      </c>
    </row>
    <row r="1182" spans="1:7" x14ac:dyDescent="0.25">
      <c r="A1182" s="6">
        <v>1181</v>
      </c>
      <c r="B1182" s="6" t="s">
        <v>90</v>
      </c>
      <c r="C1182" s="6" t="s">
        <v>90</v>
      </c>
      <c r="D1182" s="7">
        <v>250000</v>
      </c>
      <c r="E1182" s="6" t="str">
        <f t="shared" si="36"/>
        <v>control</v>
      </c>
      <c r="F1182" s="6">
        <v>0.17055006865322275</v>
      </c>
      <c r="G1182" s="6" t="str">
        <f t="shared" si="37"/>
        <v>control</v>
      </c>
    </row>
    <row r="1183" spans="1:7" x14ac:dyDescent="0.25">
      <c r="A1183" s="6">
        <v>1182</v>
      </c>
      <c r="B1183" s="6" t="s">
        <v>90</v>
      </c>
      <c r="C1183" s="6" t="s">
        <v>90</v>
      </c>
      <c r="D1183" s="7">
        <v>392500</v>
      </c>
      <c r="E1183" s="6" t="str">
        <f t="shared" si="36"/>
        <v>control</v>
      </c>
      <c r="F1183" s="6">
        <v>0.5249075234264301</v>
      </c>
      <c r="G1183" s="6" t="str">
        <f t="shared" si="37"/>
        <v>control</v>
      </c>
    </row>
    <row r="1184" spans="1:7" x14ac:dyDescent="0.25">
      <c r="A1184" s="6">
        <v>1183</v>
      </c>
      <c r="B1184" s="6" t="s">
        <v>90</v>
      </c>
      <c r="C1184" s="6" t="s">
        <v>90</v>
      </c>
      <c r="D1184" s="7">
        <v>745000</v>
      </c>
      <c r="E1184" s="6" t="str">
        <f t="shared" si="36"/>
        <v>control</v>
      </c>
      <c r="F1184" s="6">
        <v>0.45509180826694118</v>
      </c>
      <c r="G1184" s="6" t="str">
        <f t="shared" si="37"/>
        <v>control</v>
      </c>
    </row>
    <row r="1185" spans="1:7" x14ac:dyDescent="0.25">
      <c r="A1185" s="6">
        <v>1184</v>
      </c>
      <c r="B1185" s="6" t="s">
        <v>90</v>
      </c>
      <c r="C1185" s="6" t="s">
        <v>90</v>
      </c>
      <c r="D1185" s="7">
        <v>120000</v>
      </c>
      <c r="E1185" s="6" t="str">
        <f t="shared" si="36"/>
        <v>control</v>
      </c>
      <c r="F1185" s="6">
        <v>0.45448563631436645</v>
      </c>
      <c r="G1185" s="6" t="str">
        <f t="shared" si="37"/>
        <v>control</v>
      </c>
    </row>
    <row r="1186" spans="1:7" x14ac:dyDescent="0.25">
      <c r="A1186" s="6">
        <v>1185</v>
      </c>
      <c r="B1186" s="6" t="s">
        <v>90</v>
      </c>
      <c r="C1186" s="6" t="s">
        <v>90</v>
      </c>
      <c r="D1186" s="7">
        <v>186700</v>
      </c>
      <c r="E1186" s="6" t="str">
        <f t="shared" si="36"/>
        <v>control</v>
      </c>
      <c r="F1186" s="6">
        <v>0.36909118191851353</v>
      </c>
      <c r="G1186" s="6" t="str">
        <f t="shared" si="37"/>
        <v>control</v>
      </c>
    </row>
    <row r="1187" spans="1:7" x14ac:dyDescent="0.25">
      <c r="A1187" s="6">
        <v>1186</v>
      </c>
      <c r="B1187" s="6" t="s">
        <v>90</v>
      </c>
      <c r="C1187" s="6" t="s">
        <v>90</v>
      </c>
      <c r="D1187" s="7">
        <v>104900</v>
      </c>
      <c r="E1187" s="6" t="str">
        <f t="shared" si="36"/>
        <v>control</v>
      </c>
      <c r="F1187" s="6">
        <v>0.86178804086004424</v>
      </c>
      <c r="G1187" s="6" t="str">
        <f t="shared" si="37"/>
        <v>control</v>
      </c>
    </row>
    <row r="1188" spans="1:7" x14ac:dyDescent="0.25">
      <c r="A1188" s="6">
        <v>1187</v>
      </c>
      <c r="B1188" s="6" t="s">
        <v>144</v>
      </c>
      <c r="C1188" s="6" t="s">
        <v>144</v>
      </c>
      <c r="D1188" s="7">
        <v>95000</v>
      </c>
      <c r="E1188" s="6" t="str">
        <f t="shared" si="36"/>
        <v>control</v>
      </c>
      <c r="F1188" s="6">
        <v>0.63726437117804835</v>
      </c>
      <c r="G1188" s="6" t="str">
        <f t="shared" si="37"/>
        <v>control</v>
      </c>
    </row>
    <row r="1189" spans="1:7" x14ac:dyDescent="0.25">
      <c r="A1189" s="6">
        <v>1188</v>
      </c>
      <c r="B1189" s="6" t="s">
        <v>90</v>
      </c>
      <c r="C1189" s="6" t="s">
        <v>90</v>
      </c>
      <c r="D1189" s="7">
        <v>262000</v>
      </c>
      <c r="E1189" s="6" t="str">
        <f t="shared" si="36"/>
        <v>control</v>
      </c>
      <c r="F1189" s="6">
        <v>0.53486748007805918</v>
      </c>
      <c r="G1189" s="6" t="str">
        <f t="shared" si="37"/>
        <v>control</v>
      </c>
    </row>
    <row r="1190" spans="1:7" x14ac:dyDescent="0.25">
      <c r="A1190" s="6">
        <v>1189</v>
      </c>
      <c r="B1190" s="6" t="s">
        <v>90</v>
      </c>
      <c r="C1190" s="6" t="s">
        <v>90</v>
      </c>
      <c r="D1190" s="7">
        <v>195000</v>
      </c>
      <c r="E1190" s="6" t="str">
        <f t="shared" si="36"/>
        <v>control</v>
      </c>
      <c r="F1190" s="6">
        <v>1.6423601182697256E-2</v>
      </c>
      <c r="G1190" s="6" t="str">
        <f t="shared" si="37"/>
        <v>control</v>
      </c>
    </row>
    <row r="1191" spans="1:7" x14ac:dyDescent="0.25">
      <c r="A1191" s="6">
        <v>1190</v>
      </c>
      <c r="B1191" s="6" t="s">
        <v>90</v>
      </c>
      <c r="C1191" s="6" t="s">
        <v>90</v>
      </c>
      <c r="D1191" s="7">
        <v>189000</v>
      </c>
      <c r="E1191" s="6" t="str">
        <f t="shared" si="36"/>
        <v>control</v>
      </c>
      <c r="F1191" s="6">
        <v>0.10433660345655726</v>
      </c>
      <c r="G1191" s="6" t="str">
        <f t="shared" si="37"/>
        <v>control</v>
      </c>
    </row>
    <row r="1192" spans="1:7" x14ac:dyDescent="0.25">
      <c r="A1192" s="6">
        <v>1191</v>
      </c>
      <c r="B1192" s="6" t="s">
        <v>90</v>
      </c>
      <c r="C1192" s="6" t="s">
        <v>90</v>
      </c>
      <c r="D1192" s="7">
        <v>168000</v>
      </c>
      <c r="E1192" s="6" t="str">
        <f t="shared" si="36"/>
        <v>control</v>
      </c>
      <c r="F1192" s="6">
        <v>0.73465676681317083</v>
      </c>
      <c r="G1192" s="6" t="str">
        <f t="shared" si="37"/>
        <v>control</v>
      </c>
    </row>
    <row r="1193" spans="1:7" x14ac:dyDescent="0.25">
      <c r="A1193" s="6">
        <v>1192</v>
      </c>
      <c r="B1193" s="6" t="s">
        <v>90</v>
      </c>
      <c r="C1193" s="6" t="s">
        <v>90</v>
      </c>
      <c r="D1193" s="7">
        <v>174000</v>
      </c>
      <c r="E1193" s="6" t="str">
        <f t="shared" si="36"/>
        <v>control</v>
      </c>
      <c r="F1193" s="6">
        <v>0.71510102511027829</v>
      </c>
      <c r="G1193" s="6" t="str">
        <f t="shared" si="37"/>
        <v>control</v>
      </c>
    </row>
    <row r="1194" spans="1:7" x14ac:dyDescent="0.25">
      <c r="A1194" s="6">
        <v>1193</v>
      </c>
      <c r="B1194" s="6" t="s">
        <v>90</v>
      </c>
      <c r="C1194" s="6" t="s">
        <v>90</v>
      </c>
      <c r="D1194" s="7">
        <v>125000</v>
      </c>
      <c r="E1194" s="6" t="str">
        <f t="shared" si="36"/>
        <v>control</v>
      </c>
      <c r="F1194" s="6">
        <v>0.90220897146941814</v>
      </c>
      <c r="G1194" s="6" t="str">
        <f t="shared" si="37"/>
        <v>control</v>
      </c>
    </row>
    <row r="1195" spans="1:7" x14ac:dyDescent="0.25">
      <c r="A1195" s="6">
        <v>1194</v>
      </c>
      <c r="B1195" s="6" t="s">
        <v>90</v>
      </c>
      <c r="C1195" s="6" t="s">
        <v>90</v>
      </c>
      <c r="D1195" s="7">
        <v>165000</v>
      </c>
      <c r="E1195" s="6" t="str">
        <f t="shared" si="36"/>
        <v>control</v>
      </c>
      <c r="F1195" s="6">
        <v>0.24587733169616377</v>
      </c>
      <c r="G1195" s="6" t="str">
        <f t="shared" si="37"/>
        <v>control</v>
      </c>
    </row>
    <row r="1196" spans="1:7" x14ac:dyDescent="0.25">
      <c r="A1196" s="6">
        <v>1195</v>
      </c>
      <c r="B1196" s="6" t="s">
        <v>90</v>
      </c>
      <c r="C1196" s="6" t="s">
        <v>90</v>
      </c>
      <c r="D1196" s="7">
        <v>158000</v>
      </c>
      <c r="E1196" s="6" t="str">
        <f t="shared" si="36"/>
        <v>control</v>
      </c>
      <c r="F1196" s="6">
        <v>0.23064017056030317</v>
      </c>
      <c r="G1196" s="6" t="str">
        <f t="shared" si="37"/>
        <v>control</v>
      </c>
    </row>
    <row r="1197" spans="1:7" x14ac:dyDescent="0.25">
      <c r="A1197" s="6">
        <v>1196</v>
      </c>
      <c r="B1197" s="6" t="s">
        <v>90</v>
      </c>
      <c r="C1197" s="6" t="s">
        <v>90</v>
      </c>
      <c r="D1197" s="7">
        <v>176000</v>
      </c>
      <c r="E1197" s="6" t="str">
        <f t="shared" si="36"/>
        <v>control</v>
      </c>
      <c r="F1197" s="6">
        <v>0.55270101210561118</v>
      </c>
      <c r="G1197" s="6" t="str">
        <f t="shared" si="37"/>
        <v>control</v>
      </c>
    </row>
    <row r="1198" spans="1:7" x14ac:dyDescent="0.25">
      <c r="A1198" s="6">
        <v>1197</v>
      </c>
      <c r="B1198" s="6" t="s">
        <v>90</v>
      </c>
      <c r="C1198" s="6" t="s">
        <v>90</v>
      </c>
      <c r="D1198" s="7">
        <v>219210</v>
      </c>
      <c r="E1198" s="6" t="str">
        <f t="shared" si="36"/>
        <v>control</v>
      </c>
      <c r="F1198" s="6">
        <v>0.71075563365228767</v>
      </c>
      <c r="G1198" s="6" t="str">
        <f t="shared" si="37"/>
        <v>control</v>
      </c>
    </row>
    <row r="1199" spans="1:7" x14ac:dyDescent="0.25">
      <c r="A1199" s="6">
        <v>1198</v>
      </c>
      <c r="B1199" s="6" t="s">
        <v>90</v>
      </c>
      <c r="C1199" s="6" t="s">
        <v>90</v>
      </c>
      <c r="D1199" s="7">
        <v>144000</v>
      </c>
      <c r="E1199" s="6" t="str">
        <f t="shared" si="36"/>
        <v>control</v>
      </c>
      <c r="F1199" s="6">
        <v>0.31676418042963739</v>
      </c>
      <c r="G1199" s="6" t="str">
        <f t="shared" si="37"/>
        <v>control</v>
      </c>
    </row>
    <row r="1200" spans="1:7" x14ac:dyDescent="0.25">
      <c r="A1200" s="6">
        <v>1199</v>
      </c>
      <c r="B1200" s="6" t="s">
        <v>90</v>
      </c>
      <c r="C1200" s="6" t="s">
        <v>90</v>
      </c>
      <c r="D1200" s="7">
        <v>178000</v>
      </c>
      <c r="E1200" s="6" t="str">
        <f t="shared" si="36"/>
        <v>control</v>
      </c>
      <c r="F1200" s="6">
        <v>0.93757192065846173</v>
      </c>
      <c r="G1200" s="6" t="str">
        <f t="shared" si="37"/>
        <v>control</v>
      </c>
    </row>
    <row r="1201" spans="1:7" x14ac:dyDescent="0.25">
      <c r="A1201" s="6">
        <v>1200</v>
      </c>
      <c r="B1201" s="6" t="s">
        <v>90</v>
      </c>
      <c r="C1201" s="6" t="s">
        <v>90</v>
      </c>
      <c r="D1201" s="7">
        <v>148000</v>
      </c>
      <c r="E1201" s="6" t="str">
        <f t="shared" si="36"/>
        <v>control</v>
      </c>
      <c r="F1201" s="6">
        <v>0.22772203953350889</v>
      </c>
      <c r="G1201" s="6" t="str">
        <f t="shared" si="37"/>
        <v>control</v>
      </c>
    </row>
    <row r="1202" spans="1:7" x14ac:dyDescent="0.25">
      <c r="A1202" s="6">
        <v>1201</v>
      </c>
      <c r="B1202" s="6" t="s">
        <v>90</v>
      </c>
      <c r="C1202" s="6" t="s">
        <v>90</v>
      </c>
      <c r="D1202" s="7">
        <v>116050</v>
      </c>
      <c r="E1202" s="6" t="str">
        <f t="shared" si="36"/>
        <v>control</v>
      </c>
      <c r="F1202" s="6">
        <v>0.73979519885803313</v>
      </c>
      <c r="G1202" s="6" t="str">
        <f t="shared" si="37"/>
        <v>control</v>
      </c>
    </row>
    <row r="1203" spans="1:7" x14ac:dyDescent="0.25">
      <c r="A1203" s="6">
        <v>1202</v>
      </c>
      <c r="B1203" s="6" t="s">
        <v>90</v>
      </c>
      <c r="C1203" s="6" t="s">
        <v>90</v>
      </c>
      <c r="D1203" s="7">
        <v>197900</v>
      </c>
      <c r="E1203" s="6" t="str">
        <f t="shared" si="36"/>
        <v>control</v>
      </c>
      <c r="F1203" s="6">
        <v>0.65047204425684901</v>
      </c>
      <c r="G1203" s="6" t="str">
        <f t="shared" si="37"/>
        <v>control</v>
      </c>
    </row>
    <row r="1204" spans="1:7" x14ac:dyDescent="0.25">
      <c r="A1204" s="6">
        <v>1203</v>
      </c>
      <c r="B1204" s="6" t="s">
        <v>90</v>
      </c>
      <c r="C1204" s="6" t="s">
        <v>90</v>
      </c>
      <c r="D1204" s="7">
        <v>117000</v>
      </c>
      <c r="E1204" s="6" t="str">
        <f t="shared" si="36"/>
        <v>control</v>
      </c>
      <c r="F1204" s="6">
        <v>0.17371062499406975</v>
      </c>
      <c r="G1204" s="6" t="str">
        <f t="shared" si="37"/>
        <v>control</v>
      </c>
    </row>
    <row r="1205" spans="1:7" x14ac:dyDescent="0.25">
      <c r="A1205" s="6">
        <v>1204</v>
      </c>
      <c r="B1205" s="6" t="s">
        <v>90</v>
      </c>
      <c r="C1205" s="6" t="s">
        <v>90</v>
      </c>
      <c r="D1205" s="7">
        <v>213000</v>
      </c>
      <c r="E1205" s="6" t="str">
        <f t="shared" si="36"/>
        <v>control</v>
      </c>
      <c r="F1205" s="6">
        <v>0.53371661405657733</v>
      </c>
      <c r="G1205" s="6" t="str">
        <f t="shared" si="37"/>
        <v>control</v>
      </c>
    </row>
    <row r="1206" spans="1:7" x14ac:dyDescent="0.25">
      <c r="A1206" s="6">
        <v>1205</v>
      </c>
      <c r="B1206" s="6" t="s">
        <v>90</v>
      </c>
      <c r="C1206" s="6" t="s">
        <v>90</v>
      </c>
      <c r="D1206" s="7">
        <v>153500</v>
      </c>
      <c r="E1206" s="6" t="str">
        <f t="shared" si="36"/>
        <v>control</v>
      </c>
      <c r="F1206" s="6">
        <v>0.4016983519757884</v>
      </c>
      <c r="G1206" s="6" t="str">
        <f t="shared" si="37"/>
        <v>control</v>
      </c>
    </row>
    <row r="1207" spans="1:7" x14ac:dyDescent="0.25">
      <c r="A1207" s="6">
        <v>1206</v>
      </c>
      <c r="B1207" s="6" t="s">
        <v>90</v>
      </c>
      <c r="C1207" s="6" t="s">
        <v>90</v>
      </c>
      <c r="D1207" s="7">
        <v>271900</v>
      </c>
      <c r="E1207" s="6" t="str">
        <f t="shared" si="36"/>
        <v>control</v>
      </c>
      <c r="F1207" s="6">
        <v>0.81731608736375128</v>
      </c>
      <c r="G1207" s="6" t="str">
        <f t="shared" si="37"/>
        <v>control</v>
      </c>
    </row>
    <row r="1208" spans="1:7" x14ac:dyDescent="0.25">
      <c r="A1208" s="6">
        <v>1207</v>
      </c>
      <c r="B1208" s="6" t="s">
        <v>90</v>
      </c>
      <c r="C1208" s="6" t="s">
        <v>90</v>
      </c>
      <c r="D1208" s="7">
        <v>107000</v>
      </c>
      <c r="E1208" s="6" t="str">
        <f t="shared" si="36"/>
        <v>control</v>
      </c>
      <c r="F1208" s="6">
        <v>0.20734751811003038</v>
      </c>
      <c r="G1208" s="6" t="str">
        <f t="shared" si="37"/>
        <v>control</v>
      </c>
    </row>
    <row r="1209" spans="1:7" x14ac:dyDescent="0.25">
      <c r="A1209" s="6">
        <v>1208</v>
      </c>
      <c r="B1209" s="6" t="s">
        <v>90</v>
      </c>
      <c r="C1209" s="6" t="s">
        <v>90</v>
      </c>
      <c r="D1209" s="7">
        <v>200000</v>
      </c>
      <c r="E1209" s="6" t="str">
        <f t="shared" si="36"/>
        <v>control</v>
      </c>
      <c r="F1209" s="6">
        <v>0.15204852046474593</v>
      </c>
      <c r="G1209" s="6" t="str">
        <f t="shared" si="37"/>
        <v>control</v>
      </c>
    </row>
    <row r="1210" spans="1:7" x14ac:dyDescent="0.25">
      <c r="A1210" s="6">
        <v>1209</v>
      </c>
      <c r="B1210" s="6" t="s">
        <v>90</v>
      </c>
      <c r="C1210" s="6" t="s">
        <v>90</v>
      </c>
      <c r="D1210" s="7">
        <v>140000</v>
      </c>
      <c r="E1210" s="6" t="str">
        <f t="shared" si="36"/>
        <v>control</v>
      </c>
      <c r="F1210" s="6">
        <v>0.29996880052096009</v>
      </c>
      <c r="G1210" s="6" t="str">
        <f t="shared" si="37"/>
        <v>control</v>
      </c>
    </row>
    <row r="1211" spans="1:7" x14ac:dyDescent="0.25">
      <c r="A1211" s="6">
        <v>1210</v>
      </c>
      <c r="B1211" s="6" t="s">
        <v>182</v>
      </c>
      <c r="C1211" s="6" t="s">
        <v>90</v>
      </c>
      <c r="D1211" s="7">
        <v>290000</v>
      </c>
      <c r="E1211" s="6" t="str">
        <f t="shared" si="36"/>
        <v>control</v>
      </c>
      <c r="F1211" s="6">
        <v>9.4526079381612726E-2</v>
      </c>
      <c r="G1211" s="6" t="str">
        <f t="shared" si="37"/>
        <v>control</v>
      </c>
    </row>
    <row r="1212" spans="1:7" x14ac:dyDescent="0.25">
      <c r="A1212" s="6">
        <v>1211</v>
      </c>
      <c r="B1212" s="6" t="s">
        <v>90</v>
      </c>
      <c r="C1212" s="6" t="s">
        <v>90</v>
      </c>
      <c r="D1212" s="7">
        <v>189000</v>
      </c>
      <c r="E1212" s="6" t="str">
        <f t="shared" si="36"/>
        <v>control</v>
      </c>
      <c r="F1212" s="6">
        <v>0.2283880420748845</v>
      </c>
      <c r="G1212" s="6" t="str">
        <f t="shared" si="37"/>
        <v>control</v>
      </c>
    </row>
    <row r="1213" spans="1:7" x14ac:dyDescent="0.25">
      <c r="A1213" s="6">
        <v>1212</v>
      </c>
      <c r="B1213" s="6" t="s">
        <v>90</v>
      </c>
      <c r="C1213" s="6" t="s">
        <v>90</v>
      </c>
      <c r="D1213" s="7">
        <v>164000</v>
      </c>
      <c r="E1213" s="6" t="str">
        <f t="shared" si="36"/>
        <v>control</v>
      </c>
      <c r="F1213" s="6">
        <v>0.24647502234084462</v>
      </c>
      <c r="G1213" s="6" t="str">
        <f t="shared" si="37"/>
        <v>control</v>
      </c>
    </row>
    <row r="1214" spans="1:7" x14ac:dyDescent="0.25">
      <c r="A1214" s="6">
        <v>1213</v>
      </c>
      <c r="B1214" s="6" t="s">
        <v>90</v>
      </c>
      <c r="C1214" s="6" t="s">
        <v>90</v>
      </c>
      <c r="D1214" s="7">
        <v>113000</v>
      </c>
      <c r="E1214" s="6" t="str">
        <f t="shared" si="36"/>
        <v>control</v>
      </c>
      <c r="F1214" s="6">
        <v>0.3787573293860923</v>
      </c>
      <c r="G1214" s="6" t="str">
        <f t="shared" si="37"/>
        <v>control</v>
      </c>
    </row>
    <row r="1215" spans="1:7" x14ac:dyDescent="0.25">
      <c r="A1215" s="6">
        <v>1214</v>
      </c>
      <c r="B1215" s="6" t="s">
        <v>90</v>
      </c>
      <c r="C1215" s="6" t="s">
        <v>90</v>
      </c>
      <c r="D1215" s="7">
        <v>145000</v>
      </c>
      <c r="E1215" s="6" t="str">
        <f t="shared" si="36"/>
        <v>control</v>
      </c>
      <c r="F1215" s="6">
        <v>0.68238619709818649</v>
      </c>
      <c r="G1215" s="6" t="str">
        <f t="shared" si="37"/>
        <v>control</v>
      </c>
    </row>
    <row r="1216" spans="1:7" x14ac:dyDescent="0.25">
      <c r="A1216" s="6">
        <v>1215</v>
      </c>
      <c r="B1216" s="6" t="s">
        <v>90</v>
      </c>
      <c r="C1216" s="6" t="s">
        <v>90</v>
      </c>
      <c r="D1216" s="7">
        <v>134500</v>
      </c>
      <c r="E1216" s="6" t="str">
        <f t="shared" si="36"/>
        <v>control</v>
      </c>
      <c r="F1216" s="6">
        <v>0.96584590283825977</v>
      </c>
      <c r="G1216" s="6" t="str">
        <f t="shared" si="37"/>
        <v>control</v>
      </c>
    </row>
    <row r="1217" spans="1:7" x14ac:dyDescent="0.25">
      <c r="A1217" s="6">
        <v>1216</v>
      </c>
      <c r="B1217" s="6" t="s">
        <v>90</v>
      </c>
      <c r="C1217" s="6" t="s">
        <v>90</v>
      </c>
      <c r="D1217" s="7">
        <v>125000</v>
      </c>
      <c r="E1217" s="6" t="str">
        <f t="shared" si="36"/>
        <v>control</v>
      </c>
      <c r="F1217" s="6">
        <v>0.86560150405021186</v>
      </c>
      <c r="G1217" s="6" t="str">
        <f t="shared" si="37"/>
        <v>control</v>
      </c>
    </row>
    <row r="1218" spans="1:7" x14ac:dyDescent="0.25">
      <c r="A1218" s="6">
        <v>1217</v>
      </c>
      <c r="B1218" s="6" t="s">
        <v>171</v>
      </c>
      <c r="C1218" s="6" t="s">
        <v>90</v>
      </c>
      <c r="D1218" s="7">
        <v>112000</v>
      </c>
      <c r="E1218" s="6" t="str">
        <f t="shared" si="36"/>
        <v>treatment</v>
      </c>
      <c r="F1218" s="6">
        <v>0.8900888617226812</v>
      </c>
      <c r="G1218" s="6" t="str">
        <f t="shared" si="37"/>
        <v>A2</v>
      </c>
    </row>
    <row r="1219" spans="1:7" x14ac:dyDescent="0.25">
      <c r="A1219" s="6">
        <v>1218</v>
      </c>
      <c r="B1219" s="6" t="s">
        <v>90</v>
      </c>
      <c r="C1219" s="6" t="s">
        <v>90</v>
      </c>
      <c r="D1219" s="7">
        <v>229456</v>
      </c>
      <c r="E1219" s="6" t="str">
        <f t="shared" ref="E1219:E1282" si="38">IF(OR(B1219="RRRn", B1219="RRAn", B1219="RRNe", B1219="RRAe", C1219="RRRn", C1219="RRAn", C1219="RRNe", C1219="RRAe"), "treatment", "control")</f>
        <v>control</v>
      </c>
      <c r="F1219" s="6">
        <v>0.79111414895723353</v>
      </c>
      <c r="G1219" s="6" t="str">
        <f t="shared" ref="G1219:G1282" si="39">IF(AND(F1219&lt;0.5, E1219="treatment"), "A1", IF(AND(F1219&gt;0.5, E1219="treatment"), "A2", "control"))</f>
        <v>control</v>
      </c>
    </row>
    <row r="1220" spans="1:7" x14ac:dyDescent="0.25">
      <c r="A1220" s="6">
        <v>1219</v>
      </c>
      <c r="B1220" s="6" t="s">
        <v>90</v>
      </c>
      <c r="C1220" s="6" t="s">
        <v>90</v>
      </c>
      <c r="D1220" s="7">
        <v>80500</v>
      </c>
      <c r="E1220" s="6" t="str">
        <f t="shared" si="38"/>
        <v>control</v>
      </c>
      <c r="F1220" s="6">
        <v>0.51288826811048693</v>
      </c>
      <c r="G1220" s="6" t="str">
        <f t="shared" si="39"/>
        <v>control</v>
      </c>
    </row>
    <row r="1221" spans="1:7" x14ac:dyDescent="0.25">
      <c r="A1221" s="6">
        <v>1220</v>
      </c>
      <c r="B1221" s="6" t="s">
        <v>90</v>
      </c>
      <c r="C1221" s="6" t="s">
        <v>90</v>
      </c>
      <c r="D1221" s="7">
        <v>91500</v>
      </c>
      <c r="E1221" s="6" t="str">
        <f t="shared" si="38"/>
        <v>control</v>
      </c>
      <c r="F1221" s="6">
        <v>9.2082120751054153E-2</v>
      </c>
      <c r="G1221" s="6" t="str">
        <f t="shared" si="39"/>
        <v>control</v>
      </c>
    </row>
    <row r="1222" spans="1:7" x14ac:dyDescent="0.25">
      <c r="A1222" s="6">
        <v>1221</v>
      </c>
      <c r="B1222" s="6" t="s">
        <v>90</v>
      </c>
      <c r="C1222" s="6" t="s">
        <v>90</v>
      </c>
      <c r="D1222" s="7">
        <v>115000</v>
      </c>
      <c r="E1222" s="6" t="str">
        <f t="shared" si="38"/>
        <v>control</v>
      </c>
      <c r="F1222" s="6">
        <v>0.6852627417720325</v>
      </c>
      <c r="G1222" s="6" t="str">
        <f t="shared" si="39"/>
        <v>control</v>
      </c>
    </row>
    <row r="1223" spans="1:7" x14ac:dyDescent="0.25">
      <c r="A1223" s="6">
        <v>1222</v>
      </c>
      <c r="B1223" s="6" t="s">
        <v>114</v>
      </c>
      <c r="C1223" s="6" t="s">
        <v>90</v>
      </c>
      <c r="D1223" s="7">
        <v>134000</v>
      </c>
      <c r="E1223" s="6" t="str">
        <f t="shared" si="38"/>
        <v>control</v>
      </c>
      <c r="F1223" s="6">
        <v>0.10340440833372277</v>
      </c>
      <c r="G1223" s="6" t="str">
        <f t="shared" si="39"/>
        <v>control</v>
      </c>
    </row>
    <row r="1224" spans="1:7" x14ac:dyDescent="0.25">
      <c r="A1224" s="6">
        <v>1223</v>
      </c>
      <c r="B1224" s="6" t="s">
        <v>144</v>
      </c>
      <c r="C1224" s="6" t="s">
        <v>90</v>
      </c>
      <c r="D1224" s="7">
        <v>143000</v>
      </c>
      <c r="E1224" s="6" t="str">
        <f t="shared" si="38"/>
        <v>control</v>
      </c>
      <c r="F1224" s="6">
        <v>0.69632617408633279</v>
      </c>
      <c r="G1224" s="6" t="str">
        <f t="shared" si="39"/>
        <v>control</v>
      </c>
    </row>
    <row r="1225" spans="1:7" x14ac:dyDescent="0.25">
      <c r="A1225" s="6">
        <v>1224</v>
      </c>
      <c r="B1225" s="6" t="s">
        <v>90</v>
      </c>
      <c r="C1225" s="6" t="s">
        <v>90</v>
      </c>
      <c r="D1225" s="7">
        <v>137900</v>
      </c>
      <c r="E1225" s="6" t="str">
        <f t="shared" si="38"/>
        <v>control</v>
      </c>
      <c r="F1225" s="6">
        <v>0.91679936709670307</v>
      </c>
      <c r="G1225" s="6" t="str">
        <f t="shared" si="39"/>
        <v>control</v>
      </c>
    </row>
    <row r="1226" spans="1:7" x14ac:dyDescent="0.25">
      <c r="A1226" s="6">
        <v>1225</v>
      </c>
      <c r="B1226" s="6" t="s">
        <v>202</v>
      </c>
      <c r="C1226" s="6" t="s">
        <v>90</v>
      </c>
      <c r="D1226" s="7">
        <v>184000</v>
      </c>
      <c r="E1226" s="6" t="str">
        <f t="shared" si="38"/>
        <v>treatment</v>
      </c>
      <c r="F1226" s="6">
        <v>0.16079425703362271</v>
      </c>
      <c r="G1226" s="6" t="str">
        <f t="shared" si="39"/>
        <v>A1</v>
      </c>
    </row>
    <row r="1227" spans="1:7" x14ac:dyDescent="0.25">
      <c r="A1227" s="6">
        <v>1226</v>
      </c>
      <c r="B1227" s="6" t="s">
        <v>90</v>
      </c>
      <c r="C1227" s="6" t="s">
        <v>90</v>
      </c>
      <c r="D1227" s="7">
        <v>145000</v>
      </c>
      <c r="E1227" s="6" t="str">
        <f t="shared" si="38"/>
        <v>control</v>
      </c>
      <c r="F1227" s="6">
        <v>0.39704051883905889</v>
      </c>
      <c r="G1227" s="6" t="str">
        <f t="shared" si="39"/>
        <v>control</v>
      </c>
    </row>
    <row r="1228" spans="1:7" x14ac:dyDescent="0.25">
      <c r="A1228" s="6">
        <v>1227</v>
      </c>
      <c r="B1228" s="6" t="s">
        <v>114</v>
      </c>
      <c r="C1228" s="6" t="s">
        <v>90</v>
      </c>
      <c r="D1228" s="7">
        <v>214000</v>
      </c>
      <c r="E1228" s="6" t="str">
        <f t="shared" si="38"/>
        <v>control</v>
      </c>
      <c r="F1228" s="6">
        <v>1.7539544996298839E-2</v>
      </c>
      <c r="G1228" s="6" t="str">
        <f t="shared" si="39"/>
        <v>control</v>
      </c>
    </row>
    <row r="1229" spans="1:7" x14ac:dyDescent="0.25">
      <c r="A1229" s="6">
        <v>1228</v>
      </c>
      <c r="B1229" s="6" t="s">
        <v>90</v>
      </c>
      <c r="C1229" s="6" t="s">
        <v>90</v>
      </c>
      <c r="D1229" s="7">
        <v>147000</v>
      </c>
      <c r="E1229" s="6" t="str">
        <f t="shared" si="38"/>
        <v>control</v>
      </c>
      <c r="F1229" s="6">
        <v>0.69226897305656476</v>
      </c>
      <c r="G1229" s="6" t="str">
        <f t="shared" si="39"/>
        <v>control</v>
      </c>
    </row>
    <row r="1230" spans="1:7" x14ac:dyDescent="0.25">
      <c r="A1230" s="6">
        <v>1229</v>
      </c>
      <c r="B1230" s="6" t="s">
        <v>90</v>
      </c>
      <c r="C1230" s="6" t="s">
        <v>90</v>
      </c>
      <c r="D1230" s="7">
        <v>367294</v>
      </c>
      <c r="E1230" s="6" t="str">
        <f t="shared" si="38"/>
        <v>control</v>
      </c>
      <c r="F1230" s="6">
        <v>0.62706001927115607</v>
      </c>
      <c r="G1230" s="6" t="str">
        <f t="shared" si="39"/>
        <v>control</v>
      </c>
    </row>
    <row r="1231" spans="1:7" x14ac:dyDescent="0.25">
      <c r="A1231" s="6">
        <v>1230</v>
      </c>
      <c r="B1231" s="6" t="s">
        <v>90</v>
      </c>
      <c r="C1231" s="6" t="s">
        <v>90</v>
      </c>
      <c r="D1231" s="7">
        <v>127000</v>
      </c>
      <c r="E1231" s="6" t="str">
        <f t="shared" si="38"/>
        <v>control</v>
      </c>
      <c r="F1231" s="6">
        <v>0.29055881283103369</v>
      </c>
      <c r="G1231" s="6" t="str">
        <f t="shared" si="39"/>
        <v>control</v>
      </c>
    </row>
    <row r="1232" spans="1:7" x14ac:dyDescent="0.25">
      <c r="A1232" s="6">
        <v>1231</v>
      </c>
      <c r="B1232" s="6" t="s">
        <v>114</v>
      </c>
      <c r="C1232" s="6" t="s">
        <v>171</v>
      </c>
      <c r="D1232" s="7">
        <v>190000</v>
      </c>
      <c r="E1232" s="6" t="str">
        <f t="shared" si="38"/>
        <v>treatment</v>
      </c>
      <c r="F1232" s="6">
        <v>8.6437918786700374E-3</v>
      </c>
      <c r="G1232" s="6" t="str">
        <f t="shared" si="39"/>
        <v>A1</v>
      </c>
    </row>
    <row r="1233" spans="1:7" x14ac:dyDescent="0.25">
      <c r="A1233" s="6">
        <v>1232</v>
      </c>
      <c r="B1233" s="6" t="s">
        <v>90</v>
      </c>
      <c r="C1233" s="6" t="s">
        <v>90</v>
      </c>
      <c r="D1233" s="7">
        <v>132500</v>
      </c>
      <c r="E1233" s="6" t="str">
        <f t="shared" si="38"/>
        <v>control</v>
      </c>
      <c r="F1233" s="6">
        <v>0.52285695255612841</v>
      </c>
      <c r="G1233" s="6" t="str">
        <f t="shared" si="39"/>
        <v>control</v>
      </c>
    </row>
    <row r="1234" spans="1:7" x14ac:dyDescent="0.25">
      <c r="A1234" s="6">
        <v>1233</v>
      </c>
      <c r="B1234" s="6" t="s">
        <v>90</v>
      </c>
      <c r="C1234" s="6" t="s">
        <v>90</v>
      </c>
      <c r="D1234" s="7">
        <v>101800</v>
      </c>
      <c r="E1234" s="6" t="str">
        <f t="shared" si="38"/>
        <v>control</v>
      </c>
      <c r="F1234" s="6">
        <v>0.72374881408524216</v>
      </c>
      <c r="G1234" s="6" t="str">
        <f t="shared" si="39"/>
        <v>control</v>
      </c>
    </row>
    <row r="1235" spans="1:7" x14ac:dyDescent="0.25">
      <c r="A1235" s="6">
        <v>1234</v>
      </c>
      <c r="B1235" s="6" t="s">
        <v>90</v>
      </c>
      <c r="C1235" s="6" t="s">
        <v>90</v>
      </c>
      <c r="D1235" s="7">
        <v>142000</v>
      </c>
      <c r="E1235" s="6" t="str">
        <f t="shared" si="38"/>
        <v>control</v>
      </c>
      <c r="F1235" s="6">
        <v>0.30092035112425941</v>
      </c>
      <c r="G1235" s="6" t="str">
        <f t="shared" si="39"/>
        <v>control</v>
      </c>
    </row>
    <row r="1236" spans="1:7" x14ac:dyDescent="0.25">
      <c r="A1236" s="6">
        <v>1235</v>
      </c>
      <c r="B1236" s="6" t="s">
        <v>90</v>
      </c>
      <c r="C1236" s="6" t="s">
        <v>90</v>
      </c>
      <c r="D1236" s="7">
        <v>130000</v>
      </c>
      <c r="E1236" s="6" t="str">
        <f t="shared" si="38"/>
        <v>control</v>
      </c>
      <c r="F1236" s="6">
        <v>0.34982311075637285</v>
      </c>
      <c r="G1236" s="6" t="str">
        <f t="shared" si="39"/>
        <v>control</v>
      </c>
    </row>
    <row r="1237" spans="1:7" x14ac:dyDescent="0.25">
      <c r="A1237" s="6">
        <v>1236</v>
      </c>
      <c r="B1237" s="6" t="s">
        <v>90</v>
      </c>
      <c r="C1237" s="6" t="s">
        <v>90</v>
      </c>
      <c r="D1237" s="7">
        <v>138887</v>
      </c>
      <c r="E1237" s="6" t="str">
        <f t="shared" si="38"/>
        <v>control</v>
      </c>
      <c r="F1237" s="6">
        <v>7.4960447548364506E-3</v>
      </c>
      <c r="G1237" s="6" t="str">
        <f t="shared" si="39"/>
        <v>control</v>
      </c>
    </row>
    <row r="1238" spans="1:7" x14ac:dyDescent="0.25">
      <c r="A1238" s="6">
        <v>1237</v>
      </c>
      <c r="B1238" s="6" t="s">
        <v>90</v>
      </c>
      <c r="C1238" s="6" t="s">
        <v>90</v>
      </c>
      <c r="D1238" s="7">
        <v>175500</v>
      </c>
      <c r="E1238" s="6" t="str">
        <f t="shared" si="38"/>
        <v>control</v>
      </c>
      <c r="F1238" s="6">
        <v>0.25989266070917694</v>
      </c>
      <c r="G1238" s="6" t="str">
        <f t="shared" si="39"/>
        <v>control</v>
      </c>
    </row>
    <row r="1239" spans="1:7" x14ac:dyDescent="0.25">
      <c r="A1239" s="6">
        <v>1238</v>
      </c>
      <c r="B1239" s="6" t="s">
        <v>90</v>
      </c>
      <c r="C1239" s="6" t="s">
        <v>90</v>
      </c>
      <c r="D1239" s="7">
        <v>195000</v>
      </c>
      <c r="E1239" s="6" t="str">
        <f t="shared" si="38"/>
        <v>control</v>
      </c>
      <c r="F1239" s="6">
        <v>0.79468915192407286</v>
      </c>
      <c r="G1239" s="6" t="str">
        <f t="shared" si="39"/>
        <v>control</v>
      </c>
    </row>
    <row r="1240" spans="1:7" x14ac:dyDescent="0.25">
      <c r="A1240" s="6">
        <v>1239</v>
      </c>
      <c r="B1240" s="6" t="s">
        <v>171</v>
      </c>
      <c r="C1240" s="6" t="s">
        <v>90</v>
      </c>
      <c r="D1240" s="7">
        <v>142500</v>
      </c>
      <c r="E1240" s="6" t="str">
        <f t="shared" si="38"/>
        <v>treatment</v>
      </c>
      <c r="F1240" s="6">
        <v>0.35908455699343056</v>
      </c>
      <c r="G1240" s="6" t="str">
        <f t="shared" si="39"/>
        <v>A1</v>
      </c>
    </row>
    <row r="1241" spans="1:7" x14ac:dyDescent="0.25">
      <c r="A1241" s="6">
        <v>1240</v>
      </c>
      <c r="B1241" s="6" t="s">
        <v>90</v>
      </c>
      <c r="C1241" s="6" t="s">
        <v>90</v>
      </c>
      <c r="D1241" s="7">
        <v>265900</v>
      </c>
      <c r="E1241" s="6" t="str">
        <f t="shared" si="38"/>
        <v>control</v>
      </c>
      <c r="F1241" s="6">
        <v>0.85255738711479301</v>
      </c>
      <c r="G1241" s="6" t="str">
        <f t="shared" si="39"/>
        <v>control</v>
      </c>
    </row>
    <row r="1242" spans="1:7" x14ac:dyDescent="0.25">
      <c r="A1242" s="6">
        <v>1241</v>
      </c>
      <c r="B1242" s="6" t="s">
        <v>90</v>
      </c>
      <c r="C1242" s="6" t="s">
        <v>90</v>
      </c>
      <c r="D1242" s="7">
        <v>224900</v>
      </c>
      <c r="E1242" s="6" t="str">
        <f t="shared" si="38"/>
        <v>control</v>
      </c>
      <c r="F1242" s="6">
        <v>0.62485615302299102</v>
      </c>
      <c r="G1242" s="6" t="str">
        <f t="shared" si="39"/>
        <v>control</v>
      </c>
    </row>
    <row r="1243" spans="1:7" x14ac:dyDescent="0.25">
      <c r="A1243" s="6">
        <v>1242</v>
      </c>
      <c r="B1243" s="6" t="s">
        <v>90</v>
      </c>
      <c r="C1243" s="6" t="s">
        <v>90</v>
      </c>
      <c r="D1243" s="7">
        <v>248328</v>
      </c>
      <c r="E1243" s="6" t="str">
        <f t="shared" si="38"/>
        <v>control</v>
      </c>
      <c r="F1243" s="6">
        <v>0.1157986815120764</v>
      </c>
      <c r="G1243" s="6" t="str">
        <f t="shared" si="39"/>
        <v>control</v>
      </c>
    </row>
    <row r="1244" spans="1:7" x14ac:dyDescent="0.25">
      <c r="A1244" s="6">
        <v>1243</v>
      </c>
      <c r="B1244" s="6" t="s">
        <v>90</v>
      </c>
      <c r="C1244" s="6" t="s">
        <v>90</v>
      </c>
      <c r="D1244" s="7">
        <v>170000</v>
      </c>
      <c r="E1244" s="6" t="str">
        <f t="shared" si="38"/>
        <v>control</v>
      </c>
      <c r="F1244" s="6">
        <v>0.82359831986285181</v>
      </c>
      <c r="G1244" s="6" t="str">
        <f t="shared" si="39"/>
        <v>control</v>
      </c>
    </row>
    <row r="1245" spans="1:7" x14ac:dyDescent="0.25">
      <c r="A1245" s="6">
        <v>1244</v>
      </c>
      <c r="B1245" s="6" t="s">
        <v>90</v>
      </c>
      <c r="C1245" s="6" t="s">
        <v>90</v>
      </c>
      <c r="D1245" s="7">
        <v>465000</v>
      </c>
      <c r="E1245" s="6" t="str">
        <f t="shared" si="38"/>
        <v>control</v>
      </c>
      <c r="F1245" s="6">
        <v>0.77414594976219819</v>
      </c>
      <c r="G1245" s="6" t="str">
        <f t="shared" si="39"/>
        <v>control</v>
      </c>
    </row>
    <row r="1246" spans="1:7" x14ac:dyDescent="0.25">
      <c r="A1246" s="6">
        <v>1245</v>
      </c>
      <c r="B1246" s="6" t="s">
        <v>90</v>
      </c>
      <c r="C1246" s="6" t="s">
        <v>90</v>
      </c>
      <c r="D1246" s="7">
        <v>230000</v>
      </c>
      <c r="E1246" s="6" t="str">
        <f t="shared" si="38"/>
        <v>control</v>
      </c>
      <c r="F1246" s="6">
        <v>8.9636132702470617E-2</v>
      </c>
      <c r="G1246" s="6" t="str">
        <f t="shared" si="39"/>
        <v>control</v>
      </c>
    </row>
    <row r="1247" spans="1:7" x14ac:dyDescent="0.25">
      <c r="A1247" s="6">
        <v>1246</v>
      </c>
      <c r="B1247" s="6" t="s">
        <v>90</v>
      </c>
      <c r="C1247" s="6" t="s">
        <v>90</v>
      </c>
      <c r="D1247" s="7">
        <v>178000</v>
      </c>
      <c r="E1247" s="6" t="str">
        <f t="shared" si="38"/>
        <v>control</v>
      </c>
      <c r="F1247" s="6">
        <v>0.99051076829844997</v>
      </c>
      <c r="G1247" s="6" t="str">
        <f t="shared" si="39"/>
        <v>control</v>
      </c>
    </row>
    <row r="1248" spans="1:7" x14ac:dyDescent="0.25">
      <c r="A1248" s="6">
        <v>1247</v>
      </c>
      <c r="B1248" s="6" t="s">
        <v>90</v>
      </c>
      <c r="C1248" s="6" t="s">
        <v>90</v>
      </c>
      <c r="D1248" s="7">
        <v>186500</v>
      </c>
      <c r="E1248" s="6" t="str">
        <f t="shared" si="38"/>
        <v>control</v>
      </c>
      <c r="F1248" s="6">
        <v>0.8026673519983244</v>
      </c>
      <c r="G1248" s="6" t="str">
        <f t="shared" si="39"/>
        <v>control</v>
      </c>
    </row>
    <row r="1249" spans="1:7" x14ac:dyDescent="0.25">
      <c r="A1249" s="6">
        <v>1248</v>
      </c>
      <c r="B1249" s="6" t="s">
        <v>90</v>
      </c>
      <c r="C1249" s="6" t="s">
        <v>90</v>
      </c>
      <c r="D1249" s="7">
        <v>169900</v>
      </c>
      <c r="E1249" s="6" t="str">
        <f t="shared" si="38"/>
        <v>control</v>
      </c>
      <c r="F1249" s="6">
        <v>0.7137118104313509</v>
      </c>
      <c r="G1249" s="6" t="str">
        <f t="shared" si="39"/>
        <v>control</v>
      </c>
    </row>
    <row r="1250" spans="1:7" x14ac:dyDescent="0.25">
      <c r="A1250" s="6">
        <v>1249</v>
      </c>
      <c r="B1250" s="6" t="s">
        <v>90</v>
      </c>
      <c r="C1250" s="6" t="s">
        <v>90</v>
      </c>
      <c r="D1250" s="7">
        <v>129500</v>
      </c>
      <c r="E1250" s="6" t="str">
        <f t="shared" si="38"/>
        <v>control</v>
      </c>
      <c r="F1250" s="6">
        <v>0.97414155845316619</v>
      </c>
      <c r="G1250" s="6" t="str">
        <f t="shared" si="39"/>
        <v>control</v>
      </c>
    </row>
    <row r="1251" spans="1:7" x14ac:dyDescent="0.25">
      <c r="A1251" s="6">
        <v>1250</v>
      </c>
      <c r="B1251" s="6" t="s">
        <v>90</v>
      </c>
      <c r="C1251" s="6" t="s">
        <v>90</v>
      </c>
      <c r="D1251" s="7">
        <v>119000</v>
      </c>
      <c r="E1251" s="6" t="str">
        <f t="shared" si="38"/>
        <v>control</v>
      </c>
      <c r="F1251" s="6">
        <v>0.62186601902658167</v>
      </c>
      <c r="G1251" s="6" t="str">
        <f t="shared" si="39"/>
        <v>control</v>
      </c>
    </row>
    <row r="1252" spans="1:7" x14ac:dyDescent="0.25">
      <c r="A1252" s="6">
        <v>1251</v>
      </c>
      <c r="B1252" s="6" t="s">
        <v>90</v>
      </c>
      <c r="C1252" s="6" t="s">
        <v>90</v>
      </c>
      <c r="D1252" s="7">
        <v>244000</v>
      </c>
      <c r="E1252" s="6" t="str">
        <f t="shared" si="38"/>
        <v>control</v>
      </c>
      <c r="F1252" s="6">
        <v>0.93042977249492631</v>
      </c>
      <c r="G1252" s="6" t="str">
        <f t="shared" si="39"/>
        <v>control</v>
      </c>
    </row>
    <row r="1253" spans="1:7" x14ac:dyDescent="0.25">
      <c r="A1253" s="6">
        <v>1252</v>
      </c>
      <c r="B1253" s="6" t="s">
        <v>90</v>
      </c>
      <c r="C1253" s="6" t="s">
        <v>90</v>
      </c>
      <c r="D1253" s="7">
        <v>171750</v>
      </c>
      <c r="E1253" s="6" t="str">
        <f t="shared" si="38"/>
        <v>control</v>
      </c>
      <c r="F1253" s="6">
        <v>0.33347739657683018</v>
      </c>
      <c r="G1253" s="6" t="str">
        <f t="shared" si="39"/>
        <v>control</v>
      </c>
    </row>
    <row r="1254" spans="1:7" x14ac:dyDescent="0.25">
      <c r="A1254" s="6">
        <v>1253</v>
      </c>
      <c r="B1254" s="6" t="s">
        <v>90</v>
      </c>
      <c r="C1254" s="6" t="s">
        <v>90</v>
      </c>
      <c r="D1254" s="7">
        <v>130000</v>
      </c>
      <c r="E1254" s="6" t="str">
        <f t="shared" si="38"/>
        <v>control</v>
      </c>
      <c r="F1254" s="6">
        <v>0.17221997397787725</v>
      </c>
      <c r="G1254" s="6" t="str">
        <f t="shared" si="39"/>
        <v>control</v>
      </c>
    </row>
    <row r="1255" spans="1:7" x14ac:dyDescent="0.25">
      <c r="A1255" s="6">
        <v>1254</v>
      </c>
      <c r="B1255" s="6" t="s">
        <v>90</v>
      </c>
      <c r="C1255" s="6" t="s">
        <v>90</v>
      </c>
      <c r="D1255" s="7">
        <v>294000</v>
      </c>
      <c r="E1255" s="6" t="str">
        <f t="shared" si="38"/>
        <v>control</v>
      </c>
      <c r="F1255" s="6">
        <v>0.68842906042207974</v>
      </c>
      <c r="G1255" s="6" t="str">
        <f t="shared" si="39"/>
        <v>control</v>
      </c>
    </row>
    <row r="1256" spans="1:7" x14ac:dyDescent="0.25">
      <c r="A1256" s="6">
        <v>1255</v>
      </c>
      <c r="B1256" s="6" t="s">
        <v>90</v>
      </c>
      <c r="C1256" s="6" t="s">
        <v>90</v>
      </c>
      <c r="D1256" s="7">
        <v>165400</v>
      </c>
      <c r="E1256" s="6" t="str">
        <f t="shared" si="38"/>
        <v>control</v>
      </c>
      <c r="F1256" s="6">
        <v>0.59428482248351577</v>
      </c>
      <c r="G1256" s="6" t="str">
        <f t="shared" si="39"/>
        <v>control</v>
      </c>
    </row>
    <row r="1257" spans="1:7" x14ac:dyDescent="0.25">
      <c r="A1257" s="6">
        <v>1256</v>
      </c>
      <c r="B1257" s="6" t="s">
        <v>90</v>
      </c>
      <c r="C1257" s="6" t="s">
        <v>90</v>
      </c>
      <c r="D1257" s="7">
        <v>127500</v>
      </c>
      <c r="E1257" s="6" t="str">
        <f t="shared" si="38"/>
        <v>control</v>
      </c>
      <c r="F1257" s="6">
        <v>0.77760064973947707</v>
      </c>
      <c r="G1257" s="6" t="str">
        <f t="shared" si="39"/>
        <v>control</v>
      </c>
    </row>
    <row r="1258" spans="1:7" x14ac:dyDescent="0.25">
      <c r="A1258" s="6">
        <v>1257</v>
      </c>
      <c r="B1258" s="6" t="s">
        <v>90</v>
      </c>
      <c r="C1258" s="6" t="s">
        <v>90</v>
      </c>
      <c r="D1258" s="7">
        <v>301500</v>
      </c>
      <c r="E1258" s="6" t="str">
        <f t="shared" si="38"/>
        <v>control</v>
      </c>
      <c r="F1258" s="6">
        <v>0.7430511835755802</v>
      </c>
      <c r="G1258" s="6" t="str">
        <f t="shared" si="39"/>
        <v>control</v>
      </c>
    </row>
    <row r="1259" spans="1:7" x14ac:dyDescent="0.25">
      <c r="A1259" s="6">
        <v>1258</v>
      </c>
      <c r="B1259" s="6" t="s">
        <v>114</v>
      </c>
      <c r="C1259" s="6" t="s">
        <v>90</v>
      </c>
      <c r="D1259" s="7">
        <v>99900</v>
      </c>
      <c r="E1259" s="6" t="str">
        <f t="shared" si="38"/>
        <v>control</v>
      </c>
      <c r="F1259" s="6">
        <v>0.56479457733726079</v>
      </c>
      <c r="G1259" s="6" t="str">
        <f t="shared" si="39"/>
        <v>control</v>
      </c>
    </row>
    <row r="1260" spans="1:7" x14ac:dyDescent="0.25">
      <c r="A1260" s="6">
        <v>1259</v>
      </c>
      <c r="B1260" s="6" t="s">
        <v>90</v>
      </c>
      <c r="C1260" s="6" t="s">
        <v>90</v>
      </c>
      <c r="D1260" s="7">
        <v>190000</v>
      </c>
      <c r="E1260" s="6" t="str">
        <f t="shared" si="38"/>
        <v>control</v>
      </c>
      <c r="F1260" s="6">
        <v>0.47400611438236351</v>
      </c>
      <c r="G1260" s="6" t="str">
        <f t="shared" si="39"/>
        <v>control</v>
      </c>
    </row>
    <row r="1261" spans="1:7" x14ac:dyDescent="0.25">
      <c r="A1261" s="6">
        <v>1260</v>
      </c>
      <c r="B1261" s="6" t="s">
        <v>90</v>
      </c>
      <c r="C1261" s="6" t="s">
        <v>90</v>
      </c>
      <c r="D1261" s="7">
        <v>151000</v>
      </c>
      <c r="E1261" s="6" t="str">
        <f t="shared" si="38"/>
        <v>control</v>
      </c>
      <c r="F1261" s="6">
        <v>0.60802588485558007</v>
      </c>
      <c r="G1261" s="6" t="str">
        <f t="shared" si="39"/>
        <v>control</v>
      </c>
    </row>
    <row r="1262" spans="1:7" x14ac:dyDescent="0.25">
      <c r="A1262" s="6">
        <v>1261</v>
      </c>
      <c r="B1262" s="6" t="s">
        <v>202</v>
      </c>
      <c r="C1262" s="6" t="s">
        <v>90</v>
      </c>
      <c r="D1262" s="7">
        <v>181000</v>
      </c>
      <c r="E1262" s="6" t="str">
        <f t="shared" si="38"/>
        <v>treatment</v>
      </c>
      <c r="F1262" s="6">
        <v>0.71285943392820472</v>
      </c>
      <c r="G1262" s="6" t="str">
        <f t="shared" si="39"/>
        <v>A2</v>
      </c>
    </row>
    <row r="1263" spans="1:7" x14ac:dyDescent="0.25">
      <c r="A1263" s="6">
        <v>1262</v>
      </c>
      <c r="B1263" s="6" t="s">
        <v>90</v>
      </c>
      <c r="C1263" s="6" t="s">
        <v>90</v>
      </c>
      <c r="D1263" s="7">
        <v>128900</v>
      </c>
      <c r="E1263" s="6" t="str">
        <f t="shared" si="38"/>
        <v>control</v>
      </c>
      <c r="F1263" s="6">
        <v>0.23884658396924918</v>
      </c>
      <c r="G1263" s="6" t="str">
        <f t="shared" si="39"/>
        <v>control</v>
      </c>
    </row>
    <row r="1264" spans="1:7" x14ac:dyDescent="0.25">
      <c r="A1264" s="6">
        <v>1263</v>
      </c>
      <c r="B1264" s="6" t="s">
        <v>90</v>
      </c>
      <c r="C1264" s="6" t="s">
        <v>90</v>
      </c>
      <c r="D1264" s="7">
        <v>161500</v>
      </c>
      <c r="E1264" s="6" t="str">
        <f t="shared" si="38"/>
        <v>control</v>
      </c>
      <c r="F1264" s="6">
        <v>0.13182923785673606</v>
      </c>
      <c r="G1264" s="6" t="str">
        <f t="shared" si="39"/>
        <v>control</v>
      </c>
    </row>
    <row r="1265" spans="1:7" x14ac:dyDescent="0.25">
      <c r="A1265" s="6">
        <v>1264</v>
      </c>
      <c r="B1265" s="6" t="s">
        <v>90</v>
      </c>
      <c r="C1265" s="6" t="s">
        <v>90</v>
      </c>
      <c r="D1265" s="7">
        <v>180500</v>
      </c>
      <c r="E1265" s="6" t="str">
        <f t="shared" si="38"/>
        <v>control</v>
      </c>
      <c r="F1265" s="6">
        <v>0.49112939652145637</v>
      </c>
      <c r="G1265" s="6" t="str">
        <f t="shared" si="39"/>
        <v>control</v>
      </c>
    </row>
    <row r="1266" spans="1:7" x14ac:dyDescent="0.25">
      <c r="A1266" s="6">
        <v>1265</v>
      </c>
      <c r="B1266" s="6" t="s">
        <v>90</v>
      </c>
      <c r="C1266" s="6" t="s">
        <v>90</v>
      </c>
      <c r="D1266" s="7">
        <v>181000</v>
      </c>
      <c r="E1266" s="6" t="str">
        <f t="shared" si="38"/>
        <v>control</v>
      </c>
      <c r="F1266" s="6">
        <v>0.81855835216175254</v>
      </c>
      <c r="G1266" s="6" t="str">
        <f t="shared" si="39"/>
        <v>control</v>
      </c>
    </row>
    <row r="1267" spans="1:7" x14ac:dyDescent="0.25">
      <c r="A1267" s="6">
        <v>1266</v>
      </c>
      <c r="B1267" s="6" t="s">
        <v>90</v>
      </c>
      <c r="C1267" s="6" t="s">
        <v>90</v>
      </c>
      <c r="D1267" s="7">
        <v>183900</v>
      </c>
      <c r="E1267" s="6" t="str">
        <f t="shared" si="38"/>
        <v>control</v>
      </c>
      <c r="F1267" s="6">
        <v>0.6406311104302268</v>
      </c>
      <c r="G1267" s="6" t="str">
        <f t="shared" si="39"/>
        <v>control</v>
      </c>
    </row>
    <row r="1268" spans="1:7" x14ac:dyDescent="0.25">
      <c r="A1268" s="6">
        <v>1267</v>
      </c>
      <c r="B1268" s="6" t="s">
        <v>114</v>
      </c>
      <c r="C1268" s="6" t="s">
        <v>90</v>
      </c>
      <c r="D1268" s="7">
        <v>122000</v>
      </c>
      <c r="E1268" s="6" t="str">
        <f t="shared" si="38"/>
        <v>control</v>
      </c>
      <c r="F1268" s="6">
        <v>0.72863060267589896</v>
      </c>
      <c r="G1268" s="6" t="str">
        <f t="shared" si="39"/>
        <v>control</v>
      </c>
    </row>
    <row r="1269" spans="1:7" x14ac:dyDescent="0.25">
      <c r="A1269" s="6">
        <v>1268</v>
      </c>
      <c r="B1269" s="6" t="s">
        <v>90</v>
      </c>
      <c r="C1269" s="6" t="s">
        <v>90</v>
      </c>
      <c r="D1269" s="7">
        <v>378500</v>
      </c>
      <c r="E1269" s="6" t="str">
        <f t="shared" si="38"/>
        <v>control</v>
      </c>
      <c r="F1269" s="6">
        <v>0.575044959490424</v>
      </c>
      <c r="G1269" s="6" t="str">
        <f t="shared" si="39"/>
        <v>control</v>
      </c>
    </row>
    <row r="1270" spans="1:7" x14ac:dyDescent="0.25">
      <c r="A1270" s="6">
        <v>1269</v>
      </c>
      <c r="B1270" s="6" t="s">
        <v>90</v>
      </c>
      <c r="C1270" s="6" t="s">
        <v>90</v>
      </c>
      <c r="D1270" s="7">
        <v>381000</v>
      </c>
      <c r="E1270" s="6" t="str">
        <f t="shared" si="38"/>
        <v>control</v>
      </c>
      <c r="F1270" s="6">
        <v>0.41993552229930775</v>
      </c>
      <c r="G1270" s="6" t="str">
        <f t="shared" si="39"/>
        <v>control</v>
      </c>
    </row>
    <row r="1271" spans="1:7" x14ac:dyDescent="0.25">
      <c r="A1271" s="6">
        <v>1270</v>
      </c>
      <c r="B1271" s="6" t="s">
        <v>114</v>
      </c>
      <c r="C1271" s="6" t="s">
        <v>90</v>
      </c>
      <c r="D1271" s="7">
        <v>144000</v>
      </c>
      <c r="E1271" s="6" t="str">
        <f t="shared" si="38"/>
        <v>control</v>
      </c>
      <c r="F1271" s="6">
        <v>0.75114191813907671</v>
      </c>
      <c r="G1271" s="6" t="str">
        <f t="shared" si="39"/>
        <v>control</v>
      </c>
    </row>
    <row r="1272" spans="1:7" x14ac:dyDescent="0.25">
      <c r="A1272" s="6">
        <v>1271</v>
      </c>
      <c r="B1272" s="6" t="s">
        <v>90</v>
      </c>
      <c r="C1272" s="6" t="s">
        <v>90</v>
      </c>
      <c r="D1272" s="7">
        <v>260000</v>
      </c>
      <c r="E1272" s="6" t="str">
        <f t="shared" si="38"/>
        <v>control</v>
      </c>
      <c r="F1272" s="6">
        <v>0.85143590002673197</v>
      </c>
      <c r="G1272" s="6" t="str">
        <f t="shared" si="39"/>
        <v>control</v>
      </c>
    </row>
    <row r="1273" spans="1:7" x14ac:dyDescent="0.25">
      <c r="A1273" s="6">
        <v>1272</v>
      </c>
      <c r="B1273" s="6" t="s">
        <v>139</v>
      </c>
      <c r="C1273" s="6" t="s">
        <v>90</v>
      </c>
      <c r="D1273" s="7">
        <v>185750</v>
      </c>
      <c r="E1273" s="6" t="str">
        <f t="shared" si="38"/>
        <v>control</v>
      </c>
      <c r="F1273" s="6">
        <v>0.94431801855927988</v>
      </c>
      <c r="G1273" s="6" t="str">
        <f t="shared" si="39"/>
        <v>control</v>
      </c>
    </row>
    <row r="1274" spans="1:7" x14ac:dyDescent="0.25">
      <c r="A1274" s="6">
        <v>1273</v>
      </c>
      <c r="B1274" s="6" t="s">
        <v>90</v>
      </c>
      <c r="C1274" s="6" t="s">
        <v>90</v>
      </c>
      <c r="D1274" s="7">
        <v>137000</v>
      </c>
      <c r="E1274" s="6" t="str">
        <f t="shared" si="38"/>
        <v>control</v>
      </c>
      <c r="F1274" s="6">
        <v>0.3947924315800726</v>
      </c>
      <c r="G1274" s="6" t="str">
        <f t="shared" si="39"/>
        <v>control</v>
      </c>
    </row>
    <row r="1275" spans="1:7" x14ac:dyDescent="0.25">
      <c r="A1275" s="6">
        <v>1274</v>
      </c>
      <c r="B1275" s="6" t="s">
        <v>90</v>
      </c>
      <c r="C1275" s="6" t="s">
        <v>90</v>
      </c>
      <c r="D1275" s="7">
        <v>177000</v>
      </c>
      <c r="E1275" s="6" t="str">
        <f t="shared" si="38"/>
        <v>control</v>
      </c>
      <c r="F1275" s="6">
        <v>0.96845170292946681</v>
      </c>
      <c r="G1275" s="6" t="str">
        <f t="shared" si="39"/>
        <v>control</v>
      </c>
    </row>
    <row r="1276" spans="1:7" x14ac:dyDescent="0.25">
      <c r="A1276" s="6">
        <v>1275</v>
      </c>
      <c r="B1276" s="6" t="s">
        <v>90</v>
      </c>
      <c r="C1276" s="6" t="s">
        <v>90</v>
      </c>
      <c r="D1276" s="7">
        <v>139000</v>
      </c>
      <c r="E1276" s="6" t="str">
        <f t="shared" si="38"/>
        <v>control</v>
      </c>
      <c r="F1276" s="6">
        <v>0.78128920181095463</v>
      </c>
      <c r="G1276" s="6" t="str">
        <f t="shared" si="39"/>
        <v>control</v>
      </c>
    </row>
    <row r="1277" spans="1:7" x14ac:dyDescent="0.25">
      <c r="A1277" s="6">
        <v>1276</v>
      </c>
      <c r="B1277" s="6" t="s">
        <v>114</v>
      </c>
      <c r="C1277" s="6" t="s">
        <v>90</v>
      </c>
      <c r="D1277" s="7">
        <v>137000</v>
      </c>
      <c r="E1277" s="6" t="str">
        <f t="shared" si="38"/>
        <v>control</v>
      </c>
      <c r="F1277" s="6">
        <v>0.79894070105562132</v>
      </c>
      <c r="G1277" s="6" t="str">
        <f t="shared" si="39"/>
        <v>control</v>
      </c>
    </row>
    <row r="1278" spans="1:7" x14ac:dyDescent="0.25">
      <c r="A1278" s="6">
        <v>1277</v>
      </c>
      <c r="B1278" s="6" t="s">
        <v>90</v>
      </c>
      <c r="C1278" s="6" t="s">
        <v>90</v>
      </c>
      <c r="D1278" s="7">
        <v>162000</v>
      </c>
      <c r="E1278" s="6" t="str">
        <f t="shared" si="38"/>
        <v>control</v>
      </c>
      <c r="F1278" s="6">
        <v>0.60608877983901877</v>
      </c>
      <c r="G1278" s="6" t="str">
        <f t="shared" si="39"/>
        <v>control</v>
      </c>
    </row>
    <row r="1279" spans="1:7" x14ac:dyDescent="0.25">
      <c r="A1279" s="6">
        <v>1278</v>
      </c>
      <c r="B1279" s="6" t="s">
        <v>90</v>
      </c>
      <c r="C1279" s="6" t="s">
        <v>90</v>
      </c>
      <c r="D1279" s="7">
        <v>197900</v>
      </c>
      <c r="E1279" s="6" t="str">
        <f t="shared" si="38"/>
        <v>control</v>
      </c>
      <c r="F1279" s="6">
        <v>0.95498861100215782</v>
      </c>
      <c r="G1279" s="6" t="str">
        <f t="shared" si="39"/>
        <v>control</v>
      </c>
    </row>
    <row r="1280" spans="1:7" x14ac:dyDescent="0.25">
      <c r="A1280" s="6">
        <v>1279</v>
      </c>
      <c r="B1280" s="6" t="s">
        <v>90</v>
      </c>
      <c r="C1280" s="6" t="s">
        <v>90</v>
      </c>
      <c r="D1280" s="7">
        <v>237000</v>
      </c>
      <c r="E1280" s="6" t="str">
        <f t="shared" si="38"/>
        <v>control</v>
      </c>
      <c r="F1280" s="6">
        <v>2.9014078946930977E-2</v>
      </c>
      <c r="G1280" s="6" t="str">
        <f t="shared" si="39"/>
        <v>control</v>
      </c>
    </row>
    <row r="1281" spans="1:7" x14ac:dyDescent="0.25">
      <c r="A1281" s="6">
        <v>1280</v>
      </c>
      <c r="B1281" s="6" t="s">
        <v>90</v>
      </c>
      <c r="C1281" s="6" t="s">
        <v>90</v>
      </c>
      <c r="D1281" s="7">
        <v>68400</v>
      </c>
      <c r="E1281" s="6" t="str">
        <f t="shared" si="38"/>
        <v>control</v>
      </c>
      <c r="F1281" s="6">
        <v>0.14634430590984682</v>
      </c>
      <c r="G1281" s="6" t="str">
        <f t="shared" si="39"/>
        <v>control</v>
      </c>
    </row>
    <row r="1282" spans="1:7" x14ac:dyDescent="0.25">
      <c r="A1282" s="6">
        <v>1281</v>
      </c>
      <c r="B1282" s="6" t="s">
        <v>90</v>
      </c>
      <c r="C1282" s="6" t="s">
        <v>90</v>
      </c>
      <c r="D1282" s="7">
        <v>227000</v>
      </c>
      <c r="E1282" s="6" t="str">
        <f t="shared" si="38"/>
        <v>control</v>
      </c>
      <c r="F1282" s="6">
        <v>0.59136089590611207</v>
      </c>
      <c r="G1282" s="6" t="str">
        <f t="shared" si="39"/>
        <v>control</v>
      </c>
    </row>
    <row r="1283" spans="1:7" x14ac:dyDescent="0.25">
      <c r="A1283" s="6">
        <v>1282</v>
      </c>
      <c r="B1283" s="6" t="s">
        <v>90</v>
      </c>
      <c r="C1283" s="6" t="s">
        <v>90</v>
      </c>
      <c r="D1283" s="7">
        <v>180000</v>
      </c>
      <c r="E1283" s="6" t="str">
        <f t="shared" ref="E1283:E1346" si="40">IF(OR(B1283="RRRn", B1283="RRAn", B1283="RRNe", B1283="RRAe", C1283="RRRn", C1283="RRAn", C1283="RRNe", C1283="RRAe"), "treatment", "control")</f>
        <v>control</v>
      </c>
      <c r="F1283" s="6">
        <v>2.1792311151486721E-2</v>
      </c>
      <c r="G1283" s="6" t="str">
        <f t="shared" ref="G1283:G1346" si="41">IF(AND(F1283&lt;0.5, E1283="treatment"), "A1", IF(AND(F1283&gt;0.5, E1283="treatment"), "A2", "control"))</f>
        <v>control</v>
      </c>
    </row>
    <row r="1284" spans="1:7" x14ac:dyDescent="0.25">
      <c r="A1284" s="6">
        <v>1283</v>
      </c>
      <c r="B1284" s="6" t="s">
        <v>90</v>
      </c>
      <c r="C1284" s="6" t="s">
        <v>90</v>
      </c>
      <c r="D1284" s="7">
        <v>150500</v>
      </c>
      <c r="E1284" s="6" t="str">
        <f t="shared" si="40"/>
        <v>control</v>
      </c>
      <c r="F1284" s="6">
        <v>0.72189457610178165</v>
      </c>
      <c r="G1284" s="6" t="str">
        <f t="shared" si="41"/>
        <v>control</v>
      </c>
    </row>
    <row r="1285" spans="1:7" x14ac:dyDescent="0.25">
      <c r="A1285" s="6">
        <v>1284</v>
      </c>
      <c r="B1285" s="6" t="s">
        <v>90</v>
      </c>
      <c r="C1285" s="6" t="s">
        <v>90</v>
      </c>
      <c r="D1285" s="7">
        <v>139000</v>
      </c>
      <c r="E1285" s="6" t="str">
        <f t="shared" si="40"/>
        <v>control</v>
      </c>
      <c r="F1285" s="6">
        <v>1.544994717722159E-2</v>
      </c>
      <c r="G1285" s="6" t="str">
        <f t="shared" si="41"/>
        <v>control</v>
      </c>
    </row>
    <row r="1286" spans="1:7" x14ac:dyDescent="0.25">
      <c r="A1286" s="6">
        <v>1285</v>
      </c>
      <c r="B1286" s="6" t="s">
        <v>114</v>
      </c>
      <c r="C1286" s="6" t="s">
        <v>90</v>
      </c>
      <c r="D1286" s="7">
        <v>169000</v>
      </c>
      <c r="E1286" s="6" t="str">
        <f t="shared" si="40"/>
        <v>control</v>
      </c>
      <c r="F1286" s="6">
        <v>0.97410557759047178</v>
      </c>
      <c r="G1286" s="6" t="str">
        <f t="shared" si="41"/>
        <v>control</v>
      </c>
    </row>
    <row r="1287" spans="1:7" x14ac:dyDescent="0.25">
      <c r="A1287" s="6">
        <v>1286</v>
      </c>
      <c r="B1287" s="6" t="s">
        <v>90</v>
      </c>
      <c r="C1287" s="6" t="s">
        <v>90</v>
      </c>
      <c r="D1287" s="7">
        <v>132500</v>
      </c>
      <c r="E1287" s="6" t="str">
        <f t="shared" si="40"/>
        <v>control</v>
      </c>
      <c r="F1287" s="6">
        <v>0.34154884796033425</v>
      </c>
      <c r="G1287" s="6" t="str">
        <f t="shared" si="41"/>
        <v>control</v>
      </c>
    </row>
    <row r="1288" spans="1:7" x14ac:dyDescent="0.25">
      <c r="A1288" s="6">
        <v>1287</v>
      </c>
      <c r="B1288" s="6" t="s">
        <v>114</v>
      </c>
      <c r="C1288" s="6" t="s">
        <v>90</v>
      </c>
      <c r="D1288" s="7">
        <v>143000</v>
      </c>
      <c r="E1288" s="6" t="str">
        <f t="shared" si="40"/>
        <v>control</v>
      </c>
      <c r="F1288" s="6">
        <v>8.2257005269108174E-2</v>
      </c>
      <c r="G1288" s="6" t="str">
        <f t="shared" si="41"/>
        <v>control</v>
      </c>
    </row>
    <row r="1289" spans="1:7" x14ac:dyDescent="0.25">
      <c r="A1289" s="6">
        <v>1288</v>
      </c>
      <c r="B1289" s="6" t="s">
        <v>90</v>
      </c>
      <c r="C1289" s="6" t="s">
        <v>90</v>
      </c>
      <c r="D1289" s="7">
        <v>190000</v>
      </c>
      <c r="E1289" s="6" t="str">
        <f t="shared" si="40"/>
        <v>control</v>
      </c>
      <c r="F1289" s="6">
        <v>7.0647475865672327E-2</v>
      </c>
      <c r="G1289" s="6" t="str">
        <f t="shared" si="41"/>
        <v>control</v>
      </c>
    </row>
    <row r="1290" spans="1:7" x14ac:dyDescent="0.25">
      <c r="A1290" s="6">
        <v>1289</v>
      </c>
      <c r="B1290" s="6" t="s">
        <v>90</v>
      </c>
      <c r="C1290" s="6" t="s">
        <v>90</v>
      </c>
      <c r="D1290" s="7">
        <v>278000</v>
      </c>
      <c r="E1290" s="6" t="str">
        <f t="shared" si="40"/>
        <v>control</v>
      </c>
      <c r="F1290" s="6">
        <v>0.96321655639753945</v>
      </c>
      <c r="G1290" s="6" t="str">
        <f t="shared" si="41"/>
        <v>control</v>
      </c>
    </row>
    <row r="1291" spans="1:7" x14ac:dyDescent="0.25">
      <c r="A1291" s="6">
        <v>1290</v>
      </c>
      <c r="B1291" s="6" t="s">
        <v>90</v>
      </c>
      <c r="C1291" s="6" t="s">
        <v>90</v>
      </c>
      <c r="D1291" s="7">
        <v>281000</v>
      </c>
      <c r="E1291" s="6" t="str">
        <f t="shared" si="40"/>
        <v>control</v>
      </c>
      <c r="F1291" s="6">
        <v>0.83907412671865544</v>
      </c>
      <c r="G1291" s="6" t="str">
        <f t="shared" si="41"/>
        <v>control</v>
      </c>
    </row>
    <row r="1292" spans="1:7" x14ac:dyDescent="0.25">
      <c r="A1292" s="6">
        <v>1291</v>
      </c>
      <c r="B1292" s="6" t="s">
        <v>90</v>
      </c>
      <c r="C1292" s="6" t="s">
        <v>90</v>
      </c>
      <c r="D1292" s="7">
        <v>180500</v>
      </c>
      <c r="E1292" s="6" t="str">
        <f t="shared" si="40"/>
        <v>control</v>
      </c>
      <c r="F1292" s="6">
        <v>3.9657726595337728E-2</v>
      </c>
      <c r="G1292" s="6" t="str">
        <f t="shared" si="41"/>
        <v>control</v>
      </c>
    </row>
    <row r="1293" spans="1:7" x14ac:dyDescent="0.25">
      <c r="A1293" s="6">
        <v>1292</v>
      </c>
      <c r="B1293" s="6" t="s">
        <v>90</v>
      </c>
      <c r="C1293" s="6" t="s">
        <v>90</v>
      </c>
      <c r="D1293" s="7">
        <v>119500</v>
      </c>
      <c r="E1293" s="6" t="str">
        <f t="shared" si="40"/>
        <v>control</v>
      </c>
      <c r="F1293" s="6">
        <v>9.7358838871259068E-2</v>
      </c>
      <c r="G1293" s="6" t="str">
        <f t="shared" si="41"/>
        <v>control</v>
      </c>
    </row>
    <row r="1294" spans="1:7" x14ac:dyDescent="0.25">
      <c r="A1294" s="6">
        <v>1293</v>
      </c>
      <c r="B1294" s="6" t="s">
        <v>90</v>
      </c>
      <c r="C1294" s="6" t="s">
        <v>90</v>
      </c>
      <c r="D1294" s="7">
        <v>107500</v>
      </c>
      <c r="E1294" s="6" t="str">
        <f t="shared" si="40"/>
        <v>control</v>
      </c>
      <c r="F1294" s="6">
        <v>0.19810769600829936</v>
      </c>
      <c r="G1294" s="6" t="str">
        <f t="shared" si="41"/>
        <v>control</v>
      </c>
    </row>
    <row r="1295" spans="1:7" x14ac:dyDescent="0.25">
      <c r="A1295" s="6">
        <v>1294</v>
      </c>
      <c r="B1295" s="6" t="s">
        <v>90</v>
      </c>
      <c r="C1295" s="6" t="s">
        <v>90</v>
      </c>
      <c r="D1295" s="7">
        <v>162900</v>
      </c>
      <c r="E1295" s="6" t="str">
        <f t="shared" si="40"/>
        <v>control</v>
      </c>
      <c r="F1295" s="6">
        <v>0.16450976431308073</v>
      </c>
      <c r="G1295" s="6" t="str">
        <f t="shared" si="41"/>
        <v>control</v>
      </c>
    </row>
    <row r="1296" spans="1:7" x14ac:dyDescent="0.25">
      <c r="A1296" s="6">
        <v>1295</v>
      </c>
      <c r="B1296" s="6" t="s">
        <v>90</v>
      </c>
      <c r="C1296" s="6" t="s">
        <v>90</v>
      </c>
      <c r="D1296" s="7">
        <v>115000</v>
      </c>
      <c r="E1296" s="6" t="str">
        <f t="shared" si="40"/>
        <v>control</v>
      </c>
      <c r="F1296" s="6">
        <v>0.53531205295010797</v>
      </c>
      <c r="G1296" s="6" t="str">
        <f t="shared" si="41"/>
        <v>control</v>
      </c>
    </row>
    <row r="1297" spans="1:7" x14ac:dyDescent="0.25">
      <c r="A1297" s="6">
        <v>1296</v>
      </c>
      <c r="B1297" s="6" t="s">
        <v>114</v>
      </c>
      <c r="C1297" s="6" t="s">
        <v>90</v>
      </c>
      <c r="D1297" s="7">
        <v>138500</v>
      </c>
      <c r="E1297" s="6" t="str">
        <f t="shared" si="40"/>
        <v>control</v>
      </c>
      <c r="F1297" s="6">
        <v>0.11663130399361266</v>
      </c>
      <c r="G1297" s="6" t="str">
        <f t="shared" si="41"/>
        <v>control</v>
      </c>
    </row>
    <row r="1298" spans="1:7" x14ac:dyDescent="0.25">
      <c r="A1298" s="6">
        <v>1297</v>
      </c>
      <c r="B1298" s="6" t="s">
        <v>90</v>
      </c>
      <c r="C1298" s="6" t="s">
        <v>90</v>
      </c>
      <c r="D1298" s="7">
        <v>155000</v>
      </c>
      <c r="E1298" s="6" t="str">
        <f t="shared" si="40"/>
        <v>control</v>
      </c>
      <c r="F1298" s="6">
        <v>0.17087540356953124</v>
      </c>
      <c r="G1298" s="6" t="str">
        <f t="shared" si="41"/>
        <v>control</v>
      </c>
    </row>
    <row r="1299" spans="1:7" x14ac:dyDescent="0.25">
      <c r="A1299" s="6">
        <v>1298</v>
      </c>
      <c r="B1299" s="6" t="s">
        <v>90</v>
      </c>
      <c r="C1299" s="6" t="s">
        <v>90</v>
      </c>
      <c r="D1299" s="7">
        <v>140000</v>
      </c>
      <c r="E1299" s="6" t="str">
        <f t="shared" si="40"/>
        <v>control</v>
      </c>
      <c r="F1299" s="6">
        <v>1.2717601491708197E-2</v>
      </c>
      <c r="G1299" s="6" t="str">
        <f t="shared" si="41"/>
        <v>control</v>
      </c>
    </row>
    <row r="1300" spans="1:7" x14ac:dyDescent="0.25">
      <c r="A1300" s="6">
        <v>1299</v>
      </c>
      <c r="B1300" s="6" t="s">
        <v>114</v>
      </c>
      <c r="C1300" s="6" t="s">
        <v>90</v>
      </c>
      <c r="D1300" s="7">
        <v>160000</v>
      </c>
      <c r="E1300" s="6" t="str">
        <f t="shared" si="40"/>
        <v>control</v>
      </c>
      <c r="F1300" s="6">
        <v>0.7985577875422617</v>
      </c>
      <c r="G1300" s="6" t="str">
        <f t="shared" si="41"/>
        <v>control</v>
      </c>
    </row>
    <row r="1301" spans="1:7" x14ac:dyDescent="0.25">
      <c r="A1301" s="6">
        <v>1300</v>
      </c>
      <c r="B1301" s="6" t="s">
        <v>90</v>
      </c>
      <c r="C1301" s="6" t="s">
        <v>90</v>
      </c>
      <c r="D1301" s="7">
        <v>154000</v>
      </c>
      <c r="E1301" s="6" t="str">
        <f t="shared" si="40"/>
        <v>control</v>
      </c>
      <c r="F1301" s="6">
        <v>0.41691884427901948</v>
      </c>
      <c r="G1301" s="6" t="str">
        <f t="shared" si="41"/>
        <v>control</v>
      </c>
    </row>
    <row r="1302" spans="1:7" x14ac:dyDescent="0.25">
      <c r="A1302" s="6">
        <v>1301</v>
      </c>
      <c r="B1302" s="6" t="s">
        <v>90</v>
      </c>
      <c r="C1302" s="6" t="s">
        <v>90</v>
      </c>
      <c r="D1302" s="7">
        <v>225000</v>
      </c>
      <c r="E1302" s="6" t="str">
        <f t="shared" si="40"/>
        <v>control</v>
      </c>
      <c r="F1302" s="6">
        <v>0.52018697796677082</v>
      </c>
      <c r="G1302" s="6" t="str">
        <f t="shared" si="41"/>
        <v>control</v>
      </c>
    </row>
    <row r="1303" spans="1:7" x14ac:dyDescent="0.25">
      <c r="A1303" s="6">
        <v>1302</v>
      </c>
      <c r="B1303" s="6" t="s">
        <v>90</v>
      </c>
      <c r="C1303" s="6" t="s">
        <v>90</v>
      </c>
      <c r="D1303" s="7">
        <v>177500</v>
      </c>
      <c r="E1303" s="6" t="str">
        <f t="shared" si="40"/>
        <v>control</v>
      </c>
      <c r="F1303" s="6">
        <v>0.34999514268856968</v>
      </c>
      <c r="G1303" s="6" t="str">
        <f t="shared" si="41"/>
        <v>control</v>
      </c>
    </row>
    <row r="1304" spans="1:7" x14ac:dyDescent="0.25">
      <c r="A1304" s="6">
        <v>1303</v>
      </c>
      <c r="B1304" s="6" t="s">
        <v>90</v>
      </c>
      <c r="C1304" s="6" t="s">
        <v>90</v>
      </c>
      <c r="D1304" s="7">
        <v>290000</v>
      </c>
      <c r="E1304" s="6" t="str">
        <f t="shared" si="40"/>
        <v>control</v>
      </c>
      <c r="F1304" s="6">
        <v>0.30036999999648961</v>
      </c>
      <c r="G1304" s="6" t="str">
        <f t="shared" si="41"/>
        <v>control</v>
      </c>
    </row>
    <row r="1305" spans="1:7" x14ac:dyDescent="0.25">
      <c r="A1305" s="6">
        <v>1304</v>
      </c>
      <c r="B1305" s="6" t="s">
        <v>90</v>
      </c>
      <c r="C1305" s="6" t="s">
        <v>90</v>
      </c>
      <c r="D1305" s="7">
        <v>232000</v>
      </c>
      <c r="E1305" s="6" t="str">
        <f t="shared" si="40"/>
        <v>control</v>
      </c>
      <c r="F1305" s="6">
        <v>0.78233284678849646</v>
      </c>
      <c r="G1305" s="6" t="str">
        <f t="shared" si="41"/>
        <v>control</v>
      </c>
    </row>
    <row r="1306" spans="1:7" x14ac:dyDescent="0.25">
      <c r="A1306" s="6">
        <v>1305</v>
      </c>
      <c r="B1306" s="6" t="s">
        <v>90</v>
      </c>
      <c r="C1306" s="6" t="s">
        <v>90</v>
      </c>
      <c r="D1306" s="7">
        <v>130000</v>
      </c>
      <c r="E1306" s="6" t="str">
        <f t="shared" si="40"/>
        <v>control</v>
      </c>
      <c r="F1306" s="6">
        <v>0.18753303186467829</v>
      </c>
      <c r="G1306" s="6" t="str">
        <f t="shared" si="41"/>
        <v>control</v>
      </c>
    </row>
    <row r="1307" spans="1:7" x14ac:dyDescent="0.25">
      <c r="A1307" s="6">
        <v>1306</v>
      </c>
      <c r="B1307" s="6" t="s">
        <v>90</v>
      </c>
      <c r="C1307" s="6" t="s">
        <v>90</v>
      </c>
      <c r="D1307" s="7">
        <v>325000</v>
      </c>
      <c r="E1307" s="6" t="str">
        <f t="shared" si="40"/>
        <v>control</v>
      </c>
      <c r="F1307" s="6">
        <v>0.24307031762567033</v>
      </c>
      <c r="G1307" s="6" t="str">
        <f t="shared" si="41"/>
        <v>control</v>
      </c>
    </row>
    <row r="1308" spans="1:7" x14ac:dyDescent="0.25">
      <c r="A1308" s="6">
        <v>1307</v>
      </c>
      <c r="B1308" s="6" t="s">
        <v>90</v>
      </c>
      <c r="C1308" s="6" t="s">
        <v>90</v>
      </c>
      <c r="D1308" s="7">
        <v>202500</v>
      </c>
      <c r="E1308" s="6" t="str">
        <f t="shared" si="40"/>
        <v>control</v>
      </c>
      <c r="F1308" s="6">
        <v>0.74651021021287434</v>
      </c>
      <c r="G1308" s="6" t="str">
        <f t="shared" si="41"/>
        <v>control</v>
      </c>
    </row>
    <row r="1309" spans="1:7" x14ac:dyDescent="0.25">
      <c r="A1309" s="6">
        <v>1308</v>
      </c>
      <c r="B1309" s="6" t="s">
        <v>90</v>
      </c>
      <c r="C1309" s="6" t="s">
        <v>90</v>
      </c>
      <c r="D1309" s="7">
        <v>138000</v>
      </c>
      <c r="E1309" s="6" t="str">
        <f t="shared" si="40"/>
        <v>control</v>
      </c>
      <c r="F1309" s="6">
        <v>2.9210945605077088E-3</v>
      </c>
      <c r="G1309" s="6" t="str">
        <f t="shared" si="41"/>
        <v>control</v>
      </c>
    </row>
    <row r="1310" spans="1:7" x14ac:dyDescent="0.25">
      <c r="A1310" s="6">
        <v>1309</v>
      </c>
      <c r="B1310" s="6" t="s">
        <v>90</v>
      </c>
      <c r="C1310" s="6" t="s">
        <v>90</v>
      </c>
      <c r="D1310" s="7">
        <v>147000</v>
      </c>
      <c r="E1310" s="6" t="str">
        <f t="shared" si="40"/>
        <v>control</v>
      </c>
      <c r="F1310" s="6">
        <v>0.15342633102355707</v>
      </c>
      <c r="G1310" s="6" t="str">
        <f t="shared" si="41"/>
        <v>control</v>
      </c>
    </row>
    <row r="1311" spans="1:7" x14ac:dyDescent="0.25">
      <c r="A1311" s="6">
        <v>1310</v>
      </c>
      <c r="B1311" s="6" t="s">
        <v>90</v>
      </c>
      <c r="C1311" s="6" t="s">
        <v>90</v>
      </c>
      <c r="D1311" s="7">
        <v>179200</v>
      </c>
      <c r="E1311" s="6" t="str">
        <f t="shared" si="40"/>
        <v>control</v>
      </c>
      <c r="F1311" s="6">
        <v>6.8677815578139678E-2</v>
      </c>
      <c r="G1311" s="6" t="str">
        <f t="shared" si="41"/>
        <v>control</v>
      </c>
    </row>
    <row r="1312" spans="1:7" x14ac:dyDescent="0.25">
      <c r="A1312" s="6">
        <v>1311</v>
      </c>
      <c r="B1312" s="6" t="s">
        <v>204</v>
      </c>
      <c r="C1312" s="6" t="s">
        <v>90</v>
      </c>
      <c r="D1312" s="7">
        <v>335000</v>
      </c>
      <c r="E1312" s="6" t="str">
        <f t="shared" si="40"/>
        <v>control</v>
      </c>
      <c r="F1312" s="6">
        <v>0.58761232394833629</v>
      </c>
      <c r="G1312" s="6" t="str">
        <f t="shared" si="41"/>
        <v>control</v>
      </c>
    </row>
    <row r="1313" spans="1:7" x14ac:dyDescent="0.25">
      <c r="A1313" s="6">
        <v>1312</v>
      </c>
      <c r="B1313" s="6" t="s">
        <v>90</v>
      </c>
      <c r="C1313" s="6" t="s">
        <v>90</v>
      </c>
      <c r="D1313" s="7">
        <v>203000</v>
      </c>
      <c r="E1313" s="6" t="str">
        <f t="shared" si="40"/>
        <v>control</v>
      </c>
      <c r="F1313" s="6">
        <v>0.12096771987863042</v>
      </c>
      <c r="G1313" s="6" t="str">
        <f t="shared" si="41"/>
        <v>control</v>
      </c>
    </row>
    <row r="1314" spans="1:7" x14ac:dyDescent="0.25">
      <c r="A1314" s="6">
        <v>1313</v>
      </c>
      <c r="B1314" s="6" t="s">
        <v>90</v>
      </c>
      <c r="C1314" s="6" t="s">
        <v>90</v>
      </c>
      <c r="D1314" s="7">
        <v>302000</v>
      </c>
      <c r="E1314" s="6" t="str">
        <f t="shared" si="40"/>
        <v>control</v>
      </c>
      <c r="F1314" s="6">
        <v>0.22782025707303855</v>
      </c>
      <c r="G1314" s="6" t="str">
        <f t="shared" si="41"/>
        <v>control</v>
      </c>
    </row>
    <row r="1315" spans="1:7" x14ac:dyDescent="0.25">
      <c r="A1315" s="6">
        <v>1314</v>
      </c>
      <c r="B1315" s="6" t="s">
        <v>90</v>
      </c>
      <c r="C1315" s="6" t="s">
        <v>90</v>
      </c>
      <c r="D1315" s="7">
        <v>333168</v>
      </c>
      <c r="E1315" s="6" t="str">
        <f t="shared" si="40"/>
        <v>control</v>
      </c>
      <c r="F1315" s="6">
        <v>0.99072351218127941</v>
      </c>
      <c r="G1315" s="6" t="str">
        <f t="shared" si="41"/>
        <v>control</v>
      </c>
    </row>
    <row r="1316" spans="1:7" x14ac:dyDescent="0.25">
      <c r="A1316" s="6">
        <v>1315</v>
      </c>
      <c r="B1316" s="6" t="s">
        <v>90</v>
      </c>
      <c r="C1316" s="6" t="s">
        <v>90</v>
      </c>
      <c r="D1316" s="7">
        <v>119000</v>
      </c>
      <c r="E1316" s="6" t="str">
        <f t="shared" si="40"/>
        <v>control</v>
      </c>
      <c r="F1316" s="6">
        <v>0.38294774193100911</v>
      </c>
      <c r="G1316" s="6" t="str">
        <f t="shared" si="41"/>
        <v>control</v>
      </c>
    </row>
    <row r="1317" spans="1:7" x14ac:dyDescent="0.25">
      <c r="A1317" s="6">
        <v>1316</v>
      </c>
      <c r="B1317" s="6" t="s">
        <v>90</v>
      </c>
      <c r="C1317" s="6" t="s">
        <v>90</v>
      </c>
      <c r="D1317" s="7">
        <v>206900</v>
      </c>
      <c r="E1317" s="6" t="str">
        <f t="shared" si="40"/>
        <v>control</v>
      </c>
      <c r="F1317" s="6">
        <v>0.42405353769402765</v>
      </c>
      <c r="G1317" s="6" t="str">
        <f t="shared" si="41"/>
        <v>control</v>
      </c>
    </row>
    <row r="1318" spans="1:7" x14ac:dyDescent="0.25">
      <c r="A1318" s="6">
        <v>1317</v>
      </c>
      <c r="B1318" s="6" t="s">
        <v>90</v>
      </c>
      <c r="C1318" s="6" t="s">
        <v>90</v>
      </c>
      <c r="D1318" s="7">
        <v>295493</v>
      </c>
      <c r="E1318" s="6" t="str">
        <f t="shared" si="40"/>
        <v>control</v>
      </c>
      <c r="F1318" s="6">
        <v>0.92067031297830959</v>
      </c>
      <c r="G1318" s="6" t="str">
        <f t="shared" si="41"/>
        <v>control</v>
      </c>
    </row>
    <row r="1319" spans="1:7" x14ac:dyDescent="0.25">
      <c r="A1319" s="6">
        <v>1318</v>
      </c>
      <c r="B1319" s="6" t="s">
        <v>90</v>
      </c>
      <c r="C1319" s="6" t="s">
        <v>90</v>
      </c>
      <c r="D1319" s="7">
        <v>208900</v>
      </c>
      <c r="E1319" s="6" t="str">
        <f t="shared" si="40"/>
        <v>control</v>
      </c>
      <c r="F1319" s="6">
        <v>0.86041934028531442</v>
      </c>
      <c r="G1319" s="6" t="str">
        <f t="shared" si="41"/>
        <v>control</v>
      </c>
    </row>
    <row r="1320" spans="1:7" x14ac:dyDescent="0.25">
      <c r="A1320" s="6">
        <v>1319</v>
      </c>
      <c r="B1320" s="6" t="s">
        <v>90</v>
      </c>
      <c r="C1320" s="6" t="s">
        <v>90</v>
      </c>
      <c r="D1320" s="7">
        <v>275000</v>
      </c>
      <c r="E1320" s="6" t="str">
        <f t="shared" si="40"/>
        <v>control</v>
      </c>
      <c r="F1320" s="6">
        <v>0.40693870132469845</v>
      </c>
      <c r="G1320" s="6" t="str">
        <f t="shared" si="41"/>
        <v>control</v>
      </c>
    </row>
    <row r="1321" spans="1:7" x14ac:dyDescent="0.25">
      <c r="A1321" s="6">
        <v>1320</v>
      </c>
      <c r="B1321" s="6" t="s">
        <v>90</v>
      </c>
      <c r="C1321" s="6" t="s">
        <v>90</v>
      </c>
      <c r="D1321" s="7">
        <v>111000</v>
      </c>
      <c r="E1321" s="6" t="str">
        <f t="shared" si="40"/>
        <v>control</v>
      </c>
      <c r="F1321" s="6">
        <v>0.94138335613525814</v>
      </c>
      <c r="G1321" s="6" t="str">
        <f t="shared" si="41"/>
        <v>control</v>
      </c>
    </row>
    <row r="1322" spans="1:7" x14ac:dyDescent="0.25">
      <c r="A1322" s="6">
        <v>1321</v>
      </c>
      <c r="B1322" s="6" t="s">
        <v>90</v>
      </c>
      <c r="C1322" s="6" t="s">
        <v>90</v>
      </c>
      <c r="D1322" s="7">
        <v>156500</v>
      </c>
      <c r="E1322" s="6" t="str">
        <f t="shared" si="40"/>
        <v>control</v>
      </c>
      <c r="F1322" s="6">
        <v>0.67785692839057543</v>
      </c>
      <c r="G1322" s="6" t="str">
        <f t="shared" si="41"/>
        <v>control</v>
      </c>
    </row>
    <row r="1323" spans="1:7" x14ac:dyDescent="0.25">
      <c r="A1323" s="6">
        <v>1322</v>
      </c>
      <c r="B1323" s="6" t="s">
        <v>114</v>
      </c>
      <c r="C1323" s="6" t="s">
        <v>90</v>
      </c>
      <c r="D1323" s="7">
        <v>72500</v>
      </c>
      <c r="E1323" s="6" t="str">
        <f t="shared" si="40"/>
        <v>control</v>
      </c>
      <c r="F1323" s="6">
        <v>0.13360248631975991</v>
      </c>
      <c r="G1323" s="6" t="str">
        <f t="shared" si="41"/>
        <v>control</v>
      </c>
    </row>
    <row r="1324" spans="1:7" x14ac:dyDescent="0.25">
      <c r="A1324" s="6">
        <v>1323</v>
      </c>
      <c r="B1324" s="6" t="s">
        <v>90</v>
      </c>
      <c r="C1324" s="6" t="s">
        <v>90</v>
      </c>
      <c r="D1324" s="7">
        <v>190000</v>
      </c>
      <c r="E1324" s="6" t="str">
        <f t="shared" si="40"/>
        <v>control</v>
      </c>
      <c r="F1324" s="6">
        <v>0.79502327276431584</v>
      </c>
      <c r="G1324" s="6" t="str">
        <f t="shared" si="41"/>
        <v>control</v>
      </c>
    </row>
    <row r="1325" spans="1:7" x14ac:dyDescent="0.25">
      <c r="A1325" s="6">
        <v>1324</v>
      </c>
      <c r="B1325" s="6" t="s">
        <v>90</v>
      </c>
      <c r="C1325" s="6" t="s">
        <v>90</v>
      </c>
      <c r="D1325" s="7">
        <v>82500</v>
      </c>
      <c r="E1325" s="6" t="str">
        <f t="shared" si="40"/>
        <v>control</v>
      </c>
      <c r="F1325" s="6">
        <v>0.62500986304253803</v>
      </c>
      <c r="G1325" s="6" t="str">
        <f t="shared" si="41"/>
        <v>control</v>
      </c>
    </row>
    <row r="1326" spans="1:7" x14ac:dyDescent="0.25">
      <c r="A1326" s="6">
        <v>1325</v>
      </c>
      <c r="B1326" s="6" t="s">
        <v>90</v>
      </c>
      <c r="C1326" s="6" t="s">
        <v>90</v>
      </c>
      <c r="D1326" s="7">
        <v>147000</v>
      </c>
      <c r="E1326" s="6" t="str">
        <f t="shared" si="40"/>
        <v>control</v>
      </c>
      <c r="F1326" s="6">
        <v>0.22737132180243924</v>
      </c>
      <c r="G1326" s="6" t="str">
        <f t="shared" si="41"/>
        <v>control</v>
      </c>
    </row>
    <row r="1327" spans="1:7" x14ac:dyDescent="0.25">
      <c r="A1327" s="6">
        <v>1326</v>
      </c>
      <c r="B1327" s="6" t="s">
        <v>90</v>
      </c>
      <c r="C1327" s="6" t="s">
        <v>90</v>
      </c>
      <c r="D1327" s="7">
        <v>55000</v>
      </c>
      <c r="E1327" s="6" t="str">
        <f t="shared" si="40"/>
        <v>control</v>
      </c>
      <c r="F1327" s="6">
        <v>0.66058176913919497</v>
      </c>
      <c r="G1327" s="6" t="str">
        <f t="shared" si="41"/>
        <v>control</v>
      </c>
    </row>
    <row r="1328" spans="1:7" x14ac:dyDescent="0.25">
      <c r="A1328" s="6">
        <v>1327</v>
      </c>
      <c r="B1328" s="6" t="s">
        <v>90</v>
      </c>
      <c r="C1328" s="6" t="s">
        <v>90</v>
      </c>
      <c r="D1328" s="7">
        <v>79000</v>
      </c>
      <c r="E1328" s="6" t="str">
        <f t="shared" si="40"/>
        <v>control</v>
      </c>
      <c r="F1328" s="6">
        <v>6.2987632595432386E-2</v>
      </c>
      <c r="G1328" s="6" t="str">
        <f t="shared" si="41"/>
        <v>control</v>
      </c>
    </row>
    <row r="1329" spans="1:7" x14ac:dyDescent="0.25">
      <c r="A1329" s="6">
        <v>1328</v>
      </c>
      <c r="B1329" s="6" t="s">
        <v>90</v>
      </c>
      <c r="C1329" s="6" t="s">
        <v>90</v>
      </c>
      <c r="D1329" s="7">
        <v>130500</v>
      </c>
      <c r="E1329" s="6" t="str">
        <f t="shared" si="40"/>
        <v>control</v>
      </c>
      <c r="F1329" s="6">
        <v>0.89602103942051969</v>
      </c>
      <c r="G1329" s="6" t="str">
        <f t="shared" si="41"/>
        <v>control</v>
      </c>
    </row>
    <row r="1330" spans="1:7" x14ac:dyDescent="0.25">
      <c r="A1330" s="6">
        <v>1329</v>
      </c>
      <c r="B1330" s="6" t="s">
        <v>90</v>
      </c>
      <c r="C1330" s="6" t="s">
        <v>90</v>
      </c>
      <c r="D1330" s="7">
        <v>256000</v>
      </c>
      <c r="E1330" s="6" t="str">
        <f t="shared" si="40"/>
        <v>control</v>
      </c>
      <c r="F1330" s="6">
        <v>0.46208494734722716</v>
      </c>
      <c r="G1330" s="6" t="str">
        <f t="shared" si="41"/>
        <v>control</v>
      </c>
    </row>
    <row r="1331" spans="1:7" x14ac:dyDescent="0.25">
      <c r="A1331" s="6">
        <v>1330</v>
      </c>
      <c r="B1331" s="6" t="s">
        <v>90</v>
      </c>
      <c r="C1331" s="6" t="s">
        <v>90</v>
      </c>
      <c r="D1331" s="7">
        <v>176500</v>
      </c>
      <c r="E1331" s="6" t="str">
        <f t="shared" si="40"/>
        <v>control</v>
      </c>
      <c r="F1331" s="6">
        <v>0.75174678077328994</v>
      </c>
      <c r="G1331" s="6" t="str">
        <f t="shared" si="41"/>
        <v>control</v>
      </c>
    </row>
    <row r="1332" spans="1:7" x14ac:dyDescent="0.25">
      <c r="A1332" s="6">
        <v>1331</v>
      </c>
      <c r="B1332" s="6" t="s">
        <v>90</v>
      </c>
      <c r="C1332" s="6" t="s">
        <v>90</v>
      </c>
      <c r="D1332" s="7">
        <v>227000</v>
      </c>
      <c r="E1332" s="6" t="str">
        <f t="shared" si="40"/>
        <v>control</v>
      </c>
      <c r="F1332" s="6">
        <v>0.12900066014300215</v>
      </c>
      <c r="G1332" s="6" t="str">
        <f t="shared" si="41"/>
        <v>control</v>
      </c>
    </row>
    <row r="1333" spans="1:7" x14ac:dyDescent="0.25">
      <c r="A1333" s="6">
        <v>1332</v>
      </c>
      <c r="B1333" s="6" t="s">
        <v>90</v>
      </c>
      <c r="C1333" s="6" t="s">
        <v>90</v>
      </c>
      <c r="D1333" s="7">
        <v>132500</v>
      </c>
      <c r="E1333" s="6" t="str">
        <f t="shared" si="40"/>
        <v>control</v>
      </c>
      <c r="F1333" s="6">
        <v>0.18022424890413369</v>
      </c>
      <c r="G1333" s="6" t="str">
        <f t="shared" si="41"/>
        <v>control</v>
      </c>
    </row>
    <row r="1334" spans="1:7" x14ac:dyDescent="0.25">
      <c r="A1334" s="6">
        <v>1333</v>
      </c>
      <c r="B1334" s="6" t="s">
        <v>90</v>
      </c>
      <c r="C1334" s="6" t="s">
        <v>90</v>
      </c>
      <c r="D1334" s="7">
        <v>100000</v>
      </c>
      <c r="E1334" s="6" t="str">
        <f t="shared" si="40"/>
        <v>control</v>
      </c>
      <c r="F1334" s="6">
        <v>0.80643233298631334</v>
      </c>
      <c r="G1334" s="6" t="str">
        <f t="shared" si="41"/>
        <v>control</v>
      </c>
    </row>
    <row r="1335" spans="1:7" x14ac:dyDescent="0.25">
      <c r="A1335" s="6">
        <v>1334</v>
      </c>
      <c r="B1335" s="6" t="s">
        <v>90</v>
      </c>
      <c r="C1335" s="6" t="s">
        <v>90</v>
      </c>
      <c r="D1335" s="7">
        <v>125500</v>
      </c>
      <c r="E1335" s="6" t="str">
        <f t="shared" si="40"/>
        <v>control</v>
      </c>
      <c r="F1335" s="6">
        <v>0.3945033209917953</v>
      </c>
      <c r="G1335" s="6" t="str">
        <f t="shared" si="41"/>
        <v>control</v>
      </c>
    </row>
    <row r="1336" spans="1:7" x14ac:dyDescent="0.25">
      <c r="A1336" s="6">
        <v>1335</v>
      </c>
      <c r="B1336" s="6" t="s">
        <v>90</v>
      </c>
      <c r="C1336" s="6" t="s">
        <v>90</v>
      </c>
      <c r="D1336" s="7">
        <v>125000</v>
      </c>
      <c r="E1336" s="6" t="str">
        <f t="shared" si="40"/>
        <v>control</v>
      </c>
      <c r="F1336" s="6">
        <v>0.9350096142252603</v>
      </c>
      <c r="G1336" s="6" t="str">
        <f t="shared" si="41"/>
        <v>control</v>
      </c>
    </row>
    <row r="1337" spans="1:7" x14ac:dyDescent="0.25">
      <c r="A1337" s="6">
        <v>1336</v>
      </c>
      <c r="B1337" s="6" t="s">
        <v>90</v>
      </c>
      <c r="C1337" s="6" t="s">
        <v>90</v>
      </c>
      <c r="D1337" s="7">
        <v>167900</v>
      </c>
      <c r="E1337" s="6" t="str">
        <f t="shared" si="40"/>
        <v>control</v>
      </c>
      <c r="F1337" s="6">
        <v>0.31564981457884267</v>
      </c>
      <c r="G1337" s="6" t="str">
        <f t="shared" si="41"/>
        <v>control</v>
      </c>
    </row>
    <row r="1338" spans="1:7" x14ac:dyDescent="0.25">
      <c r="A1338" s="6">
        <v>1337</v>
      </c>
      <c r="B1338" s="6" t="s">
        <v>114</v>
      </c>
      <c r="C1338" s="6" t="s">
        <v>90</v>
      </c>
      <c r="D1338" s="7">
        <v>135000</v>
      </c>
      <c r="E1338" s="6" t="str">
        <f t="shared" si="40"/>
        <v>control</v>
      </c>
      <c r="F1338" s="6">
        <v>0.84228825730529222</v>
      </c>
      <c r="G1338" s="6" t="str">
        <f t="shared" si="41"/>
        <v>control</v>
      </c>
    </row>
    <row r="1339" spans="1:7" x14ac:dyDescent="0.25">
      <c r="A1339" s="6">
        <v>1338</v>
      </c>
      <c r="B1339" s="6" t="s">
        <v>114</v>
      </c>
      <c r="C1339" s="6" t="s">
        <v>90</v>
      </c>
      <c r="D1339" s="7">
        <v>52500</v>
      </c>
      <c r="E1339" s="6" t="str">
        <f t="shared" si="40"/>
        <v>control</v>
      </c>
      <c r="F1339" s="6">
        <v>0.83518338052564867</v>
      </c>
      <c r="G1339" s="6" t="str">
        <f t="shared" si="41"/>
        <v>control</v>
      </c>
    </row>
    <row r="1340" spans="1:7" x14ac:dyDescent="0.25">
      <c r="A1340" s="6">
        <v>1339</v>
      </c>
      <c r="B1340" s="6" t="s">
        <v>90</v>
      </c>
      <c r="C1340" s="6" t="s">
        <v>90</v>
      </c>
      <c r="D1340" s="7">
        <v>200000</v>
      </c>
      <c r="E1340" s="6" t="str">
        <f t="shared" si="40"/>
        <v>control</v>
      </c>
      <c r="F1340" s="6">
        <v>0.95140472650386376</v>
      </c>
      <c r="G1340" s="6" t="str">
        <f t="shared" si="41"/>
        <v>control</v>
      </c>
    </row>
    <row r="1341" spans="1:7" x14ac:dyDescent="0.25">
      <c r="A1341" s="6">
        <v>1340</v>
      </c>
      <c r="B1341" s="6" t="s">
        <v>90</v>
      </c>
      <c r="C1341" s="6" t="s">
        <v>90</v>
      </c>
      <c r="D1341" s="7">
        <v>128500</v>
      </c>
      <c r="E1341" s="6" t="str">
        <f t="shared" si="40"/>
        <v>control</v>
      </c>
      <c r="F1341" s="6">
        <v>1.6686539168427106E-2</v>
      </c>
      <c r="G1341" s="6" t="str">
        <f t="shared" si="41"/>
        <v>control</v>
      </c>
    </row>
    <row r="1342" spans="1:7" x14ac:dyDescent="0.25">
      <c r="A1342" s="6">
        <v>1341</v>
      </c>
      <c r="B1342" s="6" t="s">
        <v>90</v>
      </c>
      <c r="C1342" s="6" t="s">
        <v>90</v>
      </c>
      <c r="D1342" s="7">
        <v>123000</v>
      </c>
      <c r="E1342" s="6" t="str">
        <f t="shared" si="40"/>
        <v>control</v>
      </c>
      <c r="F1342" s="6">
        <v>0.59460168655995571</v>
      </c>
      <c r="G1342" s="6" t="str">
        <f t="shared" si="41"/>
        <v>control</v>
      </c>
    </row>
    <row r="1343" spans="1:7" x14ac:dyDescent="0.25">
      <c r="A1343" s="6">
        <v>1342</v>
      </c>
      <c r="B1343" s="6" t="s">
        <v>171</v>
      </c>
      <c r="C1343" s="6" t="s">
        <v>90</v>
      </c>
      <c r="D1343" s="7">
        <v>155000</v>
      </c>
      <c r="E1343" s="6" t="str">
        <f t="shared" si="40"/>
        <v>treatment</v>
      </c>
      <c r="F1343" s="6">
        <v>0.19739850715527441</v>
      </c>
      <c r="G1343" s="6" t="str">
        <f t="shared" si="41"/>
        <v>A1</v>
      </c>
    </row>
    <row r="1344" spans="1:7" x14ac:dyDescent="0.25">
      <c r="A1344" s="6">
        <v>1343</v>
      </c>
      <c r="B1344" s="6" t="s">
        <v>90</v>
      </c>
      <c r="C1344" s="6" t="s">
        <v>90</v>
      </c>
      <c r="D1344" s="7">
        <v>228500</v>
      </c>
      <c r="E1344" s="6" t="str">
        <f t="shared" si="40"/>
        <v>control</v>
      </c>
      <c r="F1344" s="6">
        <v>0.79938995080732334</v>
      </c>
      <c r="G1344" s="6" t="str">
        <f t="shared" si="41"/>
        <v>control</v>
      </c>
    </row>
    <row r="1345" spans="1:7" x14ac:dyDescent="0.25">
      <c r="A1345" s="6">
        <v>1344</v>
      </c>
      <c r="B1345" s="6" t="s">
        <v>90</v>
      </c>
      <c r="C1345" s="6" t="s">
        <v>90</v>
      </c>
      <c r="D1345" s="7">
        <v>177000</v>
      </c>
      <c r="E1345" s="6" t="str">
        <f t="shared" si="40"/>
        <v>control</v>
      </c>
      <c r="F1345" s="6">
        <v>0.2825070794701372</v>
      </c>
      <c r="G1345" s="6" t="str">
        <f t="shared" si="41"/>
        <v>control</v>
      </c>
    </row>
    <row r="1346" spans="1:7" x14ac:dyDescent="0.25">
      <c r="A1346" s="6">
        <v>1345</v>
      </c>
      <c r="B1346" s="6" t="s">
        <v>90</v>
      </c>
      <c r="C1346" s="6" t="s">
        <v>90</v>
      </c>
      <c r="D1346" s="7">
        <v>155835</v>
      </c>
      <c r="E1346" s="6" t="str">
        <f t="shared" si="40"/>
        <v>control</v>
      </c>
      <c r="F1346" s="6">
        <v>0.41979926731266615</v>
      </c>
      <c r="G1346" s="6" t="str">
        <f t="shared" si="41"/>
        <v>control</v>
      </c>
    </row>
    <row r="1347" spans="1:7" x14ac:dyDescent="0.25">
      <c r="A1347" s="6">
        <v>1346</v>
      </c>
      <c r="B1347" s="6" t="s">
        <v>90</v>
      </c>
      <c r="C1347" s="6" t="s">
        <v>90</v>
      </c>
      <c r="D1347" s="7">
        <v>108500</v>
      </c>
      <c r="E1347" s="6" t="str">
        <f t="shared" ref="E1347:E1410" si="42">IF(OR(B1347="RRRn", B1347="RRAn", B1347="RRNe", B1347="RRAe", C1347="RRRn", C1347="RRAn", C1347="RRNe", C1347="RRAe"), "treatment", "control")</f>
        <v>control</v>
      </c>
      <c r="F1347" s="6">
        <v>0.11368801486157465</v>
      </c>
      <c r="G1347" s="6" t="str">
        <f t="shared" ref="G1347:G1410" si="43">IF(AND(F1347&lt;0.5, E1347="treatment"), "A1", IF(AND(F1347&gt;0.5, E1347="treatment"), "A2", "control"))</f>
        <v>control</v>
      </c>
    </row>
    <row r="1348" spans="1:7" x14ac:dyDescent="0.25">
      <c r="A1348" s="6">
        <v>1347</v>
      </c>
      <c r="B1348" s="6" t="s">
        <v>139</v>
      </c>
      <c r="C1348" s="6" t="s">
        <v>90</v>
      </c>
      <c r="D1348" s="7">
        <v>262500</v>
      </c>
      <c r="E1348" s="6" t="str">
        <f t="shared" si="42"/>
        <v>control</v>
      </c>
      <c r="F1348" s="6">
        <v>0.98814347711873196</v>
      </c>
      <c r="G1348" s="6" t="str">
        <f t="shared" si="43"/>
        <v>control</v>
      </c>
    </row>
    <row r="1349" spans="1:7" x14ac:dyDescent="0.25">
      <c r="A1349" s="6">
        <v>1348</v>
      </c>
      <c r="B1349" s="6" t="s">
        <v>90</v>
      </c>
      <c r="C1349" s="6" t="s">
        <v>90</v>
      </c>
      <c r="D1349" s="7">
        <v>283463</v>
      </c>
      <c r="E1349" s="6" t="str">
        <f t="shared" si="42"/>
        <v>control</v>
      </c>
      <c r="F1349" s="6">
        <v>0.47720165317263397</v>
      </c>
      <c r="G1349" s="6" t="str">
        <f t="shared" si="43"/>
        <v>control</v>
      </c>
    </row>
    <row r="1350" spans="1:7" x14ac:dyDescent="0.25">
      <c r="A1350" s="6">
        <v>1349</v>
      </c>
      <c r="B1350" s="6" t="s">
        <v>90</v>
      </c>
      <c r="C1350" s="6" t="s">
        <v>90</v>
      </c>
      <c r="D1350" s="7">
        <v>215000</v>
      </c>
      <c r="E1350" s="6" t="str">
        <f t="shared" si="42"/>
        <v>control</v>
      </c>
      <c r="F1350" s="6">
        <v>0.73732714908099994</v>
      </c>
      <c r="G1350" s="6" t="str">
        <f t="shared" si="43"/>
        <v>control</v>
      </c>
    </row>
    <row r="1351" spans="1:7" x14ac:dyDescent="0.25">
      <c r="A1351" s="6">
        <v>1350</v>
      </c>
      <c r="B1351" s="6" t="s">
        <v>90</v>
      </c>
      <c r="C1351" s="6" t="s">
        <v>90</v>
      </c>
      <c r="D1351" s="7">
        <v>122000</v>
      </c>
      <c r="E1351" s="6" t="str">
        <f t="shared" si="42"/>
        <v>control</v>
      </c>
      <c r="F1351" s="6">
        <v>0.15523720507659711</v>
      </c>
      <c r="G1351" s="6" t="str">
        <f t="shared" si="43"/>
        <v>control</v>
      </c>
    </row>
    <row r="1352" spans="1:7" x14ac:dyDescent="0.25">
      <c r="A1352" s="6">
        <v>1351</v>
      </c>
      <c r="B1352" s="6" t="s">
        <v>144</v>
      </c>
      <c r="C1352" s="6" t="s">
        <v>90</v>
      </c>
      <c r="D1352" s="7">
        <v>200000</v>
      </c>
      <c r="E1352" s="6" t="str">
        <f t="shared" si="42"/>
        <v>control</v>
      </c>
      <c r="F1352" s="6">
        <v>0.10928206822536513</v>
      </c>
      <c r="G1352" s="6" t="str">
        <f t="shared" si="43"/>
        <v>control</v>
      </c>
    </row>
    <row r="1353" spans="1:7" x14ac:dyDescent="0.25">
      <c r="A1353" s="6">
        <v>1352</v>
      </c>
      <c r="B1353" s="6" t="s">
        <v>90</v>
      </c>
      <c r="C1353" s="6" t="s">
        <v>90</v>
      </c>
      <c r="D1353" s="7">
        <v>171000</v>
      </c>
      <c r="E1353" s="6" t="str">
        <f t="shared" si="42"/>
        <v>control</v>
      </c>
      <c r="F1353" s="6">
        <v>0.39209710624457905</v>
      </c>
      <c r="G1353" s="6" t="str">
        <f t="shared" si="43"/>
        <v>control</v>
      </c>
    </row>
    <row r="1354" spans="1:7" x14ac:dyDescent="0.25">
      <c r="A1354" s="6">
        <v>1353</v>
      </c>
      <c r="B1354" s="6" t="s">
        <v>90</v>
      </c>
      <c r="C1354" s="6" t="s">
        <v>90</v>
      </c>
      <c r="D1354" s="7">
        <v>134900</v>
      </c>
      <c r="E1354" s="6" t="str">
        <f t="shared" si="42"/>
        <v>control</v>
      </c>
      <c r="F1354" s="6">
        <v>0.76492087183685342</v>
      </c>
      <c r="G1354" s="6" t="str">
        <f t="shared" si="43"/>
        <v>control</v>
      </c>
    </row>
    <row r="1355" spans="1:7" x14ac:dyDescent="0.25">
      <c r="A1355" s="6">
        <v>1354</v>
      </c>
      <c r="B1355" s="6" t="s">
        <v>90</v>
      </c>
      <c r="C1355" s="6" t="s">
        <v>90</v>
      </c>
      <c r="D1355" s="7">
        <v>410000</v>
      </c>
      <c r="E1355" s="6" t="str">
        <f t="shared" si="42"/>
        <v>control</v>
      </c>
      <c r="F1355" s="6">
        <v>0.16901190719666437</v>
      </c>
      <c r="G1355" s="6" t="str">
        <f t="shared" si="43"/>
        <v>control</v>
      </c>
    </row>
    <row r="1356" spans="1:7" x14ac:dyDescent="0.25">
      <c r="A1356" s="6">
        <v>1355</v>
      </c>
      <c r="B1356" s="6" t="s">
        <v>90</v>
      </c>
      <c r="C1356" s="6" t="s">
        <v>90</v>
      </c>
      <c r="D1356" s="7">
        <v>235000</v>
      </c>
      <c r="E1356" s="6" t="str">
        <f t="shared" si="42"/>
        <v>control</v>
      </c>
      <c r="F1356" s="6">
        <v>0.9871071001269528</v>
      </c>
      <c r="G1356" s="6" t="str">
        <f t="shared" si="43"/>
        <v>control</v>
      </c>
    </row>
    <row r="1357" spans="1:7" x14ac:dyDescent="0.25">
      <c r="A1357" s="6">
        <v>1356</v>
      </c>
      <c r="B1357" s="6" t="s">
        <v>90</v>
      </c>
      <c r="C1357" s="6" t="s">
        <v>90</v>
      </c>
      <c r="D1357" s="7">
        <v>170000</v>
      </c>
      <c r="E1357" s="6" t="str">
        <f t="shared" si="42"/>
        <v>control</v>
      </c>
      <c r="F1357" s="6">
        <v>4.5038699856985609E-2</v>
      </c>
      <c r="G1357" s="6" t="str">
        <f t="shared" si="43"/>
        <v>control</v>
      </c>
    </row>
    <row r="1358" spans="1:7" x14ac:dyDescent="0.25">
      <c r="A1358" s="6">
        <v>1357</v>
      </c>
      <c r="B1358" s="6" t="s">
        <v>90</v>
      </c>
      <c r="C1358" s="6" t="s">
        <v>90</v>
      </c>
      <c r="D1358" s="7">
        <v>110000</v>
      </c>
      <c r="E1358" s="6" t="str">
        <f t="shared" si="42"/>
        <v>control</v>
      </c>
      <c r="F1358" s="6">
        <v>0.59341939443460545</v>
      </c>
      <c r="G1358" s="6" t="str">
        <f t="shared" si="43"/>
        <v>control</v>
      </c>
    </row>
    <row r="1359" spans="1:7" x14ac:dyDescent="0.25">
      <c r="A1359" s="6">
        <v>1358</v>
      </c>
      <c r="B1359" s="6" t="s">
        <v>90</v>
      </c>
      <c r="C1359" s="6" t="s">
        <v>90</v>
      </c>
      <c r="D1359" s="7">
        <v>149900</v>
      </c>
      <c r="E1359" s="6" t="str">
        <f t="shared" si="42"/>
        <v>control</v>
      </c>
      <c r="F1359" s="6">
        <v>0.34603477741593114</v>
      </c>
      <c r="G1359" s="6" t="str">
        <f t="shared" si="43"/>
        <v>control</v>
      </c>
    </row>
    <row r="1360" spans="1:7" x14ac:dyDescent="0.25">
      <c r="A1360" s="6">
        <v>1359</v>
      </c>
      <c r="B1360" s="6" t="s">
        <v>90</v>
      </c>
      <c r="C1360" s="6" t="s">
        <v>90</v>
      </c>
      <c r="D1360" s="7">
        <v>177500</v>
      </c>
      <c r="E1360" s="6" t="str">
        <f t="shared" si="42"/>
        <v>control</v>
      </c>
      <c r="F1360" s="6">
        <v>0.13288499073713878</v>
      </c>
      <c r="G1360" s="6" t="str">
        <f t="shared" si="43"/>
        <v>control</v>
      </c>
    </row>
    <row r="1361" spans="1:7" x14ac:dyDescent="0.25">
      <c r="A1361" s="6">
        <v>1360</v>
      </c>
      <c r="B1361" s="6" t="s">
        <v>90</v>
      </c>
      <c r="C1361" s="6" t="s">
        <v>90</v>
      </c>
      <c r="D1361" s="7">
        <v>315000</v>
      </c>
      <c r="E1361" s="6" t="str">
        <f t="shared" si="42"/>
        <v>control</v>
      </c>
      <c r="F1361" s="6">
        <v>0.3586681054727382</v>
      </c>
      <c r="G1361" s="6" t="str">
        <f t="shared" si="43"/>
        <v>control</v>
      </c>
    </row>
    <row r="1362" spans="1:7" x14ac:dyDescent="0.25">
      <c r="A1362" s="6">
        <v>1361</v>
      </c>
      <c r="B1362" s="6" t="s">
        <v>114</v>
      </c>
      <c r="C1362" s="6" t="s">
        <v>90</v>
      </c>
      <c r="D1362" s="7">
        <v>189000</v>
      </c>
      <c r="E1362" s="6" t="str">
        <f t="shared" si="42"/>
        <v>control</v>
      </c>
      <c r="F1362" s="6">
        <v>0.55270952039987364</v>
      </c>
      <c r="G1362" s="6" t="str">
        <f t="shared" si="43"/>
        <v>control</v>
      </c>
    </row>
    <row r="1363" spans="1:7" x14ac:dyDescent="0.25">
      <c r="A1363" s="6">
        <v>1362</v>
      </c>
      <c r="B1363" s="6" t="s">
        <v>90</v>
      </c>
      <c r="C1363" s="6" t="s">
        <v>90</v>
      </c>
      <c r="D1363" s="7">
        <v>260000</v>
      </c>
      <c r="E1363" s="6" t="str">
        <f t="shared" si="42"/>
        <v>control</v>
      </c>
      <c r="F1363" s="6">
        <v>0.16159887183663024</v>
      </c>
      <c r="G1363" s="6" t="str">
        <f t="shared" si="43"/>
        <v>control</v>
      </c>
    </row>
    <row r="1364" spans="1:7" x14ac:dyDescent="0.25">
      <c r="A1364" s="6">
        <v>1363</v>
      </c>
      <c r="B1364" s="6" t="s">
        <v>114</v>
      </c>
      <c r="C1364" s="6" t="s">
        <v>90</v>
      </c>
      <c r="D1364" s="7">
        <v>104900</v>
      </c>
      <c r="E1364" s="6" t="str">
        <f t="shared" si="42"/>
        <v>control</v>
      </c>
      <c r="F1364" s="6">
        <v>2.5562250767121708E-2</v>
      </c>
      <c r="G1364" s="6" t="str">
        <f t="shared" si="43"/>
        <v>control</v>
      </c>
    </row>
    <row r="1365" spans="1:7" x14ac:dyDescent="0.25">
      <c r="A1365" s="6">
        <v>1364</v>
      </c>
      <c r="B1365" s="6" t="s">
        <v>90</v>
      </c>
      <c r="C1365" s="6" t="s">
        <v>90</v>
      </c>
      <c r="D1365" s="7">
        <v>156932</v>
      </c>
      <c r="E1365" s="6" t="str">
        <f t="shared" si="42"/>
        <v>control</v>
      </c>
      <c r="F1365" s="6">
        <v>0.61793622516183921</v>
      </c>
      <c r="G1365" s="6" t="str">
        <f t="shared" si="43"/>
        <v>control</v>
      </c>
    </row>
    <row r="1366" spans="1:7" x14ac:dyDescent="0.25">
      <c r="A1366" s="6">
        <v>1365</v>
      </c>
      <c r="B1366" s="6" t="s">
        <v>90</v>
      </c>
      <c r="C1366" s="6" t="s">
        <v>90</v>
      </c>
      <c r="D1366" s="7">
        <v>144152</v>
      </c>
      <c r="E1366" s="6" t="str">
        <f t="shared" si="42"/>
        <v>control</v>
      </c>
      <c r="F1366" s="6">
        <v>0.90490525010093659</v>
      </c>
      <c r="G1366" s="6" t="str">
        <f t="shared" si="43"/>
        <v>control</v>
      </c>
    </row>
    <row r="1367" spans="1:7" x14ac:dyDescent="0.25">
      <c r="A1367" s="6">
        <v>1366</v>
      </c>
      <c r="B1367" s="6" t="s">
        <v>90</v>
      </c>
      <c r="C1367" s="6" t="s">
        <v>90</v>
      </c>
      <c r="D1367" s="7">
        <v>216000</v>
      </c>
      <c r="E1367" s="6" t="str">
        <f t="shared" si="42"/>
        <v>control</v>
      </c>
      <c r="F1367" s="6">
        <v>7.1175406220061577E-2</v>
      </c>
      <c r="G1367" s="6" t="str">
        <f t="shared" si="43"/>
        <v>control</v>
      </c>
    </row>
    <row r="1368" spans="1:7" x14ac:dyDescent="0.25">
      <c r="A1368" s="6">
        <v>1367</v>
      </c>
      <c r="B1368" s="6" t="s">
        <v>90</v>
      </c>
      <c r="C1368" s="6" t="s">
        <v>90</v>
      </c>
      <c r="D1368" s="7">
        <v>193000</v>
      </c>
      <c r="E1368" s="6" t="str">
        <f t="shared" si="42"/>
        <v>control</v>
      </c>
      <c r="F1368" s="6">
        <v>0.12746553787235015</v>
      </c>
      <c r="G1368" s="6" t="str">
        <f t="shared" si="43"/>
        <v>control</v>
      </c>
    </row>
    <row r="1369" spans="1:7" x14ac:dyDescent="0.25">
      <c r="A1369" s="6">
        <v>1368</v>
      </c>
      <c r="B1369" s="6" t="s">
        <v>90</v>
      </c>
      <c r="C1369" s="6" t="s">
        <v>90</v>
      </c>
      <c r="D1369" s="7">
        <v>127000</v>
      </c>
      <c r="E1369" s="6" t="str">
        <f t="shared" si="42"/>
        <v>control</v>
      </c>
      <c r="F1369" s="6">
        <v>0.45442201477530286</v>
      </c>
      <c r="G1369" s="6" t="str">
        <f t="shared" si="43"/>
        <v>control</v>
      </c>
    </row>
    <row r="1370" spans="1:7" x14ac:dyDescent="0.25">
      <c r="A1370" s="6">
        <v>1369</v>
      </c>
      <c r="B1370" s="6" t="s">
        <v>90</v>
      </c>
      <c r="C1370" s="6" t="s">
        <v>90</v>
      </c>
      <c r="D1370" s="7">
        <v>144000</v>
      </c>
      <c r="E1370" s="6" t="str">
        <f t="shared" si="42"/>
        <v>control</v>
      </c>
      <c r="F1370" s="6">
        <v>2.0537606349963822E-2</v>
      </c>
      <c r="G1370" s="6" t="str">
        <f t="shared" si="43"/>
        <v>control</v>
      </c>
    </row>
    <row r="1371" spans="1:7" x14ac:dyDescent="0.25">
      <c r="A1371" s="6">
        <v>1370</v>
      </c>
      <c r="B1371" s="6" t="s">
        <v>90</v>
      </c>
      <c r="C1371" s="6" t="s">
        <v>90</v>
      </c>
      <c r="D1371" s="7">
        <v>232000</v>
      </c>
      <c r="E1371" s="6" t="str">
        <f t="shared" si="42"/>
        <v>control</v>
      </c>
      <c r="F1371" s="6">
        <v>0.23141773104892482</v>
      </c>
      <c r="G1371" s="6" t="str">
        <f t="shared" si="43"/>
        <v>control</v>
      </c>
    </row>
    <row r="1372" spans="1:7" x14ac:dyDescent="0.25">
      <c r="A1372" s="6">
        <v>1371</v>
      </c>
      <c r="B1372" s="6" t="s">
        <v>144</v>
      </c>
      <c r="C1372" s="6" t="s">
        <v>90</v>
      </c>
      <c r="D1372" s="7">
        <v>105000</v>
      </c>
      <c r="E1372" s="6" t="str">
        <f t="shared" si="42"/>
        <v>control</v>
      </c>
      <c r="F1372" s="6">
        <v>0.56511718980524694</v>
      </c>
      <c r="G1372" s="6" t="str">
        <f t="shared" si="43"/>
        <v>control</v>
      </c>
    </row>
    <row r="1373" spans="1:7" x14ac:dyDescent="0.25">
      <c r="A1373" s="6">
        <v>1372</v>
      </c>
      <c r="B1373" s="6" t="s">
        <v>90</v>
      </c>
      <c r="C1373" s="6" t="s">
        <v>90</v>
      </c>
      <c r="D1373" s="7">
        <v>165500</v>
      </c>
      <c r="E1373" s="6" t="str">
        <f t="shared" si="42"/>
        <v>control</v>
      </c>
      <c r="F1373" s="6">
        <v>0.57798734796416362</v>
      </c>
      <c r="G1373" s="6" t="str">
        <f t="shared" si="43"/>
        <v>control</v>
      </c>
    </row>
    <row r="1374" spans="1:7" x14ac:dyDescent="0.25">
      <c r="A1374" s="6">
        <v>1373</v>
      </c>
      <c r="B1374" s="6" t="s">
        <v>90</v>
      </c>
      <c r="C1374" s="6" t="s">
        <v>90</v>
      </c>
      <c r="D1374" s="7">
        <v>274300</v>
      </c>
      <c r="E1374" s="6" t="str">
        <f t="shared" si="42"/>
        <v>control</v>
      </c>
      <c r="F1374" s="6">
        <v>0.40315341719888242</v>
      </c>
      <c r="G1374" s="6" t="str">
        <f t="shared" si="43"/>
        <v>control</v>
      </c>
    </row>
    <row r="1375" spans="1:7" x14ac:dyDescent="0.25">
      <c r="A1375" s="6">
        <v>1374</v>
      </c>
      <c r="B1375" s="6" t="s">
        <v>90</v>
      </c>
      <c r="C1375" s="6" t="s">
        <v>90</v>
      </c>
      <c r="D1375" s="7">
        <v>466500</v>
      </c>
      <c r="E1375" s="6" t="str">
        <f t="shared" si="42"/>
        <v>control</v>
      </c>
      <c r="F1375" s="6">
        <v>0.59586179288202989</v>
      </c>
      <c r="G1375" s="6" t="str">
        <f t="shared" si="43"/>
        <v>control</v>
      </c>
    </row>
    <row r="1376" spans="1:7" x14ac:dyDescent="0.25">
      <c r="A1376" s="6">
        <v>1375</v>
      </c>
      <c r="B1376" s="6" t="s">
        <v>90</v>
      </c>
      <c r="C1376" s="6" t="s">
        <v>90</v>
      </c>
      <c r="D1376" s="7">
        <v>250000</v>
      </c>
      <c r="E1376" s="6" t="str">
        <f t="shared" si="42"/>
        <v>control</v>
      </c>
      <c r="F1376" s="6">
        <v>0.46043912721727309</v>
      </c>
      <c r="G1376" s="6" t="str">
        <f t="shared" si="43"/>
        <v>control</v>
      </c>
    </row>
    <row r="1377" spans="1:7" x14ac:dyDescent="0.25">
      <c r="A1377" s="6">
        <v>1376</v>
      </c>
      <c r="B1377" s="6" t="s">
        <v>90</v>
      </c>
      <c r="C1377" s="6" t="s">
        <v>90</v>
      </c>
      <c r="D1377" s="7">
        <v>239000</v>
      </c>
      <c r="E1377" s="6" t="str">
        <f t="shared" si="42"/>
        <v>control</v>
      </c>
      <c r="F1377" s="6">
        <v>0.6355287570678656</v>
      </c>
      <c r="G1377" s="6" t="str">
        <f t="shared" si="43"/>
        <v>control</v>
      </c>
    </row>
    <row r="1378" spans="1:7" x14ac:dyDescent="0.25">
      <c r="A1378" s="6">
        <v>1377</v>
      </c>
      <c r="B1378" s="6" t="s">
        <v>90</v>
      </c>
      <c r="C1378" s="6" t="s">
        <v>90</v>
      </c>
      <c r="D1378" s="7">
        <v>91000</v>
      </c>
      <c r="E1378" s="6" t="str">
        <f t="shared" si="42"/>
        <v>control</v>
      </c>
      <c r="F1378" s="6">
        <v>0.77497661168317866</v>
      </c>
      <c r="G1378" s="6" t="str">
        <f t="shared" si="43"/>
        <v>control</v>
      </c>
    </row>
    <row r="1379" spans="1:7" x14ac:dyDescent="0.25">
      <c r="A1379" s="6">
        <v>1378</v>
      </c>
      <c r="B1379" s="6" t="s">
        <v>90</v>
      </c>
      <c r="C1379" s="6" t="s">
        <v>90</v>
      </c>
      <c r="D1379" s="7">
        <v>117000</v>
      </c>
      <c r="E1379" s="6" t="str">
        <f t="shared" si="42"/>
        <v>control</v>
      </c>
      <c r="F1379" s="6">
        <v>0.31424599125417263</v>
      </c>
      <c r="G1379" s="6" t="str">
        <f t="shared" si="43"/>
        <v>control</v>
      </c>
    </row>
    <row r="1380" spans="1:7" x14ac:dyDescent="0.25">
      <c r="A1380" s="6">
        <v>1379</v>
      </c>
      <c r="B1380" s="6" t="s">
        <v>90</v>
      </c>
      <c r="C1380" s="6" t="s">
        <v>90</v>
      </c>
      <c r="D1380" s="7">
        <v>83000</v>
      </c>
      <c r="E1380" s="6" t="str">
        <f t="shared" si="42"/>
        <v>control</v>
      </c>
      <c r="F1380" s="6">
        <v>0.34504094538162788</v>
      </c>
      <c r="G1380" s="6" t="str">
        <f t="shared" si="43"/>
        <v>control</v>
      </c>
    </row>
    <row r="1381" spans="1:7" x14ac:dyDescent="0.25">
      <c r="A1381" s="6">
        <v>1380</v>
      </c>
      <c r="B1381" s="6" t="s">
        <v>90</v>
      </c>
      <c r="C1381" s="6" t="s">
        <v>90</v>
      </c>
      <c r="D1381" s="7">
        <v>167500</v>
      </c>
      <c r="E1381" s="6" t="str">
        <f t="shared" si="42"/>
        <v>control</v>
      </c>
      <c r="F1381" s="6">
        <v>0.96057423593171187</v>
      </c>
      <c r="G1381" s="6" t="str">
        <f t="shared" si="43"/>
        <v>control</v>
      </c>
    </row>
    <row r="1382" spans="1:7" x14ac:dyDescent="0.25">
      <c r="A1382" s="6">
        <v>1381</v>
      </c>
      <c r="B1382" s="6" t="s">
        <v>90</v>
      </c>
      <c r="C1382" s="6" t="s">
        <v>90</v>
      </c>
      <c r="D1382" s="7">
        <v>58500</v>
      </c>
      <c r="E1382" s="6" t="str">
        <f t="shared" si="42"/>
        <v>control</v>
      </c>
      <c r="F1382" s="6">
        <v>0.476950742692691</v>
      </c>
      <c r="G1382" s="6" t="str">
        <f t="shared" si="43"/>
        <v>control</v>
      </c>
    </row>
    <row r="1383" spans="1:7" x14ac:dyDescent="0.25">
      <c r="A1383" s="6">
        <v>1382</v>
      </c>
      <c r="B1383" s="6" t="s">
        <v>90</v>
      </c>
      <c r="C1383" s="6" t="s">
        <v>90</v>
      </c>
      <c r="D1383" s="7">
        <v>237500</v>
      </c>
      <c r="E1383" s="6" t="str">
        <f t="shared" si="42"/>
        <v>control</v>
      </c>
      <c r="F1383" s="6">
        <v>0.38993937589072203</v>
      </c>
      <c r="G1383" s="6" t="str">
        <f t="shared" si="43"/>
        <v>control</v>
      </c>
    </row>
    <row r="1384" spans="1:7" x14ac:dyDescent="0.25">
      <c r="A1384" s="6">
        <v>1383</v>
      </c>
      <c r="B1384" s="6" t="s">
        <v>90</v>
      </c>
      <c r="C1384" s="6" t="s">
        <v>90</v>
      </c>
      <c r="D1384" s="7">
        <v>157000</v>
      </c>
      <c r="E1384" s="6" t="str">
        <f t="shared" si="42"/>
        <v>control</v>
      </c>
      <c r="F1384" s="6">
        <v>0.68977431669319866</v>
      </c>
      <c r="G1384" s="6" t="str">
        <f t="shared" si="43"/>
        <v>control</v>
      </c>
    </row>
    <row r="1385" spans="1:7" x14ac:dyDescent="0.25">
      <c r="A1385" s="6">
        <v>1384</v>
      </c>
      <c r="B1385" s="6" t="s">
        <v>90</v>
      </c>
      <c r="C1385" s="6" t="s">
        <v>90</v>
      </c>
      <c r="D1385" s="7">
        <v>112000</v>
      </c>
      <c r="E1385" s="6" t="str">
        <f t="shared" si="42"/>
        <v>control</v>
      </c>
      <c r="F1385" s="6">
        <v>0.8688955496936146</v>
      </c>
      <c r="G1385" s="6" t="str">
        <f t="shared" si="43"/>
        <v>control</v>
      </c>
    </row>
    <row r="1386" spans="1:7" x14ac:dyDescent="0.25">
      <c r="A1386" s="6">
        <v>1385</v>
      </c>
      <c r="B1386" s="6" t="s">
        <v>90</v>
      </c>
      <c r="C1386" s="6" t="s">
        <v>90</v>
      </c>
      <c r="D1386" s="7">
        <v>105000</v>
      </c>
      <c r="E1386" s="6" t="str">
        <f t="shared" si="42"/>
        <v>control</v>
      </c>
      <c r="F1386" s="6">
        <v>0.92668315526280198</v>
      </c>
      <c r="G1386" s="6" t="str">
        <f t="shared" si="43"/>
        <v>control</v>
      </c>
    </row>
    <row r="1387" spans="1:7" x14ac:dyDescent="0.25">
      <c r="A1387" s="6">
        <v>1386</v>
      </c>
      <c r="B1387" s="6" t="s">
        <v>90</v>
      </c>
      <c r="C1387" s="6" t="s">
        <v>90</v>
      </c>
      <c r="D1387" s="7">
        <v>125500</v>
      </c>
      <c r="E1387" s="6" t="str">
        <f t="shared" si="42"/>
        <v>control</v>
      </c>
      <c r="F1387" s="6">
        <v>0.65741095564640284</v>
      </c>
      <c r="G1387" s="6" t="str">
        <f t="shared" si="43"/>
        <v>control</v>
      </c>
    </row>
    <row r="1388" spans="1:7" x14ac:dyDescent="0.25">
      <c r="A1388" s="6">
        <v>1387</v>
      </c>
      <c r="B1388" s="6" t="s">
        <v>202</v>
      </c>
      <c r="C1388" s="6" t="s">
        <v>90</v>
      </c>
      <c r="D1388" s="7">
        <v>250000</v>
      </c>
      <c r="E1388" s="6" t="str">
        <f t="shared" si="42"/>
        <v>treatment</v>
      </c>
      <c r="F1388" s="6">
        <v>0.19651521175149012</v>
      </c>
      <c r="G1388" s="6" t="str">
        <f t="shared" si="43"/>
        <v>A1</v>
      </c>
    </row>
    <row r="1389" spans="1:7" x14ac:dyDescent="0.25">
      <c r="A1389" s="6">
        <v>1388</v>
      </c>
      <c r="B1389" s="6" t="s">
        <v>144</v>
      </c>
      <c r="C1389" s="6" t="s">
        <v>90</v>
      </c>
      <c r="D1389" s="7">
        <v>136000</v>
      </c>
      <c r="E1389" s="6" t="str">
        <f t="shared" si="42"/>
        <v>control</v>
      </c>
      <c r="F1389" s="6">
        <v>0.93322156207978835</v>
      </c>
      <c r="G1389" s="6" t="str">
        <f t="shared" si="43"/>
        <v>control</v>
      </c>
    </row>
    <row r="1390" spans="1:7" x14ac:dyDescent="0.25">
      <c r="A1390" s="6">
        <v>1389</v>
      </c>
      <c r="B1390" s="6" t="s">
        <v>90</v>
      </c>
      <c r="C1390" s="6" t="s">
        <v>90</v>
      </c>
      <c r="D1390" s="7">
        <v>377500</v>
      </c>
      <c r="E1390" s="6" t="str">
        <f t="shared" si="42"/>
        <v>control</v>
      </c>
      <c r="F1390" s="6">
        <v>0.29515433220983101</v>
      </c>
      <c r="G1390" s="6" t="str">
        <f t="shared" si="43"/>
        <v>control</v>
      </c>
    </row>
    <row r="1391" spans="1:7" x14ac:dyDescent="0.25">
      <c r="A1391" s="6">
        <v>1390</v>
      </c>
      <c r="B1391" s="6" t="s">
        <v>90</v>
      </c>
      <c r="C1391" s="6" t="s">
        <v>90</v>
      </c>
      <c r="D1391" s="7">
        <v>131000</v>
      </c>
      <c r="E1391" s="6" t="str">
        <f t="shared" si="42"/>
        <v>control</v>
      </c>
      <c r="F1391" s="6">
        <v>0.48142062029715749</v>
      </c>
      <c r="G1391" s="6" t="str">
        <f t="shared" si="43"/>
        <v>control</v>
      </c>
    </row>
    <row r="1392" spans="1:7" x14ac:dyDescent="0.25">
      <c r="A1392" s="6">
        <v>1391</v>
      </c>
      <c r="B1392" s="6" t="s">
        <v>90</v>
      </c>
      <c r="C1392" s="6" t="s">
        <v>90</v>
      </c>
      <c r="D1392" s="7">
        <v>235000</v>
      </c>
      <c r="E1392" s="6" t="str">
        <f t="shared" si="42"/>
        <v>control</v>
      </c>
      <c r="F1392" s="6">
        <v>0.53637074902236148</v>
      </c>
      <c r="G1392" s="6" t="str">
        <f t="shared" si="43"/>
        <v>control</v>
      </c>
    </row>
    <row r="1393" spans="1:7" x14ac:dyDescent="0.25">
      <c r="A1393" s="6">
        <v>1392</v>
      </c>
      <c r="B1393" s="6" t="s">
        <v>90</v>
      </c>
      <c r="C1393" s="6" t="s">
        <v>90</v>
      </c>
      <c r="D1393" s="7">
        <v>124000</v>
      </c>
      <c r="E1393" s="6" t="str">
        <f t="shared" si="42"/>
        <v>control</v>
      </c>
      <c r="F1393" s="6">
        <v>0.4002316983502775</v>
      </c>
      <c r="G1393" s="6" t="str">
        <f t="shared" si="43"/>
        <v>control</v>
      </c>
    </row>
    <row r="1394" spans="1:7" x14ac:dyDescent="0.25">
      <c r="A1394" s="6">
        <v>1393</v>
      </c>
      <c r="B1394" s="6" t="s">
        <v>90</v>
      </c>
      <c r="C1394" s="6" t="s">
        <v>90</v>
      </c>
      <c r="D1394" s="7">
        <v>123000</v>
      </c>
      <c r="E1394" s="6" t="str">
        <f t="shared" si="42"/>
        <v>control</v>
      </c>
      <c r="F1394" s="6">
        <v>0.1449376347172614</v>
      </c>
      <c r="G1394" s="6" t="str">
        <f t="shared" si="43"/>
        <v>control</v>
      </c>
    </row>
    <row r="1395" spans="1:7" x14ac:dyDescent="0.25">
      <c r="A1395" s="6">
        <v>1394</v>
      </c>
      <c r="B1395" s="6" t="s">
        <v>90</v>
      </c>
      <c r="C1395" s="6" t="s">
        <v>90</v>
      </c>
      <c r="D1395" s="7">
        <v>163000</v>
      </c>
      <c r="E1395" s="6" t="str">
        <f t="shared" si="42"/>
        <v>control</v>
      </c>
      <c r="F1395" s="6">
        <v>0.25445576426970018</v>
      </c>
      <c r="G1395" s="6" t="str">
        <f t="shared" si="43"/>
        <v>control</v>
      </c>
    </row>
    <row r="1396" spans="1:7" x14ac:dyDescent="0.25">
      <c r="A1396" s="6">
        <v>1395</v>
      </c>
      <c r="B1396" s="6" t="s">
        <v>90</v>
      </c>
      <c r="C1396" s="6" t="s">
        <v>90</v>
      </c>
      <c r="D1396" s="7">
        <v>246578</v>
      </c>
      <c r="E1396" s="6" t="str">
        <f t="shared" si="42"/>
        <v>control</v>
      </c>
      <c r="F1396" s="6">
        <v>0.87892291092181241</v>
      </c>
      <c r="G1396" s="6" t="str">
        <f t="shared" si="43"/>
        <v>control</v>
      </c>
    </row>
    <row r="1397" spans="1:7" x14ac:dyDescent="0.25">
      <c r="A1397" s="6">
        <v>1396</v>
      </c>
      <c r="B1397" s="6" t="s">
        <v>90</v>
      </c>
      <c r="C1397" s="6" t="s">
        <v>90</v>
      </c>
      <c r="D1397" s="7">
        <v>281213</v>
      </c>
      <c r="E1397" s="6" t="str">
        <f t="shared" si="42"/>
        <v>control</v>
      </c>
      <c r="F1397" s="6">
        <v>0.82879295738327852</v>
      </c>
      <c r="G1397" s="6" t="str">
        <f t="shared" si="43"/>
        <v>control</v>
      </c>
    </row>
    <row r="1398" spans="1:7" x14ac:dyDescent="0.25">
      <c r="A1398" s="6">
        <v>1397</v>
      </c>
      <c r="B1398" s="6" t="s">
        <v>90</v>
      </c>
      <c r="C1398" s="6" t="s">
        <v>90</v>
      </c>
      <c r="D1398" s="7">
        <v>160000</v>
      </c>
      <c r="E1398" s="6" t="str">
        <f t="shared" si="42"/>
        <v>control</v>
      </c>
      <c r="F1398" s="6">
        <v>0.71213987445986215</v>
      </c>
      <c r="G1398" s="6" t="str">
        <f t="shared" si="43"/>
        <v>control</v>
      </c>
    </row>
    <row r="1399" spans="1:7" x14ac:dyDescent="0.25">
      <c r="A1399" s="6">
        <v>1398</v>
      </c>
      <c r="B1399" s="6" t="s">
        <v>90</v>
      </c>
      <c r="C1399" s="6" t="s">
        <v>90</v>
      </c>
      <c r="D1399" s="7">
        <v>137500</v>
      </c>
      <c r="E1399" s="6" t="str">
        <f t="shared" si="42"/>
        <v>control</v>
      </c>
      <c r="F1399" s="6">
        <v>0.73368291872413849</v>
      </c>
      <c r="G1399" s="6" t="str">
        <f t="shared" si="43"/>
        <v>control</v>
      </c>
    </row>
    <row r="1400" spans="1:7" x14ac:dyDescent="0.25">
      <c r="A1400" s="6">
        <v>1399</v>
      </c>
      <c r="B1400" s="6" t="s">
        <v>90</v>
      </c>
      <c r="C1400" s="6" t="s">
        <v>90</v>
      </c>
      <c r="D1400" s="7">
        <v>138000</v>
      </c>
      <c r="E1400" s="6" t="str">
        <f t="shared" si="42"/>
        <v>control</v>
      </c>
      <c r="F1400" s="6">
        <v>0.70726352896375788</v>
      </c>
      <c r="G1400" s="6" t="str">
        <f t="shared" si="43"/>
        <v>control</v>
      </c>
    </row>
    <row r="1401" spans="1:7" x14ac:dyDescent="0.25">
      <c r="A1401" s="6">
        <v>1400</v>
      </c>
      <c r="B1401" s="6" t="s">
        <v>90</v>
      </c>
      <c r="C1401" s="6" t="s">
        <v>90</v>
      </c>
      <c r="D1401" s="7">
        <v>137450</v>
      </c>
      <c r="E1401" s="6" t="str">
        <f t="shared" si="42"/>
        <v>control</v>
      </c>
      <c r="F1401" s="6">
        <v>0.96552023062962034</v>
      </c>
      <c r="G1401" s="6" t="str">
        <f t="shared" si="43"/>
        <v>control</v>
      </c>
    </row>
    <row r="1402" spans="1:7" x14ac:dyDescent="0.25">
      <c r="A1402" s="6">
        <v>1401</v>
      </c>
      <c r="B1402" s="6" t="s">
        <v>90</v>
      </c>
      <c r="C1402" s="6" t="s">
        <v>90</v>
      </c>
      <c r="D1402" s="7">
        <v>120000</v>
      </c>
      <c r="E1402" s="6" t="str">
        <f t="shared" si="42"/>
        <v>control</v>
      </c>
      <c r="F1402" s="6">
        <v>0.14758164539573537</v>
      </c>
      <c r="G1402" s="6" t="str">
        <f t="shared" si="43"/>
        <v>control</v>
      </c>
    </row>
    <row r="1403" spans="1:7" x14ac:dyDescent="0.25">
      <c r="A1403" s="6">
        <v>1402</v>
      </c>
      <c r="B1403" s="6" t="s">
        <v>90</v>
      </c>
      <c r="C1403" s="6" t="s">
        <v>90</v>
      </c>
      <c r="D1403" s="7">
        <v>193000</v>
      </c>
      <c r="E1403" s="6" t="str">
        <f t="shared" si="42"/>
        <v>control</v>
      </c>
      <c r="F1403" s="6">
        <v>0.43698984998658219</v>
      </c>
      <c r="G1403" s="6" t="str">
        <f t="shared" si="43"/>
        <v>control</v>
      </c>
    </row>
    <row r="1404" spans="1:7" x14ac:dyDescent="0.25">
      <c r="A1404" s="6">
        <v>1403</v>
      </c>
      <c r="B1404" s="6" t="s">
        <v>90</v>
      </c>
      <c r="C1404" s="6" t="s">
        <v>90</v>
      </c>
      <c r="D1404" s="7">
        <v>193879</v>
      </c>
      <c r="E1404" s="6" t="str">
        <f t="shared" si="42"/>
        <v>control</v>
      </c>
      <c r="F1404" s="6">
        <v>9.4851566215740535E-2</v>
      </c>
      <c r="G1404" s="6" t="str">
        <f t="shared" si="43"/>
        <v>control</v>
      </c>
    </row>
    <row r="1405" spans="1:7" x14ac:dyDescent="0.25">
      <c r="A1405" s="6">
        <v>1404</v>
      </c>
      <c r="B1405" s="6" t="s">
        <v>202</v>
      </c>
      <c r="C1405" s="6" t="s">
        <v>90</v>
      </c>
      <c r="D1405" s="7">
        <v>282922</v>
      </c>
      <c r="E1405" s="6" t="str">
        <f t="shared" si="42"/>
        <v>treatment</v>
      </c>
      <c r="F1405" s="6">
        <v>0.16174818507403999</v>
      </c>
      <c r="G1405" s="6" t="str">
        <f t="shared" si="43"/>
        <v>A1</v>
      </c>
    </row>
    <row r="1406" spans="1:7" x14ac:dyDescent="0.25">
      <c r="A1406" s="6">
        <v>1405</v>
      </c>
      <c r="B1406" s="6" t="s">
        <v>144</v>
      </c>
      <c r="C1406" s="6" t="s">
        <v>90</v>
      </c>
      <c r="D1406" s="7">
        <v>105000</v>
      </c>
      <c r="E1406" s="6" t="str">
        <f t="shared" si="42"/>
        <v>control</v>
      </c>
      <c r="F1406" s="6">
        <v>0.81702983366893411</v>
      </c>
      <c r="G1406" s="6" t="str">
        <f t="shared" si="43"/>
        <v>control</v>
      </c>
    </row>
    <row r="1407" spans="1:7" x14ac:dyDescent="0.25">
      <c r="A1407" s="6">
        <v>1406</v>
      </c>
      <c r="B1407" s="6" t="s">
        <v>90</v>
      </c>
      <c r="C1407" s="6" t="s">
        <v>90</v>
      </c>
      <c r="D1407" s="7">
        <v>275000</v>
      </c>
      <c r="E1407" s="6" t="str">
        <f t="shared" si="42"/>
        <v>control</v>
      </c>
      <c r="F1407" s="6">
        <v>0.75751052310727773</v>
      </c>
      <c r="G1407" s="6" t="str">
        <f t="shared" si="43"/>
        <v>control</v>
      </c>
    </row>
    <row r="1408" spans="1:7" x14ac:dyDescent="0.25">
      <c r="A1408" s="6">
        <v>1407</v>
      </c>
      <c r="B1408" s="6" t="s">
        <v>90</v>
      </c>
      <c r="C1408" s="6" t="s">
        <v>90</v>
      </c>
      <c r="D1408" s="7">
        <v>133000</v>
      </c>
      <c r="E1408" s="6" t="str">
        <f t="shared" si="42"/>
        <v>control</v>
      </c>
      <c r="F1408" s="6">
        <v>0.87555006575862382</v>
      </c>
      <c r="G1408" s="6" t="str">
        <f t="shared" si="43"/>
        <v>control</v>
      </c>
    </row>
    <row r="1409" spans="1:7" x14ac:dyDescent="0.25">
      <c r="A1409" s="6">
        <v>1408</v>
      </c>
      <c r="B1409" s="6" t="s">
        <v>90</v>
      </c>
      <c r="C1409" s="6" t="s">
        <v>90</v>
      </c>
      <c r="D1409" s="7">
        <v>112000</v>
      </c>
      <c r="E1409" s="6" t="str">
        <f t="shared" si="42"/>
        <v>control</v>
      </c>
      <c r="F1409" s="6">
        <v>5.0672577849703249E-2</v>
      </c>
      <c r="G1409" s="6" t="str">
        <f t="shared" si="43"/>
        <v>control</v>
      </c>
    </row>
    <row r="1410" spans="1:7" x14ac:dyDescent="0.25">
      <c r="A1410" s="6">
        <v>1409</v>
      </c>
      <c r="B1410" s="6" t="s">
        <v>90</v>
      </c>
      <c r="C1410" s="6" t="s">
        <v>90</v>
      </c>
      <c r="D1410" s="7">
        <v>125500</v>
      </c>
      <c r="E1410" s="6" t="str">
        <f t="shared" si="42"/>
        <v>control</v>
      </c>
      <c r="F1410" s="6">
        <v>0.16777740321307</v>
      </c>
      <c r="G1410" s="6" t="str">
        <f t="shared" si="43"/>
        <v>control</v>
      </c>
    </row>
    <row r="1411" spans="1:7" x14ac:dyDescent="0.25">
      <c r="A1411" s="6">
        <v>1410</v>
      </c>
      <c r="B1411" s="6" t="s">
        <v>90</v>
      </c>
      <c r="C1411" s="6" t="s">
        <v>90</v>
      </c>
      <c r="D1411" s="7">
        <v>215000</v>
      </c>
      <c r="E1411" s="6" t="str">
        <f t="shared" ref="E1411:E1461" si="44">IF(OR(B1411="RRRn", B1411="RRAn", B1411="RRNe", B1411="RRAe", C1411="RRRn", C1411="RRAn", C1411="RRNe", C1411="RRAe"), "treatment", "control")</f>
        <v>control</v>
      </c>
      <c r="F1411" s="6">
        <v>0.10364499079162703</v>
      </c>
      <c r="G1411" s="6" t="str">
        <f t="shared" ref="G1411:G1461" si="45">IF(AND(F1411&lt;0.5, E1411="treatment"), "A1", IF(AND(F1411&gt;0.5, E1411="treatment"), "A2", "control"))</f>
        <v>control</v>
      </c>
    </row>
    <row r="1412" spans="1:7" x14ac:dyDescent="0.25">
      <c r="A1412" s="6">
        <v>1411</v>
      </c>
      <c r="B1412" s="6" t="s">
        <v>90</v>
      </c>
      <c r="C1412" s="6" t="s">
        <v>90</v>
      </c>
      <c r="D1412" s="7">
        <v>230000</v>
      </c>
      <c r="E1412" s="6" t="str">
        <f t="shared" si="44"/>
        <v>control</v>
      </c>
      <c r="F1412" s="6">
        <v>0.14286423756034561</v>
      </c>
      <c r="G1412" s="6" t="str">
        <f t="shared" si="45"/>
        <v>control</v>
      </c>
    </row>
    <row r="1413" spans="1:7" x14ac:dyDescent="0.25">
      <c r="A1413" s="6">
        <v>1412</v>
      </c>
      <c r="B1413" s="6" t="s">
        <v>90</v>
      </c>
      <c r="C1413" s="6" t="s">
        <v>90</v>
      </c>
      <c r="D1413" s="7">
        <v>140000</v>
      </c>
      <c r="E1413" s="6" t="str">
        <f t="shared" si="44"/>
        <v>control</v>
      </c>
      <c r="F1413" s="6">
        <v>0.32685498709772565</v>
      </c>
      <c r="G1413" s="6" t="str">
        <f t="shared" si="45"/>
        <v>control</v>
      </c>
    </row>
    <row r="1414" spans="1:7" x14ac:dyDescent="0.25">
      <c r="A1414" s="6">
        <v>1413</v>
      </c>
      <c r="B1414" s="6" t="s">
        <v>90</v>
      </c>
      <c r="C1414" s="6" t="s">
        <v>90</v>
      </c>
      <c r="D1414" s="7">
        <v>90000</v>
      </c>
      <c r="E1414" s="6" t="str">
        <f t="shared" si="44"/>
        <v>control</v>
      </c>
      <c r="F1414" s="6">
        <v>0.24261345864423667</v>
      </c>
      <c r="G1414" s="6" t="str">
        <f t="shared" si="45"/>
        <v>control</v>
      </c>
    </row>
    <row r="1415" spans="1:7" x14ac:dyDescent="0.25">
      <c r="A1415" s="6">
        <v>1414</v>
      </c>
      <c r="B1415" s="6" t="s">
        <v>90</v>
      </c>
      <c r="C1415" s="6" t="s">
        <v>90</v>
      </c>
      <c r="D1415" s="7">
        <v>257000</v>
      </c>
      <c r="E1415" s="6" t="str">
        <f t="shared" si="44"/>
        <v>control</v>
      </c>
      <c r="F1415" s="6">
        <v>0.58321175612779863</v>
      </c>
      <c r="G1415" s="6" t="str">
        <f t="shared" si="45"/>
        <v>control</v>
      </c>
    </row>
    <row r="1416" spans="1:7" x14ac:dyDescent="0.25">
      <c r="A1416" s="6">
        <v>1415</v>
      </c>
      <c r="B1416" s="6" t="s">
        <v>90</v>
      </c>
      <c r="C1416" s="6" t="s">
        <v>90</v>
      </c>
      <c r="D1416" s="7">
        <v>207000</v>
      </c>
      <c r="E1416" s="6" t="str">
        <f t="shared" si="44"/>
        <v>control</v>
      </c>
      <c r="F1416" s="6">
        <v>0.63901269134101435</v>
      </c>
      <c r="G1416" s="6" t="str">
        <f t="shared" si="45"/>
        <v>control</v>
      </c>
    </row>
    <row r="1417" spans="1:7" x14ac:dyDescent="0.25">
      <c r="A1417" s="6">
        <v>1416</v>
      </c>
      <c r="B1417" s="6" t="s">
        <v>90</v>
      </c>
      <c r="C1417" s="6" t="s">
        <v>90</v>
      </c>
      <c r="D1417" s="7">
        <v>175900</v>
      </c>
      <c r="E1417" s="6" t="str">
        <f t="shared" si="44"/>
        <v>control</v>
      </c>
      <c r="F1417" s="6">
        <v>0.85092518108407567</v>
      </c>
      <c r="G1417" s="6" t="str">
        <f t="shared" si="45"/>
        <v>control</v>
      </c>
    </row>
    <row r="1418" spans="1:7" x14ac:dyDescent="0.25">
      <c r="A1418" s="6">
        <v>1417</v>
      </c>
      <c r="B1418" s="6" t="s">
        <v>90</v>
      </c>
      <c r="C1418" s="6" t="s">
        <v>90</v>
      </c>
      <c r="D1418" s="7">
        <v>122500</v>
      </c>
      <c r="E1418" s="6" t="str">
        <f t="shared" si="44"/>
        <v>control</v>
      </c>
      <c r="F1418" s="6">
        <v>0.40888558281770815</v>
      </c>
      <c r="G1418" s="6" t="str">
        <f t="shared" si="45"/>
        <v>control</v>
      </c>
    </row>
    <row r="1419" spans="1:7" x14ac:dyDescent="0.25">
      <c r="A1419" s="6">
        <v>1418</v>
      </c>
      <c r="B1419" s="6" t="s">
        <v>90</v>
      </c>
      <c r="C1419" s="6" t="s">
        <v>90</v>
      </c>
      <c r="D1419" s="7">
        <v>340000</v>
      </c>
      <c r="E1419" s="6" t="str">
        <f t="shared" si="44"/>
        <v>control</v>
      </c>
      <c r="F1419" s="6">
        <v>0.12530269771545388</v>
      </c>
      <c r="G1419" s="6" t="str">
        <f t="shared" si="45"/>
        <v>control</v>
      </c>
    </row>
    <row r="1420" spans="1:7" x14ac:dyDescent="0.25">
      <c r="A1420" s="6">
        <v>1419</v>
      </c>
      <c r="B1420" s="6" t="s">
        <v>90</v>
      </c>
      <c r="C1420" s="6" t="s">
        <v>90</v>
      </c>
      <c r="D1420" s="7">
        <v>124000</v>
      </c>
      <c r="E1420" s="6" t="str">
        <f t="shared" si="44"/>
        <v>control</v>
      </c>
      <c r="F1420" s="6">
        <v>1.5310301007114946E-2</v>
      </c>
      <c r="G1420" s="6" t="str">
        <f t="shared" si="45"/>
        <v>control</v>
      </c>
    </row>
    <row r="1421" spans="1:7" x14ac:dyDescent="0.25">
      <c r="A1421" s="6">
        <v>1420</v>
      </c>
      <c r="B1421" s="6" t="s">
        <v>90</v>
      </c>
      <c r="C1421" s="6" t="s">
        <v>90</v>
      </c>
      <c r="D1421" s="7">
        <v>223000</v>
      </c>
      <c r="E1421" s="6" t="str">
        <f t="shared" si="44"/>
        <v>control</v>
      </c>
      <c r="F1421" s="6">
        <v>0.37979831065484593</v>
      </c>
      <c r="G1421" s="6" t="str">
        <f t="shared" si="45"/>
        <v>control</v>
      </c>
    </row>
    <row r="1422" spans="1:7" x14ac:dyDescent="0.25">
      <c r="A1422" s="6">
        <v>1421</v>
      </c>
      <c r="B1422" s="6" t="s">
        <v>90</v>
      </c>
      <c r="C1422" s="6" t="s">
        <v>90</v>
      </c>
      <c r="D1422" s="7">
        <v>179900</v>
      </c>
      <c r="E1422" s="6" t="str">
        <f t="shared" si="44"/>
        <v>control</v>
      </c>
      <c r="F1422" s="6">
        <v>0.46033479486525353</v>
      </c>
      <c r="G1422" s="6" t="str">
        <f t="shared" si="45"/>
        <v>control</v>
      </c>
    </row>
    <row r="1423" spans="1:7" x14ac:dyDescent="0.25">
      <c r="A1423" s="6">
        <v>1422</v>
      </c>
      <c r="B1423" s="6" t="s">
        <v>90</v>
      </c>
      <c r="C1423" s="6" t="s">
        <v>90</v>
      </c>
      <c r="D1423" s="7">
        <v>127500</v>
      </c>
      <c r="E1423" s="6" t="str">
        <f t="shared" si="44"/>
        <v>control</v>
      </c>
      <c r="F1423" s="6">
        <v>0.75932043095443669</v>
      </c>
      <c r="G1423" s="6" t="str">
        <f t="shared" si="45"/>
        <v>control</v>
      </c>
    </row>
    <row r="1424" spans="1:7" x14ac:dyDescent="0.25">
      <c r="A1424" s="6">
        <v>1423</v>
      </c>
      <c r="B1424" s="6" t="s">
        <v>90</v>
      </c>
      <c r="C1424" s="6" t="s">
        <v>90</v>
      </c>
      <c r="D1424" s="7">
        <v>136500</v>
      </c>
      <c r="E1424" s="6" t="str">
        <f t="shared" si="44"/>
        <v>control</v>
      </c>
      <c r="F1424" s="6">
        <v>0.3288232847008411</v>
      </c>
      <c r="G1424" s="6" t="str">
        <f t="shared" si="45"/>
        <v>control</v>
      </c>
    </row>
    <row r="1425" spans="1:7" x14ac:dyDescent="0.25">
      <c r="A1425" s="6">
        <v>1424</v>
      </c>
      <c r="B1425" s="6" t="s">
        <v>90</v>
      </c>
      <c r="C1425" s="6" t="s">
        <v>90</v>
      </c>
      <c r="D1425" s="7">
        <v>274970</v>
      </c>
      <c r="E1425" s="6" t="str">
        <f t="shared" si="44"/>
        <v>control</v>
      </c>
      <c r="F1425" s="6">
        <v>0.49048657221397485</v>
      </c>
      <c r="G1425" s="6" t="str">
        <f t="shared" si="45"/>
        <v>control</v>
      </c>
    </row>
    <row r="1426" spans="1:7" x14ac:dyDescent="0.25">
      <c r="A1426" s="6">
        <v>1425</v>
      </c>
      <c r="B1426" s="6" t="s">
        <v>90</v>
      </c>
      <c r="C1426" s="6" t="s">
        <v>90</v>
      </c>
      <c r="D1426" s="7">
        <v>144000</v>
      </c>
      <c r="E1426" s="6" t="str">
        <f t="shared" si="44"/>
        <v>control</v>
      </c>
      <c r="F1426" s="6">
        <v>0.51279436629137876</v>
      </c>
      <c r="G1426" s="6" t="str">
        <f t="shared" si="45"/>
        <v>control</v>
      </c>
    </row>
    <row r="1427" spans="1:7" x14ac:dyDescent="0.25">
      <c r="A1427" s="6">
        <v>1426</v>
      </c>
      <c r="B1427" s="6" t="s">
        <v>90</v>
      </c>
      <c r="C1427" s="6" t="s">
        <v>90</v>
      </c>
      <c r="D1427" s="7">
        <v>142000</v>
      </c>
      <c r="E1427" s="6" t="str">
        <f t="shared" si="44"/>
        <v>control</v>
      </c>
      <c r="F1427" s="6">
        <v>0.46781736480475433</v>
      </c>
      <c r="G1427" s="6" t="str">
        <f t="shared" si="45"/>
        <v>control</v>
      </c>
    </row>
    <row r="1428" spans="1:7" x14ac:dyDescent="0.25">
      <c r="A1428" s="6">
        <v>1427</v>
      </c>
      <c r="B1428" s="6" t="s">
        <v>90</v>
      </c>
      <c r="C1428" s="6" t="s">
        <v>90</v>
      </c>
      <c r="D1428" s="7">
        <v>271000</v>
      </c>
      <c r="E1428" s="6" t="str">
        <f t="shared" si="44"/>
        <v>control</v>
      </c>
      <c r="F1428" s="6">
        <v>0.84055528265086354</v>
      </c>
      <c r="G1428" s="6" t="str">
        <f t="shared" si="45"/>
        <v>control</v>
      </c>
    </row>
    <row r="1429" spans="1:7" x14ac:dyDescent="0.25">
      <c r="A1429" s="6">
        <v>1428</v>
      </c>
      <c r="B1429" s="6" t="s">
        <v>144</v>
      </c>
      <c r="C1429" s="6" t="s">
        <v>90</v>
      </c>
      <c r="D1429" s="7">
        <v>140000</v>
      </c>
      <c r="E1429" s="6" t="str">
        <f t="shared" si="44"/>
        <v>control</v>
      </c>
      <c r="F1429" s="6">
        <v>0.39664194310252432</v>
      </c>
      <c r="G1429" s="6" t="str">
        <f t="shared" si="45"/>
        <v>control</v>
      </c>
    </row>
    <row r="1430" spans="1:7" x14ac:dyDescent="0.25">
      <c r="A1430" s="6">
        <v>1429</v>
      </c>
      <c r="B1430" s="6" t="s">
        <v>90</v>
      </c>
      <c r="C1430" s="6" t="s">
        <v>90</v>
      </c>
      <c r="D1430" s="7">
        <v>119000</v>
      </c>
      <c r="E1430" s="6" t="str">
        <f t="shared" si="44"/>
        <v>control</v>
      </c>
      <c r="F1430" s="6">
        <v>0.33579634516382972</v>
      </c>
      <c r="G1430" s="6" t="str">
        <f t="shared" si="45"/>
        <v>control</v>
      </c>
    </row>
    <row r="1431" spans="1:7" x14ac:dyDescent="0.25">
      <c r="A1431" s="6">
        <v>1430</v>
      </c>
      <c r="B1431" s="6" t="s">
        <v>90</v>
      </c>
      <c r="C1431" s="6" t="s">
        <v>90</v>
      </c>
      <c r="D1431" s="7">
        <v>182900</v>
      </c>
      <c r="E1431" s="6" t="str">
        <f t="shared" si="44"/>
        <v>control</v>
      </c>
      <c r="F1431" s="6">
        <v>0.92038071159773716</v>
      </c>
      <c r="G1431" s="6" t="str">
        <f t="shared" si="45"/>
        <v>control</v>
      </c>
    </row>
    <row r="1432" spans="1:7" x14ac:dyDescent="0.25">
      <c r="A1432" s="6">
        <v>1431</v>
      </c>
      <c r="B1432" s="6" t="s">
        <v>202</v>
      </c>
      <c r="C1432" s="6" t="s">
        <v>90</v>
      </c>
      <c r="D1432" s="7">
        <v>192140</v>
      </c>
      <c r="E1432" s="6" t="str">
        <f t="shared" si="44"/>
        <v>treatment</v>
      </c>
      <c r="F1432" s="6">
        <v>0.68464718363554478</v>
      </c>
      <c r="G1432" s="6" t="str">
        <f t="shared" si="45"/>
        <v>A2</v>
      </c>
    </row>
    <row r="1433" spans="1:7" x14ac:dyDescent="0.25">
      <c r="A1433" s="6">
        <v>1432</v>
      </c>
      <c r="B1433" s="6" t="s">
        <v>90</v>
      </c>
      <c r="C1433" s="6" t="s">
        <v>90</v>
      </c>
      <c r="D1433" s="7">
        <v>143750</v>
      </c>
      <c r="E1433" s="6" t="str">
        <f t="shared" si="44"/>
        <v>control</v>
      </c>
      <c r="F1433" s="6">
        <v>0.10019327125952537</v>
      </c>
      <c r="G1433" s="6" t="str">
        <f t="shared" si="45"/>
        <v>control</v>
      </c>
    </row>
    <row r="1434" spans="1:7" x14ac:dyDescent="0.25">
      <c r="A1434" s="6">
        <v>1433</v>
      </c>
      <c r="B1434" s="6" t="s">
        <v>90</v>
      </c>
      <c r="C1434" s="6" t="s">
        <v>90</v>
      </c>
      <c r="D1434" s="7">
        <v>64500</v>
      </c>
      <c r="E1434" s="6" t="str">
        <f t="shared" si="44"/>
        <v>control</v>
      </c>
      <c r="F1434" s="6">
        <v>0.8879495970965765</v>
      </c>
      <c r="G1434" s="6" t="str">
        <f t="shared" si="45"/>
        <v>control</v>
      </c>
    </row>
    <row r="1435" spans="1:7" x14ac:dyDescent="0.25">
      <c r="A1435" s="6">
        <v>1434</v>
      </c>
      <c r="B1435" s="6" t="s">
        <v>90</v>
      </c>
      <c r="C1435" s="6" t="s">
        <v>90</v>
      </c>
      <c r="D1435" s="7">
        <v>186500</v>
      </c>
      <c r="E1435" s="6" t="str">
        <f t="shared" si="44"/>
        <v>control</v>
      </c>
      <c r="F1435" s="6">
        <v>0.22077171321729405</v>
      </c>
      <c r="G1435" s="6" t="str">
        <f t="shared" si="45"/>
        <v>control</v>
      </c>
    </row>
    <row r="1436" spans="1:7" x14ac:dyDescent="0.25">
      <c r="A1436" s="6">
        <v>1435</v>
      </c>
      <c r="B1436" s="6" t="s">
        <v>90</v>
      </c>
      <c r="C1436" s="6" t="s">
        <v>90</v>
      </c>
      <c r="D1436" s="7">
        <v>160000</v>
      </c>
      <c r="E1436" s="6" t="str">
        <f t="shared" si="44"/>
        <v>control</v>
      </c>
      <c r="F1436" s="6">
        <v>0.62151710044493302</v>
      </c>
      <c r="G1436" s="6" t="str">
        <f t="shared" si="45"/>
        <v>control</v>
      </c>
    </row>
    <row r="1437" spans="1:7" x14ac:dyDescent="0.25">
      <c r="A1437" s="6">
        <v>1436</v>
      </c>
      <c r="B1437" s="6" t="s">
        <v>90</v>
      </c>
      <c r="C1437" s="6" t="s">
        <v>90</v>
      </c>
      <c r="D1437" s="7">
        <v>174000</v>
      </c>
      <c r="E1437" s="6" t="str">
        <f t="shared" si="44"/>
        <v>control</v>
      </c>
      <c r="F1437" s="6">
        <v>0.33458425406772996</v>
      </c>
      <c r="G1437" s="6" t="str">
        <f t="shared" si="45"/>
        <v>control</v>
      </c>
    </row>
    <row r="1438" spans="1:7" x14ac:dyDescent="0.25">
      <c r="A1438" s="6">
        <v>1437</v>
      </c>
      <c r="B1438" s="6" t="s">
        <v>90</v>
      </c>
      <c r="C1438" s="6" t="s">
        <v>90</v>
      </c>
      <c r="D1438" s="7">
        <v>120500</v>
      </c>
      <c r="E1438" s="6" t="str">
        <f t="shared" si="44"/>
        <v>control</v>
      </c>
      <c r="F1438" s="6">
        <v>0.43445717385507387</v>
      </c>
      <c r="G1438" s="6" t="str">
        <f t="shared" si="45"/>
        <v>control</v>
      </c>
    </row>
    <row r="1439" spans="1:7" x14ac:dyDescent="0.25">
      <c r="A1439" s="6">
        <v>1438</v>
      </c>
      <c r="B1439" s="6" t="s">
        <v>90</v>
      </c>
      <c r="C1439" s="6" t="s">
        <v>90</v>
      </c>
      <c r="D1439" s="7">
        <v>394617</v>
      </c>
      <c r="E1439" s="6" t="str">
        <f t="shared" si="44"/>
        <v>control</v>
      </c>
      <c r="F1439" s="6">
        <v>0.38620464395050647</v>
      </c>
      <c r="G1439" s="6" t="str">
        <f t="shared" si="45"/>
        <v>control</v>
      </c>
    </row>
    <row r="1440" spans="1:7" x14ac:dyDescent="0.25">
      <c r="A1440" s="6">
        <v>1439</v>
      </c>
      <c r="B1440" s="6" t="s">
        <v>144</v>
      </c>
      <c r="C1440" s="6" t="s">
        <v>90</v>
      </c>
      <c r="D1440" s="7">
        <v>149700</v>
      </c>
      <c r="E1440" s="6" t="str">
        <f t="shared" si="44"/>
        <v>control</v>
      </c>
      <c r="F1440" s="6">
        <v>0.89279014334597095</v>
      </c>
      <c r="G1440" s="6" t="str">
        <f t="shared" si="45"/>
        <v>control</v>
      </c>
    </row>
    <row r="1441" spans="1:7" x14ac:dyDescent="0.25">
      <c r="A1441" s="6">
        <v>1440</v>
      </c>
      <c r="B1441" s="6" t="s">
        <v>90</v>
      </c>
      <c r="C1441" s="6" t="s">
        <v>90</v>
      </c>
      <c r="D1441" s="7">
        <v>197000</v>
      </c>
      <c r="E1441" s="6" t="str">
        <f t="shared" si="44"/>
        <v>control</v>
      </c>
      <c r="F1441" s="6">
        <v>0.91010782307263383</v>
      </c>
      <c r="G1441" s="6" t="str">
        <f t="shared" si="45"/>
        <v>control</v>
      </c>
    </row>
    <row r="1442" spans="1:7" x14ac:dyDescent="0.25">
      <c r="A1442" s="6">
        <v>1441</v>
      </c>
      <c r="B1442" s="6" t="s">
        <v>90</v>
      </c>
      <c r="C1442" s="6" t="s">
        <v>90</v>
      </c>
      <c r="D1442" s="7">
        <v>191000</v>
      </c>
      <c r="E1442" s="6" t="str">
        <f t="shared" si="44"/>
        <v>control</v>
      </c>
      <c r="F1442" s="6">
        <v>0.23171926093216999</v>
      </c>
      <c r="G1442" s="6" t="str">
        <f t="shared" si="45"/>
        <v>control</v>
      </c>
    </row>
    <row r="1443" spans="1:7" x14ac:dyDescent="0.25">
      <c r="A1443" s="6">
        <v>1442</v>
      </c>
      <c r="B1443" s="6" t="s">
        <v>90</v>
      </c>
      <c r="C1443" s="6" t="s">
        <v>90</v>
      </c>
      <c r="D1443" s="7">
        <v>149300</v>
      </c>
      <c r="E1443" s="6" t="str">
        <f t="shared" si="44"/>
        <v>control</v>
      </c>
      <c r="F1443" s="6">
        <v>0.64543628164976707</v>
      </c>
      <c r="G1443" s="6" t="str">
        <f t="shared" si="45"/>
        <v>control</v>
      </c>
    </row>
    <row r="1444" spans="1:7" x14ac:dyDescent="0.25">
      <c r="A1444" s="6">
        <v>1443</v>
      </c>
      <c r="B1444" s="6" t="s">
        <v>90</v>
      </c>
      <c r="C1444" s="6" t="s">
        <v>90</v>
      </c>
      <c r="D1444" s="7">
        <v>310000</v>
      </c>
      <c r="E1444" s="6" t="str">
        <f t="shared" si="44"/>
        <v>control</v>
      </c>
      <c r="F1444" s="6">
        <v>6.2548312685422047E-3</v>
      </c>
      <c r="G1444" s="6" t="str">
        <f t="shared" si="45"/>
        <v>control</v>
      </c>
    </row>
    <row r="1445" spans="1:7" x14ac:dyDescent="0.25">
      <c r="A1445" s="6">
        <v>1444</v>
      </c>
      <c r="B1445" s="6" t="s">
        <v>90</v>
      </c>
      <c r="C1445" s="6" t="s">
        <v>90</v>
      </c>
      <c r="D1445" s="7">
        <v>121000</v>
      </c>
      <c r="E1445" s="6" t="str">
        <f t="shared" si="44"/>
        <v>control</v>
      </c>
      <c r="F1445" s="6">
        <v>0.55363655756025676</v>
      </c>
      <c r="G1445" s="6" t="str">
        <f t="shared" si="45"/>
        <v>control</v>
      </c>
    </row>
    <row r="1446" spans="1:7" x14ac:dyDescent="0.25">
      <c r="A1446" s="6">
        <v>1445</v>
      </c>
      <c r="B1446" s="6" t="s">
        <v>90</v>
      </c>
      <c r="C1446" s="6" t="s">
        <v>90</v>
      </c>
      <c r="D1446" s="7">
        <v>179600</v>
      </c>
      <c r="E1446" s="6" t="str">
        <f t="shared" si="44"/>
        <v>control</v>
      </c>
      <c r="F1446" s="6">
        <v>0.39573872880680183</v>
      </c>
      <c r="G1446" s="6" t="str">
        <f t="shared" si="45"/>
        <v>control</v>
      </c>
    </row>
    <row r="1447" spans="1:7" x14ac:dyDescent="0.25">
      <c r="A1447" s="6">
        <v>1446</v>
      </c>
      <c r="B1447" s="6" t="s">
        <v>90</v>
      </c>
      <c r="C1447" s="6" t="s">
        <v>90</v>
      </c>
      <c r="D1447" s="7">
        <v>129000</v>
      </c>
      <c r="E1447" s="6" t="str">
        <f t="shared" si="44"/>
        <v>control</v>
      </c>
      <c r="F1447" s="6">
        <v>0.35689181096284495</v>
      </c>
      <c r="G1447" s="6" t="str">
        <f t="shared" si="45"/>
        <v>control</v>
      </c>
    </row>
    <row r="1448" spans="1:7" x14ac:dyDescent="0.25">
      <c r="A1448" s="6">
        <v>1447</v>
      </c>
      <c r="B1448" s="6" t="s">
        <v>90</v>
      </c>
      <c r="C1448" s="6" t="s">
        <v>90</v>
      </c>
      <c r="D1448" s="7">
        <v>157900</v>
      </c>
      <c r="E1448" s="6" t="str">
        <f t="shared" si="44"/>
        <v>control</v>
      </c>
      <c r="F1448" s="6">
        <v>5.5765501144600993E-2</v>
      </c>
      <c r="G1448" s="6" t="str">
        <f t="shared" si="45"/>
        <v>control</v>
      </c>
    </row>
    <row r="1449" spans="1:7" x14ac:dyDescent="0.25">
      <c r="A1449" s="6">
        <v>1448</v>
      </c>
      <c r="B1449" s="6" t="s">
        <v>90</v>
      </c>
      <c r="C1449" s="6" t="s">
        <v>90</v>
      </c>
      <c r="D1449" s="7">
        <v>240000</v>
      </c>
      <c r="E1449" s="6" t="str">
        <f t="shared" si="44"/>
        <v>control</v>
      </c>
      <c r="F1449" s="6">
        <v>5.0724912894434038E-2</v>
      </c>
      <c r="G1449" s="6" t="str">
        <f t="shared" si="45"/>
        <v>control</v>
      </c>
    </row>
    <row r="1450" spans="1:7" x14ac:dyDescent="0.25">
      <c r="A1450" s="6">
        <v>1449</v>
      </c>
      <c r="B1450" s="6" t="s">
        <v>90</v>
      </c>
      <c r="C1450" s="6" t="s">
        <v>90</v>
      </c>
      <c r="D1450" s="7">
        <v>112000</v>
      </c>
      <c r="E1450" s="6" t="str">
        <f t="shared" si="44"/>
        <v>control</v>
      </c>
      <c r="F1450" s="6">
        <v>0.2164378206079528</v>
      </c>
      <c r="G1450" s="6" t="str">
        <f t="shared" si="45"/>
        <v>control</v>
      </c>
    </row>
    <row r="1451" spans="1:7" x14ac:dyDescent="0.25">
      <c r="A1451" s="6">
        <v>1450</v>
      </c>
      <c r="B1451" s="6" t="s">
        <v>90</v>
      </c>
      <c r="C1451" s="6" t="s">
        <v>90</v>
      </c>
      <c r="D1451" s="7">
        <v>92000</v>
      </c>
      <c r="E1451" s="6" t="str">
        <f t="shared" si="44"/>
        <v>control</v>
      </c>
      <c r="F1451" s="6">
        <v>0.43285335783973222</v>
      </c>
      <c r="G1451" s="6" t="str">
        <f t="shared" si="45"/>
        <v>control</v>
      </c>
    </row>
    <row r="1452" spans="1:7" x14ac:dyDescent="0.25">
      <c r="A1452" s="6">
        <v>1451</v>
      </c>
      <c r="B1452" s="6" t="s">
        <v>90</v>
      </c>
      <c r="C1452" s="6" t="s">
        <v>90</v>
      </c>
      <c r="D1452" s="7">
        <v>136000</v>
      </c>
      <c r="E1452" s="6" t="str">
        <f t="shared" si="44"/>
        <v>control</v>
      </c>
      <c r="F1452" s="6">
        <v>0.65487464185737954</v>
      </c>
      <c r="G1452" s="6" t="str">
        <f t="shared" si="45"/>
        <v>control</v>
      </c>
    </row>
    <row r="1453" spans="1:7" x14ac:dyDescent="0.25">
      <c r="A1453" s="6">
        <v>1452</v>
      </c>
      <c r="B1453" s="6" t="s">
        <v>90</v>
      </c>
      <c r="C1453" s="6" t="s">
        <v>90</v>
      </c>
      <c r="D1453" s="7">
        <v>287090</v>
      </c>
      <c r="E1453" s="6" t="str">
        <f t="shared" si="44"/>
        <v>control</v>
      </c>
      <c r="F1453" s="6">
        <v>0.97491631959753133</v>
      </c>
      <c r="G1453" s="6" t="str">
        <f t="shared" si="45"/>
        <v>control</v>
      </c>
    </row>
    <row r="1454" spans="1:7" x14ac:dyDescent="0.25">
      <c r="A1454" s="6">
        <v>1453</v>
      </c>
      <c r="B1454" s="6" t="s">
        <v>90</v>
      </c>
      <c r="C1454" s="6" t="s">
        <v>90</v>
      </c>
      <c r="D1454" s="7">
        <v>145000</v>
      </c>
      <c r="E1454" s="6" t="str">
        <f t="shared" si="44"/>
        <v>control</v>
      </c>
      <c r="F1454" s="6">
        <v>0.72867963953969628</v>
      </c>
      <c r="G1454" s="6" t="str">
        <f t="shared" si="45"/>
        <v>control</v>
      </c>
    </row>
    <row r="1455" spans="1:7" x14ac:dyDescent="0.25">
      <c r="A1455" s="6">
        <v>1454</v>
      </c>
      <c r="B1455" s="6" t="s">
        <v>90</v>
      </c>
      <c r="C1455" s="6" t="s">
        <v>90</v>
      </c>
      <c r="D1455" s="7">
        <v>84500</v>
      </c>
      <c r="E1455" s="6" t="str">
        <f t="shared" si="44"/>
        <v>control</v>
      </c>
      <c r="F1455" s="6">
        <v>0.70065409529978684</v>
      </c>
      <c r="G1455" s="6" t="str">
        <f t="shared" si="45"/>
        <v>control</v>
      </c>
    </row>
    <row r="1456" spans="1:7" x14ac:dyDescent="0.25">
      <c r="A1456" s="6">
        <v>1455</v>
      </c>
      <c r="B1456" s="6" t="s">
        <v>90</v>
      </c>
      <c r="C1456" s="6" t="s">
        <v>90</v>
      </c>
      <c r="D1456" s="7">
        <v>185000</v>
      </c>
      <c r="E1456" s="6" t="str">
        <f t="shared" si="44"/>
        <v>control</v>
      </c>
      <c r="F1456" s="6">
        <v>0.50639849687253513</v>
      </c>
      <c r="G1456" s="6" t="str">
        <f t="shared" si="45"/>
        <v>control</v>
      </c>
    </row>
    <row r="1457" spans="1:7" x14ac:dyDescent="0.25">
      <c r="A1457" s="6">
        <v>1456</v>
      </c>
      <c r="B1457" s="6" t="s">
        <v>90</v>
      </c>
      <c r="C1457" s="6" t="s">
        <v>90</v>
      </c>
      <c r="D1457" s="7">
        <v>175000</v>
      </c>
      <c r="E1457" s="6" t="str">
        <f t="shared" si="44"/>
        <v>control</v>
      </c>
      <c r="F1457" s="6">
        <v>0.7586055168847764</v>
      </c>
      <c r="G1457" s="6" t="str">
        <f t="shared" si="45"/>
        <v>control</v>
      </c>
    </row>
    <row r="1458" spans="1:7" x14ac:dyDescent="0.25">
      <c r="A1458" s="6">
        <v>1457</v>
      </c>
      <c r="B1458" s="6" t="s">
        <v>90</v>
      </c>
      <c r="C1458" s="6" t="s">
        <v>90</v>
      </c>
      <c r="D1458" s="7">
        <v>210000</v>
      </c>
      <c r="E1458" s="6" t="str">
        <f t="shared" si="44"/>
        <v>control</v>
      </c>
      <c r="F1458" s="6">
        <v>0.79434734267769747</v>
      </c>
      <c r="G1458" s="6" t="str">
        <f t="shared" si="45"/>
        <v>control</v>
      </c>
    </row>
    <row r="1459" spans="1:7" x14ac:dyDescent="0.25">
      <c r="A1459" s="6">
        <v>1458</v>
      </c>
      <c r="B1459" s="6" t="s">
        <v>90</v>
      </c>
      <c r="C1459" s="6" t="s">
        <v>90</v>
      </c>
      <c r="D1459" s="7">
        <v>266500</v>
      </c>
      <c r="E1459" s="6" t="str">
        <f t="shared" si="44"/>
        <v>control</v>
      </c>
      <c r="F1459" s="6">
        <v>0.39637283701435355</v>
      </c>
      <c r="G1459" s="6" t="str">
        <f t="shared" si="45"/>
        <v>control</v>
      </c>
    </row>
    <row r="1460" spans="1:7" x14ac:dyDescent="0.25">
      <c r="A1460" s="6">
        <v>1459</v>
      </c>
      <c r="B1460" s="6" t="s">
        <v>90</v>
      </c>
      <c r="C1460" s="6" t="s">
        <v>90</v>
      </c>
      <c r="D1460" s="7">
        <v>142125</v>
      </c>
      <c r="E1460" s="6" t="str">
        <f t="shared" si="44"/>
        <v>control</v>
      </c>
      <c r="F1460" s="6">
        <v>0.65585304087245455</v>
      </c>
      <c r="G1460" s="6" t="str">
        <f t="shared" si="45"/>
        <v>control</v>
      </c>
    </row>
    <row r="1461" spans="1:7" x14ac:dyDescent="0.25">
      <c r="A1461" s="6">
        <v>1460</v>
      </c>
      <c r="B1461" s="6" t="s">
        <v>90</v>
      </c>
      <c r="C1461" s="6" t="s">
        <v>90</v>
      </c>
      <c r="D1461" s="7">
        <v>147500</v>
      </c>
      <c r="E1461" s="6" t="str">
        <f t="shared" si="44"/>
        <v>control</v>
      </c>
      <c r="F1461" s="6">
        <v>0.39251463051975499</v>
      </c>
      <c r="G1461" s="6" t="str">
        <f t="shared" si="45"/>
        <v>control</v>
      </c>
    </row>
  </sheetData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8A535-28FC-416C-B259-7631D76DE26D}">
  <dimension ref="A1:O1461"/>
  <sheetViews>
    <sheetView topLeftCell="D1" workbookViewId="0">
      <selection activeCell="R36" sqref="R36"/>
    </sheetView>
  </sheetViews>
  <sheetFormatPr defaultRowHeight="15" x14ac:dyDescent="0.25"/>
  <cols>
    <col min="2" max="2" width="10.7109375" bestFit="1" customWidth="1"/>
    <col min="3" max="3" width="12.5703125" style="1" bestFit="1" customWidth="1"/>
    <col min="4" max="5" width="16.140625" bestFit="1" customWidth="1"/>
    <col min="6" max="6" width="6.7109375" customWidth="1"/>
    <col min="7" max="7" width="16.140625" bestFit="1" customWidth="1"/>
    <col min="8" max="8" width="15.85546875" bestFit="1" customWidth="1"/>
    <col min="9" max="9" width="5.85546875" customWidth="1"/>
    <col min="10" max="10" width="16.140625" bestFit="1" customWidth="1"/>
    <col min="11" max="11" width="15.85546875" bestFit="1" customWidth="1"/>
    <col min="12" max="12" width="6.140625" customWidth="1"/>
    <col min="13" max="13" width="47" customWidth="1"/>
    <col min="14" max="15" width="12" bestFit="1" customWidth="1"/>
  </cols>
  <sheetData>
    <row r="1" spans="1:15" ht="30" x14ac:dyDescent="0.25">
      <c r="A1" s="8" t="s">
        <v>0</v>
      </c>
      <c r="B1" s="8" t="s">
        <v>13</v>
      </c>
      <c r="C1" s="8" t="s">
        <v>14</v>
      </c>
      <c r="D1" s="9" t="s">
        <v>80</v>
      </c>
      <c r="E1" s="8" t="s">
        <v>303</v>
      </c>
      <c r="G1" s="2" t="s">
        <v>303</v>
      </c>
      <c r="H1" t="s">
        <v>306</v>
      </c>
      <c r="J1" s="2" t="s">
        <v>303</v>
      </c>
      <c r="K1" t="s">
        <v>307</v>
      </c>
      <c r="M1" s="5" t="s">
        <v>264</v>
      </c>
    </row>
    <row r="2" spans="1:15" x14ac:dyDescent="0.25">
      <c r="A2" s="6">
        <v>1</v>
      </c>
      <c r="B2" s="6" t="s">
        <v>90</v>
      </c>
      <c r="C2" s="6" t="s">
        <v>90</v>
      </c>
      <c r="D2" s="7">
        <v>208500</v>
      </c>
      <c r="E2" s="6" t="str">
        <f>IF(OR(B2="RRRn", B2="RRAn", B2="RRNe", B2="RRAe", C2="RRRn", C2="RRAn", C2="RRNe", C2="RRAe"), "treatment", "control")</f>
        <v>control</v>
      </c>
    </row>
    <row r="3" spans="1:15" x14ac:dyDescent="0.25">
      <c r="A3" s="6">
        <v>2</v>
      </c>
      <c r="B3" s="6" t="s">
        <v>114</v>
      </c>
      <c r="C3" s="6" t="s">
        <v>90</v>
      </c>
      <c r="D3" s="7">
        <v>181500</v>
      </c>
      <c r="E3" s="6" t="str">
        <f t="shared" ref="E3:E66" si="0">IF(OR(B3="RRRn", B3="RRAn", B3="RRNe", B3="RRAe", C3="RRRn", C3="RRAn", C3="RRNe", C3="RRAe"), "treatment", "control")</f>
        <v>control</v>
      </c>
      <c r="G3" s="2" t="s">
        <v>260</v>
      </c>
      <c r="H3" t="s">
        <v>261</v>
      </c>
      <c r="J3" s="2" t="s">
        <v>260</v>
      </c>
      <c r="K3" t="s">
        <v>261</v>
      </c>
      <c r="M3" s="13" t="s">
        <v>308</v>
      </c>
    </row>
    <row r="4" spans="1:15" x14ac:dyDescent="0.25">
      <c r="A4" s="6">
        <v>3</v>
      </c>
      <c r="B4" s="6" t="s">
        <v>90</v>
      </c>
      <c r="C4" s="6" t="s">
        <v>90</v>
      </c>
      <c r="D4" s="7">
        <v>223500</v>
      </c>
      <c r="E4" s="6" t="str">
        <f t="shared" si="0"/>
        <v>control</v>
      </c>
      <c r="G4" s="3">
        <v>1</v>
      </c>
      <c r="H4" s="15">
        <v>208500</v>
      </c>
      <c r="J4" s="3">
        <v>19</v>
      </c>
      <c r="K4" s="15">
        <v>159000</v>
      </c>
      <c r="M4" s="13" t="s">
        <v>318</v>
      </c>
    </row>
    <row r="5" spans="1:15" x14ac:dyDescent="0.25">
      <c r="A5" s="6">
        <v>4</v>
      </c>
      <c r="B5" s="6" t="s">
        <v>90</v>
      </c>
      <c r="C5" s="6" t="s">
        <v>90</v>
      </c>
      <c r="D5" s="7">
        <v>140000</v>
      </c>
      <c r="E5" s="6" t="str">
        <f t="shared" si="0"/>
        <v>control</v>
      </c>
      <c r="G5" s="3">
        <v>2</v>
      </c>
      <c r="H5" s="15">
        <v>181500</v>
      </c>
      <c r="J5" s="3">
        <v>61</v>
      </c>
      <c r="K5" s="15">
        <v>158000</v>
      </c>
    </row>
    <row r="6" spans="1:15" x14ac:dyDescent="0.25">
      <c r="A6" s="6">
        <v>5</v>
      </c>
      <c r="B6" s="6" t="s">
        <v>90</v>
      </c>
      <c r="C6" s="6" t="s">
        <v>90</v>
      </c>
      <c r="D6" s="7">
        <v>250000</v>
      </c>
      <c r="E6" s="6" t="str">
        <f t="shared" si="0"/>
        <v>control</v>
      </c>
      <c r="G6" s="3">
        <v>3</v>
      </c>
      <c r="H6" s="15">
        <v>223500</v>
      </c>
      <c r="J6" s="3">
        <v>64</v>
      </c>
      <c r="K6" s="15">
        <v>140000</v>
      </c>
      <c r="M6" t="s">
        <v>265</v>
      </c>
    </row>
    <row r="7" spans="1:15" ht="15.75" thickBot="1" x14ac:dyDescent="0.3">
      <c r="A7" s="6">
        <v>6</v>
      </c>
      <c r="B7" s="6" t="s">
        <v>90</v>
      </c>
      <c r="C7" s="6" t="s">
        <v>90</v>
      </c>
      <c r="D7" s="7">
        <v>143000</v>
      </c>
      <c r="E7" s="6" t="str">
        <f t="shared" si="0"/>
        <v>control</v>
      </c>
      <c r="G7" s="3">
        <v>4</v>
      </c>
      <c r="H7" s="15">
        <v>140000</v>
      </c>
      <c r="J7" s="3">
        <v>145</v>
      </c>
      <c r="K7" s="15">
        <v>125000</v>
      </c>
    </row>
    <row r="8" spans="1:15" x14ac:dyDescent="0.25">
      <c r="A8" s="6">
        <v>7</v>
      </c>
      <c r="B8" s="6" t="s">
        <v>90</v>
      </c>
      <c r="C8" s="6" t="s">
        <v>90</v>
      </c>
      <c r="D8" s="7">
        <v>307000</v>
      </c>
      <c r="E8" s="6" t="str">
        <f t="shared" si="0"/>
        <v>control</v>
      </c>
      <c r="G8" s="3">
        <v>5</v>
      </c>
      <c r="H8" s="15">
        <v>250000</v>
      </c>
      <c r="J8" s="3">
        <v>185</v>
      </c>
      <c r="K8" s="15">
        <v>127000</v>
      </c>
      <c r="M8" s="12"/>
      <c r="N8" s="12" t="s">
        <v>306</v>
      </c>
      <c r="O8" s="12" t="s">
        <v>307</v>
      </c>
    </row>
    <row r="9" spans="1:15" x14ac:dyDescent="0.25">
      <c r="A9" s="6">
        <v>8</v>
      </c>
      <c r="B9" s="6" t="s">
        <v>139</v>
      </c>
      <c r="C9" s="6" t="s">
        <v>90</v>
      </c>
      <c r="D9" s="7">
        <v>200000</v>
      </c>
      <c r="E9" s="6" t="str">
        <f t="shared" si="0"/>
        <v>control</v>
      </c>
      <c r="G9" s="3">
        <v>6</v>
      </c>
      <c r="H9" s="15">
        <v>143000</v>
      </c>
      <c r="J9" s="3">
        <v>207</v>
      </c>
      <c r="K9" s="15">
        <v>143900</v>
      </c>
      <c r="M9" s="10" t="s">
        <v>266</v>
      </c>
      <c r="N9" s="10">
        <v>181197.90627202255</v>
      </c>
      <c r="O9" s="10">
        <v>171344.31707317074</v>
      </c>
    </row>
    <row r="10" spans="1:15" x14ac:dyDescent="0.25">
      <c r="A10" s="6">
        <v>9</v>
      </c>
      <c r="B10" s="6" t="s">
        <v>144</v>
      </c>
      <c r="C10" s="6" t="s">
        <v>90</v>
      </c>
      <c r="D10" s="7">
        <v>129900</v>
      </c>
      <c r="E10" s="6" t="str">
        <f t="shared" si="0"/>
        <v>control</v>
      </c>
      <c r="G10" s="3">
        <v>7</v>
      </c>
      <c r="H10" s="15">
        <v>307000</v>
      </c>
      <c r="J10" s="3">
        <v>223</v>
      </c>
      <c r="K10" s="15">
        <v>179900</v>
      </c>
      <c r="M10" s="10" t="s">
        <v>267</v>
      </c>
      <c r="N10" s="10">
        <v>6396400668.8000927</v>
      </c>
      <c r="O10" s="10">
        <v>3348653860.8719482</v>
      </c>
    </row>
    <row r="11" spans="1:15" x14ac:dyDescent="0.25">
      <c r="A11" s="6">
        <v>10</v>
      </c>
      <c r="B11" s="6" t="s">
        <v>144</v>
      </c>
      <c r="C11" s="6" t="s">
        <v>144</v>
      </c>
      <c r="D11" s="7">
        <v>118000</v>
      </c>
      <c r="E11" s="6" t="str">
        <f t="shared" si="0"/>
        <v>control</v>
      </c>
      <c r="G11" s="3">
        <v>8</v>
      </c>
      <c r="H11" s="15">
        <v>200000</v>
      </c>
      <c r="J11" s="3">
        <v>238</v>
      </c>
      <c r="K11" s="15">
        <v>194500</v>
      </c>
      <c r="M11" s="10" t="s">
        <v>268</v>
      </c>
      <c r="N11" s="10">
        <v>1419</v>
      </c>
      <c r="O11" s="10">
        <v>41</v>
      </c>
    </row>
    <row r="12" spans="1:15" x14ac:dyDescent="0.25">
      <c r="A12" s="6">
        <v>11</v>
      </c>
      <c r="B12" s="6" t="s">
        <v>90</v>
      </c>
      <c r="C12" s="6" t="s">
        <v>90</v>
      </c>
      <c r="D12" s="7">
        <v>129500</v>
      </c>
      <c r="E12" s="6" t="str">
        <f t="shared" si="0"/>
        <v>control</v>
      </c>
      <c r="G12" s="3">
        <v>9</v>
      </c>
      <c r="H12" s="15">
        <v>129900</v>
      </c>
      <c r="J12" s="3">
        <v>290</v>
      </c>
      <c r="K12" s="15">
        <v>153575</v>
      </c>
      <c r="M12" s="10" t="s">
        <v>269</v>
      </c>
      <c r="N12" s="10">
        <v>0</v>
      </c>
      <c r="O12" s="10"/>
    </row>
    <row r="13" spans="1:15" x14ac:dyDescent="0.25">
      <c r="A13" s="6">
        <v>12</v>
      </c>
      <c r="B13" s="6" t="s">
        <v>90</v>
      </c>
      <c r="C13" s="6" t="s">
        <v>90</v>
      </c>
      <c r="D13" s="7">
        <v>345000</v>
      </c>
      <c r="E13" s="6" t="str">
        <f t="shared" si="0"/>
        <v>control</v>
      </c>
      <c r="G13" s="3">
        <v>10</v>
      </c>
      <c r="H13" s="15">
        <v>118000</v>
      </c>
      <c r="J13" s="3">
        <v>326</v>
      </c>
      <c r="K13" s="15">
        <v>87000</v>
      </c>
      <c r="M13" s="10" t="s">
        <v>270</v>
      </c>
      <c r="N13" s="10">
        <v>45</v>
      </c>
      <c r="O13" s="10"/>
    </row>
    <row r="14" spans="1:15" x14ac:dyDescent="0.25">
      <c r="A14" s="6">
        <v>13</v>
      </c>
      <c r="B14" s="6" t="s">
        <v>90</v>
      </c>
      <c r="C14" s="6" t="s">
        <v>90</v>
      </c>
      <c r="D14" s="7">
        <v>144000</v>
      </c>
      <c r="E14" s="6" t="str">
        <f t="shared" si="0"/>
        <v>control</v>
      </c>
      <c r="G14" s="3">
        <v>11</v>
      </c>
      <c r="H14" s="15">
        <v>129500</v>
      </c>
      <c r="J14" s="3">
        <v>346</v>
      </c>
      <c r="K14" s="15">
        <v>140200</v>
      </c>
      <c r="M14" s="10" t="s">
        <v>271</v>
      </c>
      <c r="N14" s="10">
        <v>1.061416290906958</v>
      </c>
      <c r="O14" s="10"/>
    </row>
    <row r="15" spans="1:15" x14ac:dyDescent="0.25">
      <c r="A15" s="6">
        <v>14</v>
      </c>
      <c r="B15" s="6" t="s">
        <v>90</v>
      </c>
      <c r="C15" s="6" t="s">
        <v>90</v>
      </c>
      <c r="D15" s="7">
        <v>279500</v>
      </c>
      <c r="E15" s="6" t="str">
        <f t="shared" si="0"/>
        <v>control</v>
      </c>
      <c r="G15" s="3">
        <v>12</v>
      </c>
      <c r="H15" s="15">
        <v>345000</v>
      </c>
      <c r="J15" s="3">
        <v>380</v>
      </c>
      <c r="K15" s="15">
        <v>179000</v>
      </c>
      <c r="M15" s="10" t="s">
        <v>272</v>
      </c>
      <c r="N15" s="10">
        <v>0.14708213192120825</v>
      </c>
      <c r="O15" s="10"/>
    </row>
    <row r="16" spans="1:15" x14ac:dyDescent="0.25">
      <c r="A16" s="6">
        <v>15</v>
      </c>
      <c r="B16" s="6" t="s">
        <v>90</v>
      </c>
      <c r="C16" s="6" t="s">
        <v>90</v>
      </c>
      <c r="D16" s="7">
        <v>157000</v>
      </c>
      <c r="E16" s="6" t="str">
        <f t="shared" si="0"/>
        <v>control</v>
      </c>
      <c r="G16" s="3">
        <v>13</v>
      </c>
      <c r="H16" s="15">
        <v>144000</v>
      </c>
      <c r="J16" s="3">
        <v>461</v>
      </c>
      <c r="K16" s="15">
        <v>263435</v>
      </c>
      <c r="M16" s="10" t="s">
        <v>273</v>
      </c>
      <c r="N16" s="10">
        <v>1.6794273926523535</v>
      </c>
      <c r="O16" s="10"/>
    </row>
    <row r="17" spans="1:15" x14ac:dyDescent="0.25">
      <c r="A17" s="6">
        <v>16</v>
      </c>
      <c r="B17" s="6" t="s">
        <v>90</v>
      </c>
      <c r="C17" s="6" t="s">
        <v>90</v>
      </c>
      <c r="D17" s="7">
        <v>132000</v>
      </c>
      <c r="E17" s="6" t="str">
        <f t="shared" si="0"/>
        <v>control</v>
      </c>
      <c r="G17" s="3">
        <v>14</v>
      </c>
      <c r="H17" s="15">
        <v>279500</v>
      </c>
      <c r="J17" s="3">
        <v>470</v>
      </c>
      <c r="K17" s="15">
        <v>187000</v>
      </c>
      <c r="M17" s="10" t="s">
        <v>274</v>
      </c>
      <c r="N17" s="10">
        <v>0.29416426384241651</v>
      </c>
      <c r="O17" s="10"/>
    </row>
    <row r="18" spans="1:15" ht="15.75" thickBot="1" x14ac:dyDescent="0.3">
      <c r="A18" s="6">
        <v>17</v>
      </c>
      <c r="B18" s="6" t="s">
        <v>90</v>
      </c>
      <c r="C18" s="6" t="s">
        <v>90</v>
      </c>
      <c r="D18" s="7">
        <v>149000</v>
      </c>
      <c r="E18" s="6" t="str">
        <f t="shared" si="0"/>
        <v>control</v>
      </c>
      <c r="G18" s="3">
        <v>15</v>
      </c>
      <c r="H18" s="15">
        <v>157000</v>
      </c>
      <c r="J18" s="3">
        <v>543</v>
      </c>
      <c r="K18" s="15">
        <v>213250</v>
      </c>
      <c r="M18" s="11" t="s">
        <v>275</v>
      </c>
      <c r="N18" s="11">
        <v>2.0141033888808457</v>
      </c>
      <c r="O18" s="11"/>
    </row>
    <row r="19" spans="1:15" x14ac:dyDescent="0.25">
      <c r="A19" s="6">
        <v>18</v>
      </c>
      <c r="B19" s="6" t="s">
        <v>90</v>
      </c>
      <c r="C19" s="6" t="s">
        <v>90</v>
      </c>
      <c r="D19" s="7">
        <v>90000</v>
      </c>
      <c r="E19" s="6" t="str">
        <f t="shared" si="0"/>
        <v>control</v>
      </c>
      <c r="G19" s="3">
        <v>16</v>
      </c>
      <c r="H19" s="15">
        <v>132000</v>
      </c>
      <c r="J19" s="3">
        <v>587</v>
      </c>
      <c r="K19" s="15">
        <v>130000</v>
      </c>
    </row>
    <row r="20" spans="1:15" x14ac:dyDescent="0.25">
      <c r="A20" s="6">
        <v>19</v>
      </c>
      <c r="B20" s="6" t="s">
        <v>171</v>
      </c>
      <c r="C20" s="6" t="s">
        <v>90</v>
      </c>
      <c r="D20" s="7">
        <v>159000</v>
      </c>
      <c r="E20" s="6" t="str">
        <f t="shared" si="0"/>
        <v>treatment</v>
      </c>
      <c r="G20" s="3">
        <v>17</v>
      </c>
      <c r="H20" s="15">
        <v>149000</v>
      </c>
      <c r="J20" s="3">
        <v>590</v>
      </c>
      <c r="K20" s="15">
        <v>79500</v>
      </c>
      <c r="M20" t="s">
        <v>293</v>
      </c>
      <c r="N20">
        <f>SUM(N11:O11)</f>
        <v>1460</v>
      </c>
    </row>
    <row r="21" spans="1:15" x14ac:dyDescent="0.25">
      <c r="A21" s="6">
        <v>20</v>
      </c>
      <c r="B21" s="6" t="s">
        <v>90</v>
      </c>
      <c r="C21" s="6" t="s">
        <v>90</v>
      </c>
      <c r="D21" s="7">
        <v>139000</v>
      </c>
      <c r="E21" s="6" t="str">
        <f t="shared" si="0"/>
        <v>control</v>
      </c>
      <c r="G21" s="3">
        <v>18</v>
      </c>
      <c r="H21" s="15">
        <v>90000</v>
      </c>
      <c r="J21" s="3">
        <v>644</v>
      </c>
      <c r="K21" s="15">
        <v>152000</v>
      </c>
      <c r="M21" t="s">
        <v>292</v>
      </c>
      <c r="N21">
        <f>N9-O9</f>
        <v>9853.5891988518124</v>
      </c>
    </row>
    <row r="22" spans="1:15" x14ac:dyDescent="0.25">
      <c r="A22" s="6">
        <v>21</v>
      </c>
      <c r="B22" s="6" t="s">
        <v>90</v>
      </c>
      <c r="C22" s="6" t="s">
        <v>90</v>
      </c>
      <c r="D22" s="7">
        <v>325300</v>
      </c>
      <c r="E22" s="6" t="str">
        <f t="shared" si="0"/>
        <v>control</v>
      </c>
      <c r="G22" s="3">
        <v>20</v>
      </c>
      <c r="H22" s="15">
        <v>139000</v>
      </c>
      <c r="J22" s="3">
        <v>665</v>
      </c>
      <c r="K22" s="15">
        <v>423000</v>
      </c>
      <c r="M22" t="s">
        <v>294</v>
      </c>
      <c r="N22">
        <f>SQRT((N10/N11)+(O10/O11))</f>
        <v>9283.4350511354278</v>
      </c>
    </row>
    <row r="23" spans="1:15" x14ac:dyDescent="0.25">
      <c r="A23" s="6">
        <v>22</v>
      </c>
      <c r="B23" s="6" t="s">
        <v>90</v>
      </c>
      <c r="C23" s="6" t="s">
        <v>90</v>
      </c>
      <c r="D23" s="7">
        <v>139400</v>
      </c>
      <c r="E23" s="6" t="str">
        <f t="shared" si="0"/>
        <v>control</v>
      </c>
      <c r="G23" s="3">
        <v>21</v>
      </c>
      <c r="H23" s="15">
        <v>325300</v>
      </c>
      <c r="J23" s="3">
        <v>699</v>
      </c>
      <c r="K23" s="15">
        <v>138500</v>
      </c>
    </row>
    <row r="24" spans="1:15" x14ac:dyDescent="0.25">
      <c r="A24" s="6">
        <v>23</v>
      </c>
      <c r="B24" s="6" t="s">
        <v>90</v>
      </c>
      <c r="C24" s="6" t="s">
        <v>90</v>
      </c>
      <c r="D24" s="7">
        <v>230000</v>
      </c>
      <c r="E24" s="6" t="str">
        <f t="shared" si="0"/>
        <v>control</v>
      </c>
      <c r="G24" s="3">
        <v>22</v>
      </c>
      <c r="H24" s="15">
        <v>139400</v>
      </c>
      <c r="J24" s="3">
        <v>714</v>
      </c>
      <c r="K24" s="15">
        <v>129000</v>
      </c>
      <c r="M24" t="s">
        <v>295</v>
      </c>
      <c r="N24">
        <f>N22*N18</f>
        <v>18697.797996947091</v>
      </c>
    </row>
    <row r="25" spans="1:15" x14ac:dyDescent="0.25">
      <c r="A25" s="6">
        <v>24</v>
      </c>
      <c r="B25" s="6" t="s">
        <v>90</v>
      </c>
      <c r="C25" s="6" t="s">
        <v>90</v>
      </c>
      <c r="D25" s="7">
        <v>129900</v>
      </c>
      <c r="E25" s="6" t="str">
        <f t="shared" si="0"/>
        <v>control</v>
      </c>
      <c r="G25" s="3">
        <v>23</v>
      </c>
      <c r="H25" s="15">
        <v>230000</v>
      </c>
      <c r="J25" s="3">
        <v>715</v>
      </c>
      <c r="K25" s="15">
        <v>130500</v>
      </c>
      <c r="M25" t="s">
        <v>296</v>
      </c>
      <c r="N25">
        <f>N21-N24</f>
        <v>-8844.2087980952783</v>
      </c>
    </row>
    <row r="26" spans="1:15" x14ac:dyDescent="0.25">
      <c r="A26" s="6">
        <v>25</v>
      </c>
      <c r="B26" s="6" t="s">
        <v>90</v>
      </c>
      <c r="C26" s="6" t="s">
        <v>90</v>
      </c>
      <c r="D26" s="7">
        <v>154000</v>
      </c>
      <c r="E26" s="6" t="str">
        <f t="shared" si="0"/>
        <v>control</v>
      </c>
      <c r="G26" s="3">
        <v>24</v>
      </c>
      <c r="H26" s="15">
        <v>129900</v>
      </c>
      <c r="J26" s="3">
        <v>752</v>
      </c>
      <c r="K26" s="15">
        <v>162000</v>
      </c>
      <c r="M26" t="s">
        <v>297</v>
      </c>
      <c r="N26">
        <f>N21+N24</f>
        <v>28551.387195798903</v>
      </c>
    </row>
    <row r="27" spans="1:15" x14ac:dyDescent="0.25">
      <c r="A27" s="6">
        <v>26</v>
      </c>
      <c r="B27" s="6" t="s">
        <v>90</v>
      </c>
      <c r="C27" s="6" t="s">
        <v>90</v>
      </c>
      <c r="D27" s="7">
        <v>256300</v>
      </c>
      <c r="E27" s="6" t="str">
        <f t="shared" si="0"/>
        <v>control</v>
      </c>
      <c r="G27" s="3">
        <v>25</v>
      </c>
      <c r="H27" s="15">
        <v>154000</v>
      </c>
      <c r="J27" s="3">
        <v>846</v>
      </c>
      <c r="K27" s="15">
        <v>171000</v>
      </c>
    </row>
    <row r="28" spans="1:15" x14ac:dyDescent="0.25">
      <c r="A28" s="6">
        <v>27</v>
      </c>
      <c r="B28" s="6" t="s">
        <v>90</v>
      </c>
      <c r="C28" s="6" t="s">
        <v>90</v>
      </c>
      <c r="D28" s="7">
        <v>134800</v>
      </c>
      <c r="E28" s="6" t="str">
        <f t="shared" si="0"/>
        <v>control</v>
      </c>
      <c r="G28" s="3">
        <v>26</v>
      </c>
      <c r="H28" s="15">
        <v>256300</v>
      </c>
      <c r="J28" s="3">
        <v>923</v>
      </c>
      <c r="K28" s="15">
        <v>169990</v>
      </c>
      <c r="M28" s="13" t="s">
        <v>330</v>
      </c>
    </row>
    <row r="29" spans="1:15" x14ac:dyDescent="0.25">
      <c r="A29" s="6">
        <v>28</v>
      </c>
      <c r="B29" s="6" t="s">
        <v>90</v>
      </c>
      <c r="C29" s="6" t="s">
        <v>90</v>
      </c>
      <c r="D29" s="7">
        <v>306000</v>
      </c>
      <c r="E29" s="6" t="str">
        <f t="shared" si="0"/>
        <v>control</v>
      </c>
      <c r="G29" s="3">
        <v>27</v>
      </c>
      <c r="H29" s="15">
        <v>134800</v>
      </c>
      <c r="J29" s="3">
        <v>966</v>
      </c>
      <c r="K29" s="15">
        <v>178900</v>
      </c>
      <c r="M29" s="13" t="s">
        <v>316</v>
      </c>
    </row>
    <row r="30" spans="1:15" x14ac:dyDescent="0.25">
      <c r="A30" s="6">
        <v>29</v>
      </c>
      <c r="B30" s="6" t="s">
        <v>90</v>
      </c>
      <c r="C30" s="6" t="s">
        <v>90</v>
      </c>
      <c r="D30" s="7">
        <v>207500</v>
      </c>
      <c r="E30" s="6" t="str">
        <f t="shared" si="0"/>
        <v>control</v>
      </c>
      <c r="G30" s="3">
        <v>28</v>
      </c>
      <c r="H30" s="15">
        <v>306000</v>
      </c>
      <c r="J30" s="3">
        <v>975</v>
      </c>
      <c r="K30" s="15">
        <v>167500</v>
      </c>
      <c r="M30" s="13" t="s">
        <v>317</v>
      </c>
    </row>
    <row r="31" spans="1:15" ht="15.75" thickBot="1" x14ac:dyDescent="0.3">
      <c r="A31" s="6">
        <v>30</v>
      </c>
      <c r="B31" s="6" t="s">
        <v>114</v>
      </c>
      <c r="C31" s="6" t="s">
        <v>182</v>
      </c>
      <c r="D31" s="7">
        <v>68500</v>
      </c>
      <c r="E31" s="6" t="str">
        <f t="shared" si="0"/>
        <v>control</v>
      </c>
      <c r="G31" s="3">
        <v>29</v>
      </c>
      <c r="H31" s="15">
        <v>207500</v>
      </c>
      <c r="J31" s="3">
        <v>1003</v>
      </c>
      <c r="K31" s="15">
        <v>232000</v>
      </c>
    </row>
    <row r="32" spans="1:15" x14ac:dyDescent="0.25">
      <c r="A32" s="6">
        <v>31</v>
      </c>
      <c r="B32" s="6" t="s">
        <v>114</v>
      </c>
      <c r="C32" s="6" t="s">
        <v>90</v>
      </c>
      <c r="D32" s="7">
        <v>40000</v>
      </c>
      <c r="E32" s="6" t="str">
        <f t="shared" si="0"/>
        <v>control</v>
      </c>
      <c r="G32" s="3">
        <v>30</v>
      </c>
      <c r="H32" s="15">
        <v>68500</v>
      </c>
      <c r="J32" s="3">
        <v>1004</v>
      </c>
      <c r="K32" s="15">
        <v>136905</v>
      </c>
      <c r="M32" s="12"/>
      <c r="N32" s="12" t="s">
        <v>306</v>
      </c>
      <c r="O32" s="12" t="s">
        <v>307</v>
      </c>
    </row>
    <row r="33" spans="1:15" x14ac:dyDescent="0.25">
      <c r="A33" s="6">
        <v>32</v>
      </c>
      <c r="B33" s="6" t="s">
        <v>90</v>
      </c>
      <c r="C33" s="6" t="s">
        <v>90</v>
      </c>
      <c r="D33" s="7">
        <v>149350</v>
      </c>
      <c r="E33" s="6" t="str">
        <f t="shared" si="0"/>
        <v>control</v>
      </c>
      <c r="G33" s="3">
        <v>31</v>
      </c>
      <c r="H33" s="15">
        <v>40000</v>
      </c>
      <c r="J33" s="3">
        <v>1072</v>
      </c>
      <c r="K33" s="15">
        <v>154000</v>
      </c>
      <c r="M33" s="10" t="s">
        <v>266</v>
      </c>
      <c r="N33" s="10">
        <v>181197.90627202255</v>
      </c>
      <c r="O33" s="10">
        <v>171344.31707317074</v>
      </c>
    </row>
    <row r="34" spans="1:15" x14ac:dyDescent="0.25">
      <c r="A34" s="6">
        <v>33</v>
      </c>
      <c r="B34" s="6" t="s">
        <v>90</v>
      </c>
      <c r="C34" s="6" t="s">
        <v>90</v>
      </c>
      <c r="D34" s="7">
        <v>179900</v>
      </c>
      <c r="E34" s="6" t="str">
        <f t="shared" si="0"/>
        <v>control</v>
      </c>
      <c r="G34" s="3">
        <v>32</v>
      </c>
      <c r="H34" s="15">
        <v>149350</v>
      </c>
      <c r="J34" s="3">
        <v>1100</v>
      </c>
      <c r="K34" s="15">
        <v>157000</v>
      </c>
      <c r="M34" s="10" t="s">
        <v>267</v>
      </c>
      <c r="N34" s="10">
        <v>6396400668.8000927</v>
      </c>
      <c r="O34" s="10">
        <v>3348653860.8719482</v>
      </c>
    </row>
    <row r="35" spans="1:15" x14ac:dyDescent="0.25">
      <c r="A35" s="6">
        <v>34</v>
      </c>
      <c r="B35" s="6" t="s">
        <v>90</v>
      </c>
      <c r="C35" s="6" t="s">
        <v>90</v>
      </c>
      <c r="D35" s="7">
        <v>165500</v>
      </c>
      <c r="E35" s="6" t="str">
        <f t="shared" si="0"/>
        <v>control</v>
      </c>
      <c r="G35" s="3">
        <v>33</v>
      </c>
      <c r="H35" s="15">
        <v>179900</v>
      </c>
      <c r="J35" s="3">
        <v>1168</v>
      </c>
      <c r="K35" s="15">
        <v>173000</v>
      </c>
      <c r="M35" s="10" t="s">
        <v>268</v>
      </c>
      <c r="N35" s="10">
        <v>1419</v>
      </c>
      <c r="O35" s="10">
        <v>41</v>
      </c>
    </row>
    <row r="36" spans="1:15" x14ac:dyDescent="0.25">
      <c r="A36" s="6">
        <v>35</v>
      </c>
      <c r="B36" s="6" t="s">
        <v>90</v>
      </c>
      <c r="C36" s="6" t="s">
        <v>90</v>
      </c>
      <c r="D36" s="7">
        <v>277500</v>
      </c>
      <c r="E36" s="6" t="str">
        <f t="shared" si="0"/>
        <v>control</v>
      </c>
      <c r="G36" s="3">
        <v>34</v>
      </c>
      <c r="H36" s="15">
        <v>165500</v>
      </c>
      <c r="J36" s="3">
        <v>1217</v>
      </c>
      <c r="K36" s="15">
        <v>112000</v>
      </c>
      <c r="M36" s="10" t="s">
        <v>309</v>
      </c>
      <c r="N36">
        <f>SQRT(N34)/SQRT(N35)</f>
        <v>2123.1302214275261</v>
      </c>
      <c r="O36">
        <f>SQRT(O34)/SQRT(O35)</f>
        <v>9037.3936735936732</v>
      </c>
    </row>
    <row r="37" spans="1:15" x14ac:dyDescent="0.25">
      <c r="A37" s="6">
        <v>36</v>
      </c>
      <c r="B37" s="6" t="s">
        <v>90</v>
      </c>
      <c r="C37" s="6" t="s">
        <v>90</v>
      </c>
      <c r="D37" s="7">
        <v>309000</v>
      </c>
      <c r="E37" s="6" t="str">
        <f t="shared" si="0"/>
        <v>control</v>
      </c>
      <c r="G37" s="3">
        <v>35</v>
      </c>
      <c r="H37" s="15">
        <v>277500</v>
      </c>
      <c r="J37" s="3">
        <v>1225</v>
      </c>
      <c r="K37" s="15">
        <v>184000</v>
      </c>
      <c r="M37" s="10" t="s">
        <v>301</v>
      </c>
      <c r="N37">
        <f>N$36*$N$18</f>
        <v>4276.2037740125206</v>
      </c>
      <c r="O37">
        <f>O$36*$N$18</f>
        <v>18202.245224635331</v>
      </c>
    </row>
    <row r="38" spans="1:15" x14ac:dyDescent="0.25">
      <c r="A38" s="6">
        <v>37</v>
      </c>
      <c r="B38" s="6" t="s">
        <v>90</v>
      </c>
      <c r="C38" s="6" t="s">
        <v>90</v>
      </c>
      <c r="D38" s="7">
        <v>145000</v>
      </c>
      <c r="E38" s="6" t="str">
        <f t="shared" si="0"/>
        <v>control</v>
      </c>
      <c r="G38" s="3">
        <v>36</v>
      </c>
      <c r="H38" s="15">
        <v>309000</v>
      </c>
      <c r="J38" s="3">
        <v>1231</v>
      </c>
      <c r="K38" s="15">
        <v>190000</v>
      </c>
      <c r="M38" s="10" t="s">
        <v>302</v>
      </c>
      <c r="N38">
        <f>N$36*$N$18</f>
        <v>4276.2037740125206</v>
      </c>
      <c r="O38">
        <f>O$36*$N$18</f>
        <v>18202.245224635331</v>
      </c>
    </row>
    <row r="39" spans="1:15" x14ac:dyDescent="0.25">
      <c r="A39" s="6">
        <v>38</v>
      </c>
      <c r="B39" s="6" t="s">
        <v>90</v>
      </c>
      <c r="C39" s="6" t="s">
        <v>90</v>
      </c>
      <c r="D39" s="7">
        <v>153000</v>
      </c>
      <c r="E39" s="6" t="str">
        <f t="shared" si="0"/>
        <v>control</v>
      </c>
      <c r="G39" s="3">
        <v>37</v>
      </c>
      <c r="H39" s="15">
        <v>145000</v>
      </c>
      <c r="J39" s="3">
        <v>1239</v>
      </c>
      <c r="K39" s="15">
        <v>142500</v>
      </c>
    </row>
    <row r="40" spans="1:15" x14ac:dyDescent="0.25">
      <c r="A40" s="6">
        <v>39</v>
      </c>
      <c r="B40" s="6" t="s">
        <v>90</v>
      </c>
      <c r="C40" s="6" t="s">
        <v>90</v>
      </c>
      <c r="D40" s="7">
        <v>109000</v>
      </c>
      <c r="E40" s="6" t="str">
        <f t="shared" si="0"/>
        <v>control</v>
      </c>
      <c r="G40" s="3">
        <v>38</v>
      </c>
      <c r="H40" s="15">
        <v>153000</v>
      </c>
      <c r="J40" s="3">
        <v>1261</v>
      </c>
      <c r="K40" s="15">
        <v>181000</v>
      </c>
    </row>
    <row r="41" spans="1:15" x14ac:dyDescent="0.25">
      <c r="A41" s="6">
        <v>40</v>
      </c>
      <c r="B41" s="6" t="s">
        <v>90</v>
      </c>
      <c r="C41" s="6" t="s">
        <v>90</v>
      </c>
      <c r="D41" s="7">
        <v>82000</v>
      </c>
      <c r="E41" s="6" t="str">
        <f t="shared" si="0"/>
        <v>control</v>
      </c>
      <c r="G41" s="3">
        <v>39</v>
      </c>
      <c r="H41" s="15">
        <v>109000</v>
      </c>
      <c r="J41" s="3">
        <v>1342</v>
      </c>
      <c r="K41" s="15">
        <v>155000</v>
      </c>
    </row>
    <row r="42" spans="1:15" x14ac:dyDescent="0.25">
      <c r="A42" s="6">
        <v>41</v>
      </c>
      <c r="B42" s="6" t="s">
        <v>90</v>
      </c>
      <c r="C42" s="6" t="s">
        <v>90</v>
      </c>
      <c r="D42" s="7">
        <v>160000</v>
      </c>
      <c r="E42" s="6" t="str">
        <f t="shared" si="0"/>
        <v>control</v>
      </c>
      <c r="G42" s="3">
        <v>40</v>
      </c>
      <c r="H42" s="15">
        <v>82000</v>
      </c>
      <c r="J42" s="3">
        <v>1387</v>
      </c>
      <c r="K42" s="15">
        <v>250000</v>
      </c>
    </row>
    <row r="43" spans="1:15" x14ac:dyDescent="0.25">
      <c r="A43" s="6">
        <v>42</v>
      </c>
      <c r="B43" s="6" t="s">
        <v>90</v>
      </c>
      <c r="C43" s="6" t="s">
        <v>90</v>
      </c>
      <c r="D43" s="7">
        <v>170000</v>
      </c>
      <c r="E43" s="6" t="str">
        <f t="shared" si="0"/>
        <v>control</v>
      </c>
      <c r="G43" s="3">
        <v>41</v>
      </c>
      <c r="H43" s="15">
        <v>160000</v>
      </c>
      <c r="J43" s="3">
        <v>1404</v>
      </c>
      <c r="K43" s="15">
        <v>282922</v>
      </c>
    </row>
    <row r="44" spans="1:15" x14ac:dyDescent="0.25">
      <c r="A44" s="6">
        <v>43</v>
      </c>
      <c r="B44" s="6" t="s">
        <v>90</v>
      </c>
      <c r="C44" s="6" t="s">
        <v>90</v>
      </c>
      <c r="D44" s="7">
        <v>144000</v>
      </c>
      <c r="E44" s="6" t="str">
        <f t="shared" si="0"/>
        <v>control</v>
      </c>
      <c r="G44" s="3">
        <v>42</v>
      </c>
      <c r="H44" s="15">
        <v>170000</v>
      </c>
      <c r="J44" s="3">
        <v>1431</v>
      </c>
      <c r="K44" s="15">
        <v>192140</v>
      </c>
    </row>
    <row r="45" spans="1:15" x14ac:dyDescent="0.25">
      <c r="A45" s="6">
        <v>44</v>
      </c>
      <c r="B45" s="6" t="s">
        <v>90</v>
      </c>
      <c r="C45" s="6" t="s">
        <v>90</v>
      </c>
      <c r="D45" s="7">
        <v>130250</v>
      </c>
      <c r="E45" s="6" t="str">
        <f t="shared" si="0"/>
        <v>control</v>
      </c>
      <c r="G45" s="3">
        <v>43</v>
      </c>
      <c r="H45" s="15">
        <v>144000</v>
      </c>
    </row>
    <row r="46" spans="1:15" x14ac:dyDescent="0.25">
      <c r="A46" s="6">
        <v>45</v>
      </c>
      <c r="B46" s="6" t="s">
        <v>90</v>
      </c>
      <c r="C46" s="6" t="s">
        <v>90</v>
      </c>
      <c r="D46" s="7">
        <v>141000</v>
      </c>
      <c r="E46" s="6" t="str">
        <f t="shared" si="0"/>
        <v>control</v>
      </c>
      <c r="G46" s="3">
        <v>44</v>
      </c>
      <c r="H46" s="15">
        <v>130250</v>
      </c>
    </row>
    <row r="47" spans="1:15" x14ac:dyDescent="0.25">
      <c r="A47" s="6">
        <v>46</v>
      </c>
      <c r="B47" s="6" t="s">
        <v>90</v>
      </c>
      <c r="C47" s="6" t="s">
        <v>90</v>
      </c>
      <c r="D47" s="7">
        <v>319900</v>
      </c>
      <c r="E47" s="6" t="str">
        <f t="shared" si="0"/>
        <v>control</v>
      </c>
      <c r="G47" s="3">
        <v>45</v>
      </c>
      <c r="H47" s="15">
        <v>141000</v>
      </c>
    </row>
    <row r="48" spans="1:15" x14ac:dyDescent="0.25">
      <c r="A48" s="6">
        <v>47</v>
      </c>
      <c r="B48" s="6" t="s">
        <v>90</v>
      </c>
      <c r="C48" s="6" t="s">
        <v>90</v>
      </c>
      <c r="D48" s="7">
        <v>239686</v>
      </c>
      <c r="E48" s="6" t="str">
        <f t="shared" si="0"/>
        <v>control</v>
      </c>
      <c r="G48" s="3">
        <v>46</v>
      </c>
      <c r="H48" s="15">
        <v>319900</v>
      </c>
    </row>
    <row r="49" spans="1:8" x14ac:dyDescent="0.25">
      <c r="A49" s="6">
        <v>48</v>
      </c>
      <c r="B49" s="6" t="s">
        <v>90</v>
      </c>
      <c r="C49" s="6" t="s">
        <v>90</v>
      </c>
      <c r="D49" s="7">
        <v>249700</v>
      </c>
      <c r="E49" s="6" t="str">
        <f t="shared" si="0"/>
        <v>control</v>
      </c>
      <c r="G49" s="3">
        <v>47</v>
      </c>
      <c r="H49" s="15">
        <v>239686</v>
      </c>
    </row>
    <row r="50" spans="1:8" x14ac:dyDescent="0.25">
      <c r="A50" s="6">
        <v>49</v>
      </c>
      <c r="B50" s="6" t="s">
        <v>90</v>
      </c>
      <c r="C50" s="6" t="s">
        <v>90</v>
      </c>
      <c r="D50" s="7">
        <v>113000</v>
      </c>
      <c r="E50" s="6" t="str">
        <f t="shared" si="0"/>
        <v>control</v>
      </c>
      <c r="G50" s="3">
        <v>48</v>
      </c>
      <c r="H50" s="15">
        <v>249700</v>
      </c>
    </row>
    <row r="51" spans="1:8" x14ac:dyDescent="0.25">
      <c r="A51" s="6">
        <v>50</v>
      </c>
      <c r="B51" s="6" t="s">
        <v>90</v>
      </c>
      <c r="C51" s="6" t="s">
        <v>90</v>
      </c>
      <c r="D51" s="7">
        <v>127000</v>
      </c>
      <c r="E51" s="6" t="str">
        <f t="shared" si="0"/>
        <v>control</v>
      </c>
      <c r="G51" s="3">
        <v>49</v>
      </c>
      <c r="H51" s="15">
        <v>113000</v>
      </c>
    </row>
    <row r="52" spans="1:8" x14ac:dyDescent="0.25">
      <c r="A52" s="6">
        <v>51</v>
      </c>
      <c r="B52" s="6" t="s">
        <v>90</v>
      </c>
      <c r="C52" s="6" t="s">
        <v>90</v>
      </c>
      <c r="D52" s="7">
        <v>177000</v>
      </c>
      <c r="E52" s="6" t="str">
        <f t="shared" si="0"/>
        <v>control</v>
      </c>
      <c r="G52" s="3">
        <v>50</v>
      </c>
      <c r="H52" s="15">
        <v>127000</v>
      </c>
    </row>
    <row r="53" spans="1:8" x14ac:dyDescent="0.25">
      <c r="A53" s="6">
        <v>52</v>
      </c>
      <c r="B53" s="6" t="s">
        <v>90</v>
      </c>
      <c r="C53" s="6" t="s">
        <v>90</v>
      </c>
      <c r="D53" s="7">
        <v>114500</v>
      </c>
      <c r="E53" s="6" t="str">
        <f t="shared" si="0"/>
        <v>control</v>
      </c>
      <c r="G53" s="3">
        <v>51</v>
      </c>
      <c r="H53" s="15">
        <v>177000</v>
      </c>
    </row>
    <row r="54" spans="1:8" x14ac:dyDescent="0.25">
      <c r="A54" s="6">
        <v>53</v>
      </c>
      <c r="B54" s="6" t="s">
        <v>182</v>
      </c>
      <c r="C54" s="6" t="s">
        <v>90</v>
      </c>
      <c r="D54" s="7">
        <v>110000</v>
      </c>
      <c r="E54" s="6" t="str">
        <f t="shared" si="0"/>
        <v>control</v>
      </c>
      <c r="G54" s="3">
        <v>52</v>
      </c>
      <c r="H54" s="15">
        <v>114500</v>
      </c>
    </row>
    <row r="55" spans="1:8" x14ac:dyDescent="0.25">
      <c r="A55" s="6">
        <v>54</v>
      </c>
      <c r="B55" s="6" t="s">
        <v>90</v>
      </c>
      <c r="C55" s="6" t="s">
        <v>90</v>
      </c>
      <c r="D55" s="7">
        <v>385000</v>
      </c>
      <c r="E55" s="6" t="str">
        <f t="shared" si="0"/>
        <v>control</v>
      </c>
      <c r="G55" s="3">
        <v>53</v>
      </c>
      <c r="H55" s="15">
        <v>110000</v>
      </c>
    </row>
    <row r="56" spans="1:8" x14ac:dyDescent="0.25">
      <c r="A56" s="6">
        <v>55</v>
      </c>
      <c r="B56" s="6" t="s">
        <v>90</v>
      </c>
      <c r="C56" s="6" t="s">
        <v>90</v>
      </c>
      <c r="D56" s="7">
        <v>130000</v>
      </c>
      <c r="E56" s="6" t="str">
        <f t="shared" si="0"/>
        <v>control</v>
      </c>
      <c r="G56" s="3">
        <v>54</v>
      </c>
      <c r="H56" s="15">
        <v>385000</v>
      </c>
    </row>
    <row r="57" spans="1:8" x14ac:dyDescent="0.25">
      <c r="A57" s="6">
        <v>56</v>
      </c>
      <c r="B57" s="6" t="s">
        <v>90</v>
      </c>
      <c r="C57" s="6" t="s">
        <v>90</v>
      </c>
      <c r="D57" s="7">
        <v>180500</v>
      </c>
      <c r="E57" s="6" t="str">
        <f t="shared" si="0"/>
        <v>control</v>
      </c>
      <c r="G57" s="3">
        <v>55</v>
      </c>
      <c r="H57" s="15">
        <v>130000</v>
      </c>
    </row>
    <row r="58" spans="1:8" x14ac:dyDescent="0.25">
      <c r="A58" s="6">
        <v>57</v>
      </c>
      <c r="B58" s="6" t="s">
        <v>90</v>
      </c>
      <c r="C58" s="6" t="s">
        <v>90</v>
      </c>
      <c r="D58" s="7">
        <v>172500</v>
      </c>
      <c r="E58" s="6" t="str">
        <f t="shared" si="0"/>
        <v>control</v>
      </c>
      <c r="G58" s="3">
        <v>56</v>
      </c>
      <c r="H58" s="15">
        <v>180500</v>
      </c>
    </row>
    <row r="59" spans="1:8" x14ac:dyDescent="0.25">
      <c r="A59" s="6">
        <v>58</v>
      </c>
      <c r="B59" s="6" t="s">
        <v>90</v>
      </c>
      <c r="C59" s="6" t="s">
        <v>90</v>
      </c>
      <c r="D59" s="7">
        <v>196500</v>
      </c>
      <c r="E59" s="6" t="str">
        <f t="shared" si="0"/>
        <v>control</v>
      </c>
      <c r="G59" s="3">
        <v>57</v>
      </c>
      <c r="H59" s="15">
        <v>172500</v>
      </c>
    </row>
    <row r="60" spans="1:8" x14ac:dyDescent="0.25">
      <c r="A60" s="6">
        <v>59</v>
      </c>
      <c r="B60" s="6" t="s">
        <v>90</v>
      </c>
      <c r="C60" s="6" t="s">
        <v>90</v>
      </c>
      <c r="D60" s="7">
        <v>438780</v>
      </c>
      <c r="E60" s="6" t="str">
        <f t="shared" si="0"/>
        <v>control</v>
      </c>
      <c r="G60" s="3">
        <v>58</v>
      </c>
      <c r="H60" s="15">
        <v>196500</v>
      </c>
    </row>
    <row r="61" spans="1:8" x14ac:dyDescent="0.25">
      <c r="A61" s="6">
        <v>60</v>
      </c>
      <c r="B61" s="6" t="s">
        <v>90</v>
      </c>
      <c r="C61" s="6" t="s">
        <v>90</v>
      </c>
      <c r="D61" s="7">
        <v>124900</v>
      </c>
      <c r="E61" s="6" t="str">
        <f t="shared" si="0"/>
        <v>control</v>
      </c>
      <c r="G61" s="3">
        <v>59</v>
      </c>
      <c r="H61" s="15">
        <v>438780</v>
      </c>
    </row>
    <row r="62" spans="1:8" x14ac:dyDescent="0.25">
      <c r="A62" s="6">
        <v>61</v>
      </c>
      <c r="B62" s="6" t="s">
        <v>171</v>
      </c>
      <c r="C62" s="6" t="s">
        <v>90</v>
      </c>
      <c r="D62" s="7">
        <v>158000</v>
      </c>
      <c r="E62" s="6" t="str">
        <f t="shared" si="0"/>
        <v>treatment</v>
      </c>
      <c r="G62" s="3">
        <v>60</v>
      </c>
      <c r="H62" s="15">
        <v>124900</v>
      </c>
    </row>
    <row r="63" spans="1:8" x14ac:dyDescent="0.25">
      <c r="A63" s="6">
        <v>62</v>
      </c>
      <c r="B63" s="6" t="s">
        <v>90</v>
      </c>
      <c r="C63" s="6" t="s">
        <v>90</v>
      </c>
      <c r="D63" s="7">
        <v>101000</v>
      </c>
      <c r="E63" s="6" t="str">
        <f t="shared" si="0"/>
        <v>control</v>
      </c>
      <c r="G63" s="3">
        <v>62</v>
      </c>
      <c r="H63" s="15">
        <v>101000</v>
      </c>
    </row>
    <row r="64" spans="1:8" x14ac:dyDescent="0.25">
      <c r="A64" s="6">
        <v>63</v>
      </c>
      <c r="B64" s="6" t="s">
        <v>90</v>
      </c>
      <c r="C64" s="6" t="s">
        <v>90</v>
      </c>
      <c r="D64" s="7">
        <v>202500</v>
      </c>
      <c r="E64" s="6" t="str">
        <f t="shared" si="0"/>
        <v>control</v>
      </c>
      <c r="G64" s="3">
        <v>63</v>
      </c>
      <c r="H64" s="15">
        <v>202500</v>
      </c>
    </row>
    <row r="65" spans="1:8" x14ac:dyDescent="0.25">
      <c r="A65" s="6">
        <v>64</v>
      </c>
      <c r="B65" s="6" t="s">
        <v>202</v>
      </c>
      <c r="C65" s="6" t="s">
        <v>114</v>
      </c>
      <c r="D65" s="7">
        <v>140000</v>
      </c>
      <c r="E65" s="6" t="str">
        <f t="shared" si="0"/>
        <v>treatment</v>
      </c>
      <c r="G65" s="3">
        <v>65</v>
      </c>
      <c r="H65" s="15">
        <v>219500</v>
      </c>
    </row>
    <row r="66" spans="1:8" x14ac:dyDescent="0.25">
      <c r="A66" s="6">
        <v>65</v>
      </c>
      <c r="B66" s="6" t="s">
        <v>90</v>
      </c>
      <c r="C66" s="6" t="s">
        <v>90</v>
      </c>
      <c r="D66" s="7">
        <v>219500</v>
      </c>
      <c r="E66" s="6" t="str">
        <f t="shared" si="0"/>
        <v>control</v>
      </c>
      <c r="G66" s="3">
        <v>66</v>
      </c>
      <c r="H66" s="15">
        <v>317000</v>
      </c>
    </row>
    <row r="67" spans="1:8" x14ac:dyDescent="0.25">
      <c r="A67" s="6">
        <v>66</v>
      </c>
      <c r="B67" s="6" t="s">
        <v>90</v>
      </c>
      <c r="C67" s="6" t="s">
        <v>90</v>
      </c>
      <c r="D67" s="7">
        <v>317000</v>
      </c>
      <c r="E67" s="6" t="str">
        <f t="shared" ref="E67:E130" si="1">IF(OR(B67="RRRn", B67="RRAn", B67="RRNe", B67="RRAe", C67="RRRn", C67="RRAn", C67="RRNe", C67="RRAe"), "treatment", "control")</f>
        <v>control</v>
      </c>
      <c r="G67" s="3">
        <v>67</v>
      </c>
      <c r="H67" s="15">
        <v>180000</v>
      </c>
    </row>
    <row r="68" spans="1:8" x14ac:dyDescent="0.25">
      <c r="A68" s="6">
        <v>67</v>
      </c>
      <c r="B68" s="6" t="s">
        <v>204</v>
      </c>
      <c r="C68" s="6" t="s">
        <v>90</v>
      </c>
      <c r="D68" s="7">
        <v>180000</v>
      </c>
      <c r="E68" s="6" t="str">
        <f t="shared" si="1"/>
        <v>control</v>
      </c>
      <c r="G68" s="3">
        <v>68</v>
      </c>
      <c r="H68" s="15">
        <v>226000</v>
      </c>
    </row>
    <row r="69" spans="1:8" x14ac:dyDescent="0.25">
      <c r="A69" s="6">
        <v>68</v>
      </c>
      <c r="B69" s="6" t="s">
        <v>90</v>
      </c>
      <c r="C69" s="6" t="s">
        <v>90</v>
      </c>
      <c r="D69" s="7">
        <v>226000</v>
      </c>
      <c r="E69" s="6" t="str">
        <f t="shared" si="1"/>
        <v>control</v>
      </c>
      <c r="G69" s="3">
        <v>69</v>
      </c>
      <c r="H69" s="15">
        <v>80000</v>
      </c>
    </row>
    <row r="70" spans="1:8" x14ac:dyDescent="0.25">
      <c r="A70" s="6">
        <v>69</v>
      </c>
      <c r="B70" s="6" t="s">
        <v>144</v>
      </c>
      <c r="C70" s="6" t="s">
        <v>90</v>
      </c>
      <c r="D70" s="7">
        <v>80000</v>
      </c>
      <c r="E70" s="6" t="str">
        <f t="shared" si="1"/>
        <v>control</v>
      </c>
      <c r="G70" s="3">
        <v>70</v>
      </c>
      <c r="H70" s="15">
        <v>225000</v>
      </c>
    </row>
    <row r="71" spans="1:8" x14ac:dyDescent="0.25">
      <c r="A71" s="6">
        <v>70</v>
      </c>
      <c r="B71" s="6" t="s">
        <v>90</v>
      </c>
      <c r="C71" s="6" t="s">
        <v>90</v>
      </c>
      <c r="D71" s="7">
        <v>225000</v>
      </c>
      <c r="E71" s="6" t="str">
        <f t="shared" si="1"/>
        <v>control</v>
      </c>
      <c r="G71" s="3">
        <v>71</v>
      </c>
      <c r="H71" s="15">
        <v>244000</v>
      </c>
    </row>
    <row r="72" spans="1:8" x14ac:dyDescent="0.25">
      <c r="A72" s="6">
        <v>71</v>
      </c>
      <c r="B72" s="6" t="s">
        <v>90</v>
      </c>
      <c r="C72" s="6" t="s">
        <v>90</v>
      </c>
      <c r="D72" s="7">
        <v>244000</v>
      </c>
      <c r="E72" s="6" t="str">
        <f t="shared" si="1"/>
        <v>control</v>
      </c>
      <c r="G72" s="3">
        <v>72</v>
      </c>
      <c r="H72" s="15">
        <v>129500</v>
      </c>
    </row>
    <row r="73" spans="1:8" x14ac:dyDescent="0.25">
      <c r="A73" s="6">
        <v>72</v>
      </c>
      <c r="B73" s="6" t="s">
        <v>90</v>
      </c>
      <c r="C73" s="6" t="s">
        <v>90</v>
      </c>
      <c r="D73" s="7">
        <v>129500</v>
      </c>
      <c r="E73" s="6" t="str">
        <f t="shared" si="1"/>
        <v>control</v>
      </c>
      <c r="G73" s="3">
        <v>73</v>
      </c>
      <c r="H73" s="15">
        <v>185000</v>
      </c>
    </row>
    <row r="74" spans="1:8" x14ac:dyDescent="0.25">
      <c r="A74" s="6">
        <v>73</v>
      </c>
      <c r="B74" s="6" t="s">
        <v>90</v>
      </c>
      <c r="C74" s="6" t="s">
        <v>90</v>
      </c>
      <c r="D74" s="7">
        <v>185000</v>
      </c>
      <c r="E74" s="6" t="str">
        <f t="shared" si="1"/>
        <v>control</v>
      </c>
      <c r="G74" s="3">
        <v>74</v>
      </c>
      <c r="H74" s="15">
        <v>144900</v>
      </c>
    </row>
    <row r="75" spans="1:8" x14ac:dyDescent="0.25">
      <c r="A75" s="6">
        <v>74</v>
      </c>
      <c r="B75" s="6" t="s">
        <v>90</v>
      </c>
      <c r="C75" s="6" t="s">
        <v>90</v>
      </c>
      <c r="D75" s="7">
        <v>144900</v>
      </c>
      <c r="E75" s="6" t="str">
        <f t="shared" si="1"/>
        <v>control</v>
      </c>
      <c r="G75" s="3">
        <v>75</v>
      </c>
      <c r="H75" s="15">
        <v>107400</v>
      </c>
    </row>
    <row r="76" spans="1:8" x14ac:dyDescent="0.25">
      <c r="A76" s="6">
        <v>75</v>
      </c>
      <c r="B76" s="6" t="s">
        <v>90</v>
      </c>
      <c r="C76" s="6" t="s">
        <v>90</v>
      </c>
      <c r="D76" s="7">
        <v>107400</v>
      </c>
      <c r="E76" s="6" t="str">
        <f t="shared" si="1"/>
        <v>control</v>
      </c>
      <c r="G76" s="3">
        <v>76</v>
      </c>
      <c r="H76" s="15">
        <v>91000</v>
      </c>
    </row>
    <row r="77" spans="1:8" x14ac:dyDescent="0.25">
      <c r="A77" s="6">
        <v>76</v>
      </c>
      <c r="B77" s="6" t="s">
        <v>90</v>
      </c>
      <c r="C77" s="6" t="s">
        <v>90</v>
      </c>
      <c r="D77" s="7">
        <v>91000</v>
      </c>
      <c r="E77" s="6" t="str">
        <f t="shared" si="1"/>
        <v>control</v>
      </c>
      <c r="G77" s="3">
        <v>77</v>
      </c>
      <c r="H77" s="15">
        <v>135750</v>
      </c>
    </row>
    <row r="78" spans="1:8" x14ac:dyDescent="0.25">
      <c r="A78" s="6">
        <v>77</v>
      </c>
      <c r="B78" s="6" t="s">
        <v>90</v>
      </c>
      <c r="C78" s="6" t="s">
        <v>90</v>
      </c>
      <c r="D78" s="7">
        <v>135750</v>
      </c>
      <c r="E78" s="6" t="str">
        <f t="shared" si="1"/>
        <v>control</v>
      </c>
      <c r="G78" s="3">
        <v>78</v>
      </c>
      <c r="H78" s="15">
        <v>127000</v>
      </c>
    </row>
    <row r="79" spans="1:8" x14ac:dyDescent="0.25">
      <c r="A79" s="6">
        <v>78</v>
      </c>
      <c r="B79" s="6" t="s">
        <v>90</v>
      </c>
      <c r="C79" s="6" t="s">
        <v>90</v>
      </c>
      <c r="D79" s="7">
        <v>127000</v>
      </c>
      <c r="E79" s="6" t="str">
        <f t="shared" si="1"/>
        <v>control</v>
      </c>
      <c r="G79" s="3">
        <v>79</v>
      </c>
      <c r="H79" s="15">
        <v>136500</v>
      </c>
    </row>
    <row r="80" spans="1:8" x14ac:dyDescent="0.25">
      <c r="A80" s="6">
        <v>79</v>
      </c>
      <c r="B80" s="6" t="s">
        <v>90</v>
      </c>
      <c r="C80" s="6" t="s">
        <v>90</v>
      </c>
      <c r="D80" s="7">
        <v>136500</v>
      </c>
      <c r="E80" s="6" t="str">
        <f t="shared" si="1"/>
        <v>control</v>
      </c>
      <c r="G80" s="3">
        <v>80</v>
      </c>
      <c r="H80" s="15">
        <v>110000</v>
      </c>
    </row>
    <row r="81" spans="1:8" x14ac:dyDescent="0.25">
      <c r="A81" s="6">
        <v>80</v>
      </c>
      <c r="B81" s="6" t="s">
        <v>90</v>
      </c>
      <c r="C81" s="6" t="s">
        <v>90</v>
      </c>
      <c r="D81" s="7">
        <v>110000</v>
      </c>
      <c r="E81" s="6" t="str">
        <f t="shared" si="1"/>
        <v>control</v>
      </c>
      <c r="G81" s="3">
        <v>81</v>
      </c>
      <c r="H81" s="15">
        <v>193500</v>
      </c>
    </row>
    <row r="82" spans="1:8" x14ac:dyDescent="0.25">
      <c r="A82" s="6">
        <v>81</v>
      </c>
      <c r="B82" s="6" t="s">
        <v>90</v>
      </c>
      <c r="C82" s="6" t="s">
        <v>90</v>
      </c>
      <c r="D82" s="7">
        <v>193500</v>
      </c>
      <c r="E82" s="6" t="str">
        <f t="shared" si="1"/>
        <v>control</v>
      </c>
      <c r="G82" s="3">
        <v>82</v>
      </c>
      <c r="H82" s="15">
        <v>153500</v>
      </c>
    </row>
    <row r="83" spans="1:8" x14ac:dyDescent="0.25">
      <c r="A83" s="6">
        <v>82</v>
      </c>
      <c r="B83" s="6" t="s">
        <v>90</v>
      </c>
      <c r="C83" s="6" t="s">
        <v>90</v>
      </c>
      <c r="D83" s="7">
        <v>153500</v>
      </c>
      <c r="E83" s="6" t="str">
        <f t="shared" si="1"/>
        <v>control</v>
      </c>
      <c r="G83" s="3">
        <v>83</v>
      </c>
      <c r="H83" s="15">
        <v>245000</v>
      </c>
    </row>
    <row r="84" spans="1:8" x14ac:dyDescent="0.25">
      <c r="A84" s="6">
        <v>83</v>
      </c>
      <c r="B84" s="6" t="s">
        <v>90</v>
      </c>
      <c r="C84" s="6" t="s">
        <v>90</v>
      </c>
      <c r="D84" s="7">
        <v>245000</v>
      </c>
      <c r="E84" s="6" t="str">
        <f t="shared" si="1"/>
        <v>control</v>
      </c>
      <c r="G84" s="3">
        <v>84</v>
      </c>
      <c r="H84" s="15">
        <v>126500</v>
      </c>
    </row>
    <row r="85" spans="1:8" x14ac:dyDescent="0.25">
      <c r="A85" s="6">
        <v>84</v>
      </c>
      <c r="B85" s="6" t="s">
        <v>90</v>
      </c>
      <c r="C85" s="6" t="s">
        <v>90</v>
      </c>
      <c r="D85" s="7">
        <v>126500</v>
      </c>
      <c r="E85" s="6" t="str">
        <f t="shared" si="1"/>
        <v>control</v>
      </c>
      <c r="G85" s="3">
        <v>85</v>
      </c>
      <c r="H85" s="15">
        <v>168500</v>
      </c>
    </row>
    <row r="86" spans="1:8" x14ac:dyDescent="0.25">
      <c r="A86" s="6">
        <v>85</v>
      </c>
      <c r="B86" s="6" t="s">
        <v>90</v>
      </c>
      <c r="C86" s="6" t="s">
        <v>90</v>
      </c>
      <c r="D86" s="7">
        <v>168500</v>
      </c>
      <c r="E86" s="6" t="str">
        <f t="shared" si="1"/>
        <v>control</v>
      </c>
      <c r="G86" s="3">
        <v>86</v>
      </c>
      <c r="H86" s="15">
        <v>260000</v>
      </c>
    </row>
    <row r="87" spans="1:8" x14ac:dyDescent="0.25">
      <c r="A87" s="6">
        <v>86</v>
      </c>
      <c r="B87" s="6" t="s">
        <v>90</v>
      </c>
      <c r="C87" s="6" t="s">
        <v>90</v>
      </c>
      <c r="D87" s="7">
        <v>260000</v>
      </c>
      <c r="E87" s="6" t="str">
        <f t="shared" si="1"/>
        <v>control</v>
      </c>
      <c r="G87" s="3">
        <v>87</v>
      </c>
      <c r="H87" s="15">
        <v>174000</v>
      </c>
    </row>
    <row r="88" spans="1:8" x14ac:dyDescent="0.25">
      <c r="A88" s="6">
        <v>87</v>
      </c>
      <c r="B88" s="6" t="s">
        <v>90</v>
      </c>
      <c r="C88" s="6" t="s">
        <v>90</v>
      </c>
      <c r="D88" s="7">
        <v>174000</v>
      </c>
      <c r="E88" s="6" t="str">
        <f t="shared" si="1"/>
        <v>control</v>
      </c>
      <c r="G88" s="3">
        <v>88</v>
      </c>
      <c r="H88" s="15">
        <v>164500</v>
      </c>
    </row>
    <row r="89" spans="1:8" x14ac:dyDescent="0.25">
      <c r="A89" s="6">
        <v>88</v>
      </c>
      <c r="B89" s="6" t="s">
        <v>90</v>
      </c>
      <c r="C89" s="6" t="s">
        <v>90</v>
      </c>
      <c r="D89" s="7">
        <v>164500</v>
      </c>
      <c r="E89" s="6" t="str">
        <f t="shared" si="1"/>
        <v>control</v>
      </c>
      <c r="G89" s="3">
        <v>89</v>
      </c>
      <c r="H89" s="15">
        <v>85000</v>
      </c>
    </row>
    <row r="90" spans="1:8" x14ac:dyDescent="0.25">
      <c r="A90" s="6">
        <v>89</v>
      </c>
      <c r="B90" s="6" t="s">
        <v>114</v>
      </c>
      <c r="C90" s="6" t="s">
        <v>114</v>
      </c>
      <c r="D90" s="7">
        <v>85000</v>
      </c>
      <c r="E90" s="6" t="str">
        <f t="shared" si="1"/>
        <v>control</v>
      </c>
      <c r="G90" s="3">
        <v>90</v>
      </c>
      <c r="H90" s="15">
        <v>123600</v>
      </c>
    </row>
    <row r="91" spans="1:8" x14ac:dyDescent="0.25">
      <c r="A91" s="6">
        <v>90</v>
      </c>
      <c r="B91" s="6" t="s">
        <v>90</v>
      </c>
      <c r="C91" s="6" t="s">
        <v>90</v>
      </c>
      <c r="D91" s="7">
        <v>123600</v>
      </c>
      <c r="E91" s="6" t="str">
        <f t="shared" si="1"/>
        <v>control</v>
      </c>
      <c r="G91" s="3">
        <v>91</v>
      </c>
      <c r="H91" s="15">
        <v>109900</v>
      </c>
    </row>
    <row r="92" spans="1:8" x14ac:dyDescent="0.25">
      <c r="A92" s="6">
        <v>91</v>
      </c>
      <c r="B92" s="6" t="s">
        <v>90</v>
      </c>
      <c r="C92" s="6" t="s">
        <v>90</v>
      </c>
      <c r="D92" s="7">
        <v>109900</v>
      </c>
      <c r="E92" s="6" t="str">
        <f t="shared" si="1"/>
        <v>control</v>
      </c>
      <c r="G92" s="3">
        <v>92</v>
      </c>
      <c r="H92" s="15">
        <v>98600</v>
      </c>
    </row>
    <row r="93" spans="1:8" x14ac:dyDescent="0.25">
      <c r="A93" s="6">
        <v>92</v>
      </c>
      <c r="B93" s="6" t="s">
        <v>90</v>
      </c>
      <c r="C93" s="6" t="s">
        <v>90</v>
      </c>
      <c r="D93" s="7">
        <v>98600</v>
      </c>
      <c r="E93" s="6" t="str">
        <f t="shared" si="1"/>
        <v>control</v>
      </c>
      <c r="G93" s="3">
        <v>93</v>
      </c>
      <c r="H93" s="15">
        <v>163500</v>
      </c>
    </row>
    <row r="94" spans="1:8" x14ac:dyDescent="0.25">
      <c r="A94" s="6">
        <v>93</v>
      </c>
      <c r="B94" s="6" t="s">
        <v>90</v>
      </c>
      <c r="C94" s="6" t="s">
        <v>90</v>
      </c>
      <c r="D94" s="7">
        <v>163500</v>
      </c>
      <c r="E94" s="6" t="str">
        <f t="shared" si="1"/>
        <v>control</v>
      </c>
      <c r="G94" s="3">
        <v>94</v>
      </c>
      <c r="H94" s="15">
        <v>133900</v>
      </c>
    </row>
    <row r="95" spans="1:8" x14ac:dyDescent="0.25">
      <c r="A95" s="6">
        <v>94</v>
      </c>
      <c r="B95" s="6" t="s">
        <v>90</v>
      </c>
      <c r="C95" s="6" t="s">
        <v>90</v>
      </c>
      <c r="D95" s="7">
        <v>133900</v>
      </c>
      <c r="E95" s="6" t="str">
        <f t="shared" si="1"/>
        <v>control</v>
      </c>
      <c r="G95" s="3">
        <v>95</v>
      </c>
      <c r="H95" s="15">
        <v>204750</v>
      </c>
    </row>
    <row r="96" spans="1:8" x14ac:dyDescent="0.25">
      <c r="A96" s="6">
        <v>95</v>
      </c>
      <c r="B96" s="6" t="s">
        <v>90</v>
      </c>
      <c r="C96" s="6" t="s">
        <v>90</v>
      </c>
      <c r="D96" s="7">
        <v>204750</v>
      </c>
      <c r="E96" s="6" t="str">
        <f t="shared" si="1"/>
        <v>control</v>
      </c>
      <c r="G96" s="3">
        <v>96</v>
      </c>
      <c r="H96" s="15">
        <v>185000</v>
      </c>
    </row>
    <row r="97" spans="1:8" x14ac:dyDescent="0.25">
      <c r="A97" s="6">
        <v>96</v>
      </c>
      <c r="B97" s="6" t="s">
        <v>90</v>
      </c>
      <c r="C97" s="6" t="s">
        <v>90</v>
      </c>
      <c r="D97" s="7">
        <v>185000</v>
      </c>
      <c r="E97" s="6" t="str">
        <f t="shared" si="1"/>
        <v>control</v>
      </c>
      <c r="G97" s="3">
        <v>97</v>
      </c>
      <c r="H97" s="15">
        <v>214000</v>
      </c>
    </row>
    <row r="98" spans="1:8" x14ac:dyDescent="0.25">
      <c r="A98" s="6">
        <v>97</v>
      </c>
      <c r="B98" s="6" t="s">
        <v>90</v>
      </c>
      <c r="C98" s="6" t="s">
        <v>90</v>
      </c>
      <c r="D98" s="7">
        <v>214000</v>
      </c>
      <c r="E98" s="6" t="str">
        <f t="shared" si="1"/>
        <v>control</v>
      </c>
      <c r="G98" s="3">
        <v>98</v>
      </c>
      <c r="H98" s="15">
        <v>94750</v>
      </c>
    </row>
    <row r="99" spans="1:8" x14ac:dyDescent="0.25">
      <c r="A99" s="6">
        <v>98</v>
      </c>
      <c r="B99" s="6" t="s">
        <v>90</v>
      </c>
      <c r="C99" s="6" t="s">
        <v>90</v>
      </c>
      <c r="D99" s="7">
        <v>94750</v>
      </c>
      <c r="E99" s="6" t="str">
        <f t="shared" si="1"/>
        <v>control</v>
      </c>
      <c r="G99" s="3">
        <v>99</v>
      </c>
      <c r="H99" s="15">
        <v>83000</v>
      </c>
    </row>
    <row r="100" spans="1:8" x14ac:dyDescent="0.25">
      <c r="A100" s="6">
        <v>99</v>
      </c>
      <c r="B100" s="6" t="s">
        <v>90</v>
      </c>
      <c r="C100" s="6" t="s">
        <v>90</v>
      </c>
      <c r="D100" s="7">
        <v>83000</v>
      </c>
      <c r="E100" s="6" t="str">
        <f t="shared" si="1"/>
        <v>control</v>
      </c>
      <c r="G100" s="3">
        <v>100</v>
      </c>
      <c r="H100" s="15">
        <v>128950</v>
      </c>
    </row>
    <row r="101" spans="1:8" x14ac:dyDescent="0.25">
      <c r="A101" s="6">
        <v>100</v>
      </c>
      <c r="B101" s="6" t="s">
        <v>90</v>
      </c>
      <c r="C101" s="6" t="s">
        <v>90</v>
      </c>
      <c r="D101" s="7">
        <v>128950</v>
      </c>
      <c r="E101" s="6" t="str">
        <f t="shared" si="1"/>
        <v>control</v>
      </c>
      <c r="G101" s="3">
        <v>101</v>
      </c>
      <c r="H101" s="15">
        <v>205000</v>
      </c>
    </row>
    <row r="102" spans="1:8" x14ac:dyDescent="0.25">
      <c r="A102" s="6">
        <v>101</v>
      </c>
      <c r="B102" s="6" t="s">
        <v>90</v>
      </c>
      <c r="C102" s="6" t="s">
        <v>90</v>
      </c>
      <c r="D102" s="7">
        <v>205000</v>
      </c>
      <c r="E102" s="6" t="str">
        <f t="shared" si="1"/>
        <v>control</v>
      </c>
      <c r="G102" s="3">
        <v>102</v>
      </c>
      <c r="H102" s="15">
        <v>178000</v>
      </c>
    </row>
    <row r="103" spans="1:8" x14ac:dyDescent="0.25">
      <c r="A103" s="6">
        <v>102</v>
      </c>
      <c r="B103" s="6" t="s">
        <v>90</v>
      </c>
      <c r="C103" s="6" t="s">
        <v>90</v>
      </c>
      <c r="D103" s="7">
        <v>178000</v>
      </c>
      <c r="E103" s="6" t="str">
        <f t="shared" si="1"/>
        <v>control</v>
      </c>
      <c r="G103" s="3">
        <v>103</v>
      </c>
      <c r="H103" s="15">
        <v>118964</v>
      </c>
    </row>
    <row r="104" spans="1:8" x14ac:dyDescent="0.25">
      <c r="A104" s="6">
        <v>103</v>
      </c>
      <c r="B104" s="6" t="s">
        <v>90</v>
      </c>
      <c r="C104" s="6" t="s">
        <v>90</v>
      </c>
      <c r="D104" s="7">
        <v>118964</v>
      </c>
      <c r="E104" s="6" t="str">
        <f t="shared" si="1"/>
        <v>control</v>
      </c>
      <c r="G104" s="3">
        <v>104</v>
      </c>
      <c r="H104" s="15">
        <v>198900</v>
      </c>
    </row>
    <row r="105" spans="1:8" x14ac:dyDescent="0.25">
      <c r="A105" s="6">
        <v>104</v>
      </c>
      <c r="B105" s="6" t="s">
        <v>90</v>
      </c>
      <c r="C105" s="6" t="s">
        <v>90</v>
      </c>
      <c r="D105" s="7">
        <v>198900</v>
      </c>
      <c r="E105" s="6" t="str">
        <f t="shared" si="1"/>
        <v>control</v>
      </c>
      <c r="G105" s="3">
        <v>105</v>
      </c>
      <c r="H105" s="15">
        <v>169500</v>
      </c>
    </row>
    <row r="106" spans="1:8" x14ac:dyDescent="0.25">
      <c r="A106" s="6">
        <v>105</v>
      </c>
      <c r="B106" s="6" t="s">
        <v>90</v>
      </c>
      <c r="C106" s="6" t="s">
        <v>90</v>
      </c>
      <c r="D106" s="7">
        <v>169500</v>
      </c>
      <c r="E106" s="6" t="str">
        <f t="shared" si="1"/>
        <v>control</v>
      </c>
      <c r="G106" s="3">
        <v>106</v>
      </c>
      <c r="H106" s="15">
        <v>250000</v>
      </c>
    </row>
    <row r="107" spans="1:8" x14ac:dyDescent="0.25">
      <c r="A107" s="6">
        <v>106</v>
      </c>
      <c r="B107" s="6" t="s">
        <v>90</v>
      </c>
      <c r="C107" s="6" t="s">
        <v>90</v>
      </c>
      <c r="D107" s="7">
        <v>250000</v>
      </c>
      <c r="E107" s="6" t="str">
        <f t="shared" si="1"/>
        <v>control</v>
      </c>
      <c r="G107" s="3">
        <v>107</v>
      </c>
      <c r="H107" s="15">
        <v>100000</v>
      </c>
    </row>
    <row r="108" spans="1:8" x14ac:dyDescent="0.25">
      <c r="A108" s="6">
        <v>107</v>
      </c>
      <c r="B108" s="6" t="s">
        <v>90</v>
      </c>
      <c r="C108" s="6" t="s">
        <v>90</v>
      </c>
      <c r="D108" s="7">
        <v>100000</v>
      </c>
      <c r="E108" s="6" t="str">
        <f t="shared" si="1"/>
        <v>control</v>
      </c>
      <c r="G108" s="3">
        <v>108</v>
      </c>
      <c r="H108" s="15">
        <v>115000</v>
      </c>
    </row>
    <row r="109" spans="1:8" x14ac:dyDescent="0.25">
      <c r="A109" s="6">
        <v>108</v>
      </c>
      <c r="B109" s="6" t="s">
        <v>90</v>
      </c>
      <c r="C109" s="6" t="s">
        <v>90</v>
      </c>
      <c r="D109" s="7">
        <v>115000</v>
      </c>
      <c r="E109" s="6" t="str">
        <f t="shared" si="1"/>
        <v>control</v>
      </c>
      <c r="G109" s="3">
        <v>109</v>
      </c>
      <c r="H109" s="15">
        <v>115000</v>
      </c>
    </row>
    <row r="110" spans="1:8" x14ac:dyDescent="0.25">
      <c r="A110" s="6">
        <v>109</v>
      </c>
      <c r="B110" s="6" t="s">
        <v>144</v>
      </c>
      <c r="C110" s="6" t="s">
        <v>90</v>
      </c>
      <c r="D110" s="7">
        <v>115000</v>
      </c>
      <c r="E110" s="6" t="str">
        <f t="shared" si="1"/>
        <v>control</v>
      </c>
      <c r="G110" s="3">
        <v>110</v>
      </c>
      <c r="H110" s="15">
        <v>190000</v>
      </c>
    </row>
    <row r="111" spans="1:8" x14ac:dyDescent="0.25">
      <c r="A111" s="6">
        <v>110</v>
      </c>
      <c r="B111" s="6" t="s">
        <v>90</v>
      </c>
      <c r="C111" s="6" t="s">
        <v>90</v>
      </c>
      <c r="D111" s="7">
        <v>190000</v>
      </c>
      <c r="E111" s="6" t="str">
        <f t="shared" si="1"/>
        <v>control</v>
      </c>
      <c r="G111" s="3">
        <v>111</v>
      </c>
      <c r="H111" s="15">
        <v>136900</v>
      </c>
    </row>
    <row r="112" spans="1:8" x14ac:dyDescent="0.25">
      <c r="A112" s="6">
        <v>111</v>
      </c>
      <c r="B112" s="6" t="s">
        <v>90</v>
      </c>
      <c r="C112" s="6" t="s">
        <v>90</v>
      </c>
      <c r="D112" s="7">
        <v>136900</v>
      </c>
      <c r="E112" s="6" t="str">
        <f t="shared" si="1"/>
        <v>control</v>
      </c>
      <c r="G112" s="3">
        <v>112</v>
      </c>
      <c r="H112" s="15">
        <v>180000</v>
      </c>
    </row>
    <row r="113" spans="1:8" x14ac:dyDescent="0.25">
      <c r="A113" s="6">
        <v>112</v>
      </c>
      <c r="B113" s="6" t="s">
        <v>90</v>
      </c>
      <c r="C113" s="6" t="s">
        <v>90</v>
      </c>
      <c r="D113" s="7">
        <v>180000</v>
      </c>
      <c r="E113" s="6" t="str">
        <f t="shared" si="1"/>
        <v>control</v>
      </c>
      <c r="G113" s="3">
        <v>113</v>
      </c>
      <c r="H113" s="15">
        <v>383970</v>
      </c>
    </row>
    <row r="114" spans="1:8" x14ac:dyDescent="0.25">
      <c r="A114" s="6">
        <v>113</v>
      </c>
      <c r="B114" s="6" t="s">
        <v>90</v>
      </c>
      <c r="C114" s="6" t="s">
        <v>90</v>
      </c>
      <c r="D114" s="7">
        <v>383970</v>
      </c>
      <c r="E114" s="6" t="str">
        <f t="shared" si="1"/>
        <v>control</v>
      </c>
      <c r="G114" s="3">
        <v>114</v>
      </c>
      <c r="H114" s="15">
        <v>217000</v>
      </c>
    </row>
    <row r="115" spans="1:8" x14ac:dyDescent="0.25">
      <c r="A115" s="6">
        <v>114</v>
      </c>
      <c r="B115" s="6" t="s">
        <v>90</v>
      </c>
      <c r="C115" s="6" t="s">
        <v>90</v>
      </c>
      <c r="D115" s="7">
        <v>217000</v>
      </c>
      <c r="E115" s="6" t="str">
        <f t="shared" si="1"/>
        <v>control</v>
      </c>
      <c r="G115" s="3">
        <v>115</v>
      </c>
      <c r="H115" s="15">
        <v>259500</v>
      </c>
    </row>
    <row r="116" spans="1:8" x14ac:dyDescent="0.25">
      <c r="A116" s="6">
        <v>115</v>
      </c>
      <c r="B116" s="6" t="s">
        <v>90</v>
      </c>
      <c r="C116" s="6" t="s">
        <v>90</v>
      </c>
      <c r="D116" s="7">
        <v>259500</v>
      </c>
      <c r="E116" s="6" t="str">
        <f t="shared" si="1"/>
        <v>control</v>
      </c>
      <c r="G116" s="3">
        <v>116</v>
      </c>
      <c r="H116" s="15">
        <v>176000</v>
      </c>
    </row>
    <row r="117" spans="1:8" x14ac:dyDescent="0.25">
      <c r="A117" s="6">
        <v>116</v>
      </c>
      <c r="B117" s="6" t="s">
        <v>90</v>
      </c>
      <c r="C117" s="6" t="s">
        <v>90</v>
      </c>
      <c r="D117" s="7">
        <v>176000</v>
      </c>
      <c r="E117" s="6" t="str">
        <f t="shared" si="1"/>
        <v>control</v>
      </c>
      <c r="G117" s="3">
        <v>117</v>
      </c>
      <c r="H117" s="15">
        <v>139000</v>
      </c>
    </row>
    <row r="118" spans="1:8" x14ac:dyDescent="0.25">
      <c r="A118" s="6">
        <v>117</v>
      </c>
      <c r="B118" s="6" t="s">
        <v>90</v>
      </c>
      <c r="C118" s="6" t="s">
        <v>90</v>
      </c>
      <c r="D118" s="7">
        <v>139000</v>
      </c>
      <c r="E118" s="6" t="str">
        <f t="shared" si="1"/>
        <v>control</v>
      </c>
      <c r="G118" s="3">
        <v>118</v>
      </c>
      <c r="H118" s="15">
        <v>155000</v>
      </c>
    </row>
    <row r="119" spans="1:8" x14ac:dyDescent="0.25">
      <c r="A119" s="6">
        <v>118</v>
      </c>
      <c r="B119" s="6" t="s">
        <v>90</v>
      </c>
      <c r="C119" s="6" t="s">
        <v>90</v>
      </c>
      <c r="D119" s="7">
        <v>155000</v>
      </c>
      <c r="E119" s="6" t="str">
        <f t="shared" si="1"/>
        <v>control</v>
      </c>
      <c r="G119" s="3">
        <v>119</v>
      </c>
      <c r="H119" s="15">
        <v>320000</v>
      </c>
    </row>
    <row r="120" spans="1:8" x14ac:dyDescent="0.25">
      <c r="A120" s="6">
        <v>119</v>
      </c>
      <c r="B120" s="6" t="s">
        <v>90</v>
      </c>
      <c r="C120" s="6" t="s">
        <v>90</v>
      </c>
      <c r="D120" s="7">
        <v>320000</v>
      </c>
      <c r="E120" s="6" t="str">
        <f t="shared" si="1"/>
        <v>control</v>
      </c>
      <c r="G120" s="3">
        <v>120</v>
      </c>
      <c r="H120" s="15">
        <v>163990</v>
      </c>
    </row>
    <row r="121" spans="1:8" x14ac:dyDescent="0.25">
      <c r="A121" s="6">
        <v>120</v>
      </c>
      <c r="B121" s="6" t="s">
        <v>90</v>
      </c>
      <c r="C121" s="6" t="s">
        <v>90</v>
      </c>
      <c r="D121" s="7">
        <v>163990</v>
      </c>
      <c r="E121" s="6" t="str">
        <f t="shared" si="1"/>
        <v>control</v>
      </c>
      <c r="G121" s="3">
        <v>121</v>
      </c>
      <c r="H121" s="15">
        <v>180000</v>
      </c>
    </row>
    <row r="122" spans="1:8" x14ac:dyDescent="0.25">
      <c r="A122" s="6">
        <v>121</v>
      </c>
      <c r="B122" s="6" t="s">
        <v>90</v>
      </c>
      <c r="C122" s="6" t="s">
        <v>90</v>
      </c>
      <c r="D122" s="7">
        <v>180000</v>
      </c>
      <c r="E122" s="6" t="str">
        <f t="shared" si="1"/>
        <v>control</v>
      </c>
      <c r="G122" s="3">
        <v>122</v>
      </c>
      <c r="H122" s="15">
        <v>100000</v>
      </c>
    </row>
    <row r="123" spans="1:8" x14ac:dyDescent="0.25">
      <c r="A123" s="6">
        <v>122</v>
      </c>
      <c r="B123" s="6" t="s">
        <v>90</v>
      </c>
      <c r="C123" s="6" t="s">
        <v>90</v>
      </c>
      <c r="D123" s="7">
        <v>100000</v>
      </c>
      <c r="E123" s="6" t="str">
        <f t="shared" si="1"/>
        <v>control</v>
      </c>
      <c r="G123" s="3">
        <v>123</v>
      </c>
      <c r="H123" s="15">
        <v>136000</v>
      </c>
    </row>
    <row r="124" spans="1:8" x14ac:dyDescent="0.25">
      <c r="A124" s="6">
        <v>123</v>
      </c>
      <c r="B124" s="6" t="s">
        <v>90</v>
      </c>
      <c r="C124" s="6" t="s">
        <v>90</v>
      </c>
      <c r="D124" s="7">
        <v>136000</v>
      </c>
      <c r="E124" s="6" t="str">
        <f t="shared" si="1"/>
        <v>control</v>
      </c>
      <c r="G124" s="3">
        <v>124</v>
      </c>
      <c r="H124" s="15">
        <v>153900</v>
      </c>
    </row>
    <row r="125" spans="1:8" x14ac:dyDescent="0.25">
      <c r="A125" s="6">
        <v>124</v>
      </c>
      <c r="B125" s="6" t="s">
        <v>90</v>
      </c>
      <c r="C125" s="6" t="s">
        <v>90</v>
      </c>
      <c r="D125" s="7">
        <v>153900</v>
      </c>
      <c r="E125" s="6" t="str">
        <f t="shared" si="1"/>
        <v>control</v>
      </c>
      <c r="G125" s="3">
        <v>125</v>
      </c>
      <c r="H125" s="15">
        <v>181000</v>
      </c>
    </row>
    <row r="126" spans="1:8" x14ac:dyDescent="0.25">
      <c r="A126" s="6">
        <v>125</v>
      </c>
      <c r="B126" s="6" t="s">
        <v>90</v>
      </c>
      <c r="C126" s="6" t="s">
        <v>90</v>
      </c>
      <c r="D126" s="7">
        <v>181000</v>
      </c>
      <c r="E126" s="6" t="str">
        <f t="shared" si="1"/>
        <v>control</v>
      </c>
      <c r="G126" s="3">
        <v>126</v>
      </c>
      <c r="H126" s="15">
        <v>84500</v>
      </c>
    </row>
    <row r="127" spans="1:8" x14ac:dyDescent="0.25">
      <c r="A127" s="6">
        <v>126</v>
      </c>
      <c r="B127" s="6" t="s">
        <v>90</v>
      </c>
      <c r="C127" s="6" t="s">
        <v>90</v>
      </c>
      <c r="D127" s="7">
        <v>84500</v>
      </c>
      <c r="E127" s="6" t="str">
        <f t="shared" si="1"/>
        <v>control</v>
      </c>
      <c r="G127" s="3">
        <v>127</v>
      </c>
      <c r="H127" s="15">
        <v>128000</v>
      </c>
    </row>
    <row r="128" spans="1:8" x14ac:dyDescent="0.25">
      <c r="A128" s="6">
        <v>127</v>
      </c>
      <c r="B128" s="6" t="s">
        <v>90</v>
      </c>
      <c r="C128" s="6" t="s">
        <v>90</v>
      </c>
      <c r="D128" s="7">
        <v>128000</v>
      </c>
      <c r="E128" s="6" t="str">
        <f t="shared" si="1"/>
        <v>control</v>
      </c>
      <c r="G128" s="3">
        <v>128</v>
      </c>
      <c r="H128" s="15">
        <v>87000</v>
      </c>
    </row>
    <row r="129" spans="1:8" x14ac:dyDescent="0.25">
      <c r="A129" s="6">
        <v>128</v>
      </c>
      <c r="B129" s="6" t="s">
        <v>114</v>
      </c>
      <c r="C129" s="6" t="s">
        <v>90</v>
      </c>
      <c r="D129" s="7">
        <v>87000</v>
      </c>
      <c r="E129" s="6" t="str">
        <f t="shared" si="1"/>
        <v>control</v>
      </c>
      <c r="G129" s="3">
        <v>129</v>
      </c>
      <c r="H129" s="15">
        <v>155000</v>
      </c>
    </row>
    <row r="130" spans="1:8" x14ac:dyDescent="0.25">
      <c r="A130" s="6">
        <v>129</v>
      </c>
      <c r="B130" s="6" t="s">
        <v>139</v>
      </c>
      <c r="C130" s="6" t="s">
        <v>90</v>
      </c>
      <c r="D130" s="7">
        <v>155000</v>
      </c>
      <c r="E130" s="6" t="str">
        <f t="shared" si="1"/>
        <v>control</v>
      </c>
      <c r="G130" s="3">
        <v>130</v>
      </c>
      <c r="H130" s="15">
        <v>150000</v>
      </c>
    </row>
    <row r="131" spans="1:8" x14ac:dyDescent="0.25">
      <c r="A131" s="6">
        <v>130</v>
      </c>
      <c r="B131" s="6" t="s">
        <v>90</v>
      </c>
      <c r="C131" s="6" t="s">
        <v>90</v>
      </c>
      <c r="D131" s="7">
        <v>150000</v>
      </c>
      <c r="E131" s="6" t="str">
        <f t="shared" ref="E131:E194" si="2">IF(OR(B131="RRRn", B131="RRAn", B131="RRNe", B131="RRAe", C131="RRRn", C131="RRAn", C131="RRNe", C131="RRAe"), "treatment", "control")</f>
        <v>control</v>
      </c>
      <c r="G131" s="3">
        <v>131</v>
      </c>
      <c r="H131" s="15">
        <v>226000</v>
      </c>
    </row>
    <row r="132" spans="1:8" x14ac:dyDescent="0.25">
      <c r="A132" s="6">
        <v>131</v>
      </c>
      <c r="B132" s="6" t="s">
        <v>90</v>
      </c>
      <c r="C132" s="6" t="s">
        <v>90</v>
      </c>
      <c r="D132" s="7">
        <v>226000</v>
      </c>
      <c r="E132" s="6" t="str">
        <f t="shared" si="2"/>
        <v>control</v>
      </c>
      <c r="G132" s="3">
        <v>132</v>
      </c>
      <c r="H132" s="15">
        <v>244000</v>
      </c>
    </row>
    <row r="133" spans="1:8" x14ac:dyDescent="0.25">
      <c r="A133" s="6">
        <v>132</v>
      </c>
      <c r="B133" s="6" t="s">
        <v>90</v>
      </c>
      <c r="C133" s="6" t="s">
        <v>90</v>
      </c>
      <c r="D133" s="7">
        <v>244000</v>
      </c>
      <c r="E133" s="6" t="str">
        <f t="shared" si="2"/>
        <v>control</v>
      </c>
      <c r="G133" s="3">
        <v>133</v>
      </c>
      <c r="H133" s="15">
        <v>150750</v>
      </c>
    </row>
    <row r="134" spans="1:8" x14ac:dyDescent="0.25">
      <c r="A134" s="6">
        <v>133</v>
      </c>
      <c r="B134" s="6" t="s">
        <v>90</v>
      </c>
      <c r="C134" s="6" t="s">
        <v>90</v>
      </c>
      <c r="D134" s="7">
        <v>150750</v>
      </c>
      <c r="E134" s="6" t="str">
        <f t="shared" si="2"/>
        <v>control</v>
      </c>
      <c r="G134" s="3">
        <v>134</v>
      </c>
      <c r="H134" s="15">
        <v>220000</v>
      </c>
    </row>
    <row r="135" spans="1:8" x14ac:dyDescent="0.25">
      <c r="A135" s="6">
        <v>134</v>
      </c>
      <c r="B135" s="6" t="s">
        <v>90</v>
      </c>
      <c r="C135" s="6" t="s">
        <v>90</v>
      </c>
      <c r="D135" s="7">
        <v>220000</v>
      </c>
      <c r="E135" s="6" t="str">
        <f t="shared" si="2"/>
        <v>control</v>
      </c>
      <c r="G135" s="3">
        <v>135</v>
      </c>
      <c r="H135" s="15">
        <v>180000</v>
      </c>
    </row>
    <row r="136" spans="1:8" x14ac:dyDescent="0.25">
      <c r="A136" s="6">
        <v>135</v>
      </c>
      <c r="B136" s="6" t="s">
        <v>90</v>
      </c>
      <c r="C136" s="6" t="s">
        <v>90</v>
      </c>
      <c r="D136" s="7">
        <v>180000</v>
      </c>
      <c r="E136" s="6" t="str">
        <f t="shared" si="2"/>
        <v>control</v>
      </c>
      <c r="G136" s="3">
        <v>136</v>
      </c>
      <c r="H136" s="15">
        <v>174000</v>
      </c>
    </row>
    <row r="137" spans="1:8" x14ac:dyDescent="0.25">
      <c r="A137" s="6">
        <v>136</v>
      </c>
      <c r="B137" s="6" t="s">
        <v>90</v>
      </c>
      <c r="C137" s="6" t="s">
        <v>90</v>
      </c>
      <c r="D137" s="7">
        <v>174000</v>
      </c>
      <c r="E137" s="6" t="str">
        <f t="shared" si="2"/>
        <v>control</v>
      </c>
      <c r="G137" s="3">
        <v>137</v>
      </c>
      <c r="H137" s="15">
        <v>143000</v>
      </c>
    </row>
    <row r="138" spans="1:8" x14ac:dyDescent="0.25">
      <c r="A138" s="6">
        <v>137</v>
      </c>
      <c r="B138" s="6" t="s">
        <v>90</v>
      </c>
      <c r="C138" s="6" t="s">
        <v>90</v>
      </c>
      <c r="D138" s="7">
        <v>143000</v>
      </c>
      <c r="E138" s="6" t="str">
        <f t="shared" si="2"/>
        <v>control</v>
      </c>
      <c r="G138" s="3">
        <v>138</v>
      </c>
      <c r="H138" s="15">
        <v>171000</v>
      </c>
    </row>
    <row r="139" spans="1:8" x14ac:dyDescent="0.25">
      <c r="A139" s="6">
        <v>138</v>
      </c>
      <c r="B139" s="6" t="s">
        <v>90</v>
      </c>
      <c r="C139" s="6" t="s">
        <v>90</v>
      </c>
      <c r="D139" s="7">
        <v>171000</v>
      </c>
      <c r="E139" s="6" t="str">
        <f t="shared" si="2"/>
        <v>control</v>
      </c>
      <c r="G139" s="3">
        <v>139</v>
      </c>
      <c r="H139" s="15">
        <v>230000</v>
      </c>
    </row>
    <row r="140" spans="1:8" x14ac:dyDescent="0.25">
      <c r="A140" s="6">
        <v>139</v>
      </c>
      <c r="B140" s="6" t="s">
        <v>90</v>
      </c>
      <c r="C140" s="6" t="s">
        <v>90</v>
      </c>
      <c r="D140" s="7">
        <v>230000</v>
      </c>
      <c r="E140" s="6" t="str">
        <f t="shared" si="2"/>
        <v>control</v>
      </c>
      <c r="G140" s="3">
        <v>140</v>
      </c>
      <c r="H140" s="15">
        <v>231500</v>
      </c>
    </row>
    <row r="141" spans="1:8" x14ac:dyDescent="0.25">
      <c r="A141" s="6">
        <v>140</v>
      </c>
      <c r="B141" s="6" t="s">
        <v>90</v>
      </c>
      <c r="C141" s="6" t="s">
        <v>90</v>
      </c>
      <c r="D141" s="7">
        <v>231500</v>
      </c>
      <c r="E141" s="6" t="str">
        <f t="shared" si="2"/>
        <v>control</v>
      </c>
      <c r="G141" s="3">
        <v>141</v>
      </c>
      <c r="H141" s="15">
        <v>115000</v>
      </c>
    </row>
    <row r="142" spans="1:8" x14ac:dyDescent="0.25">
      <c r="A142" s="6">
        <v>141</v>
      </c>
      <c r="B142" s="6" t="s">
        <v>90</v>
      </c>
      <c r="C142" s="6" t="s">
        <v>90</v>
      </c>
      <c r="D142" s="7">
        <v>115000</v>
      </c>
      <c r="E142" s="6" t="str">
        <f t="shared" si="2"/>
        <v>control</v>
      </c>
      <c r="G142" s="3">
        <v>142</v>
      </c>
      <c r="H142" s="15">
        <v>260000</v>
      </c>
    </row>
    <row r="143" spans="1:8" x14ac:dyDescent="0.25">
      <c r="A143" s="6">
        <v>142</v>
      </c>
      <c r="B143" s="6" t="s">
        <v>90</v>
      </c>
      <c r="C143" s="6" t="s">
        <v>90</v>
      </c>
      <c r="D143" s="7">
        <v>260000</v>
      </c>
      <c r="E143" s="6" t="str">
        <f t="shared" si="2"/>
        <v>control</v>
      </c>
      <c r="G143" s="3">
        <v>143</v>
      </c>
      <c r="H143" s="15">
        <v>166000</v>
      </c>
    </row>
    <row r="144" spans="1:8" x14ac:dyDescent="0.25">
      <c r="A144" s="6">
        <v>143</v>
      </c>
      <c r="B144" s="6" t="s">
        <v>144</v>
      </c>
      <c r="C144" s="6" t="s">
        <v>90</v>
      </c>
      <c r="D144" s="7">
        <v>166000</v>
      </c>
      <c r="E144" s="6" t="str">
        <f t="shared" si="2"/>
        <v>control</v>
      </c>
      <c r="G144" s="3">
        <v>144</v>
      </c>
      <c r="H144" s="15">
        <v>204000</v>
      </c>
    </row>
    <row r="145" spans="1:8" x14ac:dyDescent="0.25">
      <c r="A145" s="6">
        <v>144</v>
      </c>
      <c r="B145" s="6" t="s">
        <v>90</v>
      </c>
      <c r="C145" s="6" t="s">
        <v>90</v>
      </c>
      <c r="D145" s="7">
        <v>204000</v>
      </c>
      <c r="E145" s="6" t="str">
        <f t="shared" si="2"/>
        <v>control</v>
      </c>
      <c r="G145" s="3">
        <v>146</v>
      </c>
      <c r="H145" s="15">
        <v>130000</v>
      </c>
    </row>
    <row r="146" spans="1:8" x14ac:dyDescent="0.25">
      <c r="A146" s="6">
        <v>145</v>
      </c>
      <c r="B146" s="6" t="s">
        <v>171</v>
      </c>
      <c r="C146" s="6" t="s">
        <v>90</v>
      </c>
      <c r="D146" s="7">
        <v>125000</v>
      </c>
      <c r="E146" s="6" t="str">
        <f t="shared" si="2"/>
        <v>treatment</v>
      </c>
      <c r="G146" s="3">
        <v>147</v>
      </c>
      <c r="H146" s="15">
        <v>105000</v>
      </c>
    </row>
    <row r="147" spans="1:8" x14ac:dyDescent="0.25">
      <c r="A147" s="6">
        <v>146</v>
      </c>
      <c r="B147" s="6" t="s">
        <v>90</v>
      </c>
      <c r="C147" s="6" t="s">
        <v>90</v>
      </c>
      <c r="D147" s="7">
        <v>130000</v>
      </c>
      <c r="E147" s="6" t="str">
        <f t="shared" si="2"/>
        <v>control</v>
      </c>
      <c r="G147" s="3">
        <v>148</v>
      </c>
      <c r="H147" s="15">
        <v>222500</v>
      </c>
    </row>
    <row r="148" spans="1:8" x14ac:dyDescent="0.25">
      <c r="A148" s="6">
        <v>147</v>
      </c>
      <c r="B148" s="6" t="s">
        <v>90</v>
      </c>
      <c r="C148" s="6" t="s">
        <v>90</v>
      </c>
      <c r="D148" s="7">
        <v>105000</v>
      </c>
      <c r="E148" s="6" t="str">
        <f t="shared" si="2"/>
        <v>control</v>
      </c>
      <c r="G148" s="3">
        <v>149</v>
      </c>
      <c r="H148" s="15">
        <v>141000</v>
      </c>
    </row>
    <row r="149" spans="1:8" x14ac:dyDescent="0.25">
      <c r="A149" s="6">
        <v>148</v>
      </c>
      <c r="B149" s="6" t="s">
        <v>90</v>
      </c>
      <c r="C149" s="6" t="s">
        <v>90</v>
      </c>
      <c r="D149" s="7">
        <v>222500</v>
      </c>
      <c r="E149" s="6" t="str">
        <f t="shared" si="2"/>
        <v>control</v>
      </c>
      <c r="G149" s="3">
        <v>150</v>
      </c>
      <c r="H149" s="15">
        <v>115000</v>
      </c>
    </row>
    <row r="150" spans="1:8" x14ac:dyDescent="0.25">
      <c r="A150" s="6">
        <v>149</v>
      </c>
      <c r="B150" s="6" t="s">
        <v>90</v>
      </c>
      <c r="C150" s="6" t="s">
        <v>90</v>
      </c>
      <c r="D150" s="7">
        <v>141000</v>
      </c>
      <c r="E150" s="6" t="str">
        <f t="shared" si="2"/>
        <v>control</v>
      </c>
      <c r="G150" s="3">
        <v>151</v>
      </c>
      <c r="H150" s="15">
        <v>122000</v>
      </c>
    </row>
    <row r="151" spans="1:8" x14ac:dyDescent="0.25">
      <c r="A151" s="6">
        <v>150</v>
      </c>
      <c r="B151" s="6" t="s">
        <v>90</v>
      </c>
      <c r="C151" s="6" t="s">
        <v>90</v>
      </c>
      <c r="D151" s="7">
        <v>115000</v>
      </c>
      <c r="E151" s="6" t="str">
        <f t="shared" si="2"/>
        <v>control</v>
      </c>
      <c r="G151" s="3">
        <v>152</v>
      </c>
      <c r="H151" s="15">
        <v>372402</v>
      </c>
    </row>
    <row r="152" spans="1:8" x14ac:dyDescent="0.25">
      <c r="A152" s="6">
        <v>151</v>
      </c>
      <c r="B152" s="6" t="s">
        <v>90</v>
      </c>
      <c r="C152" s="6" t="s">
        <v>90</v>
      </c>
      <c r="D152" s="7">
        <v>122000</v>
      </c>
      <c r="E152" s="6" t="str">
        <f t="shared" si="2"/>
        <v>control</v>
      </c>
      <c r="G152" s="3">
        <v>153</v>
      </c>
      <c r="H152" s="15">
        <v>190000</v>
      </c>
    </row>
    <row r="153" spans="1:8" x14ac:dyDescent="0.25">
      <c r="A153" s="6">
        <v>152</v>
      </c>
      <c r="B153" s="6" t="s">
        <v>90</v>
      </c>
      <c r="C153" s="6" t="s">
        <v>90</v>
      </c>
      <c r="D153" s="7">
        <v>372402</v>
      </c>
      <c r="E153" s="6" t="str">
        <f t="shared" si="2"/>
        <v>control</v>
      </c>
      <c r="G153" s="3">
        <v>154</v>
      </c>
      <c r="H153" s="15">
        <v>235000</v>
      </c>
    </row>
    <row r="154" spans="1:8" x14ac:dyDescent="0.25">
      <c r="A154" s="6">
        <v>153</v>
      </c>
      <c r="B154" s="6" t="s">
        <v>90</v>
      </c>
      <c r="C154" s="6" t="s">
        <v>90</v>
      </c>
      <c r="D154" s="7">
        <v>190000</v>
      </c>
      <c r="E154" s="6" t="str">
        <f t="shared" si="2"/>
        <v>control</v>
      </c>
      <c r="G154" s="3">
        <v>155</v>
      </c>
      <c r="H154" s="15">
        <v>125000</v>
      </c>
    </row>
    <row r="155" spans="1:8" x14ac:dyDescent="0.25">
      <c r="A155" s="6">
        <v>154</v>
      </c>
      <c r="B155" s="6" t="s">
        <v>90</v>
      </c>
      <c r="C155" s="6" t="s">
        <v>90</v>
      </c>
      <c r="D155" s="7">
        <v>235000</v>
      </c>
      <c r="E155" s="6" t="str">
        <f t="shared" si="2"/>
        <v>control</v>
      </c>
      <c r="G155" s="3">
        <v>156</v>
      </c>
      <c r="H155" s="15">
        <v>79000</v>
      </c>
    </row>
    <row r="156" spans="1:8" x14ac:dyDescent="0.25">
      <c r="A156" s="6">
        <v>155</v>
      </c>
      <c r="B156" s="6" t="s">
        <v>90</v>
      </c>
      <c r="C156" s="6" t="s">
        <v>90</v>
      </c>
      <c r="D156" s="7">
        <v>125000</v>
      </c>
      <c r="E156" s="6" t="str">
        <f t="shared" si="2"/>
        <v>control</v>
      </c>
      <c r="G156" s="3">
        <v>157</v>
      </c>
      <c r="H156" s="15">
        <v>109500</v>
      </c>
    </row>
    <row r="157" spans="1:8" x14ac:dyDescent="0.25">
      <c r="A157" s="6">
        <v>156</v>
      </c>
      <c r="B157" s="6" t="s">
        <v>144</v>
      </c>
      <c r="C157" s="6" t="s">
        <v>90</v>
      </c>
      <c r="D157" s="7">
        <v>79000</v>
      </c>
      <c r="E157" s="6" t="str">
        <f t="shared" si="2"/>
        <v>control</v>
      </c>
      <c r="G157" s="3">
        <v>158</v>
      </c>
      <c r="H157" s="15">
        <v>269500</v>
      </c>
    </row>
    <row r="158" spans="1:8" x14ac:dyDescent="0.25">
      <c r="A158" s="6">
        <v>157</v>
      </c>
      <c r="B158" s="6" t="s">
        <v>90</v>
      </c>
      <c r="C158" s="6" t="s">
        <v>90</v>
      </c>
      <c r="D158" s="7">
        <v>109500</v>
      </c>
      <c r="E158" s="6" t="str">
        <f t="shared" si="2"/>
        <v>control</v>
      </c>
      <c r="G158" s="3">
        <v>159</v>
      </c>
      <c r="H158" s="15">
        <v>254900</v>
      </c>
    </row>
    <row r="159" spans="1:8" x14ac:dyDescent="0.25">
      <c r="A159" s="6">
        <v>158</v>
      </c>
      <c r="B159" s="6" t="s">
        <v>90</v>
      </c>
      <c r="C159" s="6" t="s">
        <v>90</v>
      </c>
      <c r="D159" s="7">
        <v>269500</v>
      </c>
      <c r="E159" s="6" t="str">
        <f t="shared" si="2"/>
        <v>control</v>
      </c>
      <c r="G159" s="3">
        <v>160</v>
      </c>
      <c r="H159" s="15">
        <v>320000</v>
      </c>
    </row>
    <row r="160" spans="1:8" x14ac:dyDescent="0.25">
      <c r="A160" s="6">
        <v>159</v>
      </c>
      <c r="B160" s="6" t="s">
        <v>90</v>
      </c>
      <c r="C160" s="6" t="s">
        <v>90</v>
      </c>
      <c r="D160" s="7">
        <v>254900</v>
      </c>
      <c r="E160" s="6" t="str">
        <f t="shared" si="2"/>
        <v>control</v>
      </c>
      <c r="G160" s="3">
        <v>161</v>
      </c>
      <c r="H160" s="15">
        <v>162500</v>
      </c>
    </row>
    <row r="161" spans="1:8" x14ac:dyDescent="0.25">
      <c r="A161" s="6">
        <v>160</v>
      </c>
      <c r="B161" s="6" t="s">
        <v>90</v>
      </c>
      <c r="C161" s="6" t="s">
        <v>90</v>
      </c>
      <c r="D161" s="7">
        <v>320000</v>
      </c>
      <c r="E161" s="6" t="str">
        <f t="shared" si="2"/>
        <v>control</v>
      </c>
      <c r="G161" s="3">
        <v>162</v>
      </c>
      <c r="H161" s="15">
        <v>412500</v>
      </c>
    </row>
    <row r="162" spans="1:8" x14ac:dyDescent="0.25">
      <c r="A162" s="6">
        <v>161</v>
      </c>
      <c r="B162" s="6" t="s">
        <v>90</v>
      </c>
      <c r="C162" s="6" t="s">
        <v>90</v>
      </c>
      <c r="D162" s="7">
        <v>162500</v>
      </c>
      <c r="E162" s="6" t="str">
        <f t="shared" si="2"/>
        <v>control</v>
      </c>
      <c r="G162" s="3">
        <v>163</v>
      </c>
      <c r="H162" s="15">
        <v>220000</v>
      </c>
    </row>
    <row r="163" spans="1:8" x14ac:dyDescent="0.25">
      <c r="A163" s="6">
        <v>162</v>
      </c>
      <c r="B163" s="6" t="s">
        <v>90</v>
      </c>
      <c r="C163" s="6" t="s">
        <v>90</v>
      </c>
      <c r="D163" s="7">
        <v>412500</v>
      </c>
      <c r="E163" s="6" t="str">
        <f t="shared" si="2"/>
        <v>control</v>
      </c>
      <c r="G163" s="3">
        <v>164</v>
      </c>
      <c r="H163" s="15">
        <v>103200</v>
      </c>
    </row>
    <row r="164" spans="1:8" x14ac:dyDescent="0.25">
      <c r="A164" s="6">
        <v>163</v>
      </c>
      <c r="B164" s="6" t="s">
        <v>90</v>
      </c>
      <c r="C164" s="6" t="s">
        <v>90</v>
      </c>
      <c r="D164" s="7">
        <v>220000</v>
      </c>
      <c r="E164" s="6" t="str">
        <f t="shared" si="2"/>
        <v>control</v>
      </c>
      <c r="G164" s="3">
        <v>165</v>
      </c>
      <c r="H164" s="15">
        <v>152000</v>
      </c>
    </row>
    <row r="165" spans="1:8" x14ac:dyDescent="0.25">
      <c r="A165" s="6">
        <v>164</v>
      </c>
      <c r="B165" s="6" t="s">
        <v>90</v>
      </c>
      <c r="C165" s="6" t="s">
        <v>90</v>
      </c>
      <c r="D165" s="7">
        <v>103200</v>
      </c>
      <c r="E165" s="6" t="str">
        <f t="shared" si="2"/>
        <v>control</v>
      </c>
      <c r="G165" s="3">
        <v>166</v>
      </c>
      <c r="H165" s="15">
        <v>127500</v>
      </c>
    </row>
    <row r="166" spans="1:8" x14ac:dyDescent="0.25">
      <c r="A166" s="6">
        <v>165</v>
      </c>
      <c r="B166" s="6" t="s">
        <v>90</v>
      </c>
      <c r="C166" s="6" t="s">
        <v>90</v>
      </c>
      <c r="D166" s="7">
        <v>152000</v>
      </c>
      <c r="E166" s="6" t="str">
        <f t="shared" si="2"/>
        <v>control</v>
      </c>
      <c r="G166" s="3">
        <v>167</v>
      </c>
      <c r="H166" s="15">
        <v>190000</v>
      </c>
    </row>
    <row r="167" spans="1:8" x14ac:dyDescent="0.25">
      <c r="A167" s="6">
        <v>166</v>
      </c>
      <c r="B167" s="6" t="s">
        <v>90</v>
      </c>
      <c r="C167" s="6" t="s">
        <v>90</v>
      </c>
      <c r="D167" s="7">
        <v>127500</v>
      </c>
      <c r="E167" s="6" t="str">
        <f t="shared" si="2"/>
        <v>control</v>
      </c>
      <c r="G167" s="3">
        <v>168</v>
      </c>
      <c r="H167" s="15">
        <v>325624</v>
      </c>
    </row>
    <row r="168" spans="1:8" x14ac:dyDescent="0.25">
      <c r="A168" s="6">
        <v>167</v>
      </c>
      <c r="B168" s="6" t="s">
        <v>90</v>
      </c>
      <c r="C168" s="6" t="s">
        <v>90</v>
      </c>
      <c r="D168" s="7">
        <v>190000</v>
      </c>
      <c r="E168" s="6" t="str">
        <f t="shared" si="2"/>
        <v>control</v>
      </c>
      <c r="G168" s="3">
        <v>169</v>
      </c>
      <c r="H168" s="15">
        <v>183500</v>
      </c>
    </row>
    <row r="169" spans="1:8" x14ac:dyDescent="0.25">
      <c r="A169" s="6">
        <v>168</v>
      </c>
      <c r="B169" s="6" t="s">
        <v>90</v>
      </c>
      <c r="C169" s="6" t="s">
        <v>90</v>
      </c>
      <c r="D169" s="7">
        <v>325624</v>
      </c>
      <c r="E169" s="6" t="str">
        <f t="shared" si="2"/>
        <v>control</v>
      </c>
      <c r="G169" s="3">
        <v>170</v>
      </c>
      <c r="H169" s="15">
        <v>228000</v>
      </c>
    </row>
    <row r="170" spans="1:8" x14ac:dyDescent="0.25">
      <c r="A170" s="6">
        <v>169</v>
      </c>
      <c r="B170" s="6" t="s">
        <v>90</v>
      </c>
      <c r="C170" s="6" t="s">
        <v>90</v>
      </c>
      <c r="D170" s="7">
        <v>183500</v>
      </c>
      <c r="E170" s="6" t="str">
        <f t="shared" si="2"/>
        <v>control</v>
      </c>
      <c r="G170" s="3">
        <v>171</v>
      </c>
      <c r="H170" s="15">
        <v>128500</v>
      </c>
    </row>
    <row r="171" spans="1:8" x14ac:dyDescent="0.25">
      <c r="A171" s="6">
        <v>170</v>
      </c>
      <c r="B171" s="6" t="s">
        <v>90</v>
      </c>
      <c r="C171" s="6" t="s">
        <v>90</v>
      </c>
      <c r="D171" s="7">
        <v>228000</v>
      </c>
      <c r="E171" s="6" t="str">
        <f t="shared" si="2"/>
        <v>control</v>
      </c>
      <c r="G171" s="3">
        <v>172</v>
      </c>
      <c r="H171" s="15">
        <v>215000</v>
      </c>
    </row>
    <row r="172" spans="1:8" x14ac:dyDescent="0.25">
      <c r="A172" s="6">
        <v>171</v>
      </c>
      <c r="B172" s="6" t="s">
        <v>114</v>
      </c>
      <c r="C172" s="6" t="s">
        <v>90</v>
      </c>
      <c r="D172" s="7">
        <v>128500</v>
      </c>
      <c r="E172" s="6" t="str">
        <f t="shared" si="2"/>
        <v>control</v>
      </c>
      <c r="G172" s="3">
        <v>173</v>
      </c>
      <c r="H172" s="15">
        <v>239000</v>
      </c>
    </row>
    <row r="173" spans="1:8" x14ac:dyDescent="0.25">
      <c r="A173" s="6">
        <v>172</v>
      </c>
      <c r="B173" s="6" t="s">
        <v>90</v>
      </c>
      <c r="C173" s="6" t="s">
        <v>90</v>
      </c>
      <c r="D173" s="7">
        <v>215000</v>
      </c>
      <c r="E173" s="6" t="str">
        <f t="shared" si="2"/>
        <v>control</v>
      </c>
      <c r="G173" s="3">
        <v>174</v>
      </c>
      <c r="H173" s="15">
        <v>163000</v>
      </c>
    </row>
    <row r="174" spans="1:8" x14ac:dyDescent="0.25">
      <c r="A174" s="6">
        <v>173</v>
      </c>
      <c r="B174" s="6" t="s">
        <v>90</v>
      </c>
      <c r="C174" s="6" t="s">
        <v>90</v>
      </c>
      <c r="D174" s="7">
        <v>239000</v>
      </c>
      <c r="E174" s="6" t="str">
        <f t="shared" si="2"/>
        <v>control</v>
      </c>
      <c r="G174" s="3">
        <v>175</v>
      </c>
      <c r="H174" s="15">
        <v>184000</v>
      </c>
    </row>
    <row r="175" spans="1:8" x14ac:dyDescent="0.25">
      <c r="A175" s="6">
        <v>174</v>
      </c>
      <c r="B175" s="6" t="s">
        <v>90</v>
      </c>
      <c r="C175" s="6" t="s">
        <v>90</v>
      </c>
      <c r="D175" s="7">
        <v>163000</v>
      </c>
      <c r="E175" s="6" t="str">
        <f t="shared" si="2"/>
        <v>control</v>
      </c>
      <c r="G175" s="3">
        <v>176</v>
      </c>
      <c r="H175" s="15">
        <v>243000</v>
      </c>
    </row>
    <row r="176" spans="1:8" x14ac:dyDescent="0.25">
      <c r="A176" s="6">
        <v>175</v>
      </c>
      <c r="B176" s="6" t="s">
        <v>90</v>
      </c>
      <c r="C176" s="6" t="s">
        <v>90</v>
      </c>
      <c r="D176" s="7">
        <v>184000</v>
      </c>
      <c r="E176" s="6" t="str">
        <f t="shared" si="2"/>
        <v>control</v>
      </c>
      <c r="G176" s="3">
        <v>177</v>
      </c>
      <c r="H176" s="15">
        <v>211000</v>
      </c>
    </row>
    <row r="177" spans="1:8" x14ac:dyDescent="0.25">
      <c r="A177" s="6">
        <v>176</v>
      </c>
      <c r="B177" s="6" t="s">
        <v>90</v>
      </c>
      <c r="C177" s="6" t="s">
        <v>90</v>
      </c>
      <c r="D177" s="7">
        <v>243000</v>
      </c>
      <c r="E177" s="6" t="str">
        <f t="shared" si="2"/>
        <v>control</v>
      </c>
      <c r="G177" s="3">
        <v>178</v>
      </c>
      <c r="H177" s="15">
        <v>172500</v>
      </c>
    </row>
    <row r="178" spans="1:8" x14ac:dyDescent="0.25">
      <c r="A178" s="6">
        <v>177</v>
      </c>
      <c r="B178" s="6" t="s">
        <v>90</v>
      </c>
      <c r="C178" s="6" t="s">
        <v>90</v>
      </c>
      <c r="D178" s="7">
        <v>211000</v>
      </c>
      <c r="E178" s="6" t="str">
        <f t="shared" si="2"/>
        <v>control</v>
      </c>
      <c r="G178" s="3">
        <v>179</v>
      </c>
      <c r="H178" s="15">
        <v>501837</v>
      </c>
    </row>
    <row r="179" spans="1:8" x14ac:dyDescent="0.25">
      <c r="A179" s="6">
        <v>178</v>
      </c>
      <c r="B179" s="6" t="s">
        <v>90</v>
      </c>
      <c r="C179" s="6" t="s">
        <v>90</v>
      </c>
      <c r="D179" s="7">
        <v>172500</v>
      </c>
      <c r="E179" s="6" t="str">
        <f t="shared" si="2"/>
        <v>control</v>
      </c>
      <c r="G179" s="3">
        <v>180</v>
      </c>
      <c r="H179" s="15">
        <v>100000</v>
      </c>
    </row>
    <row r="180" spans="1:8" x14ac:dyDescent="0.25">
      <c r="A180" s="6">
        <v>179</v>
      </c>
      <c r="B180" s="6" t="s">
        <v>90</v>
      </c>
      <c r="C180" s="6" t="s">
        <v>90</v>
      </c>
      <c r="D180" s="7">
        <v>501837</v>
      </c>
      <c r="E180" s="6" t="str">
        <f t="shared" si="2"/>
        <v>control</v>
      </c>
      <c r="G180" s="3">
        <v>181</v>
      </c>
      <c r="H180" s="15">
        <v>177000</v>
      </c>
    </row>
    <row r="181" spans="1:8" x14ac:dyDescent="0.25">
      <c r="A181" s="6">
        <v>180</v>
      </c>
      <c r="B181" s="6" t="s">
        <v>90</v>
      </c>
      <c r="C181" s="6" t="s">
        <v>90</v>
      </c>
      <c r="D181" s="7">
        <v>100000</v>
      </c>
      <c r="E181" s="6" t="str">
        <f t="shared" si="2"/>
        <v>control</v>
      </c>
      <c r="G181" s="3">
        <v>182</v>
      </c>
      <c r="H181" s="15">
        <v>200100</v>
      </c>
    </row>
    <row r="182" spans="1:8" x14ac:dyDescent="0.25">
      <c r="A182" s="6">
        <v>181</v>
      </c>
      <c r="B182" s="6" t="s">
        <v>90</v>
      </c>
      <c r="C182" s="6" t="s">
        <v>90</v>
      </c>
      <c r="D182" s="7">
        <v>177000</v>
      </c>
      <c r="E182" s="6" t="str">
        <f t="shared" si="2"/>
        <v>control</v>
      </c>
      <c r="G182" s="3">
        <v>183</v>
      </c>
      <c r="H182" s="15">
        <v>120000</v>
      </c>
    </row>
    <row r="183" spans="1:8" x14ac:dyDescent="0.25">
      <c r="A183" s="6">
        <v>182</v>
      </c>
      <c r="B183" s="6" t="s">
        <v>90</v>
      </c>
      <c r="C183" s="6" t="s">
        <v>90</v>
      </c>
      <c r="D183" s="7">
        <v>200100</v>
      </c>
      <c r="E183" s="6" t="str">
        <f t="shared" si="2"/>
        <v>control</v>
      </c>
      <c r="G183" s="3">
        <v>184</v>
      </c>
      <c r="H183" s="15">
        <v>200000</v>
      </c>
    </row>
    <row r="184" spans="1:8" x14ac:dyDescent="0.25">
      <c r="A184" s="6">
        <v>183</v>
      </c>
      <c r="B184" s="6" t="s">
        <v>144</v>
      </c>
      <c r="C184" s="6" t="s">
        <v>90</v>
      </c>
      <c r="D184" s="7">
        <v>120000</v>
      </c>
      <c r="E184" s="6" t="str">
        <f t="shared" si="2"/>
        <v>control</v>
      </c>
      <c r="G184" s="3">
        <v>186</v>
      </c>
      <c r="H184" s="15">
        <v>475000</v>
      </c>
    </row>
    <row r="185" spans="1:8" x14ac:dyDescent="0.25">
      <c r="A185" s="6">
        <v>184</v>
      </c>
      <c r="B185" s="6" t="s">
        <v>90</v>
      </c>
      <c r="C185" s="6" t="s">
        <v>90</v>
      </c>
      <c r="D185" s="7">
        <v>200000</v>
      </c>
      <c r="E185" s="6" t="str">
        <f t="shared" si="2"/>
        <v>control</v>
      </c>
      <c r="G185" s="3">
        <v>187</v>
      </c>
      <c r="H185" s="15">
        <v>173000</v>
      </c>
    </row>
    <row r="186" spans="1:8" x14ac:dyDescent="0.25">
      <c r="A186" s="6">
        <v>185</v>
      </c>
      <c r="B186" s="6" t="s">
        <v>202</v>
      </c>
      <c r="C186" s="6" t="s">
        <v>114</v>
      </c>
      <c r="D186" s="7">
        <v>127000</v>
      </c>
      <c r="E186" s="6" t="str">
        <f t="shared" si="2"/>
        <v>treatment</v>
      </c>
      <c r="G186" s="3">
        <v>188</v>
      </c>
      <c r="H186" s="15">
        <v>135000</v>
      </c>
    </row>
    <row r="187" spans="1:8" x14ac:dyDescent="0.25">
      <c r="A187" s="6">
        <v>186</v>
      </c>
      <c r="B187" s="6" t="s">
        <v>144</v>
      </c>
      <c r="C187" s="6" t="s">
        <v>90</v>
      </c>
      <c r="D187" s="7">
        <v>475000</v>
      </c>
      <c r="E187" s="6" t="str">
        <f t="shared" si="2"/>
        <v>control</v>
      </c>
      <c r="G187" s="3">
        <v>189</v>
      </c>
      <c r="H187" s="15">
        <v>153337</v>
      </c>
    </row>
    <row r="188" spans="1:8" x14ac:dyDescent="0.25">
      <c r="A188" s="6">
        <v>187</v>
      </c>
      <c r="B188" s="6" t="s">
        <v>90</v>
      </c>
      <c r="C188" s="6" t="s">
        <v>90</v>
      </c>
      <c r="D188" s="7">
        <v>173000</v>
      </c>
      <c r="E188" s="6" t="str">
        <f t="shared" si="2"/>
        <v>control</v>
      </c>
      <c r="G188" s="3">
        <v>190</v>
      </c>
      <c r="H188" s="15">
        <v>286000</v>
      </c>
    </row>
    <row r="189" spans="1:8" x14ac:dyDescent="0.25">
      <c r="A189" s="6">
        <v>188</v>
      </c>
      <c r="B189" s="6" t="s">
        <v>90</v>
      </c>
      <c r="C189" s="6" t="s">
        <v>90</v>
      </c>
      <c r="D189" s="7">
        <v>135000</v>
      </c>
      <c r="E189" s="6" t="str">
        <f t="shared" si="2"/>
        <v>control</v>
      </c>
      <c r="G189" s="3">
        <v>191</v>
      </c>
      <c r="H189" s="15">
        <v>315000</v>
      </c>
    </row>
    <row r="190" spans="1:8" x14ac:dyDescent="0.25">
      <c r="A190" s="6">
        <v>189</v>
      </c>
      <c r="B190" s="6" t="s">
        <v>114</v>
      </c>
      <c r="C190" s="6" t="s">
        <v>90</v>
      </c>
      <c r="D190" s="7">
        <v>153337</v>
      </c>
      <c r="E190" s="6" t="str">
        <f t="shared" si="2"/>
        <v>control</v>
      </c>
      <c r="G190" s="3">
        <v>192</v>
      </c>
      <c r="H190" s="15">
        <v>184000</v>
      </c>
    </row>
    <row r="191" spans="1:8" x14ac:dyDescent="0.25">
      <c r="A191" s="6">
        <v>190</v>
      </c>
      <c r="B191" s="6" t="s">
        <v>90</v>
      </c>
      <c r="C191" s="6" t="s">
        <v>90</v>
      </c>
      <c r="D191" s="7">
        <v>286000</v>
      </c>
      <c r="E191" s="6" t="str">
        <f t="shared" si="2"/>
        <v>control</v>
      </c>
      <c r="G191" s="3">
        <v>193</v>
      </c>
      <c r="H191" s="15">
        <v>192000</v>
      </c>
    </row>
    <row r="192" spans="1:8" x14ac:dyDescent="0.25">
      <c r="A192" s="6">
        <v>191</v>
      </c>
      <c r="B192" s="6" t="s">
        <v>90</v>
      </c>
      <c r="C192" s="6" t="s">
        <v>90</v>
      </c>
      <c r="D192" s="7">
        <v>315000</v>
      </c>
      <c r="E192" s="6" t="str">
        <f t="shared" si="2"/>
        <v>control</v>
      </c>
      <c r="G192" s="3">
        <v>194</v>
      </c>
      <c r="H192" s="15">
        <v>130000</v>
      </c>
    </row>
    <row r="193" spans="1:8" x14ac:dyDescent="0.25">
      <c r="A193" s="6">
        <v>192</v>
      </c>
      <c r="B193" s="6" t="s">
        <v>90</v>
      </c>
      <c r="C193" s="6" t="s">
        <v>90</v>
      </c>
      <c r="D193" s="7">
        <v>184000</v>
      </c>
      <c r="E193" s="6" t="str">
        <f t="shared" si="2"/>
        <v>control</v>
      </c>
      <c r="G193" s="3">
        <v>195</v>
      </c>
      <c r="H193" s="15">
        <v>127000</v>
      </c>
    </row>
    <row r="194" spans="1:8" x14ac:dyDescent="0.25">
      <c r="A194" s="6">
        <v>193</v>
      </c>
      <c r="B194" s="6" t="s">
        <v>90</v>
      </c>
      <c r="C194" s="6" t="s">
        <v>90</v>
      </c>
      <c r="D194" s="7">
        <v>192000</v>
      </c>
      <c r="E194" s="6" t="str">
        <f t="shared" si="2"/>
        <v>control</v>
      </c>
      <c r="G194" s="3">
        <v>196</v>
      </c>
      <c r="H194" s="15">
        <v>148500</v>
      </c>
    </row>
    <row r="195" spans="1:8" x14ac:dyDescent="0.25">
      <c r="A195" s="6">
        <v>194</v>
      </c>
      <c r="B195" s="6" t="s">
        <v>90</v>
      </c>
      <c r="C195" s="6" t="s">
        <v>90</v>
      </c>
      <c r="D195" s="7">
        <v>130000</v>
      </c>
      <c r="E195" s="6" t="str">
        <f t="shared" ref="E195:E258" si="3">IF(OR(B195="RRRn", B195="RRAn", B195="RRNe", B195="RRAe", C195="RRRn", C195="RRAn", C195="RRNe", C195="RRAe"), "treatment", "control")</f>
        <v>control</v>
      </c>
      <c r="G195" s="3">
        <v>197</v>
      </c>
      <c r="H195" s="15">
        <v>311872</v>
      </c>
    </row>
    <row r="196" spans="1:8" x14ac:dyDescent="0.25">
      <c r="A196" s="6">
        <v>195</v>
      </c>
      <c r="B196" s="6" t="s">
        <v>90</v>
      </c>
      <c r="C196" s="6" t="s">
        <v>90</v>
      </c>
      <c r="D196" s="7">
        <v>127000</v>
      </c>
      <c r="E196" s="6" t="str">
        <f t="shared" si="3"/>
        <v>control</v>
      </c>
      <c r="G196" s="3">
        <v>198</v>
      </c>
      <c r="H196" s="15">
        <v>235000</v>
      </c>
    </row>
    <row r="197" spans="1:8" x14ac:dyDescent="0.25">
      <c r="A197" s="6">
        <v>196</v>
      </c>
      <c r="B197" s="6" t="s">
        <v>90</v>
      </c>
      <c r="C197" s="6" t="s">
        <v>90</v>
      </c>
      <c r="D197" s="7">
        <v>148500</v>
      </c>
      <c r="E197" s="6" t="str">
        <f t="shared" si="3"/>
        <v>control</v>
      </c>
      <c r="G197" s="3">
        <v>199</v>
      </c>
      <c r="H197" s="15">
        <v>104000</v>
      </c>
    </row>
    <row r="198" spans="1:8" x14ac:dyDescent="0.25">
      <c r="A198" s="6">
        <v>197</v>
      </c>
      <c r="B198" s="6" t="s">
        <v>90</v>
      </c>
      <c r="C198" s="6" t="s">
        <v>90</v>
      </c>
      <c r="D198" s="7">
        <v>311872</v>
      </c>
      <c r="E198" s="6" t="str">
        <f t="shared" si="3"/>
        <v>control</v>
      </c>
      <c r="G198" s="3">
        <v>200</v>
      </c>
      <c r="H198" s="15">
        <v>274900</v>
      </c>
    </row>
    <row r="199" spans="1:8" x14ac:dyDescent="0.25">
      <c r="A199" s="6">
        <v>198</v>
      </c>
      <c r="B199" s="6" t="s">
        <v>144</v>
      </c>
      <c r="C199" s="6" t="s">
        <v>90</v>
      </c>
      <c r="D199" s="7">
        <v>235000</v>
      </c>
      <c r="E199" s="6" t="str">
        <f t="shared" si="3"/>
        <v>control</v>
      </c>
      <c r="G199" s="3">
        <v>201</v>
      </c>
      <c r="H199" s="15">
        <v>140000</v>
      </c>
    </row>
    <row r="200" spans="1:8" x14ac:dyDescent="0.25">
      <c r="A200" s="6">
        <v>199</v>
      </c>
      <c r="B200" s="6" t="s">
        <v>90</v>
      </c>
      <c r="C200" s="6" t="s">
        <v>90</v>
      </c>
      <c r="D200" s="7">
        <v>104000</v>
      </c>
      <c r="E200" s="6" t="str">
        <f t="shared" si="3"/>
        <v>control</v>
      </c>
      <c r="G200" s="3">
        <v>202</v>
      </c>
      <c r="H200" s="15">
        <v>171500</v>
      </c>
    </row>
    <row r="201" spans="1:8" x14ac:dyDescent="0.25">
      <c r="A201" s="6">
        <v>200</v>
      </c>
      <c r="B201" s="6" t="s">
        <v>90</v>
      </c>
      <c r="C201" s="6" t="s">
        <v>90</v>
      </c>
      <c r="D201" s="7">
        <v>274900</v>
      </c>
      <c r="E201" s="6" t="str">
        <f t="shared" si="3"/>
        <v>control</v>
      </c>
      <c r="G201" s="3">
        <v>203</v>
      </c>
      <c r="H201" s="15">
        <v>112000</v>
      </c>
    </row>
    <row r="202" spans="1:8" x14ac:dyDescent="0.25">
      <c r="A202" s="6">
        <v>201</v>
      </c>
      <c r="B202" s="6" t="s">
        <v>90</v>
      </c>
      <c r="C202" s="6" t="s">
        <v>90</v>
      </c>
      <c r="D202" s="7">
        <v>140000</v>
      </c>
      <c r="E202" s="6" t="str">
        <f t="shared" si="3"/>
        <v>control</v>
      </c>
      <c r="G202" s="3">
        <v>204</v>
      </c>
      <c r="H202" s="15">
        <v>149000</v>
      </c>
    </row>
    <row r="203" spans="1:8" x14ac:dyDescent="0.25">
      <c r="A203" s="6">
        <v>202</v>
      </c>
      <c r="B203" s="6" t="s">
        <v>90</v>
      </c>
      <c r="C203" s="6" t="s">
        <v>90</v>
      </c>
      <c r="D203" s="7">
        <v>171500</v>
      </c>
      <c r="E203" s="6" t="str">
        <f t="shared" si="3"/>
        <v>control</v>
      </c>
      <c r="G203" s="3">
        <v>205</v>
      </c>
      <c r="H203" s="15">
        <v>110000</v>
      </c>
    </row>
    <row r="204" spans="1:8" x14ac:dyDescent="0.25">
      <c r="A204" s="6">
        <v>203</v>
      </c>
      <c r="B204" s="6" t="s">
        <v>144</v>
      </c>
      <c r="C204" s="6" t="s">
        <v>90</v>
      </c>
      <c r="D204" s="7">
        <v>112000</v>
      </c>
      <c r="E204" s="6" t="str">
        <f t="shared" si="3"/>
        <v>control</v>
      </c>
      <c r="G204" s="3">
        <v>206</v>
      </c>
      <c r="H204" s="15">
        <v>180500</v>
      </c>
    </row>
    <row r="205" spans="1:8" x14ac:dyDescent="0.25">
      <c r="A205" s="6">
        <v>204</v>
      </c>
      <c r="B205" s="6" t="s">
        <v>90</v>
      </c>
      <c r="C205" s="6" t="s">
        <v>90</v>
      </c>
      <c r="D205" s="7">
        <v>149000</v>
      </c>
      <c r="E205" s="6" t="str">
        <f t="shared" si="3"/>
        <v>control</v>
      </c>
      <c r="G205" s="3">
        <v>208</v>
      </c>
      <c r="H205" s="15">
        <v>141000</v>
      </c>
    </row>
    <row r="206" spans="1:8" x14ac:dyDescent="0.25">
      <c r="A206" s="6">
        <v>205</v>
      </c>
      <c r="B206" s="6" t="s">
        <v>90</v>
      </c>
      <c r="C206" s="6" t="s">
        <v>90</v>
      </c>
      <c r="D206" s="7">
        <v>110000</v>
      </c>
      <c r="E206" s="6" t="str">
        <f t="shared" si="3"/>
        <v>control</v>
      </c>
      <c r="G206" s="3">
        <v>209</v>
      </c>
      <c r="H206" s="15">
        <v>277000</v>
      </c>
    </row>
    <row r="207" spans="1:8" x14ac:dyDescent="0.25">
      <c r="A207" s="6">
        <v>206</v>
      </c>
      <c r="B207" s="6" t="s">
        <v>90</v>
      </c>
      <c r="C207" s="6" t="s">
        <v>90</v>
      </c>
      <c r="D207" s="7">
        <v>180500</v>
      </c>
      <c r="E207" s="6" t="str">
        <f t="shared" si="3"/>
        <v>control</v>
      </c>
      <c r="G207" s="3">
        <v>210</v>
      </c>
      <c r="H207" s="15">
        <v>145000</v>
      </c>
    </row>
    <row r="208" spans="1:8" x14ac:dyDescent="0.25">
      <c r="A208" s="6">
        <v>207</v>
      </c>
      <c r="B208" s="6" t="s">
        <v>171</v>
      </c>
      <c r="C208" s="6" t="s">
        <v>90</v>
      </c>
      <c r="D208" s="7">
        <v>143900</v>
      </c>
      <c r="E208" s="6" t="str">
        <f t="shared" si="3"/>
        <v>treatment</v>
      </c>
      <c r="G208" s="3">
        <v>211</v>
      </c>
      <c r="H208" s="15">
        <v>98000</v>
      </c>
    </row>
    <row r="209" spans="1:8" x14ac:dyDescent="0.25">
      <c r="A209" s="6">
        <v>208</v>
      </c>
      <c r="B209" s="6" t="s">
        <v>90</v>
      </c>
      <c r="C209" s="6" t="s">
        <v>90</v>
      </c>
      <c r="D209" s="7">
        <v>141000</v>
      </c>
      <c r="E209" s="6" t="str">
        <f t="shared" si="3"/>
        <v>control</v>
      </c>
      <c r="G209" s="3">
        <v>212</v>
      </c>
      <c r="H209" s="15">
        <v>186000</v>
      </c>
    </row>
    <row r="210" spans="1:8" x14ac:dyDescent="0.25">
      <c r="A210" s="6">
        <v>209</v>
      </c>
      <c r="B210" s="6" t="s">
        <v>90</v>
      </c>
      <c r="C210" s="6" t="s">
        <v>90</v>
      </c>
      <c r="D210" s="7">
        <v>277000</v>
      </c>
      <c r="E210" s="6" t="str">
        <f t="shared" si="3"/>
        <v>control</v>
      </c>
      <c r="G210" s="3">
        <v>213</v>
      </c>
      <c r="H210" s="15">
        <v>252678</v>
      </c>
    </row>
    <row r="211" spans="1:8" x14ac:dyDescent="0.25">
      <c r="A211" s="6">
        <v>210</v>
      </c>
      <c r="B211" s="6" t="s">
        <v>90</v>
      </c>
      <c r="C211" s="6" t="s">
        <v>90</v>
      </c>
      <c r="D211" s="7">
        <v>145000</v>
      </c>
      <c r="E211" s="6" t="str">
        <f t="shared" si="3"/>
        <v>control</v>
      </c>
      <c r="G211" s="3">
        <v>214</v>
      </c>
      <c r="H211" s="15">
        <v>156000</v>
      </c>
    </row>
    <row r="212" spans="1:8" x14ac:dyDescent="0.25">
      <c r="A212" s="6">
        <v>211</v>
      </c>
      <c r="B212" s="6" t="s">
        <v>90</v>
      </c>
      <c r="C212" s="6" t="s">
        <v>90</v>
      </c>
      <c r="D212" s="7">
        <v>98000</v>
      </c>
      <c r="E212" s="6" t="str">
        <f t="shared" si="3"/>
        <v>control</v>
      </c>
      <c r="G212" s="3">
        <v>215</v>
      </c>
      <c r="H212" s="15">
        <v>161750</v>
      </c>
    </row>
    <row r="213" spans="1:8" x14ac:dyDescent="0.25">
      <c r="A213" s="6">
        <v>212</v>
      </c>
      <c r="B213" s="6" t="s">
        <v>90</v>
      </c>
      <c r="C213" s="6" t="s">
        <v>90</v>
      </c>
      <c r="D213" s="7">
        <v>186000</v>
      </c>
      <c r="E213" s="6" t="str">
        <f t="shared" si="3"/>
        <v>control</v>
      </c>
      <c r="G213" s="3">
        <v>216</v>
      </c>
      <c r="H213" s="15">
        <v>134450</v>
      </c>
    </row>
    <row r="214" spans="1:8" x14ac:dyDescent="0.25">
      <c r="A214" s="6">
        <v>213</v>
      </c>
      <c r="B214" s="6" t="s">
        <v>90</v>
      </c>
      <c r="C214" s="6" t="s">
        <v>90</v>
      </c>
      <c r="D214" s="7">
        <v>252678</v>
      </c>
      <c r="E214" s="6" t="str">
        <f t="shared" si="3"/>
        <v>control</v>
      </c>
      <c r="G214" s="3">
        <v>217</v>
      </c>
      <c r="H214" s="15">
        <v>210000</v>
      </c>
    </row>
    <row r="215" spans="1:8" x14ac:dyDescent="0.25">
      <c r="A215" s="6">
        <v>214</v>
      </c>
      <c r="B215" s="6" t="s">
        <v>90</v>
      </c>
      <c r="C215" s="6" t="s">
        <v>90</v>
      </c>
      <c r="D215" s="7">
        <v>156000</v>
      </c>
      <c r="E215" s="6" t="str">
        <f t="shared" si="3"/>
        <v>control</v>
      </c>
      <c r="G215" s="3">
        <v>218</v>
      </c>
      <c r="H215" s="15">
        <v>107000</v>
      </c>
    </row>
    <row r="216" spans="1:8" x14ac:dyDescent="0.25">
      <c r="A216" s="6">
        <v>215</v>
      </c>
      <c r="B216" s="6" t="s">
        <v>90</v>
      </c>
      <c r="C216" s="6" t="s">
        <v>90</v>
      </c>
      <c r="D216" s="7">
        <v>161750</v>
      </c>
      <c r="E216" s="6" t="str">
        <f t="shared" si="3"/>
        <v>control</v>
      </c>
      <c r="G216" s="3">
        <v>219</v>
      </c>
      <c r="H216" s="15">
        <v>311500</v>
      </c>
    </row>
    <row r="217" spans="1:8" x14ac:dyDescent="0.25">
      <c r="A217" s="6">
        <v>216</v>
      </c>
      <c r="B217" s="6" t="s">
        <v>90</v>
      </c>
      <c r="C217" s="6" t="s">
        <v>90</v>
      </c>
      <c r="D217" s="7">
        <v>134450</v>
      </c>
      <c r="E217" s="6" t="str">
        <f t="shared" si="3"/>
        <v>control</v>
      </c>
      <c r="G217" s="3">
        <v>220</v>
      </c>
      <c r="H217" s="15">
        <v>167240</v>
      </c>
    </row>
    <row r="218" spans="1:8" x14ac:dyDescent="0.25">
      <c r="A218" s="6">
        <v>217</v>
      </c>
      <c r="B218" s="6" t="s">
        <v>90</v>
      </c>
      <c r="C218" s="6" t="s">
        <v>90</v>
      </c>
      <c r="D218" s="7">
        <v>210000</v>
      </c>
      <c r="E218" s="6" t="str">
        <f t="shared" si="3"/>
        <v>control</v>
      </c>
      <c r="G218" s="3">
        <v>221</v>
      </c>
      <c r="H218" s="15">
        <v>204900</v>
      </c>
    </row>
    <row r="219" spans="1:8" x14ac:dyDescent="0.25">
      <c r="A219" s="6">
        <v>218</v>
      </c>
      <c r="B219" s="6" t="s">
        <v>90</v>
      </c>
      <c r="C219" s="6" t="s">
        <v>90</v>
      </c>
      <c r="D219" s="7">
        <v>107000</v>
      </c>
      <c r="E219" s="6" t="str">
        <f t="shared" si="3"/>
        <v>control</v>
      </c>
      <c r="G219" s="3">
        <v>222</v>
      </c>
      <c r="H219" s="15">
        <v>200000</v>
      </c>
    </row>
    <row r="220" spans="1:8" x14ac:dyDescent="0.25">
      <c r="A220" s="6">
        <v>219</v>
      </c>
      <c r="B220" s="6" t="s">
        <v>90</v>
      </c>
      <c r="C220" s="6" t="s">
        <v>90</v>
      </c>
      <c r="D220" s="7">
        <v>311500</v>
      </c>
      <c r="E220" s="6" t="str">
        <f t="shared" si="3"/>
        <v>control</v>
      </c>
      <c r="G220" s="3">
        <v>224</v>
      </c>
      <c r="H220" s="15">
        <v>97000</v>
      </c>
    </row>
    <row r="221" spans="1:8" x14ac:dyDescent="0.25">
      <c r="A221" s="6">
        <v>220</v>
      </c>
      <c r="B221" s="6" t="s">
        <v>90</v>
      </c>
      <c r="C221" s="6" t="s">
        <v>90</v>
      </c>
      <c r="D221" s="7">
        <v>167240</v>
      </c>
      <c r="E221" s="6" t="str">
        <f t="shared" si="3"/>
        <v>control</v>
      </c>
      <c r="G221" s="3">
        <v>225</v>
      </c>
      <c r="H221" s="15">
        <v>386250</v>
      </c>
    </row>
    <row r="222" spans="1:8" x14ac:dyDescent="0.25">
      <c r="A222" s="6">
        <v>221</v>
      </c>
      <c r="B222" s="6" t="s">
        <v>90</v>
      </c>
      <c r="C222" s="6" t="s">
        <v>90</v>
      </c>
      <c r="D222" s="7">
        <v>204900</v>
      </c>
      <c r="E222" s="6" t="str">
        <f t="shared" si="3"/>
        <v>control</v>
      </c>
      <c r="G222" s="3">
        <v>226</v>
      </c>
      <c r="H222" s="15">
        <v>112000</v>
      </c>
    </row>
    <row r="223" spans="1:8" x14ac:dyDescent="0.25">
      <c r="A223" s="6">
        <v>222</v>
      </c>
      <c r="B223" s="6" t="s">
        <v>90</v>
      </c>
      <c r="C223" s="6" t="s">
        <v>90</v>
      </c>
      <c r="D223" s="7">
        <v>200000</v>
      </c>
      <c r="E223" s="6" t="str">
        <f t="shared" si="3"/>
        <v>control</v>
      </c>
      <c r="G223" s="3">
        <v>227</v>
      </c>
      <c r="H223" s="15">
        <v>290000</v>
      </c>
    </row>
    <row r="224" spans="1:8" x14ac:dyDescent="0.25">
      <c r="A224" s="6">
        <v>223</v>
      </c>
      <c r="B224" s="6" t="s">
        <v>202</v>
      </c>
      <c r="C224" s="6" t="s">
        <v>90</v>
      </c>
      <c r="D224" s="7">
        <v>179900</v>
      </c>
      <c r="E224" s="6" t="str">
        <f t="shared" si="3"/>
        <v>treatment</v>
      </c>
      <c r="G224" s="3">
        <v>228</v>
      </c>
      <c r="H224" s="15">
        <v>106000</v>
      </c>
    </row>
    <row r="225" spans="1:8" x14ac:dyDescent="0.25">
      <c r="A225" s="6">
        <v>224</v>
      </c>
      <c r="B225" s="6" t="s">
        <v>90</v>
      </c>
      <c r="C225" s="6" t="s">
        <v>90</v>
      </c>
      <c r="D225" s="7">
        <v>97000</v>
      </c>
      <c r="E225" s="6" t="str">
        <f t="shared" si="3"/>
        <v>control</v>
      </c>
      <c r="G225" s="3">
        <v>229</v>
      </c>
      <c r="H225" s="15">
        <v>125000</v>
      </c>
    </row>
    <row r="226" spans="1:8" x14ac:dyDescent="0.25">
      <c r="A226" s="6">
        <v>225</v>
      </c>
      <c r="B226" s="6" t="s">
        <v>90</v>
      </c>
      <c r="C226" s="6" t="s">
        <v>90</v>
      </c>
      <c r="D226" s="7">
        <v>386250</v>
      </c>
      <c r="E226" s="6" t="str">
        <f t="shared" si="3"/>
        <v>control</v>
      </c>
      <c r="G226" s="3">
        <v>230</v>
      </c>
      <c r="H226" s="15">
        <v>192500</v>
      </c>
    </row>
    <row r="227" spans="1:8" x14ac:dyDescent="0.25">
      <c r="A227" s="6">
        <v>226</v>
      </c>
      <c r="B227" s="6" t="s">
        <v>90</v>
      </c>
      <c r="C227" s="6" t="s">
        <v>90</v>
      </c>
      <c r="D227" s="7">
        <v>112000</v>
      </c>
      <c r="E227" s="6" t="str">
        <f t="shared" si="3"/>
        <v>control</v>
      </c>
      <c r="G227" s="3">
        <v>231</v>
      </c>
      <c r="H227" s="15">
        <v>148000</v>
      </c>
    </row>
    <row r="228" spans="1:8" x14ac:dyDescent="0.25">
      <c r="A228" s="6">
        <v>227</v>
      </c>
      <c r="B228" s="6" t="s">
        <v>90</v>
      </c>
      <c r="C228" s="6" t="s">
        <v>90</v>
      </c>
      <c r="D228" s="7">
        <v>290000</v>
      </c>
      <c r="E228" s="6" t="str">
        <f t="shared" si="3"/>
        <v>control</v>
      </c>
      <c r="G228" s="3">
        <v>232</v>
      </c>
      <c r="H228" s="15">
        <v>403000</v>
      </c>
    </row>
    <row r="229" spans="1:8" x14ac:dyDescent="0.25">
      <c r="A229" s="6">
        <v>228</v>
      </c>
      <c r="B229" s="6" t="s">
        <v>90</v>
      </c>
      <c r="C229" s="6" t="s">
        <v>90</v>
      </c>
      <c r="D229" s="7">
        <v>106000</v>
      </c>
      <c r="E229" s="6" t="str">
        <f t="shared" si="3"/>
        <v>control</v>
      </c>
      <c r="G229" s="3">
        <v>233</v>
      </c>
      <c r="H229" s="15">
        <v>94500</v>
      </c>
    </row>
    <row r="230" spans="1:8" x14ac:dyDescent="0.25">
      <c r="A230" s="6">
        <v>229</v>
      </c>
      <c r="B230" s="6" t="s">
        <v>114</v>
      </c>
      <c r="C230" s="6" t="s">
        <v>90</v>
      </c>
      <c r="D230" s="7">
        <v>125000</v>
      </c>
      <c r="E230" s="6" t="str">
        <f t="shared" si="3"/>
        <v>control</v>
      </c>
      <c r="G230" s="3">
        <v>234</v>
      </c>
      <c r="H230" s="15">
        <v>128200</v>
      </c>
    </row>
    <row r="231" spans="1:8" x14ac:dyDescent="0.25">
      <c r="A231" s="6">
        <v>230</v>
      </c>
      <c r="B231" s="6" t="s">
        <v>90</v>
      </c>
      <c r="C231" s="6" t="s">
        <v>90</v>
      </c>
      <c r="D231" s="7">
        <v>192500</v>
      </c>
      <c r="E231" s="6" t="str">
        <f t="shared" si="3"/>
        <v>control</v>
      </c>
      <c r="G231" s="3">
        <v>235</v>
      </c>
      <c r="H231" s="15">
        <v>216500</v>
      </c>
    </row>
    <row r="232" spans="1:8" x14ac:dyDescent="0.25">
      <c r="A232" s="6">
        <v>231</v>
      </c>
      <c r="B232" s="6" t="s">
        <v>90</v>
      </c>
      <c r="C232" s="6" t="s">
        <v>90</v>
      </c>
      <c r="D232" s="7">
        <v>148000</v>
      </c>
      <c r="E232" s="6" t="str">
        <f t="shared" si="3"/>
        <v>control</v>
      </c>
      <c r="G232" s="3">
        <v>236</v>
      </c>
      <c r="H232" s="15">
        <v>89500</v>
      </c>
    </row>
    <row r="233" spans="1:8" x14ac:dyDescent="0.25">
      <c r="A233" s="6">
        <v>232</v>
      </c>
      <c r="B233" s="6" t="s">
        <v>90</v>
      </c>
      <c r="C233" s="6" t="s">
        <v>90</v>
      </c>
      <c r="D233" s="7">
        <v>403000</v>
      </c>
      <c r="E233" s="6" t="str">
        <f t="shared" si="3"/>
        <v>control</v>
      </c>
      <c r="G233" s="3">
        <v>237</v>
      </c>
      <c r="H233" s="15">
        <v>185500</v>
      </c>
    </row>
    <row r="234" spans="1:8" x14ac:dyDescent="0.25">
      <c r="A234" s="6">
        <v>233</v>
      </c>
      <c r="B234" s="6" t="s">
        <v>90</v>
      </c>
      <c r="C234" s="6" t="s">
        <v>90</v>
      </c>
      <c r="D234" s="7">
        <v>94500</v>
      </c>
      <c r="E234" s="6" t="str">
        <f t="shared" si="3"/>
        <v>control</v>
      </c>
      <c r="G234" s="3">
        <v>239</v>
      </c>
      <c r="H234" s="15">
        <v>318000</v>
      </c>
    </row>
    <row r="235" spans="1:8" x14ac:dyDescent="0.25">
      <c r="A235" s="6">
        <v>234</v>
      </c>
      <c r="B235" s="6" t="s">
        <v>90</v>
      </c>
      <c r="C235" s="6" t="s">
        <v>90</v>
      </c>
      <c r="D235" s="7">
        <v>128200</v>
      </c>
      <c r="E235" s="6" t="str">
        <f t="shared" si="3"/>
        <v>control</v>
      </c>
      <c r="G235" s="3">
        <v>240</v>
      </c>
      <c r="H235" s="15">
        <v>113000</v>
      </c>
    </row>
    <row r="236" spans="1:8" x14ac:dyDescent="0.25">
      <c r="A236" s="6">
        <v>235</v>
      </c>
      <c r="B236" s="6" t="s">
        <v>90</v>
      </c>
      <c r="C236" s="6" t="s">
        <v>90</v>
      </c>
      <c r="D236" s="7">
        <v>216500</v>
      </c>
      <c r="E236" s="6" t="str">
        <f t="shared" si="3"/>
        <v>control</v>
      </c>
      <c r="G236" s="3">
        <v>241</v>
      </c>
      <c r="H236" s="15">
        <v>262500</v>
      </c>
    </row>
    <row r="237" spans="1:8" x14ac:dyDescent="0.25">
      <c r="A237" s="6">
        <v>236</v>
      </c>
      <c r="B237" s="6" t="s">
        <v>90</v>
      </c>
      <c r="C237" s="6" t="s">
        <v>90</v>
      </c>
      <c r="D237" s="7">
        <v>89500</v>
      </c>
      <c r="E237" s="6" t="str">
        <f t="shared" si="3"/>
        <v>control</v>
      </c>
      <c r="G237" s="3">
        <v>242</v>
      </c>
      <c r="H237" s="15">
        <v>110500</v>
      </c>
    </row>
    <row r="238" spans="1:8" x14ac:dyDescent="0.25">
      <c r="A238" s="6">
        <v>237</v>
      </c>
      <c r="B238" s="6" t="s">
        <v>90</v>
      </c>
      <c r="C238" s="6" t="s">
        <v>90</v>
      </c>
      <c r="D238" s="7">
        <v>185500</v>
      </c>
      <c r="E238" s="6" t="str">
        <f t="shared" si="3"/>
        <v>control</v>
      </c>
      <c r="G238" s="3">
        <v>243</v>
      </c>
      <c r="H238" s="15">
        <v>79000</v>
      </c>
    </row>
    <row r="239" spans="1:8" x14ac:dyDescent="0.25">
      <c r="A239" s="6">
        <v>238</v>
      </c>
      <c r="B239" s="6" t="s">
        <v>229</v>
      </c>
      <c r="C239" s="6" t="s">
        <v>90</v>
      </c>
      <c r="D239" s="7">
        <v>194500</v>
      </c>
      <c r="E239" s="6" t="str">
        <f t="shared" si="3"/>
        <v>treatment</v>
      </c>
      <c r="G239" s="3">
        <v>244</v>
      </c>
      <c r="H239" s="15">
        <v>120000</v>
      </c>
    </row>
    <row r="240" spans="1:8" x14ac:dyDescent="0.25">
      <c r="A240" s="6">
        <v>239</v>
      </c>
      <c r="B240" s="6" t="s">
        <v>90</v>
      </c>
      <c r="C240" s="6" t="s">
        <v>90</v>
      </c>
      <c r="D240" s="7">
        <v>318000</v>
      </c>
      <c r="E240" s="6" t="str">
        <f t="shared" si="3"/>
        <v>control</v>
      </c>
      <c r="G240" s="3">
        <v>245</v>
      </c>
      <c r="H240" s="15">
        <v>205000</v>
      </c>
    </row>
    <row r="241" spans="1:8" x14ac:dyDescent="0.25">
      <c r="A241" s="6">
        <v>240</v>
      </c>
      <c r="B241" s="6" t="s">
        <v>90</v>
      </c>
      <c r="C241" s="6" t="s">
        <v>90</v>
      </c>
      <c r="D241" s="7">
        <v>113000</v>
      </c>
      <c r="E241" s="6" t="str">
        <f t="shared" si="3"/>
        <v>control</v>
      </c>
      <c r="G241" s="3">
        <v>246</v>
      </c>
      <c r="H241" s="15">
        <v>241500</v>
      </c>
    </row>
    <row r="242" spans="1:8" x14ac:dyDescent="0.25">
      <c r="A242" s="6">
        <v>241</v>
      </c>
      <c r="B242" s="6" t="s">
        <v>90</v>
      </c>
      <c r="C242" s="6" t="s">
        <v>90</v>
      </c>
      <c r="D242" s="7">
        <v>262500</v>
      </c>
      <c r="E242" s="6" t="str">
        <f t="shared" si="3"/>
        <v>control</v>
      </c>
      <c r="G242" s="3">
        <v>247</v>
      </c>
      <c r="H242" s="15">
        <v>137000</v>
      </c>
    </row>
    <row r="243" spans="1:8" x14ac:dyDescent="0.25">
      <c r="A243" s="6">
        <v>242</v>
      </c>
      <c r="B243" s="6" t="s">
        <v>90</v>
      </c>
      <c r="C243" s="6" t="s">
        <v>90</v>
      </c>
      <c r="D243" s="7">
        <v>110500</v>
      </c>
      <c r="E243" s="6" t="str">
        <f t="shared" si="3"/>
        <v>control</v>
      </c>
      <c r="G243" s="3">
        <v>248</v>
      </c>
      <c r="H243" s="15">
        <v>140000</v>
      </c>
    </row>
    <row r="244" spans="1:8" x14ac:dyDescent="0.25">
      <c r="A244" s="6">
        <v>243</v>
      </c>
      <c r="B244" s="6" t="s">
        <v>90</v>
      </c>
      <c r="C244" s="6" t="s">
        <v>90</v>
      </c>
      <c r="D244" s="7">
        <v>79000</v>
      </c>
      <c r="E244" s="6" t="str">
        <f t="shared" si="3"/>
        <v>control</v>
      </c>
      <c r="G244" s="3">
        <v>249</v>
      </c>
      <c r="H244" s="15">
        <v>180000</v>
      </c>
    </row>
    <row r="245" spans="1:8" x14ac:dyDescent="0.25">
      <c r="A245" s="6">
        <v>244</v>
      </c>
      <c r="B245" s="6" t="s">
        <v>90</v>
      </c>
      <c r="C245" s="6" t="s">
        <v>90</v>
      </c>
      <c r="D245" s="7">
        <v>120000</v>
      </c>
      <c r="E245" s="6" t="str">
        <f t="shared" si="3"/>
        <v>control</v>
      </c>
      <c r="G245" s="3">
        <v>250</v>
      </c>
      <c r="H245" s="15">
        <v>277000</v>
      </c>
    </row>
    <row r="246" spans="1:8" x14ac:dyDescent="0.25">
      <c r="A246" s="6">
        <v>245</v>
      </c>
      <c r="B246" s="6" t="s">
        <v>90</v>
      </c>
      <c r="C246" s="6" t="s">
        <v>90</v>
      </c>
      <c r="D246" s="7">
        <v>205000</v>
      </c>
      <c r="E246" s="6" t="str">
        <f t="shared" si="3"/>
        <v>control</v>
      </c>
      <c r="G246" s="3">
        <v>251</v>
      </c>
      <c r="H246" s="15">
        <v>76500</v>
      </c>
    </row>
    <row r="247" spans="1:8" x14ac:dyDescent="0.25">
      <c r="A247" s="6">
        <v>246</v>
      </c>
      <c r="B247" s="6" t="s">
        <v>90</v>
      </c>
      <c r="C247" s="6" t="s">
        <v>90</v>
      </c>
      <c r="D247" s="7">
        <v>241500</v>
      </c>
      <c r="E247" s="6" t="str">
        <f t="shared" si="3"/>
        <v>control</v>
      </c>
      <c r="G247" s="3">
        <v>252</v>
      </c>
      <c r="H247" s="15">
        <v>235000</v>
      </c>
    </row>
    <row r="248" spans="1:8" x14ac:dyDescent="0.25">
      <c r="A248" s="6">
        <v>247</v>
      </c>
      <c r="B248" s="6" t="s">
        <v>90</v>
      </c>
      <c r="C248" s="6" t="s">
        <v>90</v>
      </c>
      <c r="D248" s="7">
        <v>137000</v>
      </c>
      <c r="E248" s="6" t="str">
        <f t="shared" si="3"/>
        <v>control</v>
      </c>
      <c r="G248" s="3">
        <v>253</v>
      </c>
      <c r="H248" s="15">
        <v>173000</v>
      </c>
    </row>
    <row r="249" spans="1:8" x14ac:dyDescent="0.25">
      <c r="A249" s="6">
        <v>248</v>
      </c>
      <c r="B249" s="6" t="s">
        <v>90</v>
      </c>
      <c r="C249" s="6" t="s">
        <v>90</v>
      </c>
      <c r="D249" s="7">
        <v>140000</v>
      </c>
      <c r="E249" s="6" t="str">
        <f t="shared" si="3"/>
        <v>control</v>
      </c>
      <c r="G249" s="3">
        <v>254</v>
      </c>
      <c r="H249" s="15">
        <v>158000</v>
      </c>
    </row>
    <row r="250" spans="1:8" x14ac:dyDescent="0.25">
      <c r="A250" s="6">
        <v>249</v>
      </c>
      <c r="B250" s="6" t="s">
        <v>90</v>
      </c>
      <c r="C250" s="6" t="s">
        <v>90</v>
      </c>
      <c r="D250" s="7">
        <v>180000</v>
      </c>
      <c r="E250" s="6" t="str">
        <f t="shared" si="3"/>
        <v>control</v>
      </c>
      <c r="G250" s="3">
        <v>255</v>
      </c>
      <c r="H250" s="15">
        <v>145000</v>
      </c>
    </row>
    <row r="251" spans="1:8" x14ac:dyDescent="0.25">
      <c r="A251" s="6">
        <v>250</v>
      </c>
      <c r="B251" s="6" t="s">
        <v>90</v>
      </c>
      <c r="C251" s="6" t="s">
        <v>90</v>
      </c>
      <c r="D251" s="7">
        <v>277000</v>
      </c>
      <c r="E251" s="6" t="str">
        <f t="shared" si="3"/>
        <v>control</v>
      </c>
      <c r="G251" s="3">
        <v>256</v>
      </c>
      <c r="H251" s="15">
        <v>230000</v>
      </c>
    </row>
    <row r="252" spans="1:8" x14ac:dyDescent="0.25">
      <c r="A252" s="6">
        <v>251</v>
      </c>
      <c r="B252" s="6" t="s">
        <v>90</v>
      </c>
      <c r="C252" s="6" t="s">
        <v>90</v>
      </c>
      <c r="D252" s="7">
        <v>76500</v>
      </c>
      <c r="E252" s="6" t="str">
        <f t="shared" si="3"/>
        <v>control</v>
      </c>
      <c r="G252" s="3">
        <v>257</v>
      </c>
      <c r="H252" s="15">
        <v>207500</v>
      </c>
    </row>
    <row r="253" spans="1:8" x14ac:dyDescent="0.25">
      <c r="A253" s="6">
        <v>252</v>
      </c>
      <c r="B253" s="6" t="s">
        <v>90</v>
      </c>
      <c r="C253" s="6" t="s">
        <v>90</v>
      </c>
      <c r="D253" s="7">
        <v>235000</v>
      </c>
      <c r="E253" s="6" t="str">
        <f t="shared" si="3"/>
        <v>control</v>
      </c>
      <c r="G253" s="3">
        <v>258</v>
      </c>
      <c r="H253" s="15">
        <v>220000</v>
      </c>
    </row>
    <row r="254" spans="1:8" x14ac:dyDescent="0.25">
      <c r="A254" s="6">
        <v>253</v>
      </c>
      <c r="B254" s="6" t="s">
        <v>90</v>
      </c>
      <c r="C254" s="6" t="s">
        <v>90</v>
      </c>
      <c r="D254" s="7">
        <v>173000</v>
      </c>
      <c r="E254" s="6" t="str">
        <f t="shared" si="3"/>
        <v>control</v>
      </c>
      <c r="G254" s="3">
        <v>259</v>
      </c>
      <c r="H254" s="15">
        <v>231500</v>
      </c>
    </row>
    <row r="255" spans="1:8" x14ac:dyDescent="0.25">
      <c r="A255" s="6">
        <v>254</v>
      </c>
      <c r="B255" s="6" t="s">
        <v>90</v>
      </c>
      <c r="C255" s="6" t="s">
        <v>90</v>
      </c>
      <c r="D255" s="7">
        <v>158000</v>
      </c>
      <c r="E255" s="6" t="str">
        <f t="shared" si="3"/>
        <v>control</v>
      </c>
      <c r="G255" s="3">
        <v>260</v>
      </c>
      <c r="H255" s="15">
        <v>97000</v>
      </c>
    </row>
    <row r="256" spans="1:8" x14ac:dyDescent="0.25">
      <c r="A256" s="6">
        <v>255</v>
      </c>
      <c r="B256" s="6" t="s">
        <v>90</v>
      </c>
      <c r="C256" s="6" t="s">
        <v>90</v>
      </c>
      <c r="D256" s="7">
        <v>145000</v>
      </c>
      <c r="E256" s="6" t="str">
        <f t="shared" si="3"/>
        <v>control</v>
      </c>
      <c r="G256" s="3">
        <v>261</v>
      </c>
      <c r="H256" s="15">
        <v>176000</v>
      </c>
    </row>
    <row r="257" spans="1:8" x14ac:dyDescent="0.25">
      <c r="A257" s="6">
        <v>256</v>
      </c>
      <c r="B257" s="6" t="s">
        <v>90</v>
      </c>
      <c r="C257" s="6" t="s">
        <v>90</v>
      </c>
      <c r="D257" s="7">
        <v>230000</v>
      </c>
      <c r="E257" s="6" t="str">
        <f t="shared" si="3"/>
        <v>control</v>
      </c>
      <c r="G257" s="3">
        <v>262</v>
      </c>
      <c r="H257" s="15">
        <v>276000</v>
      </c>
    </row>
    <row r="258" spans="1:8" x14ac:dyDescent="0.25">
      <c r="A258" s="6">
        <v>257</v>
      </c>
      <c r="B258" s="6" t="s">
        <v>90</v>
      </c>
      <c r="C258" s="6" t="s">
        <v>90</v>
      </c>
      <c r="D258" s="7">
        <v>207500</v>
      </c>
      <c r="E258" s="6" t="str">
        <f t="shared" si="3"/>
        <v>control</v>
      </c>
      <c r="G258" s="3">
        <v>263</v>
      </c>
      <c r="H258" s="15">
        <v>151000</v>
      </c>
    </row>
    <row r="259" spans="1:8" x14ac:dyDescent="0.25">
      <c r="A259" s="6">
        <v>258</v>
      </c>
      <c r="B259" s="6" t="s">
        <v>90</v>
      </c>
      <c r="C259" s="6" t="s">
        <v>90</v>
      </c>
      <c r="D259" s="7">
        <v>220000</v>
      </c>
      <c r="E259" s="6" t="str">
        <f t="shared" ref="E259:E322" si="4">IF(OR(B259="RRRn", B259="RRAn", B259="RRNe", B259="RRAe", C259="RRRn", C259="RRAn", C259="RRNe", C259="RRAe"), "treatment", "control")</f>
        <v>control</v>
      </c>
      <c r="G259" s="3">
        <v>264</v>
      </c>
      <c r="H259" s="15">
        <v>130000</v>
      </c>
    </row>
    <row r="260" spans="1:8" x14ac:dyDescent="0.25">
      <c r="A260" s="6">
        <v>259</v>
      </c>
      <c r="B260" s="6" t="s">
        <v>90</v>
      </c>
      <c r="C260" s="6" t="s">
        <v>90</v>
      </c>
      <c r="D260" s="7">
        <v>231500</v>
      </c>
      <c r="E260" s="6" t="str">
        <f t="shared" si="4"/>
        <v>control</v>
      </c>
      <c r="G260" s="3">
        <v>265</v>
      </c>
      <c r="H260" s="15">
        <v>73000</v>
      </c>
    </row>
    <row r="261" spans="1:8" x14ac:dyDescent="0.25">
      <c r="A261" s="6">
        <v>260</v>
      </c>
      <c r="B261" s="6" t="s">
        <v>90</v>
      </c>
      <c r="C261" s="6" t="s">
        <v>90</v>
      </c>
      <c r="D261" s="7">
        <v>97000</v>
      </c>
      <c r="E261" s="6" t="str">
        <f t="shared" si="4"/>
        <v>control</v>
      </c>
      <c r="G261" s="3">
        <v>266</v>
      </c>
      <c r="H261" s="15">
        <v>175500</v>
      </c>
    </row>
    <row r="262" spans="1:8" x14ac:dyDescent="0.25">
      <c r="A262" s="6">
        <v>261</v>
      </c>
      <c r="B262" s="6" t="s">
        <v>144</v>
      </c>
      <c r="C262" s="6" t="s">
        <v>90</v>
      </c>
      <c r="D262" s="7">
        <v>176000</v>
      </c>
      <c r="E262" s="6" t="str">
        <f t="shared" si="4"/>
        <v>control</v>
      </c>
      <c r="G262" s="3">
        <v>267</v>
      </c>
      <c r="H262" s="15">
        <v>185000</v>
      </c>
    </row>
    <row r="263" spans="1:8" x14ac:dyDescent="0.25">
      <c r="A263" s="6">
        <v>262</v>
      </c>
      <c r="B263" s="6" t="s">
        <v>90</v>
      </c>
      <c r="C263" s="6" t="s">
        <v>90</v>
      </c>
      <c r="D263" s="7">
        <v>276000</v>
      </c>
      <c r="E263" s="6" t="str">
        <f t="shared" si="4"/>
        <v>control</v>
      </c>
      <c r="G263" s="3">
        <v>268</v>
      </c>
      <c r="H263" s="15">
        <v>179500</v>
      </c>
    </row>
    <row r="264" spans="1:8" x14ac:dyDescent="0.25">
      <c r="A264" s="6">
        <v>263</v>
      </c>
      <c r="B264" s="6" t="s">
        <v>90</v>
      </c>
      <c r="C264" s="6" t="s">
        <v>90</v>
      </c>
      <c r="D264" s="7">
        <v>151000</v>
      </c>
      <c r="E264" s="6" t="str">
        <f t="shared" si="4"/>
        <v>control</v>
      </c>
      <c r="G264" s="3">
        <v>269</v>
      </c>
      <c r="H264" s="15">
        <v>120500</v>
      </c>
    </row>
    <row r="265" spans="1:8" x14ac:dyDescent="0.25">
      <c r="A265" s="6">
        <v>264</v>
      </c>
      <c r="B265" s="6" t="s">
        <v>90</v>
      </c>
      <c r="C265" s="6" t="s">
        <v>90</v>
      </c>
      <c r="D265" s="7">
        <v>130000</v>
      </c>
      <c r="E265" s="6" t="str">
        <f t="shared" si="4"/>
        <v>control</v>
      </c>
      <c r="G265" s="3">
        <v>270</v>
      </c>
      <c r="H265" s="15">
        <v>148000</v>
      </c>
    </row>
    <row r="266" spans="1:8" x14ac:dyDescent="0.25">
      <c r="A266" s="6">
        <v>265</v>
      </c>
      <c r="B266" s="6" t="s">
        <v>144</v>
      </c>
      <c r="C266" s="6" t="s">
        <v>90</v>
      </c>
      <c r="D266" s="7">
        <v>73000</v>
      </c>
      <c r="E266" s="6" t="str">
        <f t="shared" si="4"/>
        <v>control</v>
      </c>
      <c r="G266" s="3">
        <v>271</v>
      </c>
      <c r="H266" s="15">
        <v>266000</v>
      </c>
    </row>
    <row r="267" spans="1:8" x14ac:dyDescent="0.25">
      <c r="A267" s="6">
        <v>266</v>
      </c>
      <c r="B267" s="6" t="s">
        <v>90</v>
      </c>
      <c r="C267" s="6" t="s">
        <v>90</v>
      </c>
      <c r="D267" s="7">
        <v>175500</v>
      </c>
      <c r="E267" s="6" t="str">
        <f t="shared" si="4"/>
        <v>control</v>
      </c>
      <c r="G267" s="3">
        <v>272</v>
      </c>
      <c r="H267" s="15">
        <v>241500</v>
      </c>
    </row>
    <row r="268" spans="1:8" x14ac:dyDescent="0.25">
      <c r="A268" s="6">
        <v>267</v>
      </c>
      <c r="B268" s="6" t="s">
        <v>90</v>
      </c>
      <c r="C268" s="6" t="s">
        <v>90</v>
      </c>
      <c r="D268" s="7">
        <v>185000</v>
      </c>
      <c r="E268" s="6" t="str">
        <f t="shared" si="4"/>
        <v>control</v>
      </c>
      <c r="G268" s="3">
        <v>273</v>
      </c>
      <c r="H268" s="15">
        <v>290000</v>
      </c>
    </row>
    <row r="269" spans="1:8" x14ac:dyDescent="0.25">
      <c r="A269" s="6">
        <v>268</v>
      </c>
      <c r="B269" s="6" t="s">
        <v>90</v>
      </c>
      <c r="C269" s="6" t="s">
        <v>90</v>
      </c>
      <c r="D269" s="7">
        <v>179500</v>
      </c>
      <c r="E269" s="6" t="str">
        <f t="shared" si="4"/>
        <v>control</v>
      </c>
      <c r="G269" s="3">
        <v>274</v>
      </c>
      <c r="H269" s="15">
        <v>139000</v>
      </c>
    </row>
    <row r="270" spans="1:8" x14ac:dyDescent="0.25">
      <c r="A270" s="6">
        <v>269</v>
      </c>
      <c r="B270" s="6" t="s">
        <v>90</v>
      </c>
      <c r="C270" s="6" t="s">
        <v>90</v>
      </c>
      <c r="D270" s="7">
        <v>120500</v>
      </c>
      <c r="E270" s="6" t="str">
        <f t="shared" si="4"/>
        <v>control</v>
      </c>
      <c r="G270" s="3">
        <v>275</v>
      </c>
      <c r="H270" s="15">
        <v>124500</v>
      </c>
    </row>
    <row r="271" spans="1:8" x14ac:dyDescent="0.25">
      <c r="A271" s="6">
        <v>270</v>
      </c>
      <c r="B271" s="6" t="s">
        <v>90</v>
      </c>
      <c r="C271" s="6" t="s">
        <v>90</v>
      </c>
      <c r="D271" s="7">
        <v>148000</v>
      </c>
      <c r="E271" s="6" t="str">
        <f t="shared" si="4"/>
        <v>control</v>
      </c>
      <c r="G271" s="3">
        <v>276</v>
      </c>
      <c r="H271" s="15">
        <v>205000</v>
      </c>
    </row>
    <row r="272" spans="1:8" x14ac:dyDescent="0.25">
      <c r="A272" s="6">
        <v>271</v>
      </c>
      <c r="B272" s="6" t="s">
        <v>90</v>
      </c>
      <c r="C272" s="6" t="s">
        <v>90</v>
      </c>
      <c r="D272" s="7">
        <v>266000</v>
      </c>
      <c r="E272" s="6" t="str">
        <f t="shared" si="4"/>
        <v>control</v>
      </c>
      <c r="G272" s="3">
        <v>277</v>
      </c>
      <c r="H272" s="15">
        <v>201000</v>
      </c>
    </row>
    <row r="273" spans="1:8" x14ac:dyDescent="0.25">
      <c r="A273" s="6">
        <v>272</v>
      </c>
      <c r="B273" s="6" t="s">
        <v>90</v>
      </c>
      <c r="C273" s="6" t="s">
        <v>90</v>
      </c>
      <c r="D273" s="7">
        <v>241500</v>
      </c>
      <c r="E273" s="6" t="str">
        <f t="shared" si="4"/>
        <v>control</v>
      </c>
      <c r="G273" s="3">
        <v>278</v>
      </c>
      <c r="H273" s="15">
        <v>141000</v>
      </c>
    </row>
    <row r="274" spans="1:8" x14ac:dyDescent="0.25">
      <c r="A274" s="6">
        <v>273</v>
      </c>
      <c r="B274" s="6" t="s">
        <v>90</v>
      </c>
      <c r="C274" s="6" t="s">
        <v>90</v>
      </c>
      <c r="D274" s="7">
        <v>290000</v>
      </c>
      <c r="E274" s="6" t="str">
        <f t="shared" si="4"/>
        <v>control</v>
      </c>
      <c r="G274" s="3">
        <v>279</v>
      </c>
      <c r="H274" s="15">
        <v>415298</v>
      </c>
    </row>
    <row r="275" spans="1:8" x14ac:dyDescent="0.25">
      <c r="A275" s="6">
        <v>274</v>
      </c>
      <c r="B275" s="6" t="s">
        <v>114</v>
      </c>
      <c r="C275" s="6" t="s">
        <v>90</v>
      </c>
      <c r="D275" s="7">
        <v>139000</v>
      </c>
      <c r="E275" s="6" t="str">
        <f t="shared" si="4"/>
        <v>control</v>
      </c>
      <c r="G275" s="3">
        <v>280</v>
      </c>
      <c r="H275" s="15">
        <v>192000</v>
      </c>
    </row>
    <row r="276" spans="1:8" x14ac:dyDescent="0.25">
      <c r="A276" s="6">
        <v>275</v>
      </c>
      <c r="B276" s="6" t="s">
        <v>90</v>
      </c>
      <c r="C276" s="6" t="s">
        <v>90</v>
      </c>
      <c r="D276" s="7">
        <v>124500</v>
      </c>
      <c r="E276" s="6" t="str">
        <f t="shared" si="4"/>
        <v>control</v>
      </c>
      <c r="G276" s="3">
        <v>281</v>
      </c>
      <c r="H276" s="15">
        <v>228500</v>
      </c>
    </row>
    <row r="277" spans="1:8" x14ac:dyDescent="0.25">
      <c r="A277" s="6">
        <v>276</v>
      </c>
      <c r="B277" s="6" t="s">
        <v>90</v>
      </c>
      <c r="C277" s="6" t="s">
        <v>90</v>
      </c>
      <c r="D277" s="7">
        <v>205000</v>
      </c>
      <c r="E277" s="6" t="str">
        <f t="shared" si="4"/>
        <v>control</v>
      </c>
      <c r="G277" s="3">
        <v>282</v>
      </c>
      <c r="H277" s="15">
        <v>185000</v>
      </c>
    </row>
    <row r="278" spans="1:8" x14ac:dyDescent="0.25">
      <c r="A278" s="6">
        <v>277</v>
      </c>
      <c r="B278" s="6" t="s">
        <v>90</v>
      </c>
      <c r="C278" s="6" t="s">
        <v>90</v>
      </c>
      <c r="D278" s="7">
        <v>201000</v>
      </c>
      <c r="E278" s="6" t="str">
        <f t="shared" si="4"/>
        <v>control</v>
      </c>
      <c r="G278" s="3">
        <v>283</v>
      </c>
      <c r="H278" s="15">
        <v>207500</v>
      </c>
    </row>
    <row r="279" spans="1:8" x14ac:dyDescent="0.25">
      <c r="A279" s="6">
        <v>278</v>
      </c>
      <c r="B279" s="6" t="s">
        <v>90</v>
      </c>
      <c r="C279" s="6" t="s">
        <v>90</v>
      </c>
      <c r="D279" s="7">
        <v>141000</v>
      </c>
      <c r="E279" s="6" t="str">
        <f t="shared" si="4"/>
        <v>control</v>
      </c>
      <c r="G279" s="3">
        <v>284</v>
      </c>
      <c r="H279" s="15">
        <v>244600</v>
      </c>
    </row>
    <row r="280" spans="1:8" x14ac:dyDescent="0.25">
      <c r="A280" s="6">
        <v>279</v>
      </c>
      <c r="B280" s="6" t="s">
        <v>90</v>
      </c>
      <c r="C280" s="6" t="s">
        <v>90</v>
      </c>
      <c r="D280" s="7">
        <v>415298</v>
      </c>
      <c r="E280" s="6" t="str">
        <f t="shared" si="4"/>
        <v>control</v>
      </c>
      <c r="G280" s="3">
        <v>285</v>
      </c>
      <c r="H280" s="15">
        <v>179200</v>
      </c>
    </row>
    <row r="281" spans="1:8" x14ac:dyDescent="0.25">
      <c r="A281" s="6">
        <v>280</v>
      </c>
      <c r="B281" s="6" t="s">
        <v>90</v>
      </c>
      <c r="C281" s="6" t="s">
        <v>90</v>
      </c>
      <c r="D281" s="7">
        <v>192000</v>
      </c>
      <c r="E281" s="6" t="str">
        <f t="shared" si="4"/>
        <v>control</v>
      </c>
      <c r="G281" s="3">
        <v>286</v>
      </c>
      <c r="H281" s="15">
        <v>164700</v>
      </c>
    </row>
    <row r="282" spans="1:8" x14ac:dyDescent="0.25">
      <c r="A282" s="6">
        <v>281</v>
      </c>
      <c r="B282" s="6" t="s">
        <v>90</v>
      </c>
      <c r="C282" s="6" t="s">
        <v>90</v>
      </c>
      <c r="D282" s="7">
        <v>228500</v>
      </c>
      <c r="E282" s="6" t="str">
        <f t="shared" si="4"/>
        <v>control</v>
      </c>
      <c r="G282" s="3">
        <v>287</v>
      </c>
      <c r="H282" s="15">
        <v>159000</v>
      </c>
    </row>
    <row r="283" spans="1:8" x14ac:dyDescent="0.25">
      <c r="A283" s="6">
        <v>282</v>
      </c>
      <c r="B283" s="6" t="s">
        <v>90</v>
      </c>
      <c r="C283" s="6" t="s">
        <v>90</v>
      </c>
      <c r="D283" s="7">
        <v>185000</v>
      </c>
      <c r="E283" s="6" t="str">
        <f t="shared" si="4"/>
        <v>control</v>
      </c>
      <c r="G283" s="3">
        <v>288</v>
      </c>
      <c r="H283" s="15">
        <v>88000</v>
      </c>
    </row>
    <row r="284" spans="1:8" x14ac:dyDescent="0.25">
      <c r="A284" s="6">
        <v>283</v>
      </c>
      <c r="B284" s="6" t="s">
        <v>90</v>
      </c>
      <c r="C284" s="6" t="s">
        <v>90</v>
      </c>
      <c r="D284" s="7">
        <v>207500</v>
      </c>
      <c r="E284" s="6" t="str">
        <f t="shared" si="4"/>
        <v>control</v>
      </c>
      <c r="G284" s="3">
        <v>289</v>
      </c>
      <c r="H284" s="15">
        <v>122000</v>
      </c>
    </row>
    <row r="285" spans="1:8" x14ac:dyDescent="0.25">
      <c r="A285" s="6">
        <v>284</v>
      </c>
      <c r="B285" s="6" t="s">
        <v>114</v>
      </c>
      <c r="C285" s="6" t="s">
        <v>90</v>
      </c>
      <c r="D285" s="7">
        <v>244600</v>
      </c>
      <c r="E285" s="6" t="str">
        <f t="shared" si="4"/>
        <v>control</v>
      </c>
      <c r="G285" s="3">
        <v>291</v>
      </c>
      <c r="H285" s="15">
        <v>233230</v>
      </c>
    </row>
    <row r="286" spans="1:8" x14ac:dyDescent="0.25">
      <c r="A286" s="6">
        <v>285</v>
      </c>
      <c r="B286" s="6" t="s">
        <v>90</v>
      </c>
      <c r="C286" s="6" t="s">
        <v>90</v>
      </c>
      <c r="D286" s="7">
        <v>179200</v>
      </c>
      <c r="E286" s="6" t="str">
        <f t="shared" si="4"/>
        <v>control</v>
      </c>
      <c r="G286" s="3">
        <v>292</v>
      </c>
      <c r="H286" s="15">
        <v>135900</v>
      </c>
    </row>
    <row r="287" spans="1:8" x14ac:dyDescent="0.25">
      <c r="A287" s="6">
        <v>286</v>
      </c>
      <c r="B287" s="6" t="s">
        <v>90</v>
      </c>
      <c r="C287" s="6" t="s">
        <v>90</v>
      </c>
      <c r="D287" s="7">
        <v>164700</v>
      </c>
      <c r="E287" s="6" t="str">
        <f t="shared" si="4"/>
        <v>control</v>
      </c>
      <c r="G287" s="3">
        <v>293</v>
      </c>
      <c r="H287" s="15">
        <v>131000</v>
      </c>
    </row>
    <row r="288" spans="1:8" x14ac:dyDescent="0.25">
      <c r="A288" s="6">
        <v>287</v>
      </c>
      <c r="B288" s="6" t="s">
        <v>90</v>
      </c>
      <c r="C288" s="6" t="s">
        <v>90</v>
      </c>
      <c r="D288" s="7">
        <v>159000</v>
      </c>
      <c r="E288" s="6" t="str">
        <f t="shared" si="4"/>
        <v>control</v>
      </c>
      <c r="G288" s="3">
        <v>294</v>
      </c>
      <c r="H288" s="15">
        <v>235000</v>
      </c>
    </row>
    <row r="289" spans="1:8" x14ac:dyDescent="0.25">
      <c r="A289" s="6">
        <v>288</v>
      </c>
      <c r="B289" s="6" t="s">
        <v>90</v>
      </c>
      <c r="C289" s="6" t="s">
        <v>90</v>
      </c>
      <c r="D289" s="7">
        <v>88000</v>
      </c>
      <c r="E289" s="6" t="str">
        <f t="shared" si="4"/>
        <v>control</v>
      </c>
      <c r="G289" s="3">
        <v>295</v>
      </c>
      <c r="H289" s="15">
        <v>167000</v>
      </c>
    </row>
    <row r="290" spans="1:8" x14ac:dyDescent="0.25">
      <c r="A290" s="6">
        <v>289</v>
      </c>
      <c r="B290" s="6" t="s">
        <v>90</v>
      </c>
      <c r="C290" s="6" t="s">
        <v>90</v>
      </c>
      <c r="D290" s="7">
        <v>122000</v>
      </c>
      <c r="E290" s="6" t="str">
        <f t="shared" si="4"/>
        <v>control</v>
      </c>
      <c r="G290" s="3">
        <v>296</v>
      </c>
      <c r="H290" s="15">
        <v>142500</v>
      </c>
    </row>
    <row r="291" spans="1:8" x14ac:dyDescent="0.25">
      <c r="A291" s="6">
        <v>290</v>
      </c>
      <c r="B291" s="6" t="s">
        <v>202</v>
      </c>
      <c r="C291" s="6" t="s">
        <v>90</v>
      </c>
      <c r="D291" s="7">
        <v>153575</v>
      </c>
      <c r="E291" s="6" t="str">
        <f t="shared" si="4"/>
        <v>treatment</v>
      </c>
      <c r="G291" s="3">
        <v>297</v>
      </c>
      <c r="H291" s="15">
        <v>152000</v>
      </c>
    </row>
    <row r="292" spans="1:8" x14ac:dyDescent="0.25">
      <c r="A292" s="6">
        <v>291</v>
      </c>
      <c r="B292" s="6" t="s">
        <v>90</v>
      </c>
      <c r="C292" s="6" t="s">
        <v>90</v>
      </c>
      <c r="D292" s="7">
        <v>233230</v>
      </c>
      <c r="E292" s="6" t="str">
        <f t="shared" si="4"/>
        <v>control</v>
      </c>
      <c r="G292" s="3">
        <v>298</v>
      </c>
      <c r="H292" s="15">
        <v>239000</v>
      </c>
    </row>
    <row r="293" spans="1:8" x14ac:dyDescent="0.25">
      <c r="A293" s="6">
        <v>292</v>
      </c>
      <c r="B293" s="6" t="s">
        <v>90</v>
      </c>
      <c r="C293" s="6" t="s">
        <v>90</v>
      </c>
      <c r="D293" s="7">
        <v>135900</v>
      </c>
      <c r="E293" s="6" t="str">
        <f t="shared" si="4"/>
        <v>control</v>
      </c>
      <c r="G293" s="3">
        <v>299</v>
      </c>
      <c r="H293" s="15">
        <v>175000</v>
      </c>
    </row>
    <row r="294" spans="1:8" x14ac:dyDescent="0.25">
      <c r="A294" s="6">
        <v>293</v>
      </c>
      <c r="B294" s="6" t="s">
        <v>90</v>
      </c>
      <c r="C294" s="6" t="s">
        <v>90</v>
      </c>
      <c r="D294" s="7">
        <v>131000</v>
      </c>
      <c r="E294" s="6" t="str">
        <f t="shared" si="4"/>
        <v>control</v>
      </c>
      <c r="G294" s="3">
        <v>300</v>
      </c>
      <c r="H294" s="15">
        <v>158500</v>
      </c>
    </row>
    <row r="295" spans="1:8" x14ac:dyDescent="0.25">
      <c r="A295" s="6">
        <v>294</v>
      </c>
      <c r="B295" s="6" t="s">
        <v>204</v>
      </c>
      <c r="C295" s="6" t="s">
        <v>90</v>
      </c>
      <c r="D295" s="7">
        <v>235000</v>
      </c>
      <c r="E295" s="6" t="str">
        <f t="shared" si="4"/>
        <v>control</v>
      </c>
      <c r="G295" s="3">
        <v>301</v>
      </c>
      <c r="H295" s="15">
        <v>157000</v>
      </c>
    </row>
    <row r="296" spans="1:8" x14ac:dyDescent="0.25">
      <c r="A296" s="6">
        <v>295</v>
      </c>
      <c r="B296" s="6" t="s">
        <v>90</v>
      </c>
      <c r="C296" s="6" t="s">
        <v>90</v>
      </c>
      <c r="D296" s="7">
        <v>167000</v>
      </c>
      <c r="E296" s="6" t="str">
        <f t="shared" si="4"/>
        <v>control</v>
      </c>
      <c r="G296" s="3">
        <v>302</v>
      </c>
      <c r="H296" s="15">
        <v>267000</v>
      </c>
    </row>
    <row r="297" spans="1:8" x14ac:dyDescent="0.25">
      <c r="A297" s="6">
        <v>296</v>
      </c>
      <c r="B297" s="6" t="s">
        <v>90</v>
      </c>
      <c r="C297" s="6" t="s">
        <v>90</v>
      </c>
      <c r="D297" s="7">
        <v>142500</v>
      </c>
      <c r="E297" s="6" t="str">
        <f t="shared" si="4"/>
        <v>control</v>
      </c>
      <c r="G297" s="3">
        <v>303</v>
      </c>
      <c r="H297" s="15">
        <v>205000</v>
      </c>
    </row>
    <row r="298" spans="1:8" x14ac:dyDescent="0.25">
      <c r="A298" s="6">
        <v>297</v>
      </c>
      <c r="B298" s="6" t="s">
        <v>90</v>
      </c>
      <c r="C298" s="6" t="s">
        <v>90</v>
      </c>
      <c r="D298" s="7">
        <v>152000</v>
      </c>
      <c r="E298" s="6" t="str">
        <f t="shared" si="4"/>
        <v>control</v>
      </c>
      <c r="G298" s="3">
        <v>304</v>
      </c>
      <c r="H298" s="15">
        <v>149900</v>
      </c>
    </row>
    <row r="299" spans="1:8" x14ac:dyDescent="0.25">
      <c r="A299" s="6">
        <v>298</v>
      </c>
      <c r="B299" s="6" t="s">
        <v>90</v>
      </c>
      <c r="C299" s="6" t="s">
        <v>90</v>
      </c>
      <c r="D299" s="7">
        <v>239000</v>
      </c>
      <c r="E299" s="6" t="str">
        <f t="shared" si="4"/>
        <v>control</v>
      </c>
      <c r="G299" s="3">
        <v>305</v>
      </c>
      <c r="H299" s="15">
        <v>295000</v>
      </c>
    </row>
    <row r="300" spans="1:8" x14ac:dyDescent="0.25">
      <c r="A300" s="6">
        <v>299</v>
      </c>
      <c r="B300" s="6" t="s">
        <v>90</v>
      </c>
      <c r="C300" s="6" t="s">
        <v>90</v>
      </c>
      <c r="D300" s="7">
        <v>175000</v>
      </c>
      <c r="E300" s="6" t="str">
        <f t="shared" si="4"/>
        <v>control</v>
      </c>
      <c r="G300" s="3">
        <v>306</v>
      </c>
      <c r="H300" s="15">
        <v>305900</v>
      </c>
    </row>
    <row r="301" spans="1:8" x14ac:dyDescent="0.25">
      <c r="A301" s="6">
        <v>300</v>
      </c>
      <c r="B301" s="6" t="s">
        <v>90</v>
      </c>
      <c r="C301" s="6" t="s">
        <v>90</v>
      </c>
      <c r="D301" s="7">
        <v>158500</v>
      </c>
      <c r="E301" s="6" t="str">
        <f t="shared" si="4"/>
        <v>control</v>
      </c>
      <c r="G301" s="3">
        <v>307</v>
      </c>
      <c r="H301" s="15">
        <v>225000</v>
      </c>
    </row>
    <row r="302" spans="1:8" x14ac:dyDescent="0.25">
      <c r="A302" s="6">
        <v>301</v>
      </c>
      <c r="B302" s="6" t="s">
        <v>90</v>
      </c>
      <c r="C302" s="6" t="s">
        <v>90</v>
      </c>
      <c r="D302" s="7">
        <v>157000</v>
      </c>
      <c r="E302" s="6" t="str">
        <f t="shared" si="4"/>
        <v>control</v>
      </c>
      <c r="G302" s="3">
        <v>308</v>
      </c>
      <c r="H302" s="15">
        <v>89500</v>
      </c>
    </row>
    <row r="303" spans="1:8" x14ac:dyDescent="0.25">
      <c r="A303" s="6">
        <v>302</v>
      </c>
      <c r="B303" s="6" t="s">
        <v>90</v>
      </c>
      <c r="C303" s="6" t="s">
        <v>90</v>
      </c>
      <c r="D303" s="7">
        <v>267000</v>
      </c>
      <c r="E303" s="6" t="str">
        <f t="shared" si="4"/>
        <v>control</v>
      </c>
      <c r="G303" s="3">
        <v>309</v>
      </c>
      <c r="H303" s="15">
        <v>82500</v>
      </c>
    </row>
    <row r="304" spans="1:8" x14ac:dyDescent="0.25">
      <c r="A304" s="6">
        <v>303</v>
      </c>
      <c r="B304" s="6" t="s">
        <v>90</v>
      </c>
      <c r="C304" s="6" t="s">
        <v>90</v>
      </c>
      <c r="D304" s="7">
        <v>205000</v>
      </c>
      <c r="E304" s="6" t="str">
        <f t="shared" si="4"/>
        <v>control</v>
      </c>
      <c r="G304" s="3">
        <v>310</v>
      </c>
      <c r="H304" s="15">
        <v>360000</v>
      </c>
    </row>
    <row r="305" spans="1:8" x14ac:dyDescent="0.25">
      <c r="A305" s="6">
        <v>304</v>
      </c>
      <c r="B305" s="6" t="s">
        <v>90</v>
      </c>
      <c r="C305" s="6" t="s">
        <v>90</v>
      </c>
      <c r="D305" s="7">
        <v>149900</v>
      </c>
      <c r="E305" s="6" t="str">
        <f t="shared" si="4"/>
        <v>control</v>
      </c>
      <c r="G305" s="3">
        <v>311</v>
      </c>
      <c r="H305" s="15">
        <v>165600</v>
      </c>
    </row>
    <row r="306" spans="1:8" x14ac:dyDescent="0.25">
      <c r="A306" s="6">
        <v>305</v>
      </c>
      <c r="B306" s="6" t="s">
        <v>90</v>
      </c>
      <c r="C306" s="6" t="s">
        <v>90</v>
      </c>
      <c r="D306" s="7">
        <v>295000</v>
      </c>
      <c r="E306" s="6" t="str">
        <f t="shared" si="4"/>
        <v>control</v>
      </c>
      <c r="G306" s="3">
        <v>312</v>
      </c>
      <c r="H306" s="15">
        <v>132000</v>
      </c>
    </row>
    <row r="307" spans="1:8" x14ac:dyDescent="0.25">
      <c r="A307" s="6">
        <v>306</v>
      </c>
      <c r="B307" s="6" t="s">
        <v>90</v>
      </c>
      <c r="C307" s="6" t="s">
        <v>90</v>
      </c>
      <c r="D307" s="7">
        <v>305900</v>
      </c>
      <c r="E307" s="6" t="str">
        <f t="shared" si="4"/>
        <v>control</v>
      </c>
      <c r="G307" s="3">
        <v>313</v>
      </c>
      <c r="H307" s="15">
        <v>119900</v>
      </c>
    </row>
    <row r="308" spans="1:8" x14ac:dyDescent="0.25">
      <c r="A308" s="6">
        <v>307</v>
      </c>
      <c r="B308" s="6" t="s">
        <v>114</v>
      </c>
      <c r="C308" s="6" t="s">
        <v>90</v>
      </c>
      <c r="D308" s="7">
        <v>225000</v>
      </c>
      <c r="E308" s="6" t="str">
        <f t="shared" si="4"/>
        <v>control</v>
      </c>
      <c r="G308" s="3">
        <v>314</v>
      </c>
      <c r="H308" s="15">
        <v>375000</v>
      </c>
    </row>
    <row r="309" spans="1:8" x14ac:dyDescent="0.25">
      <c r="A309" s="6">
        <v>308</v>
      </c>
      <c r="B309" s="6" t="s">
        <v>144</v>
      </c>
      <c r="C309" s="6" t="s">
        <v>90</v>
      </c>
      <c r="D309" s="7">
        <v>89500</v>
      </c>
      <c r="E309" s="6" t="str">
        <f t="shared" si="4"/>
        <v>control</v>
      </c>
      <c r="G309" s="3">
        <v>315</v>
      </c>
      <c r="H309" s="15">
        <v>178000</v>
      </c>
    </row>
    <row r="310" spans="1:8" x14ac:dyDescent="0.25">
      <c r="A310" s="6">
        <v>309</v>
      </c>
      <c r="B310" s="6" t="s">
        <v>90</v>
      </c>
      <c r="C310" s="6" t="s">
        <v>90</v>
      </c>
      <c r="D310" s="7">
        <v>82500</v>
      </c>
      <c r="E310" s="6" t="str">
        <f t="shared" si="4"/>
        <v>control</v>
      </c>
      <c r="G310" s="3">
        <v>316</v>
      </c>
      <c r="H310" s="15">
        <v>188500</v>
      </c>
    </row>
    <row r="311" spans="1:8" x14ac:dyDescent="0.25">
      <c r="A311" s="6">
        <v>310</v>
      </c>
      <c r="B311" s="6" t="s">
        <v>90</v>
      </c>
      <c r="C311" s="6" t="s">
        <v>90</v>
      </c>
      <c r="D311" s="7">
        <v>360000</v>
      </c>
      <c r="E311" s="6" t="str">
        <f t="shared" si="4"/>
        <v>control</v>
      </c>
      <c r="G311" s="3">
        <v>317</v>
      </c>
      <c r="H311" s="15">
        <v>260000</v>
      </c>
    </row>
    <row r="312" spans="1:8" x14ac:dyDescent="0.25">
      <c r="A312" s="6">
        <v>311</v>
      </c>
      <c r="B312" s="6" t="s">
        <v>90</v>
      </c>
      <c r="C312" s="6" t="s">
        <v>90</v>
      </c>
      <c r="D312" s="7">
        <v>165600</v>
      </c>
      <c r="E312" s="6" t="str">
        <f t="shared" si="4"/>
        <v>control</v>
      </c>
      <c r="G312" s="3">
        <v>318</v>
      </c>
      <c r="H312" s="15">
        <v>270000</v>
      </c>
    </row>
    <row r="313" spans="1:8" x14ac:dyDescent="0.25">
      <c r="A313" s="6">
        <v>312</v>
      </c>
      <c r="B313" s="6" t="s">
        <v>90</v>
      </c>
      <c r="C313" s="6" t="s">
        <v>90</v>
      </c>
      <c r="D313" s="7">
        <v>132000</v>
      </c>
      <c r="E313" s="6" t="str">
        <f t="shared" si="4"/>
        <v>control</v>
      </c>
      <c r="G313" s="3">
        <v>319</v>
      </c>
      <c r="H313" s="15">
        <v>260000</v>
      </c>
    </row>
    <row r="314" spans="1:8" x14ac:dyDescent="0.25">
      <c r="A314" s="6">
        <v>313</v>
      </c>
      <c r="B314" s="6" t="s">
        <v>144</v>
      </c>
      <c r="C314" s="6" t="s">
        <v>90</v>
      </c>
      <c r="D314" s="7">
        <v>119900</v>
      </c>
      <c r="E314" s="6" t="str">
        <f t="shared" si="4"/>
        <v>control</v>
      </c>
      <c r="G314" s="3">
        <v>320</v>
      </c>
      <c r="H314" s="15">
        <v>187500</v>
      </c>
    </row>
    <row r="315" spans="1:8" x14ac:dyDescent="0.25">
      <c r="A315" s="6">
        <v>314</v>
      </c>
      <c r="B315" s="6" t="s">
        <v>90</v>
      </c>
      <c r="C315" s="6" t="s">
        <v>90</v>
      </c>
      <c r="D315" s="7">
        <v>375000</v>
      </c>
      <c r="E315" s="6" t="str">
        <f t="shared" si="4"/>
        <v>control</v>
      </c>
      <c r="G315" s="3">
        <v>321</v>
      </c>
      <c r="H315" s="15">
        <v>342643</v>
      </c>
    </row>
    <row r="316" spans="1:8" x14ac:dyDescent="0.25">
      <c r="A316" s="6">
        <v>315</v>
      </c>
      <c r="B316" s="6" t="s">
        <v>90</v>
      </c>
      <c r="C316" s="6" t="s">
        <v>90</v>
      </c>
      <c r="D316" s="7">
        <v>178000</v>
      </c>
      <c r="E316" s="6" t="str">
        <f t="shared" si="4"/>
        <v>control</v>
      </c>
      <c r="G316" s="3">
        <v>322</v>
      </c>
      <c r="H316" s="15">
        <v>354000</v>
      </c>
    </row>
    <row r="317" spans="1:8" x14ac:dyDescent="0.25">
      <c r="A317" s="6">
        <v>316</v>
      </c>
      <c r="B317" s="6" t="s">
        <v>90</v>
      </c>
      <c r="C317" s="6" t="s">
        <v>90</v>
      </c>
      <c r="D317" s="7">
        <v>188500</v>
      </c>
      <c r="E317" s="6" t="str">
        <f t="shared" si="4"/>
        <v>control</v>
      </c>
      <c r="G317" s="3">
        <v>323</v>
      </c>
      <c r="H317" s="15">
        <v>301000</v>
      </c>
    </row>
    <row r="318" spans="1:8" x14ac:dyDescent="0.25">
      <c r="A318" s="6">
        <v>317</v>
      </c>
      <c r="B318" s="6" t="s">
        <v>90</v>
      </c>
      <c r="C318" s="6" t="s">
        <v>90</v>
      </c>
      <c r="D318" s="7">
        <v>260000</v>
      </c>
      <c r="E318" s="6" t="str">
        <f t="shared" si="4"/>
        <v>control</v>
      </c>
      <c r="G318" s="3">
        <v>324</v>
      </c>
      <c r="H318" s="15">
        <v>126175</v>
      </c>
    </row>
    <row r="319" spans="1:8" x14ac:dyDescent="0.25">
      <c r="A319" s="6">
        <v>318</v>
      </c>
      <c r="B319" s="6" t="s">
        <v>90</v>
      </c>
      <c r="C319" s="6" t="s">
        <v>90</v>
      </c>
      <c r="D319" s="7">
        <v>270000</v>
      </c>
      <c r="E319" s="6" t="str">
        <f t="shared" si="4"/>
        <v>control</v>
      </c>
      <c r="G319" s="3">
        <v>325</v>
      </c>
      <c r="H319" s="15">
        <v>242000</v>
      </c>
    </row>
    <row r="320" spans="1:8" x14ac:dyDescent="0.25">
      <c r="A320" s="6">
        <v>319</v>
      </c>
      <c r="B320" s="6" t="s">
        <v>90</v>
      </c>
      <c r="C320" s="6" t="s">
        <v>90</v>
      </c>
      <c r="D320" s="7">
        <v>260000</v>
      </c>
      <c r="E320" s="6" t="str">
        <f t="shared" si="4"/>
        <v>control</v>
      </c>
      <c r="G320" s="3">
        <v>327</v>
      </c>
      <c r="H320" s="15">
        <v>324000</v>
      </c>
    </row>
    <row r="321" spans="1:8" x14ac:dyDescent="0.25">
      <c r="A321" s="6">
        <v>320</v>
      </c>
      <c r="B321" s="6" t="s">
        <v>90</v>
      </c>
      <c r="C321" s="6" t="s">
        <v>90</v>
      </c>
      <c r="D321" s="7">
        <v>187500</v>
      </c>
      <c r="E321" s="6" t="str">
        <f t="shared" si="4"/>
        <v>control</v>
      </c>
      <c r="G321" s="3">
        <v>328</v>
      </c>
      <c r="H321" s="15">
        <v>145250</v>
      </c>
    </row>
    <row r="322" spans="1:8" x14ac:dyDescent="0.25">
      <c r="A322" s="6">
        <v>321</v>
      </c>
      <c r="B322" s="6" t="s">
        <v>90</v>
      </c>
      <c r="C322" s="6" t="s">
        <v>90</v>
      </c>
      <c r="D322" s="7">
        <v>342643</v>
      </c>
      <c r="E322" s="6" t="str">
        <f t="shared" si="4"/>
        <v>control</v>
      </c>
      <c r="G322" s="3">
        <v>329</v>
      </c>
      <c r="H322" s="15">
        <v>214500</v>
      </c>
    </row>
    <row r="323" spans="1:8" x14ac:dyDescent="0.25">
      <c r="A323" s="6">
        <v>322</v>
      </c>
      <c r="B323" s="6" t="s">
        <v>90</v>
      </c>
      <c r="C323" s="6" t="s">
        <v>90</v>
      </c>
      <c r="D323" s="7">
        <v>354000</v>
      </c>
      <c r="E323" s="6" t="str">
        <f t="shared" ref="E323:E386" si="5">IF(OR(B323="RRRn", B323="RRAn", B323="RRNe", B323="RRAe", C323="RRRn", C323="RRAn", C323="RRNe", C323="RRAe"), "treatment", "control")</f>
        <v>control</v>
      </c>
      <c r="G323" s="3">
        <v>330</v>
      </c>
      <c r="H323" s="15">
        <v>78000</v>
      </c>
    </row>
    <row r="324" spans="1:8" x14ac:dyDescent="0.25">
      <c r="A324" s="6">
        <v>323</v>
      </c>
      <c r="B324" s="6" t="s">
        <v>90</v>
      </c>
      <c r="C324" s="6" t="s">
        <v>90</v>
      </c>
      <c r="D324" s="7">
        <v>301000</v>
      </c>
      <c r="E324" s="6" t="str">
        <f t="shared" si="5"/>
        <v>control</v>
      </c>
      <c r="G324" s="3">
        <v>331</v>
      </c>
      <c r="H324" s="15">
        <v>119000</v>
      </c>
    </row>
    <row r="325" spans="1:8" x14ac:dyDescent="0.25">
      <c r="A325" s="6">
        <v>324</v>
      </c>
      <c r="B325" s="6" t="s">
        <v>90</v>
      </c>
      <c r="C325" s="6" t="s">
        <v>90</v>
      </c>
      <c r="D325" s="7">
        <v>126175</v>
      </c>
      <c r="E325" s="6" t="str">
        <f t="shared" si="5"/>
        <v>control</v>
      </c>
      <c r="G325" s="3">
        <v>332</v>
      </c>
      <c r="H325" s="15">
        <v>139000</v>
      </c>
    </row>
    <row r="326" spans="1:8" x14ac:dyDescent="0.25">
      <c r="A326" s="6">
        <v>325</v>
      </c>
      <c r="B326" s="6" t="s">
        <v>139</v>
      </c>
      <c r="C326" s="6" t="s">
        <v>90</v>
      </c>
      <c r="D326" s="7">
        <v>242000</v>
      </c>
      <c r="E326" s="6" t="str">
        <f t="shared" si="5"/>
        <v>control</v>
      </c>
      <c r="G326" s="3">
        <v>333</v>
      </c>
      <c r="H326" s="15">
        <v>284000</v>
      </c>
    </row>
    <row r="327" spans="1:8" x14ac:dyDescent="0.25">
      <c r="A327" s="6">
        <v>326</v>
      </c>
      <c r="B327" s="6" t="s">
        <v>171</v>
      </c>
      <c r="C327" s="6" t="s">
        <v>90</v>
      </c>
      <c r="D327" s="7">
        <v>87000</v>
      </c>
      <c r="E327" s="6" t="str">
        <f t="shared" si="5"/>
        <v>treatment</v>
      </c>
      <c r="G327" s="3">
        <v>334</v>
      </c>
      <c r="H327" s="15">
        <v>207000</v>
      </c>
    </row>
    <row r="328" spans="1:8" x14ac:dyDescent="0.25">
      <c r="A328" s="6">
        <v>327</v>
      </c>
      <c r="B328" s="6" t="s">
        <v>90</v>
      </c>
      <c r="C328" s="6" t="s">
        <v>90</v>
      </c>
      <c r="D328" s="7">
        <v>324000</v>
      </c>
      <c r="E328" s="6" t="str">
        <f t="shared" si="5"/>
        <v>control</v>
      </c>
      <c r="G328" s="3">
        <v>335</v>
      </c>
      <c r="H328" s="15">
        <v>192000</v>
      </c>
    </row>
    <row r="329" spans="1:8" x14ac:dyDescent="0.25">
      <c r="A329" s="6">
        <v>328</v>
      </c>
      <c r="B329" s="6" t="s">
        <v>90</v>
      </c>
      <c r="C329" s="6" t="s">
        <v>90</v>
      </c>
      <c r="D329" s="7">
        <v>145250</v>
      </c>
      <c r="E329" s="6" t="str">
        <f t="shared" si="5"/>
        <v>control</v>
      </c>
      <c r="G329" s="3">
        <v>336</v>
      </c>
      <c r="H329" s="15">
        <v>228950</v>
      </c>
    </row>
    <row r="330" spans="1:8" x14ac:dyDescent="0.25">
      <c r="A330" s="6">
        <v>329</v>
      </c>
      <c r="B330" s="6" t="s">
        <v>139</v>
      </c>
      <c r="C330" s="6" t="s">
        <v>90</v>
      </c>
      <c r="D330" s="7">
        <v>214500</v>
      </c>
      <c r="E330" s="6" t="str">
        <f t="shared" si="5"/>
        <v>control</v>
      </c>
      <c r="G330" s="3">
        <v>337</v>
      </c>
      <c r="H330" s="15">
        <v>377426</v>
      </c>
    </row>
    <row r="331" spans="1:8" x14ac:dyDescent="0.25">
      <c r="A331" s="6">
        <v>330</v>
      </c>
      <c r="B331" s="6" t="s">
        <v>90</v>
      </c>
      <c r="C331" s="6" t="s">
        <v>90</v>
      </c>
      <c r="D331" s="7">
        <v>78000</v>
      </c>
      <c r="E331" s="6" t="str">
        <f t="shared" si="5"/>
        <v>control</v>
      </c>
      <c r="G331" s="3">
        <v>338</v>
      </c>
      <c r="H331" s="15">
        <v>214000</v>
      </c>
    </row>
    <row r="332" spans="1:8" x14ac:dyDescent="0.25">
      <c r="A332" s="6">
        <v>331</v>
      </c>
      <c r="B332" s="6" t="s">
        <v>90</v>
      </c>
      <c r="C332" s="6" t="s">
        <v>90</v>
      </c>
      <c r="D332" s="7">
        <v>119000</v>
      </c>
      <c r="E332" s="6" t="str">
        <f t="shared" si="5"/>
        <v>control</v>
      </c>
      <c r="G332" s="3">
        <v>339</v>
      </c>
      <c r="H332" s="15">
        <v>202500</v>
      </c>
    </row>
    <row r="333" spans="1:8" x14ac:dyDescent="0.25">
      <c r="A333" s="6">
        <v>332</v>
      </c>
      <c r="B333" s="6" t="s">
        <v>90</v>
      </c>
      <c r="C333" s="6" t="s">
        <v>90</v>
      </c>
      <c r="D333" s="7">
        <v>139000</v>
      </c>
      <c r="E333" s="6" t="str">
        <f t="shared" si="5"/>
        <v>control</v>
      </c>
      <c r="G333" s="3">
        <v>340</v>
      </c>
      <c r="H333" s="15">
        <v>155000</v>
      </c>
    </row>
    <row r="334" spans="1:8" x14ac:dyDescent="0.25">
      <c r="A334" s="6">
        <v>333</v>
      </c>
      <c r="B334" s="6" t="s">
        <v>90</v>
      </c>
      <c r="C334" s="6" t="s">
        <v>90</v>
      </c>
      <c r="D334" s="7">
        <v>284000</v>
      </c>
      <c r="E334" s="6" t="str">
        <f t="shared" si="5"/>
        <v>control</v>
      </c>
      <c r="G334" s="3">
        <v>341</v>
      </c>
      <c r="H334" s="15">
        <v>202900</v>
      </c>
    </row>
    <row r="335" spans="1:8" x14ac:dyDescent="0.25">
      <c r="A335" s="6">
        <v>334</v>
      </c>
      <c r="B335" s="6" t="s">
        <v>90</v>
      </c>
      <c r="C335" s="6" t="s">
        <v>90</v>
      </c>
      <c r="D335" s="7">
        <v>207000</v>
      </c>
      <c r="E335" s="6" t="str">
        <f t="shared" si="5"/>
        <v>control</v>
      </c>
      <c r="G335" s="3">
        <v>342</v>
      </c>
      <c r="H335" s="15">
        <v>82000</v>
      </c>
    </row>
    <row r="336" spans="1:8" x14ac:dyDescent="0.25">
      <c r="A336" s="6">
        <v>335</v>
      </c>
      <c r="B336" s="6" t="s">
        <v>90</v>
      </c>
      <c r="C336" s="6" t="s">
        <v>90</v>
      </c>
      <c r="D336" s="7">
        <v>192000</v>
      </c>
      <c r="E336" s="6" t="str">
        <f t="shared" si="5"/>
        <v>control</v>
      </c>
      <c r="G336" s="3">
        <v>343</v>
      </c>
      <c r="H336" s="15">
        <v>87500</v>
      </c>
    </row>
    <row r="337" spans="1:8" x14ac:dyDescent="0.25">
      <c r="A337" s="6">
        <v>336</v>
      </c>
      <c r="B337" s="6" t="s">
        <v>90</v>
      </c>
      <c r="C337" s="6" t="s">
        <v>90</v>
      </c>
      <c r="D337" s="7">
        <v>228950</v>
      </c>
      <c r="E337" s="6" t="str">
        <f t="shared" si="5"/>
        <v>control</v>
      </c>
      <c r="G337" s="3">
        <v>344</v>
      </c>
      <c r="H337" s="15">
        <v>266000</v>
      </c>
    </row>
    <row r="338" spans="1:8" x14ac:dyDescent="0.25">
      <c r="A338" s="6">
        <v>337</v>
      </c>
      <c r="B338" s="6" t="s">
        <v>90</v>
      </c>
      <c r="C338" s="6" t="s">
        <v>90</v>
      </c>
      <c r="D338" s="7">
        <v>377426</v>
      </c>
      <c r="E338" s="6" t="str">
        <f t="shared" si="5"/>
        <v>control</v>
      </c>
      <c r="G338" s="3">
        <v>345</v>
      </c>
      <c r="H338" s="15">
        <v>85000</v>
      </c>
    </row>
    <row r="339" spans="1:8" x14ac:dyDescent="0.25">
      <c r="A339" s="6">
        <v>338</v>
      </c>
      <c r="B339" s="6" t="s">
        <v>90</v>
      </c>
      <c r="C339" s="6" t="s">
        <v>90</v>
      </c>
      <c r="D339" s="7">
        <v>214000</v>
      </c>
      <c r="E339" s="6" t="str">
        <f t="shared" si="5"/>
        <v>control</v>
      </c>
      <c r="G339" s="3">
        <v>347</v>
      </c>
      <c r="H339" s="15">
        <v>151500</v>
      </c>
    </row>
    <row r="340" spans="1:8" x14ac:dyDescent="0.25">
      <c r="A340" s="6">
        <v>339</v>
      </c>
      <c r="B340" s="6" t="s">
        <v>90</v>
      </c>
      <c r="C340" s="6" t="s">
        <v>90</v>
      </c>
      <c r="D340" s="7">
        <v>202500</v>
      </c>
      <c r="E340" s="6" t="str">
        <f t="shared" si="5"/>
        <v>control</v>
      </c>
      <c r="G340" s="3">
        <v>348</v>
      </c>
      <c r="H340" s="15">
        <v>157500</v>
      </c>
    </row>
    <row r="341" spans="1:8" x14ac:dyDescent="0.25">
      <c r="A341" s="6">
        <v>340</v>
      </c>
      <c r="B341" s="6" t="s">
        <v>114</v>
      </c>
      <c r="C341" s="6" t="s">
        <v>90</v>
      </c>
      <c r="D341" s="7">
        <v>155000</v>
      </c>
      <c r="E341" s="6" t="str">
        <f t="shared" si="5"/>
        <v>control</v>
      </c>
      <c r="G341" s="3">
        <v>349</v>
      </c>
      <c r="H341" s="15">
        <v>154000</v>
      </c>
    </row>
    <row r="342" spans="1:8" x14ac:dyDescent="0.25">
      <c r="A342" s="6">
        <v>341</v>
      </c>
      <c r="B342" s="6" t="s">
        <v>90</v>
      </c>
      <c r="C342" s="6" t="s">
        <v>90</v>
      </c>
      <c r="D342" s="7">
        <v>202900</v>
      </c>
      <c r="E342" s="6" t="str">
        <f t="shared" si="5"/>
        <v>control</v>
      </c>
      <c r="G342" s="3">
        <v>350</v>
      </c>
      <c r="H342" s="15">
        <v>437154</v>
      </c>
    </row>
    <row r="343" spans="1:8" x14ac:dyDescent="0.25">
      <c r="A343" s="6">
        <v>342</v>
      </c>
      <c r="B343" s="6" t="s">
        <v>114</v>
      </c>
      <c r="C343" s="6" t="s">
        <v>90</v>
      </c>
      <c r="D343" s="7">
        <v>82000</v>
      </c>
      <c r="E343" s="6" t="str">
        <f t="shared" si="5"/>
        <v>control</v>
      </c>
      <c r="G343" s="3">
        <v>351</v>
      </c>
      <c r="H343" s="15">
        <v>318061</v>
      </c>
    </row>
    <row r="344" spans="1:8" x14ac:dyDescent="0.25">
      <c r="A344" s="6">
        <v>343</v>
      </c>
      <c r="B344" s="6" t="s">
        <v>90</v>
      </c>
      <c r="C344" s="6" t="s">
        <v>90</v>
      </c>
      <c r="D344" s="7">
        <v>87500</v>
      </c>
      <c r="E344" s="6" t="str">
        <f t="shared" si="5"/>
        <v>control</v>
      </c>
      <c r="G344" s="3">
        <v>352</v>
      </c>
      <c r="H344" s="15">
        <v>190000</v>
      </c>
    </row>
    <row r="345" spans="1:8" x14ac:dyDescent="0.25">
      <c r="A345" s="6">
        <v>344</v>
      </c>
      <c r="B345" s="6" t="s">
        <v>90</v>
      </c>
      <c r="C345" s="6" t="s">
        <v>90</v>
      </c>
      <c r="D345" s="7">
        <v>266000</v>
      </c>
      <c r="E345" s="6" t="str">
        <f t="shared" si="5"/>
        <v>control</v>
      </c>
      <c r="G345" s="3">
        <v>353</v>
      </c>
      <c r="H345" s="15">
        <v>95000</v>
      </c>
    </row>
    <row r="346" spans="1:8" x14ac:dyDescent="0.25">
      <c r="A346" s="6">
        <v>345</v>
      </c>
      <c r="B346" s="6" t="s">
        <v>90</v>
      </c>
      <c r="C346" s="6" t="s">
        <v>90</v>
      </c>
      <c r="D346" s="7">
        <v>85000</v>
      </c>
      <c r="E346" s="6" t="str">
        <f t="shared" si="5"/>
        <v>control</v>
      </c>
      <c r="G346" s="3">
        <v>354</v>
      </c>
      <c r="H346" s="15">
        <v>105900</v>
      </c>
    </row>
    <row r="347" spans="1:8" x14ac:dyDescent="0.25">
      <c r="A347" s="6">
        <v>346</v>
      </c>
      <c r="B347" s="6" t="s">
        <v>202</v>
      </c>
      <c r="C347" s="6" t="s">
        <v>90</v>
      </c>
      <c r="D347" s="7">
        <v>140200</v>
      </c>
      <c r="E347" s="6" t="str">
        <f t="shared" si="5"/>
        <v>treatment</v>
      </c>
      <c r="G347" s="3">
        <v>355</v>
      </c>
      <c r="H347" s="15">
        <v>140000</v>
      </c>
    </row>
    <row r="348" spans="1:8" x14ac:dyDescent="0.25">
      <c r="A348" s="6">
        <v>347</v>
      </c>
      <c r="B348" s="6" t="s">
        <v>90</v>
      </c>
      <c r="C348" s="6" t="s">
        <v>90</v>
      </c>
      <c r="D348" s="7">
        <v>151500</v>
      </c>
      <c r="E348" s="6" t="str">
        <f t="shared" si="5"/>
        <v>control</v>
      </c>
      <c r="G348" s="3">
        <v>356</v>
      </c>
      <c r="H348" s="15">
        <v>177500</v>
      </c>
    </row>
    <row r="349" spans="1:8" x14ac:dyDescent="0.25">
      <c r="A349" s="6">
        <v>348</v>
      </c>
      <c r="B349" s="6" t="s">
        <v>90</v>
      </c>
      <c r="C349" s="6" t="s">
        <v>90</v>
      </c>
      <c r="D349" s="7">
        <v>157500</v>
      </c>
      <c r="E349" s="6" t="str">
        <f t="shared" si="5"/>
        <v>control</v>
      </c>
      <c r="G349" s="3">
        <v>357</v>
      </c>
      <c r="H349" s="15">
        <v>173000</v>
      </c>
    </row>
    <row r="350" spans="1:8" x14ac:dyDescent="0.25">
      <c r="A350" s="6">
        <v>349</v>
      </c>
      <c r="B350" s="6" t="s">
        <v>90</v>
      </c>
      <c r="C350" s="6" t="s">
        <v>90</v>
      </c>
      <c r="D350" s="7">
        <v>154000</v>
      </c>
      <c r="E350" s="6" t="str">
        <f t="shared" si="5"/>
        <v>control</v>
      </c>
      <c r="G350" s="3">
        <v>358</v>
      </c>
      <c r="H350" s="15">
        <v>134000</v>
      </c>
    </row>
    <row r="351" spans="1:8" x14ac:dyDescent="0.25">
      <c r="A351" s="6">
        <v>350</v>
      </c>
      <c r="B351" s="6" t="s">
        <v>90</v>
      </c>
      <c r="C351" s="6" t="s">
        <v>90</v>
      </c>
      <c r="D351" s="7">
        <v>437154</v>
      </c>
      <c r="E351" s="6" t="str">
        <f t="shared" si="5"/>
        <v>control</v>
      </c>
      <c r="G351" s="3">
        <v>359</v>
      </c>
      <c r="H351" s="15">
        <v>130000</v>
      </c>
    </row>
    <row r="352" spans="1:8" x14ac:dyDescent="0.25">
      <c r="A352" s="6">
        <v>351</v>
      </c>
      <c r="B352" s="6" t="s">
        <v>90</v>
      </c>
      <c r="C352" s="6" t="s">
        <v>90</v>
      </c>
      <c r="D352" s="7">
        <v>318061</v>
      </c>
      <c r="E352" s="6" t="str">
        <f t="shared" si="5"/>
        <v>control</v>
      </c>
      <c r="G352" s="3">
        <v>360</v>
      </c>
      <c r="H352" s="15">
        <v>280000</v>
      </c>
    </row>
    <row r="353" spans="1:8" x14ac:dyDescent="0.25">
      <c r="A353" s="6">
        <v>352</v>
      </c>
      <c r="B353" s="6" t="s">
        <v>90</v>
      </c>
      <c r="C353" s="6" t="s">
        <v>90</v>
      </c>
      <c r="D353" s="7">
        <v>190000</v>
      </c>
      <c r="E353" s="6" t="str">
        <f t="shared" si="5"/>
        <v>control</v>
      </c>
      <c r="G353" s="3">
        <v>361</v>
      </c>
      <c r="H353" s="15">
        <v>156000</v>
      </c>
    </row>
    <row r="354" spans="1:8" x14ac:dyDescent="0.25">
      <c r="A354" s="6">
        <v>353</v>
      </c>
      <c r="B354" s="6" t="s">
        <v>144</v>
      </c>
      <c r="C354" s="6" t="s">
        <v>90</v>
      </c>
      <c r="D354" s="7">
        <v>95000</v>
      </c>
      <c r="E354" s="6" t="str">
        <f t="shared" si="5"/>
        <v>control</v>
      </c>
      <c r="G354" s="3">
        <v>362</v>
      </c>
      <c r="H354" s="15">
        <v>145000</v>
      </c>
    </row>
    <row r="355" spans="1:8" x14ac:dyDescent="0.25">
      <c r="A355" s="6">
        <v>354</v>
      </c>
      <c r="B355" s="6" t="s">
        <v>90</v>
      </c>
      <c r="C355" s="6" t="s">
        <v>90</v>
      </c>
      <c r="D355" s="7">
        <v>105900</v>
      </c>
      <c r="E355" s="6" t="str">
        <f t="shared" si="5"/>
        <v>control</v>
      </c>
      <c r="G355" s="3">
        <v>363</v>
      </c>
      <c r="H355" s="15">
        <v>198500</v>
      </c>
    </row>
    <row r="356" spans="1:8" x14ac:dyDescent="0.25">
      <c r="A356" s="6">
        <v>355</v>
      </c>
      <c r="B356" s="6" t="s">
        <v>90</v>
      </c>
      <c r="C356" s="6" t="s">
        <v>90</v>
      </c>
      <c r="D356" s="7">
        <v>140000</v>
      </c>
      <c r="E356" s="6" t="str">
        <f t="shared" si="5"/>
        <v>control</v>
      </c>
      <c r="G356" s="3">
        <v>364</v>
      </c>
      <c r="H356" s="15">
        <v>118000</v>
      </c>
    </row>
    <row r="357" spans="1:8" x14ac:dyDescent="0.25">
      <c r="A357" s="6">
        <v>356</v>
      </c>
      <c r="B357" s="6" t="s">
        <v>90</v>
      </c>
      <c r="C357" s="6" t="s">
        <v>90</v>
      </c>
      <c r="D357" s="7">
        <v>177500</v>
      </c>
      <c r="E357" s="6" t="str">
        <f t="shared" si="5"/>
        <v>control</v>
      </c>
      <c r="G357" s="3">
        <v>365</v>
      </c>
      <c r="H357" s="15">
        <v>190000</v>
      </c>
    </row>
    <row r="358" spans="1:8" x14ac:dyDescent="0.25">
      <c r="A358" s="6">
        <v>357</v>
      </c>
      <c r="B358" s="6" t="s">
        <v>90</v>
      </c>
      <c r="C358" s="6" t="s">
        <v>90</v>
      </c>
      <c r="D358" s="7">
        <v>173000</v>
      </c>
      <c r="E358" s="6" t="str">
        <f t="shared" si="5"/>
        <v>control</v>
      </c>
      <c r="G358" s="3">
        <v>366</v>
      </c>
      <c r="H358" s="15">
        <v>147000</v>
      </c>
    </row>
    <row r="359" spans="1:8" x14ac:dyDescent="0.25">
      <c r="A359" s="6">
        <v>358</v>
      </c>
      <c r="B359" s="6" t="s">
        <v>90</v>
      </c>
      <c r="C359" s="6" t="s">
        <v>90</v>
      </c>
      <c r="D359" s="7">
        <v>134000</v>
      </c>
      <c r="E359" s="6" t="str">
        <f t="shared" si="5"/>
        <v>control</v>
      </c>
      <c r="G359" s="3">
        <v>367</v>
      </c>
      <c r="H359" s="15">
        <v>159000</v>
      </c>
    </row>
    <row r="360" spans="1:8" x14ac:dyDescent="0.25">
      <c r="A360" s="6">
        <v>359</v>
      </c>
      <c r="B360" s="6" t="s">
        <v>90</v>
      </c>
      <c r="C360" s="6" t="s">
        <v>90</v>
      </c>
      <c r="D360" s="7">
        <v>130000</v>
      </c>
      <c r="E360" s="6" t="str">
        <f t="shared" si="5"/>
        <v>control</v>
      </c>
      <c r="G360" s="3">
        <v>368</v>
      </c>
      <c r="H360" s="15">
        <v>165000</v>
      </c>
    </row>
    <row r="361" spans="1:8" x14ac:dyDescent="0.25">
      <c r="A361" s="6">
        <v>360</v>
      </c>
      <c r="B361" s="6" t="s">
        <v>90</v>
      </c>
      <c r="C361" s="6" t="s">
        <v>90</v>
      </c>
      <c r="D361" s="7">
        <v>280000</v>
      </c>
      <c r="E361" s="6" t="str">
        <f t="shared" si="5"/>
        <v>control</v>
      </c>
      <c r="G361" s="3">
        <v>369</v>
      </c>
      <c r="H361" s="15">
        <v>132000</v>
      </c>
    </row>
    <row r="362" spans="1:8" x14ac:dyDescent="0.25">
      <c r="A362" s="6">
        <v>361</v>
      </c>
      <c r="B362" s="6" t="s">
        <v>90</v>
      </c>
      <c r="C362" s="6" t="s">
        <v>90</v>
      </c>
      <c r="D362" s="7">
        <v>156000</v>
      </c>
      <c r="E362" s="6" t="str">
        <f t="shared" si="5"/>
        <v>control</v>
      </c>
      <c r="G362" s="3">
        <v>370</v>
      </c>
      <c r="H362" s="15">
        <v>162000</v>
      </c>
    </row>
    <row r="363" spans="1:8" x14ac:dyDescent="0.25">
      <c r="A363" s="6">
        <v>362</v>
      </c>
      <c r="B363" s="6" t="s">
        <v>90</v>
      </c>
      <c r="C363" s="6" t="s">
        <v>90</v>
      </c>
      <c r="D363" s="7">
        <v>145000</v>
      </c>
      <c r="E363" s="6" t="str">
        <f t="shared" si="5"/>
        <v>control</v>
      </c>
      <c r="G363" s="3">
        <v>371</v>
      </c>
      <c r="H363" s="15">
        <v>172400</v>
      </c>
    </row>
    <row r="364" spans="1:8" x14ac:dyDescent="0.25">
      <c r="A364" s="6">
        <v>363</v>
      </c>
      <c r="B364" s="6" t="s">
        <v>90</v>
      </c>
      <c r="C364" s="6" t="s">
        <v>90</v>
      </c>
      <c r="D364" s="7">
        <v>198500</v>
      </c>
      <c r="E364" s="6" t="str">
        <f t="shared" si="5"/>
        <v>control</v>
      </c>
      <c r="G364" s="3">
        <v>372</v>
      </c>
      <c r="H364" s="15">
        <v>134432</v>
      </c>
    </row>
    <row r="365" spans="1:8" x14ac:dyDescent="0.25">
      <c r="A365" s="6">
        <v>364</v>
      </c>
      <c r="B365" s="6" t="s">
        <v>90</v>
      </c>
      <c r="C365" s="6" t="s">
        <v>90</v>
      </c>
      <c r="D365" s="7">
        <v>118000</v>
      </c>
      <c r="E365" s="6" t="str">
        <f t="shared" si="5"/>
        <v>control</v>
      </c>
      <c r="G365" s="3">
        <v>373</v>
      </c>
      <c r="H365" s="15">
        <v>125000</v>
      </c>
    </row>
    <row r="366" spans="1:8" x14ac:dyDescent="0.25">
      <c r="A366" s="6">
        <v>365</v>
      </c>
      <c r="B366" s="6" t="s">
        <v>90</v>
      </c>
      <c r="C366" s="6" t="s">
        <v>90</v>
      </c>
      <c r="D366" s="7">
        <v>190000</v>
      </c>
      <c r="E366" s="6" t="str">
        <f t="shared" si="5"/>
        <v>control</v>
      </c>
      <c r="G366" s="3">
        <v>374</v>
      </c>
      <c r="H366" s="15">
        <v>123000</v>
      </c>
    </row>
    <row r="367" spans="1:8" x14ac:dyDescent="0.25">
      <c r="A367" s="6">
        <v>366</v>
      </c>
      <c r="B367" s="6" t="s">
        <v>90</v>
      </c>
      <c r="C367" s="6" t="s">
        <v>90</v>
      </c>
      <c r="D367" s="7">
        <v>147000</v>
      </c>
      <c r="E367" s="6" t="str">
        <f t="shared" si="5"/>
        <v>control</v>
      </c>
      <c r="G367" s="3">
        <v>375</v>
      </c>
      <c r="H367" s="15">
        <v>219500</v>
      </c>
    </row>
    <row r="368" spans="1:8" x14ac:dyDescent="0.25">
      <c r="A368" s="6">
        <v>367</v>
      </c>
      <c r="B368" s="6" t="s">
        <v>90</v>
      </c>
      <c r="C368" s="6" t="s">
        <v>90</v>
      </c>
      <c r="D368" s="7">
        <v>159000</v>
      </c>
      <c r="E368" s="6" t="str">
        <f t="shared" si="5"/>
        <v>control</v>
      </c>
      <c r="G368" s="3">
        <v>376</v>
      </c>
      <c r="H368" s="15">
        <v>61000</v>
      </c>
    </row>
    <row r="369" spans="1:8" x14ac:dyDescent="0.25">
      <c r="A369" s="6">
        <v>368</v>
      </c>
      <c r="B369" s="6" t="s">
        <v>90</v>
      </c>
      <c r="C369" s="6" t="s">
        <v>90</v>
      </c>
      <c r="D369" s="7">
        <v>165000</v>
      </c>
      <c r="E369" s="6" t="str">
        <f t="shared" si="5"/>
        <v>control</v>
      </c>
      <c r="G369" s="3">
        <v>377</v>
      </c>
      <c r="H369" s="15">
        <v>148000</v>
      </c>
    </row>
    <row r="370" spans="1:8" x14ac:dyDescent="0.25">
      <c r="A370" s="6">
        <v>369</v>
      </c>
      <c r="B370" s="6" t="s">
        <v>90</v>
      </c>
      <c r="C370" s="6" t="s">
        <v>90</v>
      </c>
      <c r="D370" s="7">
        <v>132000</v>
      </c>
      <c r="E370" s="6" t="str">
        <f t="shared" si="5"/>
        <v>control</v>
      </c>
      <c r="G370" s="3">
        <v>378</v>
      </c>
      <c r="H370" s="15">
        <v>340000</v>
      </c>
    </row>
    <row r="371" spans="1:8" x14ac:dyDescent="0.25">
      <c r="A371" s="6">
        <v>370</v>
      </c>
      <c r="B371" s="6" t="s">
        <v>90</v>
      </c>
      <c r="C371" s="6" t="s">
        <v>90</v>
      </c>
      <c r="D371" s="7">
        <v>162000</v>
      </c>
      <c r="E371" s="6" t="str">
        <f t="shared" si="5"/>
        <v>control</v>
      </c>
      <c r="G371" s="3">
        <v>379</v>
      </c>
      <c r="H371" s="15">
        <v>394432</v>
      </c>
    </row>
    <row r="372" spans="1:8" x14ac:dyDescent="0.25">
      <c r="A372" s="6">
        <v>371</v>
      </c>
      <c r="B372" s="6" t="s">
        <v>90</v>
      </c>
      <c r="C372" s="6" t="s">
        <v>90</v>
      </c>
      <c r="D372" s="7">
        <v>172400</v>
      </c>
      <c r="E372" s="6" t="str">
        <f t="shared" si="5"/>
        <v>control</v>
      </c>
      <c r="G372" s="3">
        <v>381</v>
      </c>
      <c r="H372" s="15">
        <v>127000</v>
      </c>
    </row>
    <row r="373" spans="1:8" x14ac:dyDescent="0.25">
      <c r="A373" s="6">
        <v>372</v>
      </c>
      <c r="B373" s="6" t="s">
        <v>114</v>
      </c>
      <c r="C373" s="6" t="s">
        <v>90</v>
      </c>
      <c r="D373" s="7">
        <v>134432</v>
      </c>
      <c r="E373" s="6" t="str">
        <f t="shared" si="5"/>
        <v>control</v>
      </c>
      <c r="G373" s="3">
        <v>382</v>
      </c>
      <c r="H373" s="15">
        <v>187750</v>
      </c>
    </row>
    <row r="374" spans="1:8" x14ac:dyDescent="0.25">
      <c r="A374" s="6">
        <v>373</v>
      </c>
      <c r="B374" s="6" t="s">
        <v>90</v>
      </c>
      <c r="C374" s="6" t="s">
        <v>90</v>
      </c>
      <c r="D374" s="7">
        <v>125000</v>
      </c>
      <c r="E374" s="6" t="str">
        <f t="shared" si="5"/>
        <v>control</v>
      </c>
      <c r="G374" s="3">
        <v>383</v>
      </c>
      <c r="H374" s="15">
        <v>213500</v>
      </c>
    </row>
    <row r="375" spans="1:8" x14ac:dyDescent="0.25">
      <c r="A375" s="6">
        <v>374</v>
      </c>
      <c r="B375" s="6" t="s">
        <v>90</v>
      </c>
      <c r="C375" s="6" t="s">
        <v>90</v>
      </c>
      <c r="D375" s="7">
        <v>123000</v>
      </c>
      <c r="E375" s="6" t="str">
        <f t="shared" si="5"/>
        <v>control</v>
      </c>
      <c r="G375" s="3">
        <v>384</v>
      </c>
      <c r="H375" s="15">
        <v>76000</v>
      </c>
    </row>
    <row r="376" spans="1:8" x14ac:dyDescent="0.25">
      <c r="A376" s="6">
        <v>375</v>
      </c>
      <c r="B376" s="6" t="s">
        <v>90</v>
      </c>
      <c r="C376" s="6" t="s">
        <v>90</v>
      </c>
      <c r="D376" s="7">
        <v>219500</v>
      </c>
      <c r="E376" s="6" t="str">
        <f t="shared" si="5"/>
        <v>control</v>
      </c>
      <c r="G376" s="3">
        <v>385</v>
      </c>
      <c r="H376" s="15">
        <v>240000</v>
      </c>
    </row>
    <row r="377" spans="1:8" x14ac:dyDescent="0.25">
      <c r="A377" s="6">
        <v>376</v>
      </c>
      <c r="B377" s="6" t="s">
        <v>90</v>
      </c>
      <c r="C377" s="6" t="s">
        <v>90</v>
      </c>
      <c r="D377" s="7">
        <v>61000</v>
      </c>
      <c r="E377" s="6" t="str">
        <f t="shared" si="5"/>
        <v>control</v>
      </c>
      <c r="G377" s="3">
        <v>386</v>
      </c>
      <c r="H377" s="15">
        <v>192000</v>
      </c>
    </row>
    <row r="378" spans="1:8" x14ac:dyDescent="0.25">
      <c r="A378" s="6">
        <v>377</v>
      </c>
      <c r="B378" s="6" t="s">
        <v>90</v>
      </c>
      <c r="C378" s="6" t="s">
        <v>90</v>
      </c>
      <c r="D378" s="7">
        <v>148000</v>
      </c>
      <c r="E378" s="6" t="str">
        <f t="shared" si="5"/>
        <v>control</v>
      </c>
      <c r="G378" s="3">
        <v>387</v>
      </c>
      <c r="H378" s="15">
        <v>81000</v>
      </c>
    </row>
    <row r="379" spans="1:8" x14ac:dyDescent="0.25">
      <c r="A379" s="6">
        <v>378</v>
      </c>
      <c r="B379" s="6" t="s">
        <v>90</v>
      </c>
      <c r="C379" s="6" t="s">
        <v>90</v>
      </c>
      <c r="D379" s="7">
        <v>340000</v>
      </c>
      <c r="E379" s="6" t="str">
        <f t="shared" si="5"/>
        <v>control</v>
      </c>
      <c r="G379" s="3">
        <v>388</v>
      </c>
      <c r="H379" s="15">
        <v>125000</v>
      </c>
    </row>
    <row r="380" spans="1:8" x14ac:dyDescent="0.25">
      <c r="A380" s="6">
        <v>379</v>
      </c>
      <c r="B380" s="6" t="s">
        <v>90</v>
      </c>
      <c r="C380" s="6" t="s">
        <v>90</v>
      </c>
      <c r="D380" s="7">
        <v>394432</v>
      </c>
      <c r="E380" s="6" t="str">
        <f t="shared" si="5"/>
        <v>control</v>
      </c>
      <c r="G380" s="3">
        <v>389</v>
      </c>
      <c r="H380" s="15">
        <v>191000</v>
      </c>
    </row>
    <row r="381" spans="1:8" x14ac:dyDescent="0.25">
      <c r="A381" s="6">
        <v>380</v>
      </c>
      <c r="B381" s="6" t="s">
        <v>202</v>
      </c>
      <c r="C381" s="6" t="s">
        <v>90</v>
      </c>
      <c r="D381" s="7">
        <v>179000</v>
      </c>
      <c r="E381" s="6" t="str">
        <f t="shared" si="5"/>
        <v>treatment</v>
      </c>
      <c r="G381" s="3">
        <v>390</v>
      </c>
      <c r="H381" s="15">
        <v>426000</v>
      </c>
    </row>
    <row r="382" spans="1:8" x14ac:dyDescent="0.25">
      <c r="A382" s="6">
        <v>381</v>
      </c>
      <c r="B382" s="6" t="s">
        <v>90</v>
      </c>
      <c r="C382" s="6" t="s">
        <v>90</v>
      </c>
      <c r="D382" s="7">
        <v>127000</v>
      </c>
      <c r="E382" s="6" t="str">
        <f t="shared" si="5"/>
        <v>control</v>
      </c>
      <c r="G382" s="3">
        <v>391</v>
      </c>
      <c r="H382" s="15">
        <v>119000</v>
      </c>
    </row>
    <row r="383" spans="1:8" x14ac:dyDescent="0.25">
      <c r="A383" s="6">
        <v>382</v>
      </c>
      <c r="B383" s="6" t="s">
        <v>90</v>
      </c>
      <c r="C383" s="6" t="s">
        <v>90</v>
      </c>
      <c r="D383" s="7">
        <v>187750</v>
      </c>
      <c r="E383" s="6" t="str">
        <f t="shared" si="5"/>
        <v>control</v>
      </c>
      <c r="G383" s="3">
        <v>392</v>
      </c>
      <c r="H383" s="15">
        <v>215000</v>
      </c>
    </row>
    <row r="384" spans="1:8" x14ac:dyDescent="0.25">
      <c r="A384" s="6">
        <v>383</v>
      </c>
      <c r="B384" s="6" t="s">
        <v>90</v>
      </c>
      <c r="C384" s="6" t="s">
        <v>90</v>
      </c>
      <c r="D384" s="7">
        <v>213500</v>
      </c>
      <c r="E384" s="6" t="str">
        <f t="shared" si="5"/>
        <v>control</v>
      </c>
      <c r="G384" s="3">
        <v>393</v>
      </c>
      <c r="H384" s="15">
        <v>106500</v>
      </c>
    </row>
    <row r="385" spans="1:8" x14ac:dyDescent="0.25">
      <c r="A385" s="6">
        <v>384</v>
      </c>
      <c r="B385" s="6" t="s">
        <v>90</v>
      </c>
      <c r="C385" s="6" t="s">
        <v>90</v>
      </c>
      <c r="D385" s="7">
        <v>76000</v>
      </c>
      <c r="E385" s="6" t="str">
        <f t="shared" si="5"/>
        <v>control</v>
      </c>
      <c r="G385" s="3">
        <v>394</v>
      </c>
      <c r="H385" s="15">
        <v>100000</v>
      </c>
    </row>
    <row r="386" spans="1:8" x14ac:dyDescent="0.25">
      <c r="A386" s="6">
        <v>385</v>
      </c>
      <c r="B386" s="6" t="s">
        <v>114</v>
      </c>
      <c r="C386" s="6" t="s">
        <v>90</v>
      </c>
      <c r="D386" s="7">
        <v>240000</v>
      </c>
      <c r="E386" s="6" t="str">
        <f t="shared" si="5"/>
        <v>control</v>
      </c>
      <c r="G386" s="3">
        <v>395</v>
      </c>
      <c r="H386" s="15">
        <v>109000</v>
      </c>
    </row>
    <row r="387" spans="1:8" x14ac:dyDescent="0.25">
      <c r="A387" s="6">
        <v>386</v>
      </c>
      <c r="B387" s="6" t="s">
        <v>90</v>
      </c>
      <c r="C387" s="6" t="s">
        <v>90</v>
      </c>
      <c r="D387" s="7">
        <v>192000</v>
      </c>
      <c r="E387" s="6" t="str">
        <f t="shared" ref="E387:E450" si="6">IF(OR(B387="RRRn", B387="RRAn", B387="RRNe", B387="RRAe", C387="RRRn", C387="RRAn", C387="RRNe", C387="RRAe"), "treatment", "control")</f>
        <v>control</v>
      </c>
      <c r="G387" s="3">
        <v>396</v>
      </c>
      <c r="H387" s="15">
        <v>129000</v>
      </c>
    </row>
    <row r="388" spans="1:8" x14ac:dyDescent="0.25">
      <c r="A388" s="6">
        <v>387</v>
      </c>
      <c r="B388" s="6" t="s">
        <v>114</v>
      </c>
      <c r="C388" s="6" t="s">
        <v>90</v>
      </c>
      <c r="D388" s="7">
        <v>81000</v>
      </c>
      <c r="E388" s="6" t="str">
        <f t="shared" si="6"/>
        <v>control</v>
      </c>
      <c r="G388" s="3">
        <v>397</v>
      </c>
      <c r="H388" s="15">
        <v>123000</v>
      </c>
    </row>
    <row r="389" spans="1:8" x14ac:dyDescent="0.25">
      <c r="A389" s="6">
        <v>388</v>
      </c>
      <c r="B389" s="6" t="s">
        <v>90</v>
      </c>
      <c r="C389" s="6" t="s">
        <v>90</v>
      </c>
      <c r="D389" s="7">
        <v>125000</v>
      </c>
      <c r="E389" s="6" t="str">
        <f t="shared" si="6"/>
        <v>control</v>
      </c>
      <c r="G389" s="3">
        <v>398</v>
      </c>
      <c r="H389" s="15">
        <v>169500</v>
      </c>
    </row>
    <row r="390" spans="1:8" x14ac:dyDescent="0.25">
      <c r="A390" s="6">
        <v>389</v>
      </c>
      <c r="B390" s="6" t="s">
        <v>90</v>
      </c>
      <c r="C390" s="6" t="s">
        <v>90</v>
      </c>
      <c r="D390" s="7">
        <v>191000</v>
      </c>
      <c r="E390" s="6" t="str">
        <f t="shared" si="6"/>
        <v>control</v>
      </c>
      <c r="G390" s="3">
        <v>399</v>
      </c>
      <c r="H390" s="15">
        <v>67000</v>
      </c>
    </row>
    <row r="391" spans="1:8" x14ac:dyDescent="0.25">
      <c r="A391" s="6">
        <v>390</v>
      </c>
      <c r="B391" s="6" t="s">
        <v>90</v>
      </c>
      <c r="C391" s="6" t="s">
        <v>90</v>
      </c>
      <c r="D391" s="7">
        <v>426000</v>
      </c>
      <c r="E391" s="6" t="str">
        <f t="shared" si="6"/>
        <v>control</v>
      </c>
      <c r="G391" s="3">
        <v>400</v>
      </c>
      <c r="H391" s="15">
        <v>241000</v>
      </c>
    </row>
    <row r="392" spans="1:8" x14ac:dyDescent="0.25">
      <c r="A392" s="6">
        <v>391</v>
      </c>
      <c r="B392" s="6" t="s">
        <v>90</v>
      </c>
      <c r="C392" s="6" t="s">
        <v>90</v>
      </c>
      <c r="D392" s="7">
        <v>119000</v>
      </c>
      <c r="E392" s="6" t="str">
        <f t="shared" si="6"/>
        <v>control</v>
      </c>
      <c r="G392" s="3">
        <v>401</v>
      </c>
      <c r="H392" s="15">
        <v>245500</v>
      </c>
    </row>
    <row r="393" spans="1:8" x14ac:dyDescent="0.25">
      <c r="A393" s="6">
        <v>392</v>
      </c>
      <c r="B393" s="6" t="s">
        <v>90</v>
      </c>
      <c r="C393" s="6" t="s">
        <v>90</v>
      </c>
      <c r="D393" s="7">
        <v>215000</v>
      </c>
      <c r="E393" s="6" t="str">
        <f t="shared" si="6"/>
        <v>control</v>
      </c>
      <c r="G393" s="3">
        <v>402</v>
      </c>
      <c r="H393" s="15">
        <v>164990</v>
      </c>
    </row>
    <row r="394" spans="1:8" x14ac:dyDescent="0.25">
      <c r="A394" s="6">
        <v>393</v>
      </c>
      <c r="B394" s="6" t="s">
        <v>90</v>
      </c>
      <c r="C394" s="6" t="s">
        <v>90</v>
      </c>
      <c r="D394" s="7">
        <v>106500</v>
      </c>
      <c r="E394" s="6" t="str">
        <f t="shared" si="6"/>
        <v>control</v>
      </c>
      <c r="G394" s="3">
        <v>403</v>
      </c>
      <c r="H394" s="15">
        <v>108000</v>
      </c>
    </row>
    <row r="395" spans="1:8" x14ac:dyDescent="0.25">
      <c r="A395" s="6">
        <v>394</v>
      </c>
      <c r="B395" s="6" t="s">
        <v>114</v>
      </c>
      <c r="C395" s="6" t="s">
        <v>90</v>
      </c>
      <c r="D395" s="7">
        <v>100000</v>
      </c>
      <c r="E395" s="6" t="str">
        <f t="shared" si="6"/>
        <v>control</v>
      </c>
      <c r="G395" s="3">
        <v>404</v>
      </c>
      <c r="H395" s="15">
        <v>258000</v>
      </c>
    </row>
    <row r="396" spans="1:8" x14ac:dyDescent="0.25">
      <c r="A396" s="6">
        <v>395</v>
      </c>
      <c r="B396" s="6" t="s">
        <v>90</v>
      </c>
      <c r="C396" s="6" t="s">
        <v>90</v>
      </c>
      <c r="D396" s="7">
        <v>109000</v>
      </c>
      <c r="E396" s="6" t="str">
        <f t="shared" si="6"/>
        <v>control</v>
      </c>
      <c r="G396" s="3">
        <v>405</v>
      </c>
      <c r="H396" s="15">
        <v>168000</v>
      </c>
    </row>
    <row r="397" spans="1:8" x14ac:dyDescent="0.25">
      <c r="A397" s="6">
        <v>396</v>
      </c>
      <c r="B397" s="6" t="s">
        <v>90</v>
      </c>
      <c r="C397" s="6" t="s">
        <v>90</v>
      </c>
      <c r="D397" s="7">
        <v>129000</v>
      </c>
      <c r="E397" s="6" t="str">
        <f t="shared" si="6"/>
        <v>control</v>
      </c>
      <c r="G397" s="3">
        <v>406</v>
      </c>
      <c r="H397" s="15">
        <v>150000</v>
      </c>
    </row>
    <row r="398" spans="1:8" x14ac:dyDescent="0.25">
      <c r="A398" s="6">
        <v>397</v>
      </c>
      <c r="B398" s="6" t="s">
        <v>90</v>
      </c>
      <c r="C398" s="6" t="s">
        <v>90</v>
      </c>
      <c r="D398" s="7">
        <v>123000</v>
      </c>
      <c r="E398" s="6" t="str">
        <f t="shared" si="6"/>
        <v>control</v>
      </c>
      <c r="G398" s="3">
        <v>407</v>
      </c>
      <c r="H398" s="15">
        <v>115000</v>
      </c>
    </row>
    <row r="399" spans="1:8" x14ac:dyDescent="0.25">
      <c r="A399" s="6">
        <v>398</v>
      </c>
      <c r="B399" s="6" t="s">
        <v>139</v>
      </c>
      <c r="C399" s="6" t="s">
        <v>90</v>
      </c>
      <c r="D399" s="7">
        <v>169500</v>
      </c>
      <c r="E399" s="6" t="str">
        <f t="shared" si="6"/>
        <v>control</v>
      </c>
      <c r="G399" s="3">
        <v>408</v>
      </c>
      <c r="H399" s="15">
        <v>177000</v>
      </c>
    </row>
    <row r="400" spans="1:8" x14ac:dyDescent="0.25">
      <c r="A400" s="6">
        <v>399</v>
      </c>
      <c r="B400" s="6" t="s">
        <v>90</v>
      </c>
      <c r="C400" s="6" t="s">
        <v>90</v>
      </c>
      <c r="D400" s="7">
        <v>67000</v>
      </c>
      <c r="E400" s="6" t="str">
        <f t="shared" si="6"/>
        <v>control</v>
      </c>
      <c r="G400" s="3">
        <v>409</v>
      </c>
      <c r="H400" s="15">
        <v>280000</v>
      </c>
    </row>
    <row r="401" spans="1:8" x14ac:dyDescent="0.25">
      <c r="A401" s="6">
        <v>400</v>
      </c>
      <c r="B401" s="6" t="s">
        <v>90</v>
      </c>
      <c r="C401" s="6" t="s">
        <v>90</v>
      </c>
      <c r="D401" s="7">
        <v>241000</v>
      </c>
      <c r="E401" s="6" t="str">
        <f t="shared" si="6"/>
        <v>control</v>
      </c>
      <c r="G401" s="3">
        <v>410</v>
      </c>
      <c r="H401" s="15">
        <v>339750</v>
      </c>
    </row>
    <row r="402" spans="1:8" x14ac:dyDescent="0.25">
      <c r="A402" s="6">
        <v>401</v>
      </c>
      <c r="B402" s="6" t="s">
        <v>90</v>
      </c>
      <c r="C402" s="6" t="s">
        <v>90</v>
      </c>
      <c r="D402" s="7">
        <v>245500</v>
      </c>
      <c r="E402" s="6" t="str">
        <f t="shared" si="6"/>
        <v>control</v>
      </c>
      <c r="G402" s="3">
        <v>411</v>
      </c>
      <c r="H402" s="15">
        <v>60000</v>
      </c>
    </row>
    <row r="403" spans="1:8" x14ac:dyDescent="0.25">
      <c r="A403" s="6">
        <v>402</v>
      </c>
      <c r="B403" s="6" t="s">
        <v>90</v>
      </c>
      <c r="C403" s="6" t="s">
        <v>90</v>
      </c>
      <c r="D403" s="7">
        <v>164990</v>
      </c>
      <c r="E403" s="6" t="str">
        <f t="shared" si="6"/>
        <v>control</v>
      </c>
      <c r="G403" s="3">
        <v>412</v>
      </c>
      <c r="H403" s="15">
        <v>145000</v>
      </c>
    </row>
    <row r="404" spans="1:8" x14ac:dyDescent="0.25">
      <c r="A404" s="6">
        <v>403</v>
      </c>
      <c r="B404" s="6" t="s">
        <v>90</v>
      </c>
      <c r="C404" s="6" t="s">
        <v>90</v>
      </c>
      <c r="D404" s="7">
        <v>108000</v>
      </c>
      <c r="E404" s="6" t="str">
        <f t="shared" si="6"/>
        <v>control</v>
      </c>
      <c r="G404" s="3">
        <v>413</v>
      </c>
      <c r="H404" s="15">
        <v>222000</v>
      </c>
    </row>
    <row r="405" spans="1:8" x14ac:dyDescent="0.25">
      <c r="A405" s="6">
        <v>404</v>
      </c>
      <c r="B405" s="6" t="s">
        <v>90</v>
      </c>
      <c r="C405" s="6" t="s">
        <v>90</v>
      </c>
      <c r="D405" s="7">
        <v>258000</v>
      </c>
      <c r="E405" s="6" t="str">
        <f t="shared" si="6"/>
        <v>control</v>
      </c>
      <c r="G405" s="3">
        <v>414</v>
      </c>
      <c r="H405" s="15">
        <v>115000</v>
      </c>
    </row>
    <row r="406" spans="1:8" x14ac:dyDescent="0.25">
      <c r="A406" s="6">
        <v>405</v>
      </c>
      <c r="B406" s="6" t="s">
        <v>90</v>
      </c>
      <c r="C406" s="6" t="s">
        <v>90</v>
      </c>
      <c r="D406" s="7">
        <v>168000</v>
      </c>
      <c r="E406" s="6" t="str">
        <f t="shared" si="6"/>
        <v>control</v>
      </c>
      <c r="G406" s="3">
        <v>415</v>
      </c>
      <c r="H406" s="15">
        <v>228000</v>
      </c>
    </row>
    <row r="407" spans="1:8" x14ac:dyDescent="0.25">
      <c r="A407" s="6">
        <v>406</v>
      </c>
      <c r="B407" s="6" t="s">
        <v>114</v>
      </c>
      <c r="C407" s="6" t="s">
        <v>90</v>
      </c>
      <c r="D407" s="7">
        <v>150000</v>
      </c>
      <c r="E407" s="6" t="str">
        <f t="shared" si="6"/>
        <v>control</v>
      </c>
      <c r="G407" s="3">
        <v>416</v>
      </c>
      <c r="H407" s="15">
        <v>181134</v>
      </c>
    </row>
    <row r="408" spans="1:8" x14ac:dyDescent="0.25">
      <c r="A408" s="6">
        <v>407</v>
      </c>
      <c r="B408" s="6" t="s">
        <v>90</v>
      </c>
      <c r="C408" s="6" t="s">
        <v>90</v>
      </c>
      <c r="D408" s="7">
        <v>115000</v>
      </c>
      <c r="E408" s="6" t="str">
        <f t="shared" si="6"/>
        <v>control</v>
      </c>
      <c r="G408" s="3">
        <v>417</v>
      </c>
      <c r="H408" s="15">
        <v>149500</v>
      </c>
    </row>
    <row r="409" spans="1:8" x14ac:dyDescent="0.25">
      <c r="A409" s="6">
        <v>408</v>
      </c>
      <c r="B409" s="6" t="s">
        <v>90</v>
      </c>
      <c r="C409" s="6" t="s">
        <v>90</v>
      </c>
      <c r="D409" s="7">
        <v>177000</v>
      </c>
      <c r="E409" s="6" t="str">
        <f t="shared" si="6"/>
        <v>control</v>
      </c>
      <c r="G409" s="3">
        <v>418</v>
      </c>
      <c r="H409" s="15">
        <v>239000</v>
      </c>
    </row>
    <row r="410" spans="1:8" x14ac:dyDescent="0.25">
      <c r="A410" s="6">
        <v>409</v>
      </c>
      <c r="B410" s="6" t="s">
        <v>90</v>
      </c>
      <c r="C410" s="6" t="s">
        <v>90</v>
      </c>
      <c r="D410" s="7">
        <v>280000</v>
      </c>
      <c r="E410" s="6" t="str">
        <f t="shared" si="6"/>
        <v>control</v>
      </c>
      <c r="G410" s="3">
        <v>419</v>
      </c>
      <c r="H410" s="15">
        <v>126000</v>
      </c>
    </row>
    <row r="411" spans="1:8" x14ac:dyDescent="0.25">
      <c r="A411" s="6">
        <v>410</v>
      </c>
      <c r="B411" s="6" t="s">
        <v>90</v>
      </c>
      <c r="C411" s="6" t="s">
        <v>90</v>
      </c>
      <c r="D411" s="7">
        <v>339750</v>
      </c>
      <c r="E411" s="6" t="str">
        <f t="shared" si="6"/>
        <v>control</v>
      </c>
      <c r="G411" s="3">
        <v>420</v>
      </c>
      <c r="H411" s="15">
        <v>142000</v>
      </c>
    </row>
    <row r="412" spans="1:8" x14ac:dyDescent="0.25">
      <c r="A412" s="6">
        <v>411</v>
      </c>
      <c r="B412" s="6" t="s">
        <v>90</v>
      </c>
      <c r="C412" s="6" t="s">
        <v>90</v>
      </c>
      <c r="D412" s="7">
        <v>60000</v>
      </c>
      <c r="E412" s="6" t="str">
        <f t="shared" si="6"/>
        <v>control</v>
      </c>
      <c r="G412" s="3">
        <v>421</v>
      </c>
      <c r="H412" s="15">
        <v>206300</v>
      </c>
    </row>
    <row r="413" spans="1:8" x14ac:dyDescent="0.25">
      <c r="A413" s="6">
        <v>412</v>
      </c>
      <c r="B413" s="6" t="s">
        <v>90</v>
      </c>
      <c r="C413" s="6" t="s">
        <v>90</v>
      </c>
      <c r="D413" s="7">
        <v>145000</v>
      </c>
      <c r="E413" s="6" t="str">
        <f t="shared" si="6"/>
        <v>control</v>
      </c>
      <c r="G413" s="3">
        <v>422</v>
      </c>
      <c r="H413" s="15">
        <v>215000</v>
      </c>
    </row>
    <row r="414" spans="1:8" x14ac:dyDescent="0.25">
      <c r="A414" s="6">
        <v>413</v>
      </c>
      <c r="B414" s="6" t="s">
        <v>90</v>
      </c>
      <c r="C414" s="6" t="s">
        <v>90</v>
      </c>
      <c r="D414" s="7">
        <v>222000</v>
      </c>
      <c r="E414" s="6" t="str">
        <f t="shared" si="6"/>
        <v>control</v>
      </c>
      <c r="G414" s="3">
        <v>423</v>
      </c>
      <c r="H414" s="15">
        <v>113000</v>
      </c>
    </row>
    <row r="415" spans="1:8" x14ac:dyDescent="0.25">
      <c r="A415" s="6">
        <v>414</v>
      </c>
      <c r="B415" s="6" t="s">
        <v>144</v>
      </c>
      <c r="C415" s="6" t="s">
        <v>90</v>
      </c>
      <c r="D415" s="7">
        <v>115000</v>
      </c>
      <c r="E415" s="6" t="str">
        <f t="shared" si="6"/>
        <v>control</v>
      </c>
      <c r="G415" s="3">
        <v>424</v>
      </c>
      <c r="H415" s="15">
        <v>315000</v>
      </c>
    </row>
    <row r="416" spans="1:8" x14ac:dyDescent="0.25">
      <c r="A416" s="6">
        <v>415</v>
      </c>
      <c r="B416" s="6" t="s">
        <v>90</v>
      </c>
      <c r="C416" s="6" t="s">
        <v>90</v>
      </c>
      <c r="D416" s="7">
        <v>228000</v>
      </c>
      <c r="E416" s="6" t="str">
        <f t="shared" si="6"/>
        <v>control</v>
      </c>
      <c r="G416" s="3">
        <v>425</v>
      </c>
      <c r="H416" s="15">
        <v>139000</v>
      </c>
    </row>
    <row r="417" spans="1:8" x14ac:dyDescent="0.25">
      <c r="A417" s="6">
        <v>416</v>
      </c>
      <c r="B417" s="6" t="s">
        <v>90</v>
      </c>
      <c r="C417" s="6" t="s">
        <v>90</v>
      </c>
      <c r="D417" s="7">
        <v>181134</v>
      </c>
      <c r="E417" s="6" t="str">
        <f t="shared" si="6"/>
        <v>control</v>
      </c>
      <c r="G417" s="3">
        <v>426</v>
      </c>
      <c r="H417" s="15">
        <v>135000</v>
      </c>
    </row>
    <row r="418" spans="1:8" x14ac:dyDescent="0.25">
      <c r="A418" s="6">
        <v>417</v>
      </c>
      <c r="B418" s="6" t="s">
        <v>90</v>
      </c>
      <c r="C418" s="6" t="s">
        <v>90</v>
      </c>
      <c r="D418" s="7">
        <v>149500</v>
      </c>
      <c r="E418" s="6" t="str">
        <f t="shared" si="6"/>
        <v>control</v>
      </c>
      <c r="G418" s="3">
        <v>427</v>
      </c>
      <c r="H418" s="15">
        <v>275000</v>
      </c>
    </row>
    <row r="419" spans="1:8" x14ac:dyDescent="0.25">
      <c r="A419" s="6">
        <v>418</v>
      </c>
      <c r="B419" s="6" t="s">
        <v>114</v>
      </c>
      <c r="C419" s="6" t="s">
        <v>90</v>
      </c>
      <c r="D419" s="7">
        <v>239000</v>
      </c>
      <c r="E419" s="6" t="str">
        <f t="shared" si="6"/>
        <v>control</v>
      </c>
      <c r="G419" s="3">
        <v>428</v>
      </c>
      <c r="H419" s="15">
        <v>109008</v>
      </c>
    </row>
    <row r="420" spans="1:8" x14ac:dyDescent="0.25">
      <c r="A420" s="6">
        <v>419</v>
      </c>
      <c r="B420" s="6" t="s">
        <v>90</v>
      </c>
      <c r="C420" s="6" t="s">
        <v>90</v>
      </c>
      <c r="D420" s="7">
        <v>126000</v>
      </c>
      <c r="E420" s="6" t="str">
        <f t="shared" si="6"/>
        <v>control</v>
      </c>
      <c r="G420" s="3">
        <v>429</v>
      </c>
      <c r="H420" s="15">
        <v>195400</v>
      </c>
    </row>
    <row r="421" spans="1:8" x14ac:dyDescent="0.25">
      <c r="A421" s="6">
        <v>420</v>
      </c>
      <c r="B421" s="6" t="s">
        <v>90</v>
      </c>
      <c r="C421" s="6" t="s">
        <v>90</v>
      </c>
      <c r="D421" s="7">
        <v>142000</v>
      </c>
      <c r="E421" s="6" t="str">
        <f t="shared" si="6"/>
        <v>control</v>
      </c>
      <c r="G421" s="3">
        <v>430</v>
      </c>
      <c r="H421" s="15">
        <v>175000</v>
      </c>
    </row>
    <row r="422" spans="1:8" x14ac:dyDescent="0.25">
      <c r="A422" s="6">
        <v>421</v>
      </c>
      <c r="B422" s="6" t="s">
        <v>90</v>
      </c>
      <c r="C422" s="6" t="s">
        <v>90</v>
      </c>
      <c r="D422" s="7">
        <v>206300</v>
      </c>
      <c r="E422" s="6" t="str">
        <f t="shared" si="6"/>
        <v>control</v>
      </c>
      <c r="G422" s="3">
        <v>431</v>
      </c>
      <c r="H422" s="15">
        <v>85400</v>
      </c>
    </row>
    <row r="423" spans="1:8" x14ac:dyDescent="0.25">
      <c r="A423" s="6">
        <v>422</v>
      </c>
      <c r="B423" s="6" t="s">
        <v>90</v>
      </c>
      <c r="C423" s="6" t="s">
        <v>90</v>
      </c>
      <c r="D423" s="7">
        <v>215000</v>
      </c>
      <c r="E423" s="6" t="str">
        <f t="shared" si="6"/>
        <v>control</v>
      </c>
      <c r="G423" s="3">
        <v>432</v>
      </c>
      <c r="H423" s="15">
        <v>79900</v>
      </c>
    </row>
    <row r="424" spans="1:8" x14ac:dyDescent="0.25">
      <c r="A424" s="6">
        <v>423</v>
      </c>
      <c r="B424" s="6" t="s">
        <v>144</v>
      </c>
      <c r="C424" s="6" t="s">
        <v>90</v>
      </c>
      <c r="D424" s="7">
        <v>113000</v>
      </c>
      <c r="E424" s="6" t="str">
        <f t="shared" si="6"/>
        <v>control</v>
      </c>
      <c r="G424" s="3">
        <v>433</v>
      </c>
      <c r="H424" s="15">
        <v>122500</v>
      </c>
    </row>
    <row r="425" spans="1:8" x14ac:dyDescent="0.25">
      <c r="A425" s="6">
        <v>424</v>
      </c>
      <c r="B425" s="6" t="s">
        <v>90</v>
      </c>
      <c r="C425" s="6" t="s">
        <v>90</v>
      </c>
      <c r="D425" s="7">
        <v>315000</v>
      </c>
      <c r="E425" s="6" t="str">
        <f t="shared" si="6"/>
        <v>control</v>
      </c>
      <c r="G425" s="3">
        <v>434</v>
      </c>
      <c r="H425" s="15">
        <v>181000</v>
      </c>
    </row>
    <row r="426" spans="1:8" x14ac:dyDescent="0.25">
      <c r="A426" s="6">
        <v>425</v>
      </c>
      <c r="B426" s="6" t="s">
        <v>90</v>
      </c>
      <c r="C426" s="6" t="s">
        <v>90</v>
      </c>
      <c r="D426" s="7">
        <v>139000</v>
      </c>
      <c r="E426" s="6" t="str">
        <f t="shared" si="6"/>
        <v>control</v>
      </c>
      <c r="G426" s="3">
        <v>435</v>
      </c>
      <c r="H426" s="15">
        <v>81000</v>
      </c>
    </row>
    <row r="427" spans="1:8" x14ac:dyDescent="0.25">
      <c r="A427" s="6">
        <v>426</v>
      </c>
      <c r="B427" s="6" t="s">
        <v>90</v>
      </c>
      <c r="C427" s="6" t="s">
        <v>90</v>
      </c>
      <c r="D427" s="7">
        <v>135000</v>
      </c>
      <c r="E427" s="6" t="str">
        <f t="shared" si="6"/>
        <v>control</v>
      </c>
      <c r="G427" s="3">
        <v>436</v>
      </c>
      <c r="H427" s="15">
        <v>212000</v>
      </c>
    </row>
    <row r="428" spans="1:8" x14ac:dyDescent="0.25">
      <c r="A428" s="6">
        <v>427</v>
      </c>
      <c r="B428" s="6" t="s">
        <v>90</v>
      </c>
      <c r="C428" s="6" t="s">
        <v>90</v>
      </c>
      <c r="D428" s="7">
        <v>275000</v>
      </c>
      <c r="E428" s="6" t="str">
        <f t="shared" si="6"/>
        <v>control</v>
      </c>
      <c r="G428" s="3">
        <v>437</v>
      </c>
      <c r="H428" s="15">
        <v>116000</v>
      </c>
    </row>
    <row r="429" spans="1:8" x14ac:dyDescent="0.25">
      <c r="A429" s="6">
        <v>428</v>
      </c>
      <c r="B429" s="6" t="s">
        <v>90</v>
      </c>
      <c r="C429" s="6" t="s">
        <v>90</v>
      </c>
      <c r="D429" s="7">
        <v>109008</v>
      </c>
      <c r="E429" s="6" t="str">
        <f t="shared" si="6"/>
        <v>control</v>
      </c>
      <c r="G429" s="3">
        <v>438</v>
      </c>
      <c r="H429" s="15">
        <v>119000</v>
      </c>
    </row>
    <row r="430" spans="1:8" x14ac:dyDescent="0.25">
      <c r="A430" s="6">
        <v>429</v>
      </c>
      <c r="B430" s="6" t="s">
        <v>90</v>
      </c>
      <c r="C430" s="6" t="s">
        <v>90</v>
      </c>
      <c r="D430" s="7">
        <v>195400</v>
      </c>
      <c r="E430" s="6" t="str">
        <f t="shared" si="6"/>
        <v>control</v>
      </c>
      <c r="G430" s="3">
        <v>439</v>
      </c>
      <c r="H430" s="15">
        <v>90350</v>
      </c>
    </row>
    <row r="431" spans="1:8" x14ac:dyDescent="0.25">
      <c r="A431" s="6">
        <v>430</v>
      </c>
      <c r="B431" s="6" t="s">
        <v>90</v>
      </c>
      <c r="C431" s="6" t="s">
        <v>90</v>
      </c>
      <c r="D431" s="7">
        <v>175000</v>
      </c>
      <c r="E431" s="6" t="str">
        <f t="shared" si="6"/>
        <v>control</v>
      </c>
      <c r="G431" s="3">
        <v>440</v>
      </c>
      <c r="H431" s="15">
        <v>110000</v>
      </c>
    </row>
    <row r="432" spans="1:8" x14ac:dyDescent="0.25">
      <c r="A432" s="6">
        <v>431</v>
      </c>
      <c r="B432" s="6" t="s">
        <v>90</v>
      </c>
      <c r="C432" s="6" t="s">
        <v>90</v>
      </c>
      <c r="D432" s="7">
        <v>85400</v>
      </c>
      <c r="E432" s="6" t="str">
        <f t="shared" si="6"/>
        <v>control</v>
      </c>
      <c r="G432" s="3">
        <v>441</v>
      </c>
      <c r="H432" s="15">
        <v>555000</v>
      </c>
    </row>
    <row r="433" spans="1:8" x14ac:dyDescent="0.25">
      <c r="A433" s="6">
        <v>432</v>
      </c>
      <c r="B433" s="6" t="s">
        <v>114</v>
      </c>
      <c r="C433" s="6" t="s">
        <v>90</v>
      </c>
      <c r="D433" s="7">
        <v>79900</v>
      </c>
      <c r="E433" s="6" t="str">
        <f t="shared" si="6"/>
        <v>control</v>
      </c>
      <c r="G433" s="3">
        <v>442</v>
      </c>
      <c r="H433" s="15">
        <v>118000</v>
      </c>
    </row>
    <row r="434" spans="1:8" x14ac:dyDescent="0.25">
      <c r="A434" s="6">
        <v>433</v>
      </c>
      <c r="B434" s="6" t="s">
        <v>90</v>
      </c>
      <c r="C434" s="6" t="s">
        <v>90</v>
      </c>
      <c r="D434" s="7">
        <v>122500</v>
      </c>
      <c r="E434" s="6" t="str">
        <f t="shared" si="6"/>
        <v>control</v>
      </c>
      <c r="G434" s="3">
        <v>443</v>
      </c>
      <c r="H434" s="15">
        <v>162900</v>
      </c>
    </row>
    <row r="435" spans="1:8" x14ac:dyDescent="0.25">
      <c r="A435" s="6">
        <v>434</v>
      </c>
      <c r="B435" s="6" t="s">
        <v>90</v>
      </c>
      <c r="C435" s="6" t="s">
        <v>90</v>
      </c>
      <c r="D435" s="7">
        <v>181000</v>
      </c>
      <c r="E435" s="6" t="str">
        <f t="shared" si="6"/>
        <v>control</v>
      </c>
      <c r="G435" s="3">
        <v>444</v>
      </c>
      <c r="H435" s="15">
        <v>172500</v>
      </c>
    </row>
    <row r="436" spans="1:8" x14ac:dyDescent="0.25">
      <c r="A436" s="6">
        <v>435</v>
      </c>
      <c r="B436" s="6" t="s">
        <v>90</v>
      </c>
      <c r="C436" s="6" t="s">
        <v>90</v>
      </c>
      <c r="D436" s="7">
        <v>81000</v>
      </c>
      <c r="E436" s="6" t="str">
        <f t="shared" si="6"/>
        <v>control</v>
      </c>
      <c r="G436" s="3">
        <v>445</v>
      </c>
      <c r="H436" s="15">
        <v>210000</v>
      </c>
    </row>
    <row r="437" spans="1:8" x14ac:dyDescent="0.25">
      <c r="A437" s="6">
        <v>436</v>
      </c>
      <c r="B437" s="6" t="s">
        <v>139</v>
      </c>
      <c r="C437" s="6" t="s">
        <v>90</v>
      </c>
      <c r="D437" s="7">
        <v>212000</v>
      </c>
      <c r="E437" s="6" t="str">
        <f t="shared" si="6"/>
        <v>control</v>
      </c>
      <c r="G437" s="3">
        <v>446</v>
      </c>
      <c r="H437" s="15">
        <v>127500</v>
      </c>
    </row>
    <row r="438" spans="1:8" x14ac:dyDescent="0.25">
      <c r="A438" s="6">
        <v>437</v>
      </c>
      <c r="B438" s="6" t="s">
        <v>90</v>
      </c>
      <c r="C438" s="6" t="s">
        <v>90</v>
      </c>
      <c r="D438" s="7">
        <v>116000</v>
      </c>
      <c r="E438" s="6" t="str">
        <f t="shared" si="6"/>
        <v>control</v>
      </c>
      <c r="G438" s="3">
        <v>447</v>
      </c>
      <c r="H438" s="15">
        <v>190000</v>
      </c>
    </row>
    <row r="439" spans="1:8" x14ac:dyDescent="0.25">
      <c r="A439" s="6">
        <v>438</v>
      </c>
      <c r="B439" s="6" t="s">
        <v>90</v>
      </c>
      <c r="C439" s="6" t="s">
        <v>90</v>
      </c>
      <c r="D439" s="7">
        <v>119000</v>
      </c>
      <c r="E439" s="6" t="str">
        <f t="shared" si="6"/>
        <v>control</v>
      </c>
      <c r="G439" s="3">
        <v>448</v>
      </c>
      <c r="H439" s="15">
        <v>199900</v>
      </c>
    </row>
    <row r="440" spans="1:8" x14ac:dyDescent="0.25">
      <c r="A440" s="6">
        <v>439</v>
      </c>
      <c r="B440" s="6" t="s">
        <v>90</v>
      </c>
      <c r="C440" s="6" t="s">
        <v>90</v>
      </c>
      <c r="D440" s="7">
        <v>90350</v>
      </c>
      <c r="E440" s="6" t="str">
        <f t="shared" si="6"/>
        <v>control</v>
      </c>
      <c r="G440" s="3">
        <v>449</v>
      </c>
      <c r="H440" s="15">
        <v>119500</v>
      </c>
    </row>
    <row r="441" spans="1:8" x14ac:dyDescent="0.25">
      <c r="A441" s="6">
        <v>440</v>
      </c>
      <c r="B441" s="6" t="s">
        <v>90</v>
      </c>
      <c r="C441" s="6" t="s">
        <v>90</v>
      </c>
      <c r="D441" s="7">
        <v>110000</v>
      </c>
      <c r="E441" s="6" t="str">
        <f t="shared" si="6"/>
        <v>control</v>
      </c>
      <c r="G441" s="3">
        <v>450</v>
      </c>
      <c r="H441" s="15">
        <v>120000</v>
      </c>
    </row>
    <row r="442" spans="1:8" x14ac:dyDescent="0.25">
      <c r="A442" s="6">
        <v>441</v>
      </c>
      <c r="B442" s="6" t="s">
        <v>90</v>
      </c>
      <c r="C442" s="6" t="s">
        <v>90</v>
      </c>
      <c r="D442" s="7">
        <v>555000</v>
      </c>
      <c r="E442" s="6" t="str">
        <f t="shared" si="6"/>
        <v>control</v>
      </c>
      <c r="G442" s="3">
        <v>451</v>
      </c>
      <c r="H442" s="15">
        <v>110000</v>
      </c>
    </row>
    <row r="443" spans="1:8" x14ac:dyDescent="0.25">
      <c r="A443" s="6">
        <v>442</v>
      </c>
      <c r="B443" s="6" t="s">
        <v>90</v>
      </c>
      <c r="C443" s="6" t="s">
        <v>90</v>
      </c>
      <c r="D443" s="7">
        <v>118000</v>
      </c>
      <c r="E443" s="6" t="str">
        <f t="shared" si="6"/>
        <v>control</v>
      </c>
      <c r="G443" s="3">
        <v>452</v>
      </c>
      <c r="H443" s="15">
        <v>280000</v>
      </c>
    </row>
    <row r="444" spans="1:8" x14ac:dyDescent="0.25">
      <c r="A444" s="6">
        <v>443</v>
      </c>
      <c r="B444" s="6" t="s">
        <v>90</v>
      </c>
      <c r="C444" s="6" t="s">
        <v>90</v>
      </c>
      <c r="D444" s="7">
        <v>162900</v>
      </c>
      <c r="E444" s="6" t="str">
        <f t="shared" si="6"/>
        <v>control</v>
      </c>
      <c r="G444" s="3">
        <v>453</v>
      </c>
      <c r="H444" s="15">
        <v>204000</v>
      </c>
    </row>
    <row r="445" spans="1:8" x14ac:dyDescent="0.25">
      <c r="A445" s="6">
        <v>444</v>
      </c>
      <c r="B445" s="6" t="s">
        <v>90</v>
      </c>
      <c r="C445" s="6" t="s">
        <v>90</v>
      </c>
      <c r="D445" s="7">
        <v>172500</v>
      </c>
      <c r="E445" s="6" t="str">
        <f t="shared" si="6"/>
        <v>control</v>
      </c>
      <c r="G445" s="3">
        <v>454</v>
      </c>
      <c r="H445" s="15">
        <v>210000</v>
      </c>
    </row>
    <row r="446" spans="1:8" x14ac:dyDescent="0.25">
      <c r="A446" s="6">
        <v>445</v>
      </c>
      <c r="B446" s="6" t="s">
        <v>90</v>
      </c>
      <c r="C446" s="6" t="s">
        <v>90</v>
      </c>
      <c r="D446" s="7">
        <v>210000</v>
      </c>
      <c r="E446" s="6" t="str">
        <f t="shared" si="6"/>
        <v>control</v>
      </c>
      <c r="G446" s="3">
        <v>455</v>
      </c>
      <c r="H446" s="15">
        <v>188000</v>
      </c>
    </row>
    <row r="447" spans="1:8" x14ac:dyDescent="0.25">
      <c r="A447" s="6">
        <v>446</v>
      </c>
      <c r="B447" s="6" t="s">
        <v>90</v>
      </c>
      <c r="C447" s="6" t="s">
        <v>90</v>
      </c>
      <c r="D447" s="7">
        <v>127500</v>
      </c>
      <c r="E447" s="6" t="str">
        <f t="shared" si="6"/>
        <v>control</v>
      </c>
      <c r="G447" s="3">
        <v>456</v>
      </c>
      <c r="H447" s="15">
        <v>175500</v>
      </c>
    </row>
    <row r="448" spans="1:8" x14ac:dyDescent="0.25">
      <c r="A448" s="6">
        <v>447</v>
      </c>
      <c r="B448" s="6" t="s">
        <v>204</v>
      </c>
      <c r="C448" s="6" t="s">
        <v>90</v>
      </c>
      <c r="D448" s="7">
        <v>190000</v>
      </c>
      <c r="E448" s="6" t="str">
        <f t="shared" si="6"/>
        <v>control</v>
      </c>
      <c r="G448" s="3">
        <v>457</v>
      </c>
      <c r="H448" s="15">
        <v>98000</v>
      </c>
    </row>
    <row r="449" spans="1:8" x14ac:dyDescent="0.25">
      <c r="A449" s="6">
        <v>448</v>
      </c>
      <c r="B449" s="6" t="s">
        <v>90</v>
      </c>
      <c r="C449" s="6" t="s">
        <v>90</v>
      </c>
      <c r="D449" s="7">
        <v>199900</v>
      </c>
      <c r="E449" s="6" t="str">
        <f t="shared" si="6"/>
        <v>control</v>
      </c>
      <c r="G449" s="3">
        <v>458</v>
      </c>
      <c r="H449" s="15">
        <v>256000</v>
      </c>
    </row>
    <row r="450" spans="1:8" x14ac:dyDescent="0.25">
      <c r="A450" s="6">
        <v>449</v>
      </c>
      <c r="B450" s="6" t="s">
        <v>90</v>
      </c>
      <c r="C450" s="6" t="s">
        <v>90</v>
      </c>
      <c r="D450" s="7">
        <v>119500</v>
      </c>
      <c r="E450" s="6" t="str">
        <f t="shared" si="6"/>
        <v>control</v>
      </c>
      <c r="G450" s="3">
        <v>459</v>
      </c>
      <c r="H450" s="15">
        <v>161000</v>
      </c>
    </row>
    <row r="451" spans="1:8" x14ac:dyDescent="0.25">
      <c r="A451" s="6">
        <v>450</v>
      </c>
      <c r="B451" s="6" t="s">
        <v>90</v>
      </c>
      <c r="C451" s="6" t="s">
        <v>90</v>
      </c>
      <c r="D451" s="7">
        <v>120000</v>
      </c>
      <c r="E451" s="6" t="str">
        <f t="shared" ref="E451:E514" si="7">IF(OR(B451="RRRn", B451="RRAn", B451="RRNe", B451="RRAe", C451="RRRn", C451="RRAn", C451="RRNe", C451="RRAe"), "treatment", "control")</f>
        <v>control</v>
      </c>
      <c r="G451" s="3">
        <v>460</v>
      </c>
      <c r="H451" s="15">
        <v>110000</v>
      </c>
    </row>
    <row r="452" spans="1:8" x14ac:dyDescent="0.25">
      <c r="A452" s="6">
        <v>451</v>
      </c>
      <c r="B452" s="6" t="s">
        <v>90</v>
      </c>
      <c r="C452" s="6" t="s">
        <v>90</v>
      </c>
      <c r="D452" s="7">
        <v>110000</v>
      </c>
      <c r="E452" s="6" t="str">
        <f t="shared" si="7"/>
        <v>control</v>
      </c>
      <c r="G452" s="3">
        <v>462</v>
      </c>
      <c r="H452" s="15">
        <v>155000</v>
      </c>
    </row>
    <row r="453" spans="1:8" x14ac:dyDescent="0.25">
      <c r="A453" s="6">
        <v>452</v>
      </c>
      <c r="B453" s="6" t="s">
        <v>90</v>
      </c>
      <c r="C453" s="6" t="s">
        <v>90</v>
      </c>
      <c r="D453" s="7">
        <v>280000</v>
      </c>
      <c r="E453" s="6" t="str">
        <f t="shared" si="7"/>
        <v>control</v>
      </c>
      <c r="G453" s="3">
        <v>463</v>
      </c>
      <c r="H453" s="15">
        <v>62383</v>
      </c>
    </row>
    <row r="454" spans="1:8" x14ac:dyDescent="0.25">
      <c r="A454" s="6">
        <v>453</v>
      </c>
      <c r="B454" s="6" t="s">
        <v>90</v>
      </c>
      <c r="C454" s="6" t="s">
        <v>90</v>
      </c>
      <c r="D454" s="7">
        <v>204000</v>
      </c>
      <c r="E454" s="6" t="str">
        <f t="shared" si="7"/>
        <v>control</v>
      </c>
      <c r="G454" s="3">
        <v>464</v>
      </c>
      <c r="H454" s="15">
        <v>188700</v>
      </c>
    </row>
    <row r="455" spans="1:8" x14ac:dyDescent="0.25">
      <c r="A455" s="6">
        <v>454</v>
      </c>
      <c r="B455" s="6" t="s">
        <v>90</v>
      </c>
      <c r="C455" s="6" t="s">
        <v>90</v>
      </c>
      <c r="D455" s="7">
        <v>210000</v>
      </c>
      <c r="E455" s="6" t="str">
        <f t="shared" si="7"/>
        <v>control</v>
      </c>
      <c r="G455" s="3">
        <v>465</v>
      </c>
      <c r="H455" s="15">
        <v>124000</v>
      </c>
    </row>
    <row r="456" spans="1:8" x14ac:dyDescent="0.25">
      <c r="A456" s="6">
        <v>455</v>
      </c>
      <c r="B456" s="6" t="s">
        <v>90</v>
      </c>
      <c r="C456" s="6" t="s">
        <v>90</v>
      </c>
      <c r="D456" s="7">
        <v>188000</v>
      </c>
      <c r="E456" s="6" t="str">
        <f t="shared" si="7"/>
        <v>control</v>
      </c>
      <c r="G456" s="3">
        <v>466</v>
      </c>
      <c r="H456" s="15">
        <v>178740</v>
      </c>
    </row>
    <row r="457" spans="1:8" x14ac:dyDescent="0.25">
      <c r="A457" s="6">
        <v>456</v>
      </c>
      <c r="B457" s="6" t="s">
        <v>90</v>
      </c>
      <c r="C457" s="6" t="s">
        <v>90</v>
      </c>
      <c r="D457" s="7">
        <v>175500</v>
      </c>
      <c r="E457" s="6" t="str">
        <f t="shared" si="7"/>
        <v>control</v>
      </c>
      <c r="G457" s="3">
        <v>467</v>
      </c>
      <c r="H457" s="15">
        <v>167000</v>
      </c>
    </row>
    <row r="458" spans="1:8" x14ac:dyDescent="0.25">
      <c r="A458" s="6">
        <v>457</v>
      </c>
      <c r="B458" s="6" t="s">
        <v>90</v>
      </c>
      <c r="C458" s="6" t="s">
        <v>90</v>
      </c>
      <c r="D458" s="7">
        <v>98000</v>
      </c>
      <c r="E458" s="6" t="str">
        <f t="shared" si="7"/>
        <v>control</v>
      </c>
      <c r="G458" s="3">
        <v>468</v>
      </c>
      <c r="H458" s="15">
        <v>146500</v>
      </c>
    </row>
    <row r="459" spans="1:8" x14ac:dyDescent="0.25">
      <c r="A459" s="6">
        <v>458</v>
      </c>
      <c r="B459" s="6" t="s">
        <v>90</v>
      </c>
      <c r="C459" s="6" t="s">
        <v>90</v>
      </c>
      <c r="D459" s="7">
        <v>256000</v>
      </c>
      <c r="E459" s="6" t="str">
        <f t="shared" si="7"/>
        <v>control</v>
      </c>
      <c r="G459" s="3">
        <v>469</v>
      </c>
      <c r="H459" s="15">
        <v>250000</v>
      </c>
    </row>
    <row r="460" spans="1:8" x14ac:dyDescent="0.25">
      <c r="A460" s="6">
        <v>459</v>
      </c>
      <c r="B460" s="6" t="s">
        <v>90</v>
      </c>
      <c r="C460" s="6" t="s">
        <v>90</v>
      </c>
      <c r="D460" s="7">
        <v>161000</v>
      </c>
      <c r="E460" s="6" t="str">
        <f t="shared" si="7"/>
        <v>control</v>
      </c>
      <c r="G460" s="3">
        <v>471</v>
      </c>
      <c r="H460" s="15">
        <v>212000</v>
      </c>
    </row>
    <row r="461" spans="1:8" x14ac:dyDescent="0.25">
      <c r="A461" s="6">
        <v>460</v>
      </c>
      <c r="B461" s="6" t="s">
        <v>90</v>
      </c>
      <c r="C461" s="6" t="s">
        <v>90</v>
      </c>
      <c r="D461" s="7">
        <v>110000</v>
      </c>
      <c r="E461" s="6" t="str">
        <f t="shared" si="7"/>
        <v>control</v>
      </c>
      <c r="G461" s="3">
        <v>472</v>
      </c>
      <c r="H461" s="15">
        <v>190000</v>
      </c>
    </row>
    <row r="462" spans="1:8" x14ac:dyDescent="0.25">
      <c r="A462" s="6">
        <v>461</v>
      </c>
      <c r="B462" s="6" t="s">
        <v>202</v>
      </c>
      <c r="C462" s="6" t="s">
        <v>90</v>
      </c>
      <c r="D462" s="7">
        <v>263435</v>
      </c>
      <c r="E462" s="6" t="str">
        <f t="shared" si="7"/>
        <v>treatment</v>
      </c>
      <c r="G462" s="3">
        <v>473</v>
      </c>
      <c r="H462" s="15">
        <v>148000</v>
      </c>
    </row>
    <row r="463" spans="1:8" x14ac:dyDescent="0.25">
      <c r="A463" s="6">
        <v>462</v>
      </c>
      <c r="B463" s="6" t="s">
        <v>114</v>
      </c>
      <c r="C463" s="6" t="s">
        <v>90</v>
      </c>
      <c r="D463" s="7">
        <v>155000</v>
      </c>
      <c r="E463" s="6" t="str">
        <f t="shared" si="7"/>
        <v>control</v>
      </c>
      <c r="G463" s="3">
        <v>474</v>
      </c>
      <c r="H463" s="15">
        <v>440000</v>
      </c>
    </row>
    <row r="464" spans="1:8" x14ac:dyDescent="0.25">
      <c r="A464" s="6">
        <v>463</v>
      </c>
      <c r="B464" s="6" t="s">
        <v>90</v>
      </c>
      <c r="C464" s="6" t="s">
        <v>90</v>
      </c>
      <c r="D464" s="7">
        <v>62383</v>
      </c>
      <c r="E464" s="6" t="str">
        <f t="shared" si="7"/>
        <v>control</v>
      </c>
      <c r="G464" s="3">
        <v>475</v>
      </c>
      <c r="H464" s="15">
        <v>251000</v>
      </c>
    </row>
    <row r="465" spans="1:8" x14ac:dyDescent="0.25">
      <c r="A465" s="6">
        <v>464</v>
      </c>
      <c r="B465" s="6" t="s">
        <v>90</v>
      </c>
      <c r="C465" s="6" t="s">
        <v>90</v>
      </c>
      <c r="D465" s="7">
        <v>188700</v>
      </c>
      <c r="E465" s="6" t="str">
        <f t="shared" si="7"/>
        <v>control</v>
      </c>
      <c r="G465" s="3">
        <v>476</v>
      </c>
      <c r="H465" s="15">
        <v>132500</v>
      </c>
    </row>
    <row r="466" spans="1:8" x14ac:dyDescent="0.25">
      <c r="A466" s="6">
        <v>465</v>
      </c>
      <c r="B466" s="6" t="s">
        <v>90</v>
      </c>
      <c r="C466" s="6" t="s">
        <v>90</v>
      </c>
      <c r="D466" s="7">
        <v>124000</v>
      </c>
      <c r="E466" s="6" t="str">
        <f t="shared" si="7"/>
        <v>control</v>
      </c>
      <c r="G466" s="3">
        <v>477</v>
      </c>
      <c r="H466" s="15">
        <v>208900</v>
      </c>
    </row>
    <row r="467" spans="1:8" x14ac:dyDescent="0.25">
      <c r="A467" s="6">
        <v>466</v>
      </c>
      <c r="B467" s="6" t="s">
        <v>90</v>
      </c>
      <c r="C467" s="6" t="s">
        <v>90</v>
      </c>
      <c r="D467" s="7">
        <v>178740</v>
      </c>
      <c r="E467" s="6" t="str">
        <f t="shared" si="7"/>
        <v>control</v>
      </c>
      <c r="G467" s="3">
        <v>478</v>
      </c>
      <c r="H467" s="15">
        <v>380000</v>
      </c>
    </row>
    <row r="468" spans="1:8" x14ac:dyDescent="0.25">
      <c r="A468" s="6">
        <v>467</v>
      </c>
      <c r="B468" s="6" t="s">
        <v>90</v>
      </c>
      <c r="C468" s="6" t="s">
        <v>90</v>
      </c>
      <c r="D468" s="7">
        <v>167000</v>
      </c>
      <c r="E468" s="6" t="str">
        <f t="shared" si="7"/>
        <v>control</v>
      </c>
      <c r="G468" s="3">
        <v>479</v>
      </c>
      <c r="H468" s="15">
        <v>297000</v>
      </c>
    </row>
    <row r="469" spans="1:8" x14ac:dyDescent="0.25">
      <c r="A469" s="6">
        <v>468</v>
      </c>
      <c r="B469" s="6" t="s">
        <v>144</v>
      </c>
      <c r="C469" s="6" t="s">
        <v>90</v>
      </c>
      <c r="D469" s="7">
        <v>146500</v>
      </c>
      <c r="E469" s="6" t="str">
        <f t="shared" si="7"/>
        <v>control</v>
      </c>
      <c r="G469" s="3">
        <v>480</v>
      </c>
      <c r="H469" s="15">
        <v>89471</v>
      </c>
    </row>
    <row r="470" spans="1:8" x14ac:dyDescent="0.25">
      <c r="A470" s="6">
        <v>469</v>
      </c>
      <c r="B470" s="6" t="s">
        <v>90</v>
      </c>
      <c r="C470" s="6" t="s">
        <v>90</v>
      </c>
      <c r="D470" s="7">
        <v>250000</v>
      </c>
      <c r="E470" s="6" t="str">
        <f t="shared" si="7"/>
        <v>control</v>
      </c>
      <c r="G470" s="3">
        <v>481</v>
      </c>
      <c r="H470" s="15">
        <v>326000</v>
      </c>
    </row>
    <row r="471" spans="1:8" x14ac:dyDescent="0.25">
      <c r="A471" s="6">
        <v>470</v>
      </c>
      <c r="B471" s="6" t="s">
        <v>229</v>
      </c>
      <c r="C471" s="6" t="s">
        <v>90</v>
      </c>
      <c r="D471" s="7">
        <v>187000</v>
      </c>
      <c r="E471" s="6" t="str">
        <f t="shared" si="7"/>
        <v>treatment</v>
      </c>
      <c r="G471" s="3">
        <v>482</v>
      </c>
      <c r="H471" s="15">
        <v>374000</v>
      </c>
    </row>
    <row r="472" spans="1:8" x14ac:dyDescent="0.25">
      <c r="A472" s="6">
        <v>471</v>
      </c>
      <c r="B472" s="6" t="s">
        <v>90</v>
      </c>
      <c r="C472" s="6" t="s">
        <v>90</v>
      </c>
      <c r="D472" s="7">
        <v>212000</v>
      </c>
      <c r="E472" s="6" t="str">
        <f t="shared" si="7"/>
        <v>control</v>
      </c>
      <c r="G472" s="3">
        <v>483</v>
      </c>
      <c r="H472" s="15">
        <v>155000</v>
      </c>
    </row>
    <row r="473" spans="1:8" x14ac:dyDescent="0.25">
      <c r="A473" s="6">
        <v>472</v>
      </c>
      <c r="B473" s="6" t="s">
        <v>204</v>
      </c>
      <c r="C473" s="6" t="s">
        <v>90</v>
      </c>
      <c r="D473" s="7">
        <v>190000</v>
      </c>
      <c r="E473" s="6" t="str">
        <f t="shared" si="7"/>
        <v>control</v>
      </c>
      <c r="G473" s="3">
        <v>484</v>
      </c>
      <c r="H473" s="15">
        <v>164000</v>
      </c>
    </row>
    <row r="474" spans="1:8" x14ac:dyDescent="0.25">
      <c r="A474" s="6">
        <v>473</v>
      </c>
      <c r="B474" s="6" t="s">
        <v>90</v>
      </c>
      <c r="C474" s="6" t="s">
        <v>90</v>
      </c>
      <c r="D474" s="7">
        <v>148000</v>
      </c>
      <c r="E474" s="6" t="str">
        <f t="shared" si="7"/>
        <v>control</v>
      </c>
      <c r="G474" s="3">
        <v>485</v>
      </c>
      <c r="H474" s="15">
        <v>132500</v>
      </c>
    </row>
    <row r="475" spans="1:8" x14ac:dyDescent="0.25">
      <c r="A475" s="6">
        <v>474</v>
      </c>
      <c r="B475" s="6" t="s">
        <v>90</v>
      </c>
      <c r="C475" s="6" t="s">
        <v>90</v>
      </c>
      <c r="D475" s="7">
        <v>440000</v>
      </c>
      <c r="E475" s="6" t="str">
        <f t="shared" si="7"/>
        <v>control</v>
      </c>
      <c r="G475" s="3">
        <v>486</v>
      </c>
      <c r="H475" s="15">
        <v>147000</v>
      </c>
    </row>
    <row r="476" spans="1:8" x14ac:dyDescent="0.25">
      <c r="A476" s="6">
        <v>475</v>
      </c>
      <c r="B476" s="6" t="s">
        <v>90</v>
      </c>
      <c r="C476" s="6" t="s">
        <v>90</v>
      </c>
      <c r="D476" s="7">
        <v>251000</v>
      </c>
      <c r="E476" s="6" t="str">
        <f t="shared" si="7"/>
        <v>control</v>
      </c>
      <c r="G476" s="3">
        <v>487</v>
      </c>
      <c r="H476" s="15">
        <v>156000</v>
      </c>
    </row>
    <row r="477" spans="1:8" x14ac:dyDescent="0.25">
      <c r="A477" s="6">
        <v>476</v>
      </c>
      <c r="B477" s="6" t="s">
        <v>90</v>
      </c>
      <c r="C477" s="6" t="s">
        <v>90</v>
      </c>
      <c r="D477" s="7">
        <v>132500</v>
      </c>
      <c r="E477" s="6" t="str">
        <f t="shared" si="7"/>
        <v>control</v>
      </c>
      <c r="G477" s="3">
        <v>488</v>
      </c>
      <c r="H477" s="15">
        <v>175000</v>
      </c>
    </row>
    <row r="478" spans="1:8" x14ac:dyDescent="0.25">
      <c r="A478" s="6">
        <v>477</v>
      </c>
      <c r="B478" s="6" t="s">
        <v>90</v>
      </c>
      <c r="C478" s="6" t="s">
        <v>90</v>
      </c>
      <c r="D478" s="7">
        <v>208900</v>
      </c>
      <c r="E478" s="6" t="str">
        <f t="shared" si="7"/>
        <v>control</v>
      </c>
      <c r="G478" s="3">
        <v>489</v>
      </c>
      <c r="H478" s="15">
        <v>160000</v>
      </c>
    </row>
    <row r="479" spans="1:8" x14ac:dyDescent="0.25">
      <c r="A479" s="6">
        <v>478</v>
      </c>
      <c r="B479" s="6" t="s">
        <v>90</v>
      </c>
      <c r="C479" s="6" t="s">
        <v>90</v>
      </c>
      <c r="D479" s="7">
        <v>380000</v>
      </c>
      <c r="E479" s="6" t="str">
        <f t="shared" si="7"/>
        <v>control</v>
      </c>
      <c r="G479" s="3">
        <v>490</v>
      </c>
      <c r="H479" s="15">
        <v>86000</v>
      </c>
    </row>
    <row r="480" spans="1:8" x14ac:dyDescent="0.25">
      <c r="A480" s="6">
        <v>479</v>
      </c>
      <c r="B480" s="6" t="s">
        <v>90</v>
      </c>
      <c r="C480" s="6" t="s">
        <v>90</v>
      </c>
      <c r="D480" s="7">
        <v>297000</v>
      </c>
      <c r="E480" s="6" t="str">
        <f t="shared" si="7"/>
        <v>control</v>
      </c>
      <c r="G480" s="3">
        <v>491</v>
      </c>
      <c r="H480" s="15">
        <v>115000</v>
      </c>
    </row>
    <row r="481" spans="1:8" x14ac:dyDescent="0.25">
      <c r="A481" s="6">
        <v>480</v>
      </c>
      <c r="B481" s="6" t="s">
        <v>90</v>
      </c>
      <c r="C481" s="6" t="s">
        <v>90</v>
      </c>
      <c r="D481" s="7">
        <v>89471</v>
      </c>
      <c r="E481" s="6" t="str">
        <f t="shared" si="7"/>
        <v>control</v>
      </c>
      <c r="G481" s="3">
        <v>492</v>
      </c>
      <c r="H481" s="15">
        <v>133000</v>
      </c>
    </row>
    <row r="482" spans="1:8" x14ac:dyDescent="0.25">
      <c r="A482" s="6">
        <v>481</v>
      </c>
      <c r="B482" s="6" t="s">
        <v>90</v>
      </c>
      <c r="C482" s="6" t="s">
        <v>90</v>
      </c>
      <c r="D482" s="7">
        <v>326000</v>
      </c>
      <c r="E482" s="6" t="str">
        <f t="shared" si="7"/>
        <v>control</v>
      </c>
      <c r="G482" s="3">
        <v>493</v>
      </c>
      <c r="H482" s="15">
        <v>172785</v>
      </c>
    </row>
    <row r="483" spans="1:8" x14ac:dyDescent="0.25">
      <c r="A483" s="6">
        <v>482</v>
      </c>
      <c r="B483" s="6" t="s">
        <v>90</v>
      </c>
      <c r="C483" s="6" t="s">
        <v>90</v>
      </c>
      <c r="D483" s="7">
        <v>374000</v>
      </c>
      <c r="E483" s="6" t="str">
        <f t="shared" si="7"/>
        <v>control</v>
      </c>
      <c r="G483" s="3">
        <v>494</v>
      </c>
      <c r="H483" s="15">
        <v>155000</v>
      </c>
    </row>
    <row r="484" spans="1:8" x14ac:dyDescent="0.25">
      <c r="A484" s="6">
        <v>483</v>
      </c>
      <c r="B484" s="6" t="s">
        <v>90</v>
      </c>
      <c r="C484" s="6" t="s">
        <v>90</v>
      </c>
      <c r="D484" s="7">
        <v>155000</v>
      </c>
      <c r="E484" s="6" t="str">
        <f t="shared" si="7"/>
        <v>control</v>
      </c>
      <c r="G484" s="3">
        <v>495</v>
      </c>
      <c r="H484" s="15">
        <v>91300</v>
      </c>
    </row>
    <row r="485" spans="1:8" x14ac:dyDescent="0.25">
      <c r="A485" s="6">
        <v>484</v>
      </c>
      <c r="B485" s="6" t="s">
        <v>90</v>
      </c>
      <c r="C485" s="6" t="s">
        <v>90</v>
      </c>
      <c r="D485" s="7">
        <v>164000</v>
      </c>
      <c r="E485" s="6" t="str">
        <f t="shared" si="7"/>
        <v>control</v>
      </c>
      <c r="G485" s="3">
        <v>496</v>
      </c>
      <c r="H485" s="15">
        <v>34900</v>
      </c>
    </row>
    <row r="486" spans="1:8" x14ac:dyDescent="0.25">
      <c r="A486" s="6">
        <v>485</v>
      </c>
      <c r="B486" s="6" t="s">
        <v>90</v>
      </c>
      <c r="C486" s="6" t="s">
        <v>90</v>
      </c>
      <c r="D486" s="7">
        <v>132500</v>
      </c>
      <c r="E486" s="6" t="str">
        <f t="shared" si="7"/>
        <v>control</v>
      </c>
      <c r="G486" s="3">
        <v>497</v>
      </c>
      <c r="H486" s="15">
        <v>430000</v>
      </c>
    </row>
    <row r="487" spans="1:8" x14ac:dyDescent="0.25">
      <c r="A487" s="6">
        <v>486</v>
      </c>
      <c r="B487" s="6" t="s">
        <v>90</v>
      </c>
      <c r="C487" s="6" t="s">
        <v>90</v>
      </c>
      <c r="D487" s="7">
        <v>147000</v>
      </c>
      <c r="E487" s="6" t="str">
        <f t="shared" si="7"/>
        <v>control</v>
      </c>
      <c r="G487" s="3">
        <v>498</v>
      </c>
      <c r="H487" s="15">
        <v>184000</v>
      </c>
    </row>
    <row r="488" spans="1:8" x14ac:dyDescent="0.25">
      <c r="A488" s="6">
        <v>487</v>
      </c>
      <c r="B488" s="6" t="s">
        <v>90</v>
      </c>
      <c r="C488" s="6" t="s">
        <v>90</v>
      </c>
      <c r="D488" s="7">
        <v>156000</v>
      </c>
      <c r="E488" s="6" t="str">
        <f t="shared" si="7"/>
        <v>control</v>
      </c>
      <c r="G488" s="3">
        <v>499</v>
      </c>
      <c r="H488" s="15">
        <v>130000</v>
      </c>
    </row>
    <row r="489" spans="1:8" x14ac:dyDescent="0.25">
      <c r="A489" s="6">
        <v>488</v>
      </c>
      <c r="B489" s="6" t="s">
        <v>90</v>
      </c>
      <c r="C489" s="6" t="s">
        <v>90</v>
      </c>
      <c r="D489" s="7">
        <v>175000</v>
      </c>
      <c r="E489" s="6" t="str">
        <f t="shared" si="7"/>
        <v>control</v>
      </c>
      <c r="G489" s="3">
        <v>500</v>
      </c>
      <c r="H489" s="15">
        <v>120000</v>
      </c>
    </row>
    <row r="490" spans="1:8" x14ac:dyDescent="0.25">
      <c r="A490" s="6">
        <v>489</v>
      </c>
      <c r="B490" s="6" t="s">
        <v>90</v>
      </c>
      <c r="C490" s="6" t="s">
        <v>90</v>
      </c>
      <c r="D490" s="7">
        <v>160000</v>
      </c>
      <c r="E490" s="6" t="str">
        <f t="shared" si="7"/>
        <v>control</v>
      </c>
      <c r="G490" s="3">
        <v>501</v>
      </c>
      <c r="H490" s="15">
        <v>113000</v>
      </c>
    </row>
    <row r="491" spans="1:8" x14ac:dyDescent="0.25">
      <c r="A491" s="6">
        <v>490</v>
      </c>
      <c r="B491" s="6" t="s">
        <v>90</v>
      </c>
      <c r="C491" s="6" t="s">
        <v>90</v>
      </c>
      <c r="D491" s="7">
        <v>86000</v>
      </c>
      <c r="E491" s="6" t="str">
        <f t="shared" si="7"/>
        <v>control</v>
      </c>
      <c r="G491" s="3">
        <v>502</v>
      </c>
      <c r="H491" s="15">
        <v>226700</v>
      </c>
    </row>
    <row r="492" spans="1:8" x14ac:dyDescent="0.25">
      <c r="A492" s="6">
        <v>491</v>
      </c>
      <c r="B492" s="6" t="s">
        <v>90</v>
      </c>
      <c r="C492" s="6" t="s">
        <v>90</v>
      </c>
      <c r="D492" s="7">
        <v>115000</v>
      </c>
      <c r="E492" s="6" t="str">
        <f t="shared" si="7"/>
        <v>control</v>
      </c>
      <c r="G492" s="3">
        <v>503</v>
      </c>
      <c r="H492" s="15">
        <v>140000</v>
      </c>
    </row>
    <row r="493" spans="1:8" x14ac:dyDescent="0.25">
      <c r="A493" s="6">
        <v>492</v>
      </c>
      <c r="B493" s="6" t="s">
        <v>144</v>
      </c>
      <c r="C493" s="6" t="s">
        <v>90</v>
      </c>
      <c r="D493" s="7">
        <v>133000</v>
      </c>
      <c r="E493" s="6" t="str">
        <f t="shared" si="7"/>
        <v>control</v>
      </c>
      <c r="G493" s="3">
        <v>504</v>
      </c>
      <c r="H493" s="15">
        <v>289000</v>
      </c>
    </row>
    <row r="494" spans="1:8" x14ac:dyDescent="0.25">
      <c r="A494" s="6">
        <v>493</v>
      </c>
      <c r="B494" s="6" t="s">
        <v>90</v>
      </c>
      <c r="C494" s="6" t="s">
        <v>90</v>
      </c>
      <c r="D494" s="7">
        <v>172785</v>
      </c>
      <c r="E494" s="6" t="str">
        <f t="shared" si="7"/>
        <v>control</v>
      </c>
      <c r="G494" s="3">
        <v>505</v>
      </c>
      <c r="H494" s="15">
        <v>147000</v>
      </c>
    </row>
    <row r="495" spans="1:8" x14ac:dyDescent="0.25">
      <c r="A495" s="6">
        <v>494</v>
      </c>
      <c r="B495" s="6" t="s">
        <v>90</v>
      </c>
      <c r="C495" s="6" t="s">
        <v>90</v>
      </c>
      <c r="D495" s="7">
        <v>155000</v>
      </c>
      <c r="E495" s="6" t="str">
        <f t="shared" si="7"/>
        <v>control</v>
      </c>
      <c r="G495" s="3">
        <v>506</v>
      </c>
      <c r="H495" s="15">
        <v>124500</v>
      </c>
    </row>
    <row r="496" spans="1:8" x14ac:dyDescent="0.25">
      <c r="A496" s="6">
        <v>495</v>
      </c>
      <c r="B496" s="6" t="s">
        <v>144</v>
      </c>
      <c r="C496" s="6" t="s">
        <v>90</v>
      </c>
      <c r="D496" s="7">
        <v>91300</v>
      </c>
      <c r="E496" s="6" t="str">
        <f t="shared" si="7"/>
        <v>control</v>
      </c>
      <c r="G496" s="3">
        <v>507</v>
      </c>
      <c r="H496" s="15">
        <v>215000</v>
      </c>
    </row>
    <row r="497" spans="1:8" x14ac:dyDescent="0.25">
      <c r="A497" s="6">
        <v>496</v>
      </c>
      <c r="B497" s="6" t="s">
        <v>90</v>
      </c>
      <c r="C497" s="6" t="s">
        <v>90</v>
      </c>
      <c r="D497" s="7">
        <v>34900</v>
      </c>
      <c r="E497" s="6" t="str">
        <f t="shared" si="7"/>
        <v>control</v>
      </c>
      <c r="G497" s="3">
        <v>508</v>
      </c>
      <c r="H497" s="15">
        <v>208300</v>
      </c>
    </row>
    <row r="498" spans="1:8" x14ac:dyDescent="0.25">
      <c r="A498" s="6">
        <v>497</v>
      </c>
      <c r="B498" s="6" t="s">
        <v>90</v>
      </c>
      <c r="C498" s="6" t="s">
        <v>90</v>
      </c>
      <c r="D498" s="7">
        <v>430000</v>
      </c>
      <c r="E498" s="6" t="str">
        <f t="shared" si="7"/>
        <v>control</v>
      </c>
      <c r="G498" s="3">
        <v>509</v>
      </c>
      <c r="H498" s="15">
        <v>161000</v>
      </c>
    </row>
    <row r="499" spans="1:8" x14ac:dyDescent="0.25">
      <c r="A499" s="6">
        <v>498</v>
      </c>
      <c r="B499" s="6" t="s">
        <v>90</v>
      </c>
      <c r="C499" s="6" t="s">
        <v>90</v>
      </c>
      <c r="D499" s="7">
        <v>184000</v>
      </c>
      <c r="E499" s="6" t="str">
        <f t="shared" si="7"/>
        <v>control</v>
      </c>
      <c r="G499" s="3">
        <v>510</v>
      </c>
      <c r="H499" s="15">
        <v>124500</v>
      </c>
    </row>
    <row r="500" spans="1:8" x14ac:dyDescent="0.25">
      <c r="A500" s="6">
        <v>499</v>
      </c>
      <c r="B500" s="6" t="s">
        <v>90</v>
      </c>
      <c r="C500" s="6" t="s">
        <v>90</v>
      </c>
      <c r="D500" s="7">
        <v>130000</v>
      </c>
      <c r="E500" s="6" t="str">
        <f t="shared" si="7"/>
        <v>control</v>
      </c>
      <c r="G500" s="3">
        <v>511</v>
      </c>
      <c r="H500" s="15">
        <v>164900</v>
      </c>
    </row>
    <row r="501" spans="1:8" x14ac:dyDescent="0.25">
      <c r="A501" s="6">
        <v>500</v>
      </c>
      <c r="B501" s="6" t="s">
        <v>90</v>
      </c>
      <c r="C501" s="6" t="s">
        <v>90</v>
      </c>
      <c r="D501" s="7">
        <v>120000</v>
      </c>
      <c r="E501" s="6" t="str">
        <f t="shared" si="7"/>
        <v>control</v>
      </c>
      <c r="G501" s="3">
        <v>512</v>
      </c>
      <c r="H501" s="15">
        <v>202665</v>
      </c>
    </row>
    <row r="502" spans="1:8" x14ac:dyDescent="0.25">
      <c r="A502" s="6">
        <v>501</v>
      </c>
      <c r="B502" s="6" t="s">
        <v>90</v>
      </c>
      <c r="C502" s="6" t="s">
        <v>90</v>
      </c>
      <c r="D502" s="7">
        <v>113000</v>
      </c>
      <c r="E502" s="6" t="str">
        <f t="shared" si="7"/>
        <v>control</v>
      </c>
      <c r="G502" s="3">
        <v>513</v>
      </c>
      <c r="H502" s="15">
        <v>129900</v>
      </c>
    </row>
    <row r="503" spans="1:8" x14ac:dyDescent="0.25">
      <c r="A503" s="6">
        <v>502</v>
      </c>
      <c r="B503" s="6" t="s">
        <v>90</v>
      </c>
      <c r="C503" s="6" t="s">
        <v>90</v>
      </c>
      <c r="D503" s="7">
        <v>226700</v>
      </c>
      <c r="E503" s="6" t="str">
        <f t="shared" si="7"/>
        <v>control</v>
      </c>
      <c r="G503" s="3">
        <v>514</v>
      </c>
      <c r="H503" s="15">
        <v>134000</v>
      </c>
    </row>
    <row r="504" spans="1:8" x14ac:dyDescent="0.25">
      <c r="A504" s="6">
        <v>503</v>
      </c>
      <c r="B504" s="6" t="s">
        <v>114</v>
      </c>
      <c r="C504" s="6" t="s">
        <v>90</v>
      </c>
      <c r="D504" s="7">
        <v>140000</v>
      </c>
      <c r="E504" s="6" t="str">
        <f t="shared" si="7"/>
        <v>control</v>
      </c>
      <c r="G504" s="3">
        <v>515</v>
      </c>
      <c r="H504" s="15">
        <v>96500</v>
      </c>
    </row>
    <row r="505" spans="1:8" x14ac:dyDescent="0.25">
      <c r="A505" s="6">
        <v>504</v>
      </c>
      <c r="B505" s="6" t="s">
        <v>90</v>
      </c>
      <c r="C505" s="6" t="s">
        <v>90</v>
      </c>
      <c r="D505" s="7">
        <v>289000</v>
      </c>
      <c r="E505" s="6" t="str">
        <f t="shared" si="7"/>
        <v>control</v>
      </c>
      <c r="G505" s="3">
        <v>516</v>
      </c>
      <c r="H505" s="15">
        <v>402861</v>
      </c>
    </row>
    <row r="506" spans="1:8" x14ac:dyDescent="0.25">
      <c r="A506" s="6">
        <v>505</v>
      </c>
      <c r="B506" s="6" t="s">
        <v>90</v>
      </c>
      <c r="C506" s="6" t="s">
        <v>90</v>
      </c>
      <c r="D506" s="7">
        <v>147000</v>
      </c>
      <c r="E506" s="6" t="str">
        <f t="shared" si="7"/>
        <v>control</v>
      </c>
      <c r="G506" s="3">
        <v>517</v>
      </c>
      <c r="H506" s="15">
        <v>158000</v>
      </c>
    </row>
    <row r="507" spans="1:8" x14ac:dyDescent="0.25">
      <c r="A507" s="6">
        <v>506</v>
      </c>
      <c r="B507" s="6" t="s">
        <v>144</v>
      </c>
      <c r="C507" s="6" t="s">
        <v>90</v>
      </c>
      <c r="D507" s="7">
        <v>124500</v>
      </c>
      <c r="E507" s="6" t="str">
        <f t="shared" si="7"/>
        <v>control</v>
      </c>
      <c r="G507" s="3">
        <v>518</v>
      </c>
      <c r="H507" s="15">
        <v>265000</v>
      </c>
    </row>
    <row r="508" spans="1:8" x14ac:dyDescent="0.25">
      <c r="A508" s="6">
        <v>507</v>
      </c>
      <c r="B508" s="6" t="s">
        <v>90</v>
      </c>
      <c r="C508" s="6" t="s">
        <v>90</v>
      </c>
      <c r="D508" s="7">
        <v>215000</v>
      </c>
      <c r="E508" s="6" t="str">
        <f t="shared" si="7"/>
        <v>control</v>
      </c>
      <c r="G508" s="3">
        <v>519</v>
      </c>
      <c r="H508" s="15">
        <v>211000</v>
      </c>
    </row>
    <row r="509" spans="1:8" x14ac:dyDescent="0.25">
      <c r="A509" s="6">
        <v>508</v>
      </c>
      <c r="B509" s="6" t="s">
        <v>90</v>
      </c>
      <c r="C509" s="6" t="s">
        <v>90</v>
      </c>
      <c r="D509" s="7">
        <v>208300</v>
      </c>
      <c r="E509" s="6" t="str">
        <f t="shared" si="7"/>
        <v>control</v>
      </c>
      <c r="G509" s="3">
        <v>520</v>
      </c>
      <c r="H509" s="15">
        <v>234000</v>
      </c>
    </row>
    <row r="510" spans="1:8" x14ac:dyDescent="0.25">
      <c r="A510" s="6">
        <v>509</v>
      </c>
      <c r="B510" s="6" t="s">
        <v>90</v>
      </c>
      <c r="C510" s="6" t="s">
        <v>90</v>
      </c>
      <c r="D510" s="7">
        <v>161000</v>
      </c>
      <c r="E510" s="6" t="str">
        <f t="shared" si="7"/>
        <v>control</v>
      </c>
      <c r="G510" s="3">
        <v>521</v>
      </c>
      <c r="H510" s="15">
        <v>106250</v>
      </c>
    </row>
    <row r="511" spans="1:8" x14ac:dyDescent="0.25">
      <c r="A511" s="6">
        <v>510</v>
      </c>
      <c r="B511" s="6" t="s">
        <v>90</v>
      </c>
      <c r="C511" s="6" t="s">
        <v>90</v>
      </c>
      <c r="D511" s="7">
        <v>124500</v>
      </c>
      <c r="E511" s="6" t="str">
        <f t="shared" si="7"/>
        <v>control</v>
      </c>
      <c r="G511" s="3">
        <v>522</v>
      </c>
      <c r="H511" s="15">
        <v>150000</v>
      </c>
    </row>
    <row r="512" spans="1:8" x14ac:dyDescent="0.25">
      <c r="A512" s="6">
        <v>511</v>
      </c>
      <c r="B512" s="6" t="s">
        <v>90</v>
      </c>
      <c r="C512" s="6" t="s">
        <v>90</v>
      </c>
      <c r="D512" s="7">
        <v>164900</v>
      </c>
      <c r="E512" s="6" t="str">
        <f t="shared" si="7"/>
        <v>control</v>
      </c>
      <c r="G512" s="3">
        <v>523</v>
      </c>
      <c r="H512" s="15">
        <v>159000</v>
      </c>
    </row>
    <row r="513" spans="1:8" x14ac:dyDescent="0.25">
      <c r="A513" s="6">
        <v>512</v>
      </c>
      <c r="B513" s="6" t="s">
        <v>90</v>
      </c>
      <c r="C513" s="6" t="s">
        <v>90</v>
      </c>
      <c r="D513" s="7">
        <v>202665</v>
      </c>
      <c r="E513" s="6" t="str">
        <f t="shared" si="7"/>
        <v>control</v>
      </c>
      <c r="G513" s="3">
        <v>524</v>
      </c>
      <c r="H513" s="15">
        <v>184750</v>
      </c>
    </row>
    <row r="514" spans="1:8" x14ac:dyDescent="0.25">
      <c r="A514" s="6">
        <v>513</v>
      </c>
      <c r="B514" s="6" t="s">
        <v>114</v>
      </c>
      <c r="C514" s="6" t="s">
        <v>90</v>
      </c>
      <c r="D514" s="7">
        <v>129900</v>
      </c>
      <c r="E514" s="6" t="str">
        <f t="shared" si="7"/>
        <v>control</v>
      </c>
      <c r="G514" s="3">
        <v>525</v>
      </c>
      <c r="H514" s="15">
        <v>315750</v>
      </c>
    </row>
    <row r="515" spans="1:8" x14ac:dyDescent="0.25">
      <c r="A515" s="6">
        <v>514</v>
      </c>
      <c r="B515" s="6" t="s">
        <v>90</v>
      </c>
      <c r="C515" s="6" t="s">
        <v>90</v>
      </c>
      <c r="D515" s="7">
        <v>134000</v>
      </c>
      <c r="E515" s="6" t="str">
        <f t="shared" ref="E515:E578" si="8">IF(OR(B515="RRRn", B515="RRAn", B515="RRNe", B515="RRAe", C515="RRRn", C515="RRAn", C515="RRNe", C515="RRAe"), "treatment", "control")</f>
        <v>control</v>
      </c>
      <c r="G515" s="3">
        <v>526</v>
      </c>
      <c r="H515" s="15">
        <v>176000</v>
      </c>
    </row>
    <row r="516" spans="1:8" x14ac:dyDescent="0.25">
      <c r="A516" s="6">
        <v>515</v>
      </c>
      <c r="B516" s="6" t="s">
        <v>90</v>
      </c>
      <c r="C516" s="6" t="s">
        <v>90</v>
      </c>
      <c r="D516" s="7">
        <v>96500</v>
      </c>
      <c r="E516" s="6" t="str">
        <f t="shared" si="8"/>
        <v>control</v>
      </c>
      <c r="G516" s="3">
        <v>527</v>
      </c>
      <c r="H516" s="15">
        <v>132000</v>
      </c>
    </row>
    <row r="517" spans="1:8" x14ac:dyDescent="0.25">
      <c r="A517" s="6">
        <v>516</v>
      </c>
      <c r="B517" s="6" t="s">
        <v>90</v>
      </c>
      <c r="C517" s="6" t="s">
        <v>90</v>
      </c>
      <c r="D517" s="7">
        <v>402861</v>
      </c>
      <c r="E517" s="6" t="str">
        <f t="shared" si="8"/>
        <v>control</v>
      </c>
      <c r="G517" s="3">
        <v>528</v>
      </c>
      <c r="H517" s="15">
        <v>446261</v>
      </c>
    </row>
    <row r="518" spans="1:8" x14ac:dyDescent="0.25">
      <c r="A518" s="6">
        <v>517</v>
      </c>
      <c r="B518" s="6" t="s">
        <v>90</v>
      </c>
      <c r="C518" s="6" t="s">
        <v>90</v>
      </c>
      <c r="D518" s="7">
        <v>158000</v>
      </c>
      <c r="E518" s="6" t="str">
        <f t="shared" si="8"/>
        <v>control</v>
      </c>
      <c r="G518" s="3">
        <v>529</v>
      </c>
      <c r="H518" s="15">
        <v>86000</v>
      </c>
    </row>
    <row r="519" spans="1:8" x14ac:dyDescent="0.25">
      <c r="A519" s="6">
        <v>518</v>
      </c>
      <c r="B519" s="6" t="s">
        <v>90</v>
      </c>
      <c r="C519" s="6" t="s">
        <v>90</v>
      </c>
      <c r="D519" s="7">
        <v>265000</v>
      </c>
      <c r="E519" s="6" t="str">
        <f t="shared" si="8"/>
        <v>control</v>
      </c>
      <c r="G519" s="3">
        <v>530</v>
      </c>
      <c r="H519" s="15">
        <v>200624</v>
      </c>
    </row>
    <row r="520" spans="1:8" x14ac:dyDescent="0.25">
      <c r="A520" s="6">
        <v>519</v>
      </c>
      <c r="B520" s="6" t="s">
        <v>90</v>
      </c>
      <c r="C520" s="6" t="s">
        <v>90</v>
      </c>
      <c r="D520" s="7">
        <v>211000</v>
      </c>
      <c r="E520" s="6" t="str">
        <f t="shared" si="8"/>
        <v>control</v>
      </c>
      <c r="G520" s="3">
        <v>531</v>
      </c>
      <c r="H520" s="15">
        <v>175000</v>
      </c>
    </row>
    <row r="521" spans="1:8" x14ac:dyDescent="0.25">
      <c r="A521" s="6">
        <v>520</v>
      </c>
      <c r="B521" s="6" t="s">
        <v>90</v>
      </c>
      <c r="C521" s="6" t="s">
        <v>90</v>
      </c>
      <c r="D521" s="7">
        <v>234000</v>
      </c>
      <c r="E521" s="6" t="str">
        <f t="shared" si="8"/>
        <v>control</v>
      </c>
      <c r="G521" s="3">
        <v>532</v>
      </c>
      <c r="H521" s="15">
        <v>128000</v>
      </c>
    </row>
    <row r="522" spans="1:8" x14ac:dyDescent="0.25">
      <c r="A522" s="6">
        <v>521</v>
      </c>
      <c r="B522" s="6" t="s">
        <v>90</v>
      </c>
      <c r="C522" s="6" t="s">
        <v>90</v>
      </c>
      <c r="D522" s="7">
        <v>106250</v>
      </c>
      <c r="E522" s="6" t="str">
        <f t="shared" si="8"/>
        <v>control</v>
      </c>
      <c r="G522" s="3">
        <v>533</v>
      </c>
      <c r="H522" s="15">
        <v>107500</v>
      </c>
    </row>
    <row r="523" spans="1:8" x14ac:dyDescent="0.25">
      <c r="A523" s="6">
        <v>522</v>
      </c>
      <c r="B523" s="6" t="s">
        <v>114</v>
      </c>
      <c r="C523" s="6" t="s">
        <v>90</v>
      </c>
      <c r="D523" s="7">
        <v>150000</v>
      </c>
      <c r="E523" s="6" t="str">
        <f t="shared" si="8"/>
        <v>control</v>
      </c>
      <c r="G523" s="3">
        <v>534</v>
      </c>
      <c r="H523" s="15">
        <v>39300</v>
      </c>
    </row>
    <row r="524" spans="1:8" x14ac:dyDescent="0.25">
      <c r="A524" s="6">
        <v>523</v>
      </c>
      <c r="B524" s="6" t="s">
        <v>114</v>
      </c>
      <c r="C524" s="6" t="s">
        <v>90</v>
      </c>
      <c r="D524" s="7">
        <v>159000</v>
      </c>
      <c r="E524" s="6" t="str">
        <f t="shared" si="8"/>
        <v>control</v>
      </c>
      <c r="G524" s="3">
        <v>535</v>
      </c>
      <c r="H524" s="15">
        <v>178000</v>
      </c>
    </row>
    <row r="525" spans="1:8" x14ac:dyDescent="0.25">
      <c r="A525" s="6">
        <v>524</v>
      </c>
      <c r="B525" s="6" t="s">
        <v>139</v>
      </c>
      <c r="C525" s="6" t="s">
        <v>139</v>
      </c>
      <c r="D525" s="7">
        <v>184750</v>
      </c>
      <c r="E525" s="6" t="str">
        <f t="shared" si="8"/>
        <v>control</v>
      </c>
      <c r="G525" s="3">
        <v>536</v>
      </c>
      <c r="H525" s="15">
        <v>107500</v>
      </c>
    </row>
    <row r="526" spans="1:8" x14ac:dyDescent="0.25">
      <c r="A526" s="6">
        <v>525</v>
      </c>
      <c r="B526" s="6" t="s">
        <v>90</v>
      </c>
      <c r="C526" s="6" t="s">
        <v>90</v>
      </c>
      <c r="D526" s="7">
        <v>315750</v>
      </c>
      <c r="E526" s="6" t="str">
        <f t="shared" si="8"/>
        <v>control</v>
      </c>
      <c r="G526" s="3">
        <v>537</v>
      </c>
      <c r="H526" s="15">
        <v>188000</v>
      </c>
    </row>
    <row r="527" spans="1:8" x14ac:dyDescent="0.25">
      <c r="A527" s="6">
        <v>526</v>
      </c>
      <c r="B527" s="6" t="s">
        <v>90</v>
      </c>
      <c r="C527" s="6" t="s">
        <v>90</v>
      </c>
      <c r="D527" s="7">
        <v>176000</v>
      </c>
      <c r="E527" s="6" t="str">
        <f t="shared" si="8"/>
        <v>control</v>
      </c>
      <c r="G527" s="3">
        <v>538</v>
      </c>
      <c r="H527" s="15">
        <v>111250</v>
      </c>
    </row>
    <row r="528" spans="1:8" x14ac:dyDescent="0.25">
      <c r="A528" s="6">
        <v>527</v>
      </c>
      <c r="B528" s="6" t="s">
        <v>90</v>
      </c>
      <c r="C528" s="6" t="s">
        <v>90</v>
      </c>
      <c r="D528" s="7">
        <v>132000</v>
      </c>
      <c r="E528" s="6" t="str">
        <f t="shared" si="8"/>
        <v>control</v>
      </c>
      <c r="G528" s="3">
        <v>539</v>
      </c>
      <c r="H528" s="15">
        <v>158000</v>
      </c>
    </row>
    <row r="529" spans="1:8" x14ac:dyDescent="0.25">
      <c r="A529" s="6">
        <v>528</v>
      </c>
      <c r="B529" s="6" t="s">
        <v>90</v>
      </c>
      <c r="C529" s="6" t="s">
        <v>90</v>
      </c>
      <c r="D529" s="7">
        <v>446261</v>
      </c>
      <c r="E529" s="6" t="str">
        <f t="shared" si="8"/>
        <v>control</v>
      </c>
      <c r="G529" s="3">
        <v>540</v>
      </c>
      <c r="H529" s="15">
        <v>272000</v>
      </c>
    </row>
    <row r="530" spans="1:8" x14ac:dyDescent="0.25">
      <c r="A530" s="6">
        <v>529</v>
      </c>
      <c r="B530" s="6" t="s">
        <v>90</v>
      </c>
      <c r="C530" s="6" t="s">
        <v>90</v>
      </c>
      <c r="D530" s="7">
        <v>86000</v>
      </c>
      <c r="E530" s="6" t="str">
        <f t="shared" si="8"/>
        <v>control</v>
      </c>
      <c r="G530" s="3">
        <v>541</v>
      </c>
      <c r="H530" s="15">
        <v>315000</v>
      </c>
    </row>
    <row r="531" spans="1:8" x14ac:dyDescent="0.25">
      <c r="A531" s="6">
        <v>530</v>
      </c>
      <c r="B531" s="6" t="s">
        <v>90</v>
      </c>
      <c r="C531" s="6" t="s">
        <v>90</v>
      </c>
      <c r="D531" s="7">
        <v>200624</v>
      </c>
      <c r="E531" s="6" t="str">
        <f t="shared" si="8"/>
        <v>control</v>
      </c>
      <c r="G531" s="3">
        <v>542</v>
      </c>
      <c r="H531" s="15">
        <v>248000</v>
      </c>
    </row>
    <row r="532" spans="1:8" x14ac:dyDescent="0.25">
      <c r="A532" s="6">
        <v>531</v>
      </c>
      <c r="B532" s="6" t="s">
        <v>90</v>
      </c>
      <c r="C532" s="6" t="s">
        <v>90</v>
      </c>
      <c r="D532" s="7">
        <v>175000</v>
      </c>
      <c r="E532" s="6" t="str">
        <f t="shared" si="8"/>
        <v>control</v>
      </c>
      <c r="G532" s="3">
        <v>544</v>
      </c>
      <c r="H532" s="15">
        <v>133000</v>
      </c>
    </row>
    <row r="533" spans="1:8" x14ac:dyDescent="0.25">
      <c r="A533" s="6">
        <v>532</v>
      </c>
      <c r="B533" s="6" t="s">
        <v>182</v>
      </c>
      <c r="C533" s="6" t="s">
        <v>114</v>
      </c>
      <c r="D533" s="7">
        <v>128000</v>
      </c>
      <c r="E533" s="6" t="str">
        <f t="shared" si="8"/>
        <v>control</v>
      </c>
      <c r="G533" s="3">
        <v>545</v>
      </c>
      <c r="H533" s="15">
        <v>179665</v>
      </c>
    </row>
    <row r="534" spans="1:8" x14ac:dyDescent="0.25">
      <c r="A534" s="6">
        <v>533</v>
      </c>
      <c r="B534" s="6" t="s">
        <v>90</v>
      </c>
      <c r="C534" s="6" t="s">
        <v>90</v>
      </c>
      <c r="D534" s="7">
        <v>107500</v>
      </c>
      <c r="E534" s="6" t="str">
        <f t="shared" si="8"/>
        <v>control</v>
      </c>
      <c r="G534" s="3">
        <v>546</v>
      </c>
      <c r="H534" s="15">
        <v>229000</v>
      </c>
    </row>
    <row r="535" spans="1:8" x14ac:dyDescent="0.25">
      <c r="A535" s="6">
        <v>534</v>
      </c>
      <c r="B535" s="6" t="s">
        <v>90</v>
      </c>
      <c r="C535" s="6" t="s">
        <v>90</v>
      </c>
      <c r="D535" s="7">
        <v>39300</v>
      </c>
      <c r="E535" s="6" t="str">
        <f t="shared" si="8"/>
        <v>control</v>
      </c>
      <c r="G535" s="3">
        <v>547</v>
      </c>
      <c r="H535" s="15">
        <v>210000</v>
      </c>
    </row>
    <row r="536" spans="1:8" x14ac:dyDescent="0.25">
      <c r="A536" s="6">
        <v>535</v>
      </c>
      <c r="B536" s="6" t="s">
        <v>90</v>
      </c>
      <c r="C536" s="6" t="s">
        <v>90</v>
      </c>
      <c r="D536" s="7">
        <v>178000</v>
      </c>
      <c r="E536" s="6" t="str">
        <f t="shared" si="8"/>
        <v>control</v>
      </c>
      <c r="G536" s="3">
        <v>548</v>
      </c>
      <c r="H536" s="15">
        <v>129500</v>
      </c>
    </row>
    <row r="537" spans="1:8" x14ac:dyDescent="0.25">
      <c r="A537" s="6">
        <v>536</v>
      </c>
      <c r="B537" s="6" t="s">
        <v>90</v>
      </c>
      <c r="C537" s="6" t="s">
        <v>90</v>
      </c>
      <c r="D537" s="7">
        <v>107500</v>
      </c>
      <c r="E537" s="6" t="str">
        <f t="shared" si="8"/>
        <v>control</v>
      </c>
      <c r="G537" s="3">
        <v>549</v>
      </c>
      <c r="H537" s="15">
        <v>125000</v>
      </c>
    </row>
    <row r="538" spans="1:8" x14ac:dyDescent="0.25">
      <c r="A538" s="6">
        <v>537</v>
      </c>
      <c r="B538" s="6" t="s">
        <v>90</v>
      </c>
      <c r="C538" s="6" t="s">
        <v>90</v>
      </c>
      <c r="D538" s="7">
        <v>188000</v>
      </c>
      <c r="E538" s="6" t="str">
        <f t="shared" si="8"/>
        <v>control</v>
      </c>
      <c r="G538" s="3">
        <v>550</v>
      </c>
      <c r="H538" s="15">
        <v>263000</v>
      </c>
    </row>
    <row r="539" spans="1:8" x14ac:dyDescent="0.25">
      <c r="A539" s="6">
        <v>538</v>
      </c>
      <c r="B539" s="6" t="s">
        <v>90</v>
      </c>
      <c r="C539" s="6" t="s">
        <v>90</v>
      </c>
      <c r="D539" s="7">
        <v>111250</v>
      </c>
      <c r="E539" s="6" t="str">
        <f t="shared" si="8"/>
        <v>control</v>
      </c>
      <c r="G539" s="3">
        <v>551</v>
      </c>
      <c r="H539" s="15">
        <v>140000</v>
      </c>
    </row>
    <row r="540" spans="1:8" x14ac:dyDescent="0.25">
      <c r="A540" s="6">
        <v>539</v>
      </c>
      <c r="B540" s="6" t="s">
        <v>90</v>
      </c>
      <c r="C540" s="6" t="s">
        <v>90</v>
      </c>
      <c r="D540" s="7">
        <v>158000</v>
      </c>
      <c r="E540" s="6" t="str">
        <f t="shared" si="8"/>
        <v>control</v>
      </c>
      <c r="G540" s="3">
        <v>552</v>
      </c>
      <c r="H540" s="15">
        <v>112500</v>
      </c>
    </row>
    <row r="541" spans="1:8" x14ac:dyDescent="0.25">
      <c r="A541" s="6">
        <v>540</v>
      </c>
      <c r="B541" s="6" t="s">
        <v>90</v>
      </c>
      <c r="C541" s="6" t="s">
        <v>90</v>
      </c>
      <c r="D541" s="7">
        <v>272000</v>
      </c>
      <c r="E541" s="6" t="str">
        <f t="shared" si="8"/>
        <v>control</v>
      </c>
      <c r="G541" s="3">
        <v>553</v>
      </c>
      <c r="H541" s="15">
        <v>255500</v>
      </c>
    </row>
    <row r="542" spans="1:8" x14ac:dyDescent="0.25">
      <c r="A542" s="6">
        <v>541</v>
      </c>
      <c r="B542" s="6" t="s">
        <v>90</v>
      </c>
      <c r="C542" s="6" t="s">
        <v>90</v>
      </c>
      <c r="D542" s="7">
        <v>315000</v>
      </c>
      <c r="E542" s="6" t="str">
        <f t="shared" si="8"/>
        <v>control</v>
      </c>
      <c r="G542" s="3">
        <v>554</v>
      </c>
      <c r="H542" s="15">
        <v>108000</v>
      </c>
    </row>
    <row r="543" spans="1:8" x14ac:dyDescent="0.25">
      <c r="A543" s="6">
        <v>542</v>
      </c>
      <c r="B543" s="6" t="s">
        <v>90</v>
      </c>
      <c r="C543" s="6" t="s">
        <v>90</v>
      </c>
      <c r="D543" s="7">
        <v>248000</v>
      </c>
      <c r="E543" s="6" t="str">
        <f t="shared" si="8"/>
        <v>control</v>
      </c>
      <c r="G543" s="3">
        <v>555</v>
      </c>
      <c r="H543" s="15">
        <v>284000</v>
      </c>
    </row>
    <row r="544" spans="1:8" x14ac:dyDescent="0.25">
      <c r="A544" s="6">
        <v>543</v>
      </c>
      <c r="B544" s="6" t="s">
        <v>202</v>
      </c>
      <c r="C544" s="6" t="s">
        <v>90</v>
      </c>
      <c r="D544" s="7">
        <v>213250</v>
      </c>
      <c r="E544" s="6" t="str">
        <f t="shared" si="8"/>
        <v>treatment</v>
      </c>
      <c r="G544" s="3">
        <v>556</v>
      </c>
      <c r="H544" s="15">
        <v>113000</v>
      </c>
    </row>
    <row r="545" spans="1:8" x14ac:dyDescent="0.25">
      <c r="A545" s="6">
        <v>544</v>
      </c>
      <c r="B545" s="6" t="s">
        <v>90</v>
      </c>
      <c r="C545" s="6" t="s">
        <v>90</v>
      </c>
      <c r="D545" s="7">
        <v>133000</v>
      </c>
      <c r="E545" s="6" t="str">
        <f t="shared" si="8"/>
        <v>control</v>
      </c>
      <c r="G545" s="3">
        <v>557</v>
      </c>
      <c r="H545" s="15">
        <v>141000</v>
      </c>
    </row>
    <row r="546" spans="1:8" x14ac:dyDescent="0.25">
      <c r="A546" s="6">
        <v>545</v>
      </c>
      <c r="B546" s="6" t="s">
        <v>90</v>
      </c>
      <c r="C546" s="6" t="s">
        <v>90</v>
      </c>
      <c r="D546" s="7">
        <v>179665</v>
      </c>
      <c r="E546" s="6" t="str">
        <f t="shared" si="8"/>
        <v>control</v>
      </c>
      <c r="G546" s="3">
        <v>558</v>
      </c>
      <c r="H546" s="15">
        <v>108000</v>
      </c>
    </row>
    <row r="547" spans="1:8" x14ac:dyDescent="0.25">
      <c r="A547" s="6">
        <v>546</v>
      </c>
      <c r="B547" s="6" t="s">
        <v>90</v>
      </c>
      <c r="C547" s="6" t="s">
        <v>90</v>
      </c>
      <c r="D547" s="7">
        <v>229000</v>
      </c>
      <c r="E547" s="6" t="str">
        <f t="shared" si="8"/>
        <v>control</v>
      </c>
      <c r="G547" s="3">
        <v>559</v>
      </c>
      <c r="H547" s="15">
        <v>175000</v>
      </c>
    </row>
    <row r="548" spans="1:8" x14ac:dyDescent="0.25">
      <c r="A548" s="6">
        <v>547</v>
      </c>
      <c r="B548" s="6" t="s">
        <v>90</v>
      </c>
      <c r="C548" s="6" t="s">
        <v>90</v>
      </c>
      <c r="D548" s="7">
        <v>210000</v>
      </c>
      <c r="E548" s="6" t="str">
        <f t="shared" si="8"/>
        <v>control</v>
      </c>
      <c r="G548" s="3">
        <v>560</v>
      </c>
      <c r="H548" s="15">
        <v>234000</v>
      </c>
    </row>
    <row r="549" spans="1:8" x14ac:dyDescent="0.25">
      <c r="A549" s="6">
        <v>548</v>
      </c>
      <c r="B549" s="6" t="s">
        <v>90</v>
      </c>
      <c r="C549" s="6" t="s">
        <v>90</v>
      </c>
      <c r="D549" s="7">
        <v>129500</v>
      </c>
      <c r="E549" s="6" t="str">
        <f t="shared" si="8"/>
        <v>control</v>
      </c>
      <c r="G549" s="3">
        <v>561</v>
      </c>
      <c r="H549" s="15">
        <v>121500</v>
      </c>
    </row>
    <row r="550" spans="1:8" x14ac:dyDescent="0.25">
      <c r="A550" s="6">
        <v>549</v>
      </c>
      <c r="B550" s="6" t="s">
        <v>114</v>
      </c>
      <c r="C550" s="6" t="s">
        <v>182</v>
      </c>
      <c r="D550" s="7">
        <v>125000</v>
      </c>
      <c r="E550" s="6" t="str">
        <f t="shared" si="8"/>
        <v>control</v>
      </c>
      <c r="G550" s="3">
        <v>562</v>
      </c>
      <c r="H550" s="15">
        <v>170000</v>
      </c>
    </row>
    <row r="551" spans="1:8" x14ac:dyDescent="0.25">
      <c r="A551" s="6">
        <v>550</v>
      </c>
      <c r="B551" s="6" t="s">
        <v>90</v>
      </c>
      <c r="C551" s="6" t="s">
        <v>90</v>
      </c>
      <c r="D551" s="7">
        <v>263000</v>
      </c>
      <c r="E551" s="6" t="str">
        <f t="shared" si="8"/>
        <v>control</v>
      </c>
      <c r="G551" s="3">
        <v>563</v>
      </c>
      <c r="H551" s="15">
        <v>108000</v>
      </c>
    </row>
    <row r="552" spans="1:8" x14ac:dyDescent="0.25">
      <c r="A552" s="6">
        <v>551</v>
      </c>
      <c r="B552" s="6" t="s">
        <v>90</v>
      </c>
      <c r="C552" s="6" t="s">
        <v>90</v>
      </c>
      <c r="D552" s="7">
        <v>140000</v>
      </c>
      <c r="E552" s="6" t="str">
        <f t="shared" si="8"/>
        <v>control</v>
      </c>
      <c r="G552" s="3">
        <v>564</v>
      </c>
      <c r="H552" s="15">
        <v>185000</v>
      </c>
    </row>
    <row r="553" spans="1:8" x14ac:dyDescent="0.25">
      <c r="A553" s="6">
        <v>552</v>
      </c>
      <c r="B553" s="6" t="s">
        <v>90</v>
      </c>
      <c r="C553" s="6" t="s">
        <v>90</v>
      </c>
      <c r="D553" s="7">
        <v>112500</v>
      </c>
      <c r="E553" s="6" t="str">
        <f t="shared" si="8"/>
        <v>control</v>
      </c>
      <c r="G553" s="3">
        <v>565</v>
      </c>
      <c r="H553" s="15">
        <v>268000</v>
      </c>
    </row>
    <row r="554" spans="1:8" x14ac:dyDescent="0.25">
      <c r="A554" s="6">
        <v>553</v>
      </c>
      <c r="B554" s="6" t="s">
        <v>90</v>
      </c>
      <c r="C554" s="6" t="s">
        <v>90</v>
      </c>
      <c r="D554" s="7">
        <v>255500</v>
      </c>
      <c r="E554" s="6" t="str">
        <f t="shared" si="8"/>
        <v>control</v>
      </c>
      <c r="G554" s="3">
        <v>566</v>
      </c>
      <c r="H554" s="15">
        <v>128000</v>
      </c>
    </row>
    <row r="555" spans="1:8" x14ac:dyDescent="0.25">
      <c r="A555" s="6">
        <v>554</v>
      </c>
      <c r="B555" s="6" t="s">
        <v>114</v>
      </c>
      <c r="C555" s="6" t="s">
        <v>90</v>
      </c>
      <c r="D555" s="7">
        <v>108000</v>
      </c>
      <c r="E555" s="6" t="str">
        <f t="shared" si="8"/>
        <v>control</v>
      </c>
      <c r="G555" s="3">
        <v>567</v>
      </c>
      <c r="H555" s="15">
        <v>325000</v>
      </c>
    </row>
    <row r="556" spans="1:8" x14ac:dyDescent="0.25">
      <c r="A556" s="6">
        <v>555</v>
      </c>
      <c r="B556" s="6" t="s">
        <v>90</v>
      </c>
      <c r="C556" s="6" t="s">
        <v>90</v>
      </c>
      <c r="D556" s="7">
        <v>284000</v>
      </c>
      <c r="E556" s="6" t="str">
        <f t="shared" si="8"/>
        <v>control</v>
      </c>
      <c r="G556" s="3">
        <v>568</v>
      </c>
      <c r="H556" s="15">
        <v>214000</v>
      </c>
    </row>
    <row r="557" spans="1:8" x14ac:dyDescent="0.25">
      <c r="A557" s="6">
        <v>556</v>
      </c>
      <c r="B557" s="6" t="s">
        <v>90</v>
      </c>
      <c r="C557" s="6" t="s">
        <v>90</v>
      </c>
      <c r="D557" s="7">
        <v>113000</v>
      </c>
      <c r="E557" s="6" t="str">
        <f t="shared" si="8"/>
        <v>control</v>
      </c>
      <c r="G557" s="3">
        <v>569</v>
      </c>
      <c r="H557" s="15">
        <v>316600</v>
      </c>
    </row>
    <row r="558" spans="1:8" x14ac:dyDescent="0.25">
      <c r="A558" s="6">
        <v>557</v>
      </c>
      <c r="B558" s="6" t="s">
        <v>90</v>
      </c>
      <c r="C558" s="6" t="s">
        <v>90</v>
      </c>
      <c r="D558" s="7">
        <v>141000</v>
      </c>
      <c r="E558" s="6" t="str">
        <f t="shared" si="8"/>
        <v>control</v>
      </c>
      <c r="G558" s="3">
        <v>570</v>
      </c>
      <c r="H558" s="15">
        <v>135960</v>
      </c>
    </row>
    <row r="559" spans="1:8" x14ac:dyDescent="0.25">
      <c r="A559" s="6">
        <v>558</v>
      </c>
      <c r="B559" s="6" t="s">
        <v>90</v>
      </c>
      <c r="C559" s="6" t="s">
        <v>90</v>
      </c>
      <c r="D559" s="7">
        <v>108000</v>
      </c>
      <c r="E559" s="6" t="str">
        <f t="shared" si="8"/>
        <v>control</v>
      </c>
      <c r="G559" s="3">
        <v>571</v>
      </c>
      <c r="H559" s="15">
        <v>142600</v>
      </c>
    </row>
    <row r="560" spans="1:8" x14ac:dyDescent="0.25">
      <c r="A560" s="6">
        <v>559</v>
      </c>
      <c r="B560" s="6" t="s">
        <v>90</v>
      </c>
      <c r="C560" s="6" t="s">
        <v>90</v>
      </c>
      <c r="D560" s="7">
        <v>175000</v>
      </c>
      <c r="E560" s="6" t="str">
        <f t="shared" si="8"/>
        <v>control</v>
      </c>
      <c r="G560" s="3">
        <v>572</v>
      </c>
      <c r="H560" s="15">
        <v>120000</v>
      </c>
    </row>
    <row r="561" spans="1:8" x14ac:dyDescent="0.25">
      <c r="A561" s="6">
        <v>560</v>
      </c>
      <c r="B561" s="6" t="s">
        <v>90</v>
      </c>
      <c r="C561" s="6" t="s">
        <v>90</v>
      </c>
      <c r="D561" s="7">
        <v>234000</v>
      </c>
      <c r="E561" s="6" t="str">
        <f t="shared" si="8"/>
        <v>control</v>
      </c>
      <c r="G561" s="3">
        <v>573</v>
      </c>
      <c r="H561" s="15">
        <v>224500</v>
      </c>
    </row>
    <row r="562" spans="1:8" x14ac:dyDescent="0.25">
      <c r="A562" s="6">
        <v>561</v>
      </c>
      <c r="B562" s="6" t="s">
        <v>90</v>
      </c>
      <c r="C562" s="6" t="s">
        <v>90</v>
      </c>
      <c r="D562" s="7">
        <v>121500</v>
      </c>
      <c r="E562" s="6" t="str">
        <f t="shared" si="8"/>
        <v>control</v>
      </c>
      <c r="G562" s="3">
        <v>574</v>
      </c>
      <c r="H562" s="15">
        <v>170000</v>
      </c>
    </row>
    <row r="563" spans="1:8" x14ac:dyDescent="0.25">
      <c r="A563" s="6">
        <v>562</v>
      </c>
      <c r="B563" s="6" t="s">
        <v>90</v>
      </c>
      <c r="C563" s="6" t="s">
        <v>90</v>
      </c>
      <c r="D563" s="7">
        <v>170000</v>
      </c>
      <c r="E563" s="6" t="str">
        <f t="shared" si="8"/>
        <v>control</v>
      </c>
      <c r="G563" s="3">
        <v>575</v>
      </c>
      <c r="H563" s="15">
        <v>139000</v>
      </c>
    </row>
    <row r="564" spans="1:8" x14ac:dyDescent="0.25">
      <c r="A564" s="6">
        <v>563</v>
      </c>
      <c r="B564" s="6" t="s">
        <v>90</v>
      </c>
      <c r="C564" s="6" t="s">
        <v>90</v>
      </c>
      <c r="D564" s="7">
        <v>108000</v>
      </c>
      <c r="E564" s="6" t="str">
        <f t="shared" si="8"/>
        <v>control</v>
      </c>
      <c r="G564" s="3">
        <v>576</v>
      </c>
      <c r="H564" s="15">
        <v>118500</v>
      </c>
    </row>
    <row r="565" spans="1:8" x14ac:dyDescent="0.25">
      <c r="A565" s="6">
        <v>564</v>
      </c>
      <c r="B565" s="6" t="s">
        <v>90</v>
      </c>
      <c r="C565" s="6" t="s">
        <v>90</v>
      </c>
      <c r="D565" s="7">
        <v>185000</v>
      </c>
      <c r="E565" s="6" t="str">
        <f t="shared" si="8"/>
        <v>control</v>
      </c>
      <c r="G565" s="3">
        <v>577</v>
      </c>
      <c r="H565" s="15">
        <v>145000</v>
      </c>
    </row>
    <row r="566" spans="1:8" x14ac:dyDescent="0.25">
      <c r="A566" s="6">
        <v>565</v>
      </c>
      <c r="B566" s="6" t="s">
        <v>90</v>
      </c>
      <c r="C566" s="6" t="s">
        <v>90</v>
      </c>
      <c r="D566" s="7">
        <v>268000</v>
      </c>
      <c r="E566" s="6" t="str">
        <f t="shared" si="8"/>
        <v>control</v>
      </c>
      <c r="G566" s="3">
        <v>578</v>
      </c>
      <c r="H566" s="15">
        <v>164500</v>
      </c>
    </row>
    <row r="567" spans="1:8" x14ac:dyDescent="0.25">
      <c r="A567" s="6">
        <v>566</v>
      </c>
      <c r="B567" s="6" t="s">
        <v>90</v>
      </c>
      <c r="C567" s="6" t="s">
        <v>90</v>
      </c>
      <c r="D567" s="7">
        <v>128000</v>
      </c>
      <c r="E567" s="6" t="str">
        <f t="shared" si="8"/>
        <v>control</v>
      </c>
      <c r="G567" s="3">
        <v>579</v>
      </c>
      <c r="H567" s="15">
        <v>146000</v>
      </c>
    </row>
    <row r="568" spans="1:8" x14ac:dyDescent="0.25">
      <c r="A568" s="6">
        <v>567</v>
      </c>
      <c r="B568" s="6" t="s">
        <v>90</v>
      </c>
      <c r="C568" s="6" t="s">
        <v>90</v>
      </c>
      <c r="D568" s="7">
        <v>325000</v>
      </c>
      <c r="E568" s="6" t="str">
        <f t="shared" si="8"/>
        <v>control</v>
      </c>
      <c r="G568" s="3">
        <v>580</v>
      </c>
      <c r="H568" s="15">
        <v>131500</v>
      </c>
    </row>
    <row r="569" spans="1:8" x14ac:dyDescent="0.25">
      <c r="A569" s="6">
        <v>568</v>
      </c>
      <c r="B569" s="6" t="s">
        <v>90</v>
      </c>
      <c r="C569" s="6" t="s">
        <v>90</v>
      </c>
      <c r="D569" s="7">
        <v>214000</v>
      </c>
      <c r="E569" s="6" t="str">
        <f t="shared" si="8"/>
        <v>control</v>
      </c>
      <c r="G569" s="3">
        <v>581</v>
      </c>
      <c r="H569" s="15">
        <v>181900</v>
      </c>
    </row>
    <row r="570" spans="1:8" x14ac:dyDescent="0.25">
      <c r="A570" s="6">
        <v>569</v>
      </c>
      <c r="B570" s="6" t="s">
        <v>90</v>
      </c>
      <c r="C570" s="6" t="s">
        <v>90</v>
      </c>
      <c r="D570" s="7">
        <v>316600</v>
      </c>
      <c r="E570" s="6" t="str">
        <f t="shared" si="8"/>
        <v>control</v>
      </c>
      <c r="G570" s="3">
        <v>582</v>
      </c>
      <c r="H570" s="15">
        <v>253293</v>
      </c>
    </row>
    <row r="571" spans="1:8" x14ac:dyDescent="0.25">
      <c r="A571" s="6">
        <v>570</v>
      </c>
      <c r="B571" s="6" t="s">
        <v>90</v>
      </c>
      <c r="C571" s="6" t="s">
        <v>90</v>
      </c>
      <c r="D571" s="7">
        <v>135960</v>
      </c>
      <c r="E571" s="6" t="str">
        <f t="shared" si="8"/>
        <v>control</v>
      </c>
      <c r="G571" s="3">
        <v>583</v>
      </c>
      <c r="H571" s="15">
        <v>118500</v>
      </c>
    </row>
    <row r="572" spans="1:8" x14ac:dyDescent="0.25">
      <c r="A572" s="6">
        <v>571</v>
      </c>
      <c r="B572" s="6" t="s">
        <v>90</v>
      </c>
      <c r="C572" s="6" t="s">
        <v>90</v>
      </c>
      <c r="D572" s="7">
        <v>142600</v>
      </c>
      <c r="E572" s="6" t="str">
        <f t="shared" si="8"/>
        <v>control</v>
      </c>
      <c r="G572" s="3">
        <v>584</v>
      </c>
      <c r="H572" s="15">
        <v>325000</v>
      </c>
    </row>
    <row r="573" spans="1:8" x14ac:dyDescent="0.25">
      <c r="A573" s="6">
        <v>572</v>
      </c>
      <c r="B573" s="6" t="s">
        <v>90</v>
      </c>
      <c r="C573" s="6" t="s">
        <v>90</v>
      </c>
      <c r="D573" s="7">
        <v>120000</v>
      </c>
      <c r="E573" s="6" t="str">
        <f t="shared" si="8"/>
        <v>control</v>
      </c>
      <c r="G573" s="3">
        <v>585</v>
      </c>
      <c r="H573" s="15">
        <v>133000</v>
      </c>
    </row>
    <row r="574" spans="1:8" x14ac:dyDescent="0.25">
      <c r="A574" s="6">
        <v>573</v>
      </c>
      <c r="B574" s="6" t="s">
        <v>90</v>
      </c>
      <c r="C574" s="6" t="s">
        <v>90</v>
      </c>
      <c r="D574" s="7">
        <v>224500</v>
      </c>
      <c r="E574" s="6" t="str">
        <f t="shared" si="8"/>
        <v>control</v>
      </c>
      <c r="G574" s="3">
        <v>586</v>
      </c>
      <c r="H574" s="15">
        <v>369900</v>
      </c>
    </row>
    <row r="575" spans="1:8" x14ac:dyDescent="0.25">
      <c r="A575" s="6">
        <v>574</v>
      </c>
      <c r="B575" s="6" t="s">
        <v>90</v>
      </c>
      <c r="C575" s="6" t="s">
        <v>90</v>
      </c>
      <c r="D575" s="7">
        <v>170000</v>
      </c>
      <c r="E575" s="6" t="str">
        <f t="shared" si="8"/>
        <v>control</v>
      </c>
      <c r="G575" s="3">
        <v>588</v>
      </c>
      <c r="H575" s="15">
        <v>137000</v>
      </c>
    </row>
    <row r="576" spans="1:8" x14ac:dyDescent="0.25">
      <c r="A576" s="6">
        <v>575</v>
      </c>
      <c r="B576" s="6" t="s">
        <v>90</v>
      </c>
      <c r="C576" s="6" t="s">
        <v>90</v>
      </c>
      <c r="D576" s="7">
        <v>139000</v>
      </c>
      <c r="E576" s="6" t="str">
        <f t="shared" si="8"/>
        <v>control</v>
      </c>
      <c r="G576" s="3">
        <v>589</v>
      </c>
      <c r="H576" s="15">
        <v>143000</v>
      </c>
    </row>
    <row r="577" spans="1:8" x14ac:dyDescent="0.25">
      <c r="A577" s="6">
        <v>576</v>
      </c>
      <c r="B577" s="6" t="s">
        <v>90</v>
      </c>
      <c r="C577" s="6" t="s">
        <v>90</v>
      </c>
      <c r="D577" s="7">
        <v>118500</v>
      </c>
      <c r="E577" s="6" t="str">
        <f t="shared" si="8"/>
        <v>control</v>
      </c>
      <c r="G577" s="3">
        <v>591</v>
      </c>
      <c r="H577" s="15">
        <v>185900</v>
      </c>
    </row>
    <row r="578" spans="1:8" x14ac:dyDescent="0.25">
      <c r="A578" s="6">
        <v>577</v>
      </c>
      <c r="B578" s="6" t="s">
        <v>90</v>
      </c>
      <c r="C578" s="6" t="s">
        <v>90</v>
      </c>
      <c r="D578" s="7">
        <v>145000</v>
      </c>
      <c r="E578" s="6" t="str">
        <f t="shared" si="8"/>
        <v>control</v>
      </c>
      <c r="G578" s="3">
        <v>592</v>
      </c>
      <c r="H578" s="15">
        <v>451950</v>
      </c>
    </row>
    <row r="579" spans="1:8" x14ac:dyDescent="0.25">
      <c r="A579" s="6">
        <v>578</v>
      </c>
      <c r="B579" s="6" t="s">
        <v>90</v>
      </c>
      <c r="C579" s="6" t="s">
        <v>90</v>
      </c>
      <c r="D579" s="7">
        <v>164500</v>
      </c>
      <c r="E579" s="6" t="str">
        <f t="shared" ref="E579:E642" si="9">IF(OR(B579="RRRn", B579="RRAn", B579="RRNe", B579="RRAe", C579="RRRn", C579="RRAn", C579="RRNe", C579="RRAe"), "treatment", "control")</f>
        <v>control</v>
      </c>
      <c r="G579" s="3">
        <v>593</v>
      </c>
      <c r="H579" s="15">
        <v>138000</v>
      </c>
    </row>
    <row r="580" spans="1:8" x14ac:dyDescent="0.25">
      <c r="A580" s="6">
        <v>579</v>
      </c>
      <c r="B580" s="6" t="s">
        <v>90</v>
      </c>
      <c r="C580" s="6" t="s">
        <v>90</v>
      </c>
      <c r="D580" s="7">
        <v>146000</v>
      </c>
      <c r="E580" s="6" t="str">
        <f t="shared" si="9"/>
        <v>control</v>
      </c>
      <c r="G580" s="3">
        <v>594</v>
      </c>
      <c r="H580" s="15">
        <v>140000</v>
      </c>
    </row>
    <row r="581" spans="1:8" x14ac:dyDescent="0.25">
      <c r="A581" s="6">
        <v>580</v>
      </c>
      <c r="B581" s="6" t="s">
        <v>90</v>
      </c>
      <c r="C581" s="6" t="s">
        <v>90</v>
      </c>
      <c r="D581" s="7">
        <v>131500</v>
      </c>
      <c r="E581" s="6" t="str">
        <f t="shared" si="9"/>
        <v>control</v>
      </c>
      <c r="G581" s="3">
        <v>595</v>
      </c>
      <c r="H581" s="15">
        <v>110000</v>
      </c>
    </row>
    <row r="582" spans="1:8" x14ac:dyDescent="0.25">
      <c r="A582" s="6">
        <v>581</v>
      </c>
      <c r="B582" s="6" t="s">
        <v>90</v>
      </c>
      <c r="C582" s="6" t="s">
        <v>90</v>
      </c>
      <c r="D582" s="7">
        <v>181900</v>
      </c>
      <c r="E582" s="6" t="str">
        <f t="shared" si="9"/>
        <v>control</v>
      </c>
      <c r="G582" s="3">
        <v>596</v>
      </c>
      <c r="H582" s="15">
        <v>319000</v>
      </c>
    </row>
    <row r="583" spans="1:8" x14ac:dyDescent="0.25">
      <c r="A583" s="6">
        <v>582</v>
      </c>
      <c r="B583" s="6" t="s">
        <v>90</v>
      </c>
      <c r="C583" s="6" t="s">
        <v>90</v>
      </c>
      <c r="D583" s="7">
        <v>253293</v>
      </c>
      <c r="E583" s="6" t="str">
        <f t="shared" si="9"/>
        <v>control</v>
      </c>
      <c r="G583" s="3">
        <v>597</v>
      </c>
      <c r="H583" s="15">
        <v>114504</v>
      </c>
    </row>
    <row r="584" spans="1:8" x14ac:dyDescent="0.25">
      <c r="A584" s="6">
        <v>583</v>
      </c>
      <c r="B584" s="6" t="s">
        <v>90</v>
      </c>
      <c r="C584" s="6" t="s">
        <v>90</v>
      </c>
      <c r="D584" s="7">
        <v>118500</v>
      </c>
      <c r="E584" s="6" t="str">
        <f t="shared" si="9"/>
        <v>control</v>
      </c>
      <c r="G584" s="3">
        <v>598</v>
      </c>
      <c r="H584" s="15">
        <v>194201</v>
      </c>
    </row>
    <row r="585" spans="1:8" x14ac:dyDescent="0.25">
      <c r="A585" s="6">
        <v>584</v>
      </c>
      <c r="B585" s="6" t="s">
        <v>144</v>
      </c>
      <c r="C585" s="6" t="s">
        <v>204</v>
      </c>
      <c r="D585" s="7">
        <v>325000</v>
      </c>
      <c r="E585" s="6" t="str">
        <f t="shared" si="9"/>
        <v>control</v>
      </c>
      <c r="G585" s="3">
        <v>599</v>
      </c>
      <c r="H585" s="15">
        <v>217500</v>
      </c>
    </row>
    <row r="586" spans="1:8" x14ac:dyDescent="0.25">
      <c r="A586" s="6">
        <v>585</v>
      </c>
      <c r="B586" s="6" t="s">
        <v>90</v>
      </c>
      <c r="C586" s="6" t="s">
        <v>90</v>
      </c>
      <c r="D586" s="7">
        <v>133000</v>
      </c>
      <c r="E586" s="6" t="str">
        <f t="shared" si="9"/>
        <v>control</v>
      </c>
      <c r="G586" s="3">
        <v>600</v>
      </c>
      <c r="H586" s="15">
        <v>151000</v>
      </c>
    </row>
    <row r="587" spans="1:8" x14ac:dyDescent="0.25">
      <c r="A587" s="6">
        <v>586</v>
      </c>
      <c r="B587" s="6" t="s">
        <v>90</v>
      </c>
      <c r="C587" s="6" t="s">
        <v>90</v>
      </c>
      <c r="D587" s="7">
        <v>369900</v>
      </c>
      <c r="E587" s="6" t="str">
        <f t="shared" si="9"/>
        <v>control</v>
      </c>
      <c r="G587" s="3">
        <v>601</v>
      </c>
      <c r="H587" s="15">
        <v>275000</v>
      </c>
    </row>
    <row r="588" spans="1:8" x14ac:dyDescent="0.25">
      <c r="A588" s="6">
        <v>587</v>
      </c>
      <c r="B588" s="6" t="s">
        <v>202</v>
      </c>
      <c r="C588" s="6" t="s">
        <v>90</v>
      </c>
      <c r="D588" s="7">
        <v>130000</v>
      </c>
      <c r="E588" s="6" t="str">
        <f t="shared" si="9"/>
        <v>treatment</v>
      </c>
      <c r="G588" s="3">
        <v>602</v>
      </c>
      <c r="H588" s="15">
        <v>141000</v>
      </c>
    </row>
    <row r="589" spans="1:8" x14ac:dyDescent="0.25">
      <c r="A589" s="6">
        <v>588</v>
      </c>
      <c r="B589" s="6" t="s">
        <v>90</v>
      </c>
      <c r="C589" s="6" t="s">
        <v>90</v>
      </c>
      <c r="D589" s="7">
        <v>137000</v>
      </c>
      <c r="E589" s="6" t="str">
        <f t="shared" si="9"/>
        <v>control</v>
      </c>
      <c r="G589" s="3">
        <v>603</v>
      </c>
      <c r="H589" s="15">
        <v>220000</v>
      </c>
    </row>
    <row r="590" spans="1:8" x14ac:dyDescent="0.25">
      <c r="A590" s="6">
        <v>589</v>
      </c>
      <c r="B590" s="6" t="s">
        <v>90</v>
      </c>
      <c r="C590" s="6" t="s">
        <v>90</v>
      </c>
      <c r="D590" s="7">
        <v>143000</v>
      </c>
      <c r="E590" s="6" t="str">
        <f t="shared" si="9"/>
        <v>control</v>
      </c>
      <c r="G590" s="3">
        <v>604</v>
      </c>
      <c r="H590" s="15">
        <v>151000</v>
      </c>
    </row>
    <row r="591" spans="1:8" x14ac:dyDescent="0.25">
      <c r="A591" s="6">
        <v>590</v>
      </c>
      <c r="B591" s="6" t="s">
        <v>202</v>
      </c>
      <c r="C591" s="6" t="s">
        <v>114</v>
      </c>
      <c r="D591" s="7">
        <v>79500</v>
      </c>
      <c r="E591" s="6" t="str">
        <f t="shared" si="9"/>
        <v>treatment</v>
      </c>
      <c r="G591" s="3">
        <v>605</v>
      </c>
      <c r="H591" s="15">
        <v>221000</v>
      </c>
    </row>
    <row r="592" spans="1:8" x14ac:dyDescent="0.25">
      <c r="A592" s="6">
        <v>591</v>
      </c>
      <c r="B592" s="6" t="s">
        <v>90</v>
      </c>
      <c r="C592" s="6" t="s">
        <v>90</v>
      </c>
      <c r="D592" s="7">
        <v>185900</v>
      </c>
      <c r="E592" s="6" t="str">
        <f t="shared" si="9"/>
        <v>control</v>
      </c>
      <c r="G592" s="3">
        <v>606</v>
      </c>
      <c r="H592" s="15">
        <v>205000</v>
      </c>
    </row>
    <row r="593" spans="1:8" x14ac:dyDescent="0.25">
      <c r="A593" s="6">
        <v>592</v>
      </c>
      <c r="B593" s="6" t="s">
        <v>90</v>
      </c>
      <c r="C593" s="6" t="s">
        <v>90</v>
      </c>
      <c r="D593" s="7">
        <v>451950</v>
      </c>
      <c r="E593" s="6" t="str">
        <f t="shared" si="9"/>
        <v>control</v>
      </c>
      <c r="G593" s="3">
        <v>607</v>
      </c>
      <c r="H593" s="15">
        <v>152000</v>
      </c>
    </row>
    <row r="594" spans="1:8" x14ac:dyDescent="0.25">
      <c r="A594" s="6">
        <v>593</v>
      </c>
      <c r="B594" s="6" t="s">
        <v>90</v>
      </c>
      <c r="C594" s="6" t="s">
        <v>90</v>
      </c>
      <c r="D594" s="7">
        <v>138000</v>
      </c>
      <c r="E594" s="6" t="str">
        <f t="shared" si="9"/>
        <v>control</v>
      </c>
      <c r="G594" s="3">
        <v>608</v>
      </c>
      <c r="H594" s="15">
        <v>225000</v>
      </c>
    </row>
    <row r="595" spans="1:8" x14ac:dyDescent="0.25">
      <c r="A595" s="6">
        <v>594</v>
      </c>
      <c r="B595" s="6" t="s">
        <v>90</v>
      </c>
      <c r="C595" s="6" t="s">
        <v>90</v>
      </c>
      <c r="D595" s="7">
        <v>140000</v>
      </c>
      <c r="E595" s="6" t="str">
        <f t="shared" si="9"/>
        <v>control</v>
      </c>
      <c r="G595" s="3">
        <v>609</v>
      </c>
      <c r="H595" s="15">
        <v>359100</v>
      </c>
    </row>
    <row r="596" spans="1:8" x14ac:dyDescent="0.25">
      <c r="A596" s="6">
        <v>595</v>
      </c>
      <c r="B596" s="6" t="s">
        <v>90</v>
      </c>
      <c r="C596" s="6" t="s">
        <v>90</v>
      </c>
      <c r="D596" s="7">
        <v>110000</v>
      </c>
      <c r="E596" s="6" t="str">
        <f t="shared" si="9"/>
        <v>control</v>
      </c>
      <c r="G596" s="3">
        <v>610</v>
      </c>
      <c r="H596" s="15">
        <v>118500</v>
      </c>
    </row>
    <row r="597" spans="1:8" x14ac:dyDescent="0.25">
      <c r="A597" s="6">
        <v>596</v>
      </c>
      <c r="B597" s="6" t="s">
        <v>90</v>
      </c>
      <c r="C597" s="6" t="s">
        <v>90</v>
      </c>
      <c r="D597" s="7">
        <v>319000</v>
      </c>
      <c r="E597" s="6" t="str">
        <f t="shared" si="9"/>
        <v>control</v>
      </c>
      <c r="G597" s="3">
        <v>611</v>
      </c>
      <c r="H597" s="15">
        <v>313000</v>
      </c>
    </row>
    <row r="598" spans="1:8" x14ac:dyDescent="0.25">
      <c r="A598" s="6">
        <v>597</v>
      </c>
      <c r="B598" s="6" t="s">
        <v>90</v>
      </c>
      <c r="C598" s="6" t="s">
        <v>90</v>
      </c>
      <c r="D598" s="7">
        <v>114504</v>
      </c>
      <c r="E598" s="6" t="str">
        <f t="shared" si="9"/>
        <v>control</v>
      </c>
      <c r="G598" s="3">
        <v>612</v>
      </c>
      <c r="H598" s="15">
        <v>148000</v>
      </c>
    </row>
    <row r="599" spans="1:8" x14ac:dyDescent="0.25">
      <c r="A599" s="6">
        <v>598</v>
      </c>
      <c r="B599" s="6" t="s">
        <v>90</v>
      </c>
      <c r="C599" s="6" t="s">
        <v>90</v>
      </c>
      <c r="D599" s="7">
        <v>194201</v>
      </c>
      <c r="E599" s="6" t="str">
        <f t="shared" si="9"/>
        <v>control</v>
      </c>
      <c r="G599" s="3">
        <v>613</v>
      </c>
      <c r="H599" s="15">
        <v>261500</v>
      </c>
    </row>
    <row r="600" spans="1:8" x14ac:dyDescent="0.25">
      <c r="A600" s="6">
        <v>599</v>
      </c>
      <c r="B600" s="6" t="s">
        <v>90</v>
      </c>
      <c r="C600" s="6" t="s">
        <v>90</v>
      </c>
      <c r="D600" s="7">
        <v>217500</v>
      </c>
      <c r="E600" s="6" t="str">
        <f t="shared" si="9"/>
        <v>control</v>
      </c>
      <c r="G600" s="3">
        <v>614</v>
      </c>
      <c r="H600" s="15">
        <v>147000</v>
      </c>
    </row>
    <row r="601" spans="1:8" x14ac:dyDescent="0.25">
      <c r="A601" s="6">
        <v>600</v>
      </c>
      <c r="B601" s="6" t="s">
        <v>90</v>
      </c>
      <c r="C601" s="6" t="s">
        <v>90</v>
      </c>
      <c r="D601" s="7">
        <v>151000</v>
      </c>
      <c r="E601" s="6" t="str">
        <f t="shared" si="9"/>
        <v>control</v>
      </c>
      <c r="G601" s="3">
        <v>615</v>
      </c>
      <c r="H601" s="15">
        <v>75500</v>
      </c>
    </row>
    <row r="602" spans="1:8" x14ac:dyDescent="0.25">
      <c r="A602" s="6">
        <v>601</v>
      </c>
      <c r="B602" s="6" t="s">
        <v>90</v>
      </c>
      <c r="C602" s="6" t="s">
        <v>90</v>
      </c>
      <c r="D602" s="7">
        <v>275000</v>
      </c>
      <c r="E602" s="6" t="str">
        <f t="shared" si="9"/>
        <v>control</v>
      </c>
      <c r="G602" s="3">
        <v>616</v>
      </c>
      <c r="H602" s="15">
        <v>137500</v>
      </c>
    </row>
    <row r="603" spans="1:8" x14ac:dyDescent="0.25">
      <c r="A603" s="6">
        <v>602</v>
      </c>
      <c r="B603" s="6" t="s">
        <v>90</v>
      </c>
      <c r="C603" s="6" t="s">
        <v>90</v>
      </c>
      <c r="D603" s="7">
        <v>141000</v>
      </c>
      <c r="E603" s="6" t="str">
        <f t="shared" si="9"/>
        <v>control</v>
      </c>
      <c r="G603" s="3">
        <v>617</v>
      </c>
      <c r="H603" s="15">
        <v>183200</v>
      </c>
    </row>
    <row r="604" spans="1:8" x14ac:dyDescent="0.25">
      <c r="A604" s="6">
        <v>603</v>
      </c>
      <c r="B604" s="6" t="s">
        <v>90</v>
      </c>
      <c r="C604" s="6" t="s">
        <v>90</v>
      </c>
      <c r="D604" s="7">
        <v>220000</v>
      </c>
      <c r="E604" s="6" t="str">
        <f t="shared" si="9"/>
        <v>control</v>
      </c>
      <c r="G604" s="3">
        <v>618</v>
      </c>
      <c r="H604" s="15">
        <v>105500</v>
      </c>
    </row>
    <row r="605" spans="1:8" x14ac:dyDescent="0.25">
      <c r="A605" s="6">
        <v>604</v>
      </c>
      <c r="B605" s="6" t="s">
        <v>90</v>
      </c>
      <c r="C605" s="6" t="s">
        <v>90</v>
      </c>
      <c r="D605" s="7">
        <v>151000</v>
      </c>
      <c r="E605" s="6" t="str">
        <f t="shared" si="9"/>
        <v>control</v>
      </c>
      <c r="G605" s="3">
        <v>619</v>
      </c>
      <c r="H605" s="15">
        <v>314813</v>
      </c>
    </row>
    <row r="606" spans="1:8" x14ac:dyDescent="0.25">
      <c r="A606" s="6">
        <v>605</v>
      </c>
      <c r="B606" s="6" t="s">
        <v>90</v>
      </c>
      <c r="C606" s="6" t="s">
        <v>90</v>
      </c>
      <c r="D606" s="7">
        <v>221000</v>
      </c>
      <c r="E606" s="6" t="str">
        <f t="shared" si="9"/>
        <v>control</v>
      </c>
      <c r="G606" s="3">
        <v>620</v>
      </c>
      <c r="H606" s="15">
        <v>305000</v>
      </c>
    </row>
    <row r="607" spans="1:8" x14ac:dyDescent="0.25">
      <c r="A607" s="6">
        <v>606</v>
      </c>
      <c r="B607" s="6" t="s">
        <v>90</v>
      </c>
      <c r="C607" s="6" t="s">
        <v>90</v>
      </c>
      <c r="D607" s="7">
        <v>205000</v>
      </c>
      <c r="E607" s="6" t="str">
        <f t="shared" si="9"/>
        <v>control</v>
      </c>
      <c r="G607" s="3">
        <v>621</v>
      </c>
      <c r="H607" s="15">
        <v>67000</v>
      </c>
    </row>
    <row r="608" spans="1:8" x14ac:dyDescent="0.25">
      <c r="A608" s="6">
        <v>607</v>
      </c>
      <c r="B608" s="6" t="s">
        <v>90</v>
      </c>
      <c r="C608" s="6" t="s">
        <v>90</v>
      </c>
      <c r="D608" s="7">
        <v>152000</v>
      </c>
      <c r="E608" s="6" t="str">
        <f t="shared" si="9"/>
        <v>control</v>
      </c>
      <c r="G608" s="3">
        <v>622</v>
      </c>
      <c r="H608" s="15">
        <v>240000</v>
      </c>
    </row>
    <row r="609" spans="1:8" x14ac:dyDescent="0.25">
      <c r="A609" s="6">
        <v>608</v>
      </c>
      <c r="B609" s="6" t="s">
        <v>90</v>
      </c>
      <c r="C609" s="6" t="s">
        <v>90</v>
      </c>
      <c r="D609" s="7">
        <v>225000</v>
      </c>
      <c r="E609" s="6" t="str">
        <f t="shared" si="9"/>
        <v>control</v>
      </c>
      <c r="G609" s="3">
        <v>623</v>
      </c>
      <c r="H609" s="15">
        <v>135000</v>
      </c>
    </row>
    <row r="610" spans="1:8" x14ac:dyDescent="0.25">
      <c r="A610" s="6">
        <v>609</v>
      </c>
      <c r="B610" s="6" t="s">
        <v>90</v>
      </c>
      <c r="C610" s="6" t="s">
        <v>90</v>
      </c>
      <c r="D610" s="7">
        <v>359100</v>
      </c>
      <c r="E610" s="6" t="str">
        <f t="shared" si="9"/>
        <v>control</v>
      </c>
      <c r="G610" s="3">
        <v>624</v>
      </c>
      <c r="H610" s="15">
        <v>168500</v>
      </c>
    </row>
    <row r="611" spans="1:8" x14ac:dyDescent="0.25">
      <c r="A611" s="6">
        <v>610</v>
      </c>
      <c r="B611" s="6" t="s">
        <v>114</v>
      </c>
      <c r="C611" s="6" t="s">
        <v>90</v>
      </c>
      <c r="D611" s="7">
        <v>118500</v>
      </c>
      <c r="E611" s="6" t="str">
        <f t="shared" si="9"/>
        <v>control</v>
      </c>
      <c r="G611" s="3">
        <v>625</v>
      </c>
      <c r="H611" s="15">
        <v>165150</v>
      </c>
    </row>
    <row r="612" spans="1:8" x14ac:dyDescent="0.25">
      <c r="A612" s="6">
        <v>611</v>
      </c>
      <c r="B612" s="6" t="s">
        <v>139</v>
      </c>
      <c r="C612" s="6" t="s">
        <v>90</v>
      </c>
      <c r="D612" s="7">
        <v>313000</v>
      </c>
      <c r="E612" s="6" t="str">
        <f t="shared" si="9"/>
        <v>control</v>
      </c>
      <c r="G612" s="3">
        <v>626</v>
      </c>
      <c r="H612" s="15">
        <v>160000</v>
      </c>
    </row>
    <row r="613" spans="1:8" x14ac:dyDescent="0.25">
      <c r="A613" s="6">
        <v>612</v>
      </c>
      <c r="B613" s="6" t="s">
        <v>90</v>
      </c>
      <c r="C613" s="6" t="s">
        <v>90</v>
      </c>
      <c r="D613" s="7">
        <v>148000</v>
      </c>
      <c r="E613" s="6" t="str">
        <f t="shared" si="9"/>
        <v>control</v>
      </c>
      <c r="G613" s="3">
        <v>627</v>
      </c>
      <c r="H613" s="15">
        <v>139900</v>
      </c>
    </row>
    <row r="614" spans="1:8" x14ac:dyDescent="0.25">
      <c r="A614" s="6">
        <v>613</v>
      </c>
      <c r="B614" s="6" t="s">
        <v>90</v>
      </c>
      <c r="C614" s="6" t="s">
        <v>90</v>
      </c>
      <c r="D614" s="7">
        <v>261500</v>
      </c>
      <c r="E614" s="6" t="str">
        <f t="shared" si="9"/>
        <v>control</v>
      </c>
      <c r="G614" s="3">
        <v>628</v>
      </c>
      <c r="H614" s="15">
        <v>153000</v>
      </c>
    </row>
    <row r="615" spans="1:8" x14ac:dyDescent="0.25">
      <c r="A615" s="6">
        <v>614</v>
      </c>
      <c r="B615" s="6" t="s">
        <v>114</v>
      </c>
      <c r="C615" s="6" t="s">
        <v>90</v>
      </c>
      <c r="D615" s="7">
        <v>147000</v>
      </c>
      <c r="E615" s="6" t="str">
        <f t="shared" si="9"/>
        <v>control</v>
      </c>
      <c r="G615" s="3">
        <v>629</v>
      </c>
      <c r="H615" s="15">
        <v>135000</v>
      </c>
    </row>
    <row r="616" spans="1:8" x14ac:dyDescent="0.25">
      <c r="A616" s="6">
        <v>615</v>
      </c>
      <c r="B616" s="6" t="s">
        <v>90</v>
      </c>
      <c r="C616" s="6" t="s">
        <v>90</v>
      </c>
      <c r="D616" s="7">
        <v>75500</v>
      </c>
      <c r="E616" s="6" t="str">
        <f t="shared" si="9"/>
        <v>control</v>
      </c>
      <c r="G616" s="3">
        <v>630</v>
      </c>
      <c r="H616" s="15">
        <v>168500</v>
      </c>
    </row>
    <row r="617" spans="1:8" x14ac:dyDescent="0.25">
      <c r="A617" s="6">
        <v>616</v>
      </c>
      <c r="B617" s="6" t="s">
        <v>114</v>
      </c>
      <c r="C617" s="6" t="s">
        <v>90</v>
      </c>
      <c r="D617" s="7">
        <v>137500</v>
      </c>
      <c r="E617" s="6" t="str">
        <f t="shared" si="9"/>
        <v>control</v>
      </c>
      <c r="G617" s="3">
        <v>631</v>
      </c>
      <c r="H617" s="15">
        <v>124000</v>
      </c>
    </row>
    <row r="618" spans="1:8" x14ac:dyDescent="0.25">
      <c r="A618" s="6">
        <v>617</v>
      </c>
      <c r="B618" s="6" t="s">
        <v>90</v>
      </c>
      <c r="C618" s="6" t="s">
        <v>90</v>
      </c>
      <c r="D618" s="7">
        <v>183200</v>
      </c>
      <c r="E618" s="6" t="str">
        <f t="shared" si="9"/>
        <v>control</v>
      </c>
      <c r="G618" s="3">
        <v>632</v>
      </c>
      <c r="H618" s="15">
        <v>209500</v>
      </c>
    </row>
    <row r="619" spans="1:8" x14ac:dyDescent="0.25">
      <c r="A619" s="6">
        <v>618</v>
      </c>
      <c r="B619" s="6" t="s">
        <v>144</v>
      </c>
      <c r="C619" s="6" t="s">
        <v>90</v>
      </c>
      <c r="D619" s="7">
        <v>105500</v>
      </c>
      <c r="E619" s="6" t="str">
        <f t="shared" si="9"/>
        <v>control</v>
      </c>
      <c r="G619" s="3">
        <v>633</v>
      </c>
      <c r="H619" s="15">
        <v>82500</v>
      </c>
    </row>
    <row r="620" spans="1:8" x14ac:dyDescent="0.25">
      <c r="A620" s="6">
        <v>619</v>
      </c>
      <c r="B620" s="6" t="s">
        <v>90</v>
      </c>
      <c r="C620" s="6" t="s">
        <v>90</v>
      </c>
      <c r="D620" s="7">
        <v>314813</v>
      </c>
      <c r="E620" s="6" t="str">
        <f t="shared" si="9"/>
        <v>control</v>
      </c>
      <c r="G620" s="3">
        <v>634</v>
      </c>
      <c r="H620" s="15">
        <v>139400</v>
      </c>
    </row>
    <row r="621" spans="1:8" x14ac:dyDescent="0.25">
      <c r="A621" s="6">
        <v>620</v>
      </c>
      <c r="B621" s="6" t="s">
        <v>90</v>
      </c>
      <c r="C621" s="6" t="s">
        <v>90</v>
      </c>
      <c r="D621" s="7">
        <v>305000</v>
      </c>
      <c r="E621" s="6" t="str">
        <f t="shared" si="9"/>
        <v>control</v>
      </c>
      <c r="G621" s="3">
        <v>635</v>
      </c>
      <c r="H621" s="15">
        <v>144000</v>
      </c>
    </row>
    <row r="622" spans="1:8" x14ac:dyDescent="0.25">
      <c r="A622" s="6">
        <v>621</v>
      </c>
      <c r="B622" s="6" t="s">
        <v>90</v>
      </c>
      <c r="C622" s="6" t="s">
        <v>90</v>
      </c>
      <c r="D622" s="7">
        <v>67000</v>
      </c>
      <c r="E622" s="6" t="str">
        <f t="shared" si="9"/>
        <v>control</v>
      </c>
      <c r="G622" s="3">
        <v>636</v>
      </c>
      <c r="H622" s="15">
        <v>200000</v>
      </c>
    </row>
    <row r="623" spans="1:8" x14ac:dyDescent="0.25">
      <c r="A623" s="6">
        <v>622</v>
      </c>
      <c r="B623" s="6" t="s">
        <v>90</v>
      </c>
      <c r="C623" s="6" t="s">
        <v>90</v>
      </c>
      <c r="D623" s="7">
        <v>240000</v>
      </c>
      <c r="E623" s="6" t="str">
        <f t="shared" si="9"/>
        <v>control</v>
      </c>
      <c r="G623" s="3">
        <v>637</v>
      </c>
      <c r="H623" s="15">
        <v>60000</v>
      </c>
    </row>
    <row r="624" spans="1:8" x14ac:dyDescent="0.25">
      <c r="A624" s="6">
        <v>623</v>
      </c>
      <c r="B624" s="6" t="s">
        <v>90</v>
      </c>
      <c r="C624" s="6" t="s">
        <v>90</v>
      </c>
      <c r="D624" s="7">
        <v>135000</v>
      </c>
      <c r="E624" s="6" t="str">
        <f t="shared" si="9"/>
        <v>control</v>
      </c>
      <c r="G624" s="3">
        <v>638</v>
      </c>
      <c r="H624" s="15">
        <v>93000</v>
      </c>
    </row>
    <row r="625" spans="1:8" x14ac:dyDescent="0.25">
      <c r="A625" s="6">
        <v>624</v>
      </c>
      <c r="B625" s="6" t="s">
        <v>90</v>
      </c>
      <c r="C625" s="6" t="s">
        <v>90</v>
      </c>
      <c r="D625" s="7">
        <v>168500</v>
      </c>
      <c r="E625" s="6" t="str">
        <f t="shared" si="9"/>
        <v>control</v>
      </c>
      <c r="G625" s="3">
        <v>639</v>
      </c>
      <c r="H625" s="15">
        <v>85000</v>
      </c>
    </row>
    <row r="626" spans="1:8" x14ac:dyDescent="0.25">
      <c r="A626" s="6">
        <v>625</v>
      </c>
      <c r="B626" s="6" t="s">
        <v>90</v>
      </c>
      <c r="C626" s="6" t="s">
        <v>90</v>
      </c>
      <c r="D626" s="7">
        <v>165150</v>
      </c>
      <c r="E626" s="6" t="str">
        <f t="shared" si="9"/>
        <v>control</v>
      </c>
      <c r="G626" s="3">
        <v>640</v>
      </c>
      <c r="H626" s="15">
        <v>264561</v>
      </c>
    </row>
    <row r="627" spans="1:8" x14ac:dyDescent="0.25">
      <c r="A627" s="6">
        <v>626</v>
      </c>
      <c r="B627" s="6" t="s">
        <v>90</v>
      </c>
      <c r="C627" s="6" t="s">
        <v>90</v>
      </c>
      <c r="D627" s="7">
        <v>160000</v>
      </c>
      <c r="E627" s="6" t="str">
        <f t="shared" si="9"/>
        <v>control</v>
      </c>
      <c r="G627" s="3">
        <v>641</v>
      </c>
      <c r="H627" s="15">
        <v>274000</v>
      </c>
    </row>
    <row r="628" spans="1:8" x14ac:dyDescent="0.25">
      <c r="A628" s="6">
        <v>627</v>
      </c>
      <c r="B628" s="6" t="s">
        <v>90</v>
      </c>
      <c r="C628" s="6" t="s">
        <v>90</v>
      </c>
      <c r="D628" s="7">
        <v>139900</v>
      </c>
      <c r="E628" s="6" t="str">
        <f t="shared" si="9"/>
        <v>control</v>
      </c>
      <c r="G628" s="3">
        <v>642</v>
      </c>
      <c r="H628" s="15">
        <v>226000</v>
      </c>
    </row>
    <row r="629" spans="1:8" x14ac:dyDescent="0.25">
      <c r="A629" s="6">
        <v>628</v>
      </c>
      <c r="B629" s="6" t="s">
        <v>90</v>
      </c>
      <c r="C629" s="6" t="s">
        <v>90</v>
      </c>
      <c r="D629" s="7">
        <v>153000</v>
      </c>
      <c r="E629" s="6" t="str">
        <f t="shared" si="9"/>
        <v>control</v>
      </c>
      <c r="G629" s="3">
        <v>643</v>
      </c>
      <c r="H629" s="15">
        <v>345000</v>
      </c>
    </row>
    <row r="630" spans="1:8" x14ac:dyDescent="0.25">
      <c r="A630" s="6">
        <v>629</v>
      </c>
      <c r="B630" s="6" t="s">
        <v>90</v>
      </c>
      <c r="C630" s="6" t="s">
        <v>90</v>
      </c>
      <c r="D630" s="7">
        <v>135000</v>
      </c>
      <c r="E630" s="6" t="str">
        <f t="shared" si="9"/>
        <v>control</v>
      </c>
      <c r="G630" s="3">
        <v>645</v>
      </c>
      <c r="H630" s="15">
        <v>370878</v>
      </c>
    </row>
    <row r="631" spans="1:8" x14ac:dyDescent="0.25">
      <c r="A631" s="6">
        <v>630</v>
      </c>
      <c r="B631" s="6" t="s">
        <v>114</v>
      </c>
      <c r="C631" s="6" t="s">
        <v>90</v>
      </c>
      <c r="D631" s="7">
        <v>168500</v>
      </c>
      <c r="E631" s="6" t="str">
        <f t="shared" si="9"/>
        <v>control</v>
      </c>
      <c r="G631" s="3">
        <v>646</v>
      </c>
      <c r="H631" s="15">
        <v>143250</v>
      </c>
    </row>
    <row r="632" spans="1:8" x14ac:dyDescent="0.25">
      <c r="A632" s="6">
        <v>631</v>
      </c>
      <c r="B632" s="6" t="s">
        <v>144</v>
      </c>
      <c r="C632" s="6" t="s">
        <v>90</v>
      </c>
      <c r="D632" s="7">
        <v>124000</v>
      </c>
      <c r="E632" s="6" t="str">
        <f t="shared" si="9"/>
        <v>control</v>
      </c>
      <c r="G632" s="3">
        <v>647</v>
      </c>
      <c r="H632" s="15">
        <v>98300</v>
      </c>
    </row>
    <row r="633" spans="1:8" x14ac:dyDescent="0.25">
      <c r="A633" s="6">
        <v>632</v>
      </c>
      <c r="B633" s="6" t="s">
        <v>90</v>
      </c>
      <c r="C633" s="6" t="s">
        <v>90</v>
      </c>
      <c r="D633" s="7">
        <v>209500</v>
      </c>
      <c r="E633" s="6" t="str">
        <f t="shared" si="9"/>
        <v>control</v>
      </c>
      <c r="G633" s="3">
        <v>648</v>
      </c>
      <c r="H633" s="15">
        <v>155000</v>
      </c>
    </row>
    <row r="634" spans="1:8" x14ac:dyDescent="0.25">
      <c r="A634" s="6">
        <v>633</v>
      </c>
      <c r="B634" s="6" t="s">
        <v>90</v>
      </c>
      <c r="C634" s="6" t="s">
        <v>90</v>
      </c>
      <c r="D634" s="7">
        <v>82500</v>
      </c>
      <c r="E634" s="6" t="str">
        <f t="shared" si="9"/>
        <v>control</v>
      </c>
      <c r="G634" s="3">
        <v>649</v>
      </c>
      <c r="H634" s="15">
        <v>155000</v>
      </c>
    </row>
    <row r="635" spans="1:8" x14ac:dyDescent="0.25">
      <c r="A635" s="6">
        <v>634</v>
      </c>
      <c r="B635" s="6" t="s">
        <v>90</v>
      </c>
      <c r="C635" s="6" t="s">
        <v>90</v>
      </c>
      <c r="D635" s="7">
        <v>139400</v>
      </c>
      <c r="E635" s="6" t="str">
        <f t="shared" si="9"/>
        <v>control</v>
      </c>
      <c r="G635" s="3">
        <v>650</v>
      </c>
      <c r="H635" s="15">
        <v>84500</v>
      </c>
    </row>
    <row r="636" spans="1:8" x14ac:dyDescent="0.25">
      <c r="A636" s="6">
        <v>635</v>
      </c>
      <c r="B636" s="6" t="s">
        <v>90</v>
      </c>
      <c r="C636" s="6" t="s">
        <v>90</v>
      </c>
      <c r="D636" s="7">
        <v>144000</v>
      </c>
      <c r="E636" s="6" t="str">
        <f t="shared" si="9"/>
        <v>control</v>
      </c>
      <c r="G636" s="3">
        <v>651</v>
      </c>
      <c r="H636" s="15">
        <v>205950</v>
      </c>
    </row>
    <row r="637" spans="1:8" x14ac:dyDescent="0.25">
      <c r="A637" s="6">
        <v>636</v>
      </c>
      <c r="B637" s="6" t="s">
        <v>114</v>
      </c>
      <c r="C637" s="6" t="s">
        <v>90</v>
      </c>
      <c r="D637" s="7">
        <v>200000</v>
      </c>
      <c r="E637" s="6" t="str">
        <f t="shared" si="9"/>
        <v>control</v>
      </c>
      <c r="G637" s="3">
        <v>652</v>
      </c>
      <c r="H637" s="15">
        <v>108000</v>
      </c>
    </row>
    <row r="638" spans="1:8" x14ac:dyDescent="0.25">
      <c r="A638" s="6">
        <v>637</v>
      </c>
      <c r="B638" s="6" t="s">
        <v>90</v>
      </c>
      <c r="C638" s="6" t="s">
        <v>90</v>
      </c>
      <c r="D638" s="7">
        <v>60000</v>
      </c>
      <c r="E638" s="6" t="str">
        <f t="shared" si="9"/>
        <v>control</v>
      </c>
      <c r="G638" s="3">
        <v>653</v>
      </c>
      <c r="H638" s="15">
        <v>191000</v>
      </c>
    </row>
    <row r="639" spans="1:8" x14ac:dyDescent="0.25">
      <c r="A639" s="6">
        <v>638</v>
      </c>
      <c r="B639" s="6" t="s">
        <v>90</v>
      </c>
      <c r="C639" s="6" t="s">
        <v>90</v>
      </c>
      <c r="D639" s="7">
        <v>93000</v>
      </c>
      <c r="E639" s="6" t="str">
        <f t="shared" si="9"/>
        <v>control</v>
      </c>
      <c r="G639" s="3">
        <v>654</v>
      </c>
      <c r="H639" s="15">
        <v>135000</v>
      </c>
    </row>
    <row r="640" spans="1:8" x14ac:dyDescent="0.25">
      <c r="A640" s="6">
        <v>639</v>
      </c>
      <c r="B640" s="6" t="s">
        <v>114</v>
      </c>
      <c r="C640" s="6" t="s">
        <v>90</v>
      </c>
      <c r="D640" s="7">
        <v>85000</v>
      </c>
      <c r="E640" s="6" t="str">
        <f t="shared" si="9"/>
        <v>control</v>
      </c>
      <c r="G640" s="3">
        <v>655</v>
      </c>
      <c r="H640" s="15">
        <v>350000</v>
      </c>
    </row>
    <row r="641" spans="1:8" x14ac:dyDescent="0.25">
      <c r="A641" s="6">
        <v>640</v>
      </c>
      <c r="B641" s="6" t="s">
        <v>90</v>
      </c>
      <c r="C641" s="6" t="s">
        <v>90</v>
      </c>
      <c r="D641" s="7">
        <v>264561</v>
      </c>
      <c r="E641" s="6" t="str">
        <f t="shared" si="9"/>
        <v>control</v>
      </c>
      <c r="G641" s="3">
        <v>656</v>
      </c>
      <c r="H641" s="15">
        <v>88000</v>
      </c>
    </row>
    <row r="642" spans="1:8" x14ac:dyDescent="0.25">
      <c r="A642" s="6">
        <v>641</v>
      </c>
      <c r="B642" s="6" t="s">
        <v>90</v>
      </c>
      <c r="C642" s="6" t="s">
        <v>90</v>
      </c>
      <c r="D642" s="7">
        <v>274000</v>
      </c>
      <c r="E642" s="6" t="str">
        <f t="shared" si="9"/>
        <v>control</v>
      </c>
      <c r="G642" s="3">
        <v>657</v>
      </c>
      <c r="H642" s="15">
        <v>145500</v>
      </c>
    </row>
    <row r="643" spans="1:8" x14ac:dyDescent="0.25">
      <c r="A643" s="6">
        <v>642</v>
      </c>
      <c r="B643" s="6" t="s">
        <v>90</v>
      </c>
      <c r="C643" s="6" t="s">
        <v>90</v>
      </c>
      <c r="D643" s="7">
        <v>226000</v>
      </c>
      <c r="E643" s="6" t="str">
        <f t="shared" ref="E643:E706" si="10">IF(OR(B643="RRRn", B643="RRAn", B643="RRNe", B643="RRAe", C643="RRRn", C643="RRAn", C643="RRNe", C643="RRAe"), "treatment", "control")</f>
        <v>control</v>
      </c>
      <c r="G643" s="3">
        <v>658</v>
      </c>
      <c r="H643" s="15">
        <v>149000</v>
      </c>
    </row>
    <row r="644" spans="1:8" x14ac:dyDescent="0.25">
      <c r="A644" s="6">
        <v>643</v>
      </c>
      <c r="B644" s="6" t="s">
        <v>90</v>
      </c>
      <c r="C644" s="6" t="s">
        <v>90</v>
      </c>
      <c r="D644" s="7">
        <v>345000</v>
      </c>
      <c r="E644" s="6" t="str">
        <f t="shared" si="10"/>
        <v>control</v>
      </c>
      <c r="G644" s="3">
        <v>659</v>
      </c>
      <c r="H644" s="15">
        <v>97500</v>
      </c>
    </row>
    <row r="645" spans="1:8" x14ac:dyDescent="0.25">
      <c r="A645" s="6">
        <v>644</v>
      </c>
      <c r="B645" s="6" t="s">
        <v>202</v>
      </c>
      <c r="C645" s="6" t="s">
        <v>90</v>
      </c>
      <c r="D645" s="7">
        <v>152000</v>
      </c>
      <c r="E645" s="6" t="str">
        <f t="shared" si="10"/>
        <v>treatment</v>
      </c>
      <c r="G645" s="3">
        <v>660</v>
      </c>
      <c r="H645" s="15">
        <v>167000</v>
      </c>
    </row>
    <row r="646" spans="1:8" x14ac:dyDescent="0.25">
      <c r="A646" s="6">
        <v>645</v>
      </c>
      <c r="B646" s="6" t="s">
        <v>90</v>
      </c>
      <c r="C646" s="6" t="s">
        <v>90</v>
      </c>
      <c r="D646" s="7">
        <v>370878</v>
      </c>
      <c r="E646" s="6" t="str">
        <f t="shared" si="10"/>
        <v>control</v>
      </c>
      <c r="G646" s="3">
        <v>661</v>
      </c>
      <c r="H646" s="15">
        <v>197900</v>
      </c>
    </row>
    <row r="647" spans="1:8" x14ac:dyDescent="0.25">
      <c r="A647" s="6">
        <v>646</v>
      </c>
      <c r="B647" s="6" t="s">
        <v>90</v>
      </c>
      <c r="C647" s="6" t="s">
        <v>90</v>
      </c>
      <c r="D647" s="7">
        <v>143250</v>
      </c>
      <c r="E647" s="6" t="str">
        <f t="shared" si="10"/>
        <v>control</v>
      </c>
      <c r="G647" s="3">
        <v>662</v>
      </c>
      <c r="H647" s="15">
        <v>402000</v>
      </c>
    </row>
    <row r="648" spans="1:8" x14ac:dyDescent="0.25">
      <c r="A648" s="6">
        <v>647</v>
      </c>
      <c r="B648" s="6" t="s">
        <v>90</v>
      </c>
      <c r="C648" s="6" t="s">
        <v>90</v>
      </c>
      <c r="D648" s="7">
        <v>98300</v>
      </c>
      <c r="E648" s="6" t="str">
        <f t="shared" si="10"/>
        <v>control</v>
      </c>
      <c r="G648" s="3">
        <v>663</v>
      </c>
      <c r="H648" s="15">
        <v>110000</v>
      </c>
    </row>
    <row r="649" spans="1:8" x14ac:dyDescent="0.25">
      <c r="A649" s="6">
        <v>648</v>
      </c>
      <c r="B649" s="6" t="s">
        <v>90</v>
      </c>
      <c r="C649" s="6" t="s">
        <v>90</v>
      </c>
      <c r="D649" s="7">
        <v>155000</v>
      </c>
      <c r="E649" s="6" t="str">
        <f t="shared" si="10"/>
        <v>control</v>
      </c>
      <c r="G649" s="3">
        <v>664</v>
      </c>
      <c r="H649" s="15">
        <v>137500</v>
      </c>
    </row>
    <row r="650" spans="1:8" x14ac:dyDescent="0.25">
      <c r="A650" s="6">
        <v>649</v>
      </c>
      <c r="B650" s="6" t="s">
        <v>139</v>
      </c>
      <c r="C650" s="6" t="s">
        <v>90</v>
      </c>
      <c r="D650" s="7">
        <v>155000</v>
      </c>
      <c r="E650" s="6" t="str">
        <f t="shared" si="10"/>
        <v>control</v>
      </c>
      <c r="G650" s="3">
        <v>666</v>
      </c>
      <c r="H650" s="15">
        <v>230500</v>
      </c>
    </row>
    <row r="651" spans="1:8" x14ac:dyDescent="0.25">
      <c r="A651" s="6">
        <v>650</v>
      </c>
      <c r="B651" s="6" t="s">
        <v>90</v>
      </c>
      <c r="C651" s="6" t="s">
        <v>90</v>
      </c>
      <c r="D651" s="7">
        <v>84500</v>
      </c>
      <c r="E651" s="6" t="str">
        <f t="shared" si="10"/>
        <v>control</v>
      </c>
      <c r="G651" s="3">
        <v>667</v>
      </c>
      <c r="H651" s="15">
        <v>129000</v>
      </c>
    </row>
    <row r="652" spans="1:8" x14ac:dyDescent="0.25">
      <c r="A652" s="6">
        <v>651</v>
      </c>
      <c r="B652" s="6" t="s">
        <v>90</v>
      </c>
      <c r="C652" s="6" t="s">
        <v>90</v>
      </c>
      <c r="D652" s="7">
        <v>205950</v>
      </c>
      <c r="E652" s="6" t="str">
        <f t="shared" si="10"/>
        <v>control</v>
      </c>
      <c r="G652" s="3">
        <v>668</v>
      </c>
      <c r="H652" s="15">
        <v>193500</v>
      </c>
    </row>
    <row r="653" spans="1:8" x14ac:dyDescent="0.25">
      <c r="A653" s="6">
        <v>652</v>
      </c>
      <c r="B653" s="6" t="s">
        <v>144</v>
      </c>
      <c r="C653" s="6" t="s">
        <v>90</v>
      </c>
      <c r="D653" s="7">
        <v>108000</v>
      </c>
      <c r="E653" s="6" t="str">
        <f t="shared" si="10"/>
        <v>control</v>
      </c>
      <c r="G653" s="3">
        <v>669</v>
      </c>
      <c r="H653" s="15">
        <v>168000</v>
      </c>
    </row>
    <row r="654" spans="1:8" x14ac:dyDescent="0.25">
      <c r="A654" s="6">
        <v>653</v>
      </c>
      <c r="B654" s="6" t="s">
        <v>90</v>
      </c>
      <c r="C654" s="6" t="s">
        <v>90</v>
      </c>
      <c r="D654" s="7">
        <v>191000</v>
      </c>
      <c r="E654" s="6" t="str">
        <f t="shared" si="10"/>
        <v>control</v>
      </c>
      <c r="G654" s="3">
        <v>670</v>
      </c>
      <c r="H654" s="15">
        <v>137500</v>
      </c>
    </row>
    <row r="655" spans="1:8" x14ac:dyDescent="0.25">
      <c r="A655" s="6">
        <v>654</v>
      </c>
      <c r="B655" s="6" t="s">
        <v>90</v>
      </c>
      <c r="C655" s="6" t="s">
        <v>90</v>
      </c>
      <c r="D655" s="7">
        <v>135000</v>
      </c>
      <c r="E655" s="6" t="str">
        <f t="shared" si="10"/>
        <v>control</v>
      </c>
      <c r="G655" s="3">
        <v>671</v>
      </c>
      <c r="H655" s="15">
        <v>173500</v>
      </c>
    </row>
    <row r="656" spans="1:8" x14ac:dyDescent="0.25">
      <c r="A656" s="6">
        <v>655</v>
      </c>
      <c r="B656" s="6" t="s">
        <v>90</v>
      </c>
      <c r="C656" s="6" t="s">
        <v>90</v>
      </c>
      <c r="D656" s="7">
        <v>350000</v>
      </c>
      <c r="E656" s="6" t="str">
        <f t="shared" si="10"/>
        <v>control</v>
      </c>
      <c r="G656" s="3">
        <v>672</v>
      </c>
      <c r="H656" s="15">
        <v>103600</v>
      </c>
    </row>
    <row r="657" spans="1:8" x14ac:dyDescent="0.25">
      <c r="A657" s="6">
        <v>656</v>
      </c>
      <c r="B657" s="6" t="s">
        <v>90</v>
      </c>
      <c r="C657" s="6" t="s">
        <v>90</v>
      </c>
      <c r="D657" s="7">
        <v>88000</v>
      </c>
      <c r="E657" s="6" t="str">
        <f t="shared" si="10"/>
        <v>control</v>
      </c>
      <c r="G657" s="3">
        <v>673</v>
      </c>
      <c r="H657" s="15">
        <v>165000</v>
      </c>
    </row>
    <row r="658" spans="1:8" x14ac:dyDescent="0.25">
      <c r="A658" s="6">
        <v>657</v>
      </c>
      <c r="B658" s="6" t="s">
        <v>90</v>
      </c>
      <c r="C658" s="6" t="s">
        <v>90</v>
      </c>
      <c r="D658" s="7">
        <v>145500</v>
      </c>
      <c r="E658" s="6" t="str">
        <f t="shared" si="10"/>
        <v>control</v>
      </c>
      <c r="G658" s="3">
        <v>674</v>
      </c>
      <c r="H658" s="15">
        <v>257500</v>
      </c>
    </row>
    <row r="659" spans="1:8" x14ac:dyDescent="0.25">
      <c r="A659" s="6">
        <v>658</v>
      </c>
      <c r="B659" s="6" t="s">
        <v>90</v>
      </c>
      <c r="C659" s="6" t="s">
        <v>90</v>
      </c>
      <c r="D659" s="7">
        <v>149000</v>
      </c>
      <c r="E659" s="6" t="str">
        <f t="shared" si="10"/>
        <v>control</v>
      </c>
      <c r="G659" s="3">
        <v>675</v>
      </c>
      <c r="H659" s="15">
        <v>140000</v>
      </c>
    </row>
    <row r="660" spans="1:8" x14ac:dyDescent="0.25">
      <c r="A660" s="6">
        <v>659</v>
      </c>
      <c r="B660" s="6" t="s">
        <v>144</v>
      </c>
      <c r="C660" s="6" t="s">
        <v>90</v>
      </c>
      <c r="D660" s="7">
        <v>97500</v>
      </c>
      <c r="E660" s="6" t="str">
        <f t="shared" si="10"/>
        <v>control</v>
      </c>
      <c r="G660" s="3">
        <v>676</v>
      </c>
      <c r="H660" s="15">
        <v>148500</v>
      </c>
    </row>
    <row r="661" spans="1:8" x14ac:dyDescent="0.25">
      <c r="A661" s="6">
        <v>660</v>
      </c>
      <c r="B661" s="6" t="s">
        <v>90</v>
      </c>
      <c r="C661" s="6" t="s">
        <v>90</v>
      </c>
      <c r="D661" s="7">
        <v>167000</v>
      </c>
      <c r="E661" s="6" t="str">
        <f t="shared" si="10"/>
        <v>control</v>
      </c>
      <c r="G661" s="3">
        <v>677</v>
      </c>
      <c r="H661" s="15">
        <v>87000</v>
      </c>
    </row>
    <row r="662" spans="1:8" x14ac:dyDescent="0.25">
      <c r="A662" s="6">
        <v>661</v>
      </c>
      <c r="B662" s="6" t="s">
        <v>90</v>
      </c>
      <c r="C662" s="6" t="s">
        <v>90</v>
      </c>
      <c r="D662" s="7">
        <v>197900</v>
      </c>
      <c r="E662" s="6" t="str">
        <f t="shared" si="10"/>
        <v>control</v>
      </c>
      <c r="G662" s="3">
        <v>678</v>
      </c>
      <c r="H662" s="15">
        <v>109500</v>
      </c>
    </row>
    <row r="663" spans="1:8" x14ac:dyDescent="0.25">
      <c r="A663" s="6">
        <v>662</v>
      </c>
      <c r="B663" s="6" t="s">
        <v>90</v>
      </c>
      <c r="C663" s="6" t="s">
        <v>90</v>
      </c>
      <c r="D663" s="7">
        <v>402000</v>
      </c>
      <c r="E663" s="6" t="str">
        <f t="shared" si="10"/>
        <v>control</v>
      </c>
      <c r="G663" s="3">
        <v>679</v>
      </c>
      <c r="H663" s="15">
        <v>372500</v>
      </c>
    </row>
    <row r="664" spans="1:8" x14ac:dyDescent="0.25">
      <c r="A664" s="6">
        <v>663</v>
      </c>
      <c r="B664" s="6" t="s">
        <v>90</v>
      </c>
      <c r="C664" s="6" t="s">
        <v>90</v>
      </c>
      <c r="D664" s="7">
        <v>110000</v>
      </c>
      <c r="E664" s="6" t="str">
        <f t="shared" si="10"/>
        <v>control</v>
      </c>
      <c r="G664" s="3">
        <v>680</v>
      </c>
      <c r="H664" s="15">
        <v>128500</v>
      </c>
    </row>
    <row r="665" spans="1:8" x14ac:dyDescent="0.25">
      <c r="A665" s="6">
        <v>664</v>
      </c>
      <c r="B665" s="6" t="s">
        <v>90</v>
      </c>
      <c r="C665" s="6" t="s">
        <v>90</v>
      </c>
      <c r="D665" s="7">
        <v>137500</v>
      </c>
      <c r="E665" s="6" t="str">
        <f t="shared" si="10"/>
        <v>control</v>
      </c>
      <c r="G665" s="3">
        <v>681</v>
      </c>
      <c r="H665" s="15">
        <v>143000</v>
      </c>
    </row>
    <row r="666" spans="1:8" x14ac:dyDescent="0.25">
      <c r="A666" s="6">
        <v>665</v>
      </c>
      <c r="B666" s="6" t="s">
        <v>202</v>
      </c>
      <c r="C666" s="6" t="s">
        <v>90</v>
      </c>
      <c r="D666" s="7">
        <v>423000</v>
      </c>
      <c r="E666" s="6" t="str">
        <f t="shared" si="10"/>
        <v>treatment</v>
      </c>
      <c r="G666" s="3">
        <v>682</v>
      </c>
      <c r="H666" s="15">
        <v>159434</v>
      </c>
    </row>
    <row r="667" spans="1:8" x14ac:dyDescent="0.25">
      <c r="A667" s="6">
        <v>666</v>
      </c>
      <c r="B667" s="6" t="s">
        <v>90</v>
      </c>
      <c r="C667" s="6" t="s">
        <v>90</v>
      </c>
      <c r="D667" s="7">
        <v>230500</v>
      </c>
      <c r="E667" s="6" t="str">
        <f t="shared" si="10"/>
        <v>control</v>
      </c>
      <c r="G667" s="3">
        <v>683</v>
      </c>
      <c r="H667" s="15">
        <v>173000</v>
      </c>
    </row>
    <row r="668" spans="1:8" x14ac:dyDescent="0.25">
      <c r="A668" s="6">
        <v>667</v>
      </c>
      <c r="B668" s="6" t="s">
        <v>90</v>
      </c>
      <c r="C668" s="6" t="s">
        <v>90</v>
      </c>
      <c r="D668" s="7">
        <v>129000</v>
      </c>
      <c r="E668" s="6" t="str">
        <f t="shared" si="10"/>
        <v>control</v>
      </c>
      <c r="G668" s="3">
        <v>684</v>
      </c>
      <c r="H668" s="15">
        <v>285000</v>
      </c>
    </row>
    <row r="669" spans="1:8" x14ac:dyDescent="0.25">
      <c r="A669" s="6">
        <v>668</v>
      </c>
      <c r="B669" s="6" t="s">
        <v>90</v>
      </c>
      <c r="C669" s="6" t="s">
        <v>90</v>
      </c>
      <c r="D669" s="7">
        <v>193500</v>
      </c>
      <c r="E669" s="6" t="str">
        <f t="shared" si="10"/>
        <v>control</v>
      </c>
      <c r="G669" s="3">
        <v>685</v>
      </c>
      <c r="H669" s="15">
        <v>221000</v>
      </c>
    </row>
    <row r="670" spans="1:8" x14ac:dyDescent="0.25">
      <c r="A670" s="6">
        <v>669</v>
      </c>
      <c r="B670" s="6" t="s">
        <v>90</v>
      </c>
      <c r="C670" s="6" t="s">
        <v>90</v>
      </c>
      <c r="D670" s="7">
        <v>168000</v>
      </c>
      <c r="E670" s="6" t="str">
        <f t="shared" si="10"/>
        <v>control</v>
      </c>
      <c r="G670" s="3">
        <v>686</v>
      </c>
      <c r="H670" s="15">
        <v>207500</v>
      </c>
    </row>
    <row r="671" spans="1:8" x14ac:dyDescent="0.25">
      <c r="A671" s="6">
        <v>670</v>
      </c>
      <c r="B671" s="6" t="s">
        <v>90</v>
      </c>
      <c r="C671" s="6" t="s">
        <v>90</v>
      </c>
      <c r="D671" s="7">
        <v>137500</v>
      </c>
      <c r="E671" s="6" t="str">
        <f t="shared" si="10"/>
        <v>control</v>
      </c>
      <c r="G671" s="3">
        <v>687</v>
      </c>
      <c r="H671" s="15">
        <v>227875</v>
      </c>
    </row>
    <row r="672" spans="1:8" x14ac:dyDescent="0.25">
      <c r="A672" s="6">
        <v>671</v>
      </c>
      <c r="B672" s="6" t="s">
        <v>90</v>
      </c>
      <c r="C672" s="6" t="s">
        <v>90</v>
      </c>
      <c r="D672" s="7">
        <v>173500</v>
      </c>
      <c r="E672" s="6" t="str">
        <f t="shared" si="10"/>
        <v>control</v>
      </c>
      <c r="G672" s="3">
        <v>688</v>
      </c>
      <c r="H672" s="15">
        <v>148800</v>
      </c>
    </row>
    <row r="673" spans="1:8" x14ac:dyDescent="0.25">
      <c r="A673" s="6">
        <v>672</v>
      </c>
      <c r="B673" s="6" t="s">
        <v>144</v>
      </c>
      <c r="C673" s="6" t="s">
        <v>90</v>
      </c>
      <c r="D673" s="7">
        <v>103600</v>
      </c>
      <c r="E673" s="6" t="str">
        <f t="shared" si="10"/>
        <v>control</v>
      </c>
      <c r="G673" s="3">
        <v>689</v>
      </c>
      <c r="H673" s="15">
        <v>392000</v>
      </c>
    </row>
    <row r="674" spans="1:8" x14ac:dyDescent="0.25">
      <c r="A674" s="6">
        <v>673</v>
      </c>
      <c r="B674" s="6" t="s">
        <v>90</v>
      </c>
      <c r="C674" s="6" t="s">
        <v>90</v>
      </c>
      <c r="D674" s="7">
        <v>165000</v>
      </c>
      <c r="E674" s="6" t="str">
        <f t="shared" si="10"/>
        <v>control</v>
      </c>
      <c r="G674" s="3">
        <v>690</v>
      </c>
      <c r="H674" s="15">
        <v>194700</v>
      </c>
    </row>
    <row r="675" spans="1:8" x14ac:dyDescent="0.25">
      <c r="A675" s="6">
        <v>674</v>
      </c>
      <c r="B675" s="6" t="s">
        <v>90</v>
      </c>
      <c r="C675" s="6" t="s">
        <v>90</v>
      </c>
      <c r="D675" s="7">
        <v>257500</v>
      </c>
      <c r="E675" s="6" t="str">
        <f t="shared" si="10"/>
        <v>control</v>
      </c>
      <c r="G675" s="3">
        <v>691</v>
      </c>
      <c r="H675" s="15">
        <v>141000</v>
      </c>
    </row>
    <row r="676" spans="1:8" x14ac:dyDescent="0.25">
      <c r="A676" s="6">
        <v>675</v>
      </c>
      <c r="B676" s="6" t="s">
        <v>90</v>
      </c>
      <c r="C676" s="6" t="s">
        <v>90</v>
      </c>
      <c r="D676" s="7">
        <v>140000</v>
      </c>
      <c r="E676" s="6" t="str">
        <f t="shared" si="10"/>
        <v>control</v>
      </c>
      <c r="G676" s="3">
        <v>692</v>
      </c>
      <c r="H676" s="15">
        <v>755000</v>
      </c>
    </row>
    <row r="677" spans="1:8" x14ac:dyDescent="0.25">
      <c r="A677" s="6">
        <v>676</v>
      </c>
      <c r="B677" s="6" t="s">
        <v>90</v>
      </c>
      <c r="C677" s="6" t="s">
        <v>90</v>
      </c>
      <c r="D677" s="7">
        <v>148500</v>
      </c>
      <c r="E677" s="6" t="str">
        <f t="shared" si="10"/>
        <v>control</v>
      </c>
      <c r="G677" s="3">
        <v>693</v>
      </c>
      <c r="H677" s="15">
        <v>335000</v>
      </c>
    </row>
    <row r="678" spans="1:8" x14ac:dyDescent="0.25">
      <c r="A678" s="6">
        <v>677</v>
      </c>
      <c r="B678" s="6" t="s">
        <v>90</v>
      </c>
      <c r="C678" s="6" t="s">
        <v>90</v>
      </c>
      <c r="D678" s="7">
        <v>87000</v>
      </c>
      <c r="E678" s="6" t="str">
        <f t="shared" si="10"/>
        <v>control</v>
      </c>
      <c r="G678" s="3">
        <v>694</v>
      </c>
      <c r="H678" s="15">
        <v>108480</v>
      </c>
    </row>
    <row r="679" spans="1:8" x14ac:dyDescent="0.25">
      <c r="A679" s="6">
        <v>678</v>
      </c>
      <c r="B679" s="6" t="s">
        <v>90</v>
      </c>
      <c r="C679" s="6" t="s">
        <v>90</v>
      </c>
      <c r="D679" s="7">
        <v>109500</v>
      </c>
      <c r="E679" s="6" t="str">
        <f t="shared" si="10"/>
        <v>control</v>
      </c>
      <c r="G679" s="3">
        <v>695</v>
      </c>
      <c r="H679" s="15">
        <v>141500</v>
      </c>
    </row>
    <row r="680" spans="1:8" x14ac:dyDescent="0.25">
      <c r="A680" s="6">
        <v>679</v>
      </c>
      <c r="B680" s="6" t="s">
        <v>90</v>
      </c>
      <c r="C680" s="6" t="s">
        <v>90</v>
      </c>
      <c r="D680" s="7">
        <v>372500</v>
      </c>
      <c r="E680" s="6" t="str">
        <f t="shared" si="10"/>
        <v>control</v>
      </c>
      <c r="G680" s="3">
        <v>696</v>
      </c>
      <c r="H680" s="15">
        <v>176000</v>
      </c>
    </row>
    <row r="681" spans="1:8" x14ac:dyDescent="0.25">
      <c r="A681" s="6">
        <v>680</v>
      </c>
      <c r="B681" s="6" t="s">
        <v>90</v>
      </c>
      <c r="C681" s="6" t="s">
        <v>90</v>
      </c>
      <c r="D681" s="7">
        <v>128500</v>
      </c>
      <c r="E681" s="6" t="str">
        <f t="shared" si="10"/>
        <v>control</v>
      </c>
      <c r="G681" s="3">
        <v>697</v>
      </c>
      <c r="H681" s="15">
        <v>89000</v>
      </c>
    </row>
    <row r="682" spans="1:8" x14ac:dyDescent="0.25">
      <c r="A682" s="6">
        <v>681</v>
      </c>
      <c r="B682" s="6" t="s">
        <v>90</v>
      </c>
      <c r="C682" s="6" t="s">
        <v>90</v>
      </c>
      <c r="D682" s="7">
        <v>143000</v>
      </c>
      <c r="E682" s="6" t="str">
        <f t="shared" si="10"/>
        <v>control</v>
      </c>
      <c r="G682" s="3">
        <v>698</v>
      </c>
      <c r="H682" s="15">
        <v>123500</v>
      </c>
    </row>
    <row r="683" spans="1:8" x14ac:dyDescent="0.25">
      <c r="A683" s="6">
        <v>682</v>
      </c>
      <c r="B683" s="6" t="s">
        <v>90</v>
      </c>
      <c r="C683" s="6" t="s">
        <v>90</v>
      </c>
      <c r="D683" s="7">
        <v>159434</v>
      </c>
      <c r="E683" s="6" t="str">
        <f t="shared" si="10"/>
        <v>control</v>
      </c>
      <c r="G683" s="3">
        <v>700</v>
      </c>
      <c r="H683" s="15">
        <v>196000</v>
      </c>
    </row>
    <row r="684" spans="1:8" x14ac:dyDescent="0.25">
      <c r="A684" s="6">
        <v>683</v>
      </c>
      <c r="B684" s="6" t="s">
        <v>90</v>
      </c>
      <c r="C684" s="6" t="s">
        <v>90</v>
      </c>
      <c r="D684" s="7">
        <v>173000</v>
      </c>
      <c r="E684" s="6" t="str">
        <f t="shared" si="10"/>
        <v>control</v>
      </c>
      <c r="G684" s="3">
        <v>701</v>
      </c>
      <c r="H684" s="15">
        <v>312500</v>
      </c>
    </row>
    <row r="685" spans="1:8" x14ac:dyDescent="0.25">
      <c r="A685" s="6">
        <v>684</v>
      </c>
      <c r="B685" s="6" t="s">
        <v>90</v>
      </c>
      <c r="C685" s="6" t="s">
        <v>90</v>
      </c>
      <c r="D685" s="7">
        <v>285000</v>
      </c>
      <c r="E685" s="6" t="str">
        <f t="shared" si="10"/>
        <v>control</v>
      </c>
      <c r="G685" s="3">
        <v>702</v>
      </c>
      <c r="H685" s="15">
        <v>140000</v>
      </c>
    </row>
    <row r="686" spans="1:8" x14ac:dyDescent="0.25">
      <c r="A686" s="6">
        <v>685</v>
      </c>
      <c r="B686" s="6" t="s">
        <v>90</v>
      </c>
      <c r="C686" s="6" t="s">
        <v>90</v>
      </c>
      <c r="D686" s="7">
        <v>221000</v>
      </c>
      <c r="E686" s="6" t="str">
        <f t="shared" si="10"/>
        <v>control</v>
      </c>
      <c r="G686" s="3">
        <v>703</v>
      </c>
      <c r="H686" s="15">
        <v>361919</v>
      </c>
    </row>
    <row r="687" spans="1:8" x14ac:dyDescent="0.25">
      <c r="A687" s="6">
        <v>686</v>
      </c>
      <c r="B687" s="6" t="s">
        <v>90</v>
      </c>
      <c r="C687" s="6" t="s">
        <v>90</v>
      </c>
      <c r="D687" s="7">
        <v>207500</v>
      </c>
      <c r="E687" s="6" t="str">
        <f t="shared" si="10"/>
        <v>control</v>
      </c>
      <c r="G687" s="3">
        <v>704</v>
      </c>
      <c r="H687" s="15">
        <v>140000</v>
      </c>
    </row>
    <row r="688" spans="1:8" x14ac:dyDescent="0.25">
      <c r="A688" s="6">
        <v>687</v>
      </c>
      <c r="B688" s="6" t="s">
        <v>90</v>
      </c>
      <c r="C688" s="6" t="s">
        <v>90</v>
      </c>
      <c r="D688" s="7">
        <v>227875</v>
      </c>
      <c r="E688" s="6" t="str">
        <f t="shared" si="10"/>
        <v>control</v>
      </c>
      <c r="G688" s="3">
        <v>705</v>
      </c>
      <c r="H688" s="15">
        <v>213000</v>
      </c>
    </row>
    <row r="689" spans="1:8" x14ac:dyDescent="0.25">
      <c r="A689" s="6">
        <v>688</v>
      </c>
      <c r="B689" s="6" t="s">
        <v>90</v>
      </c>
      <c r="C689" s="6" t="s">
        <v>90</v>
      </c>
      <c r="D689" s="7">
        <v>148800</v>
      </c>
      <c r="E689" s="6" t="str">
        <f t="shared" si="10"/>
        <v>control</v>
      </c>
      <c r="G689" s="3">
        <v>706</v>
      </c>
      <c r="H689" s="15">
        <v>55000</v>
      </c>
    </row>
    <row r="690" spans="1:8" x14ac:dyDescent="0.25">
      <c r="A690" s="6">
        <v>689</v>
      </c>
      <c r="B690" s="6" t="s">
        <v>90</v>
      </c>
      <c r="C690" s="6" t="s">
        <v>90</v>
      </c>
      <c r="D690" s="7">
        <v>392000</v>
      </c>
      <c r="E690" s="6" t="str">
        <f t="shared" si="10"/>
        <v>control</v>
      </c>
      <c r="G690" s="3">
        <v>707</v>
      </c>
      <c r="H690" s="15">
        <v>302000</v>
      </c>
    </row>
    <row r="691" spans="1:8" x14ac:dyDescent="0.25">
      <c r="A691" s="6">
        <v>690</v>
      </c>
      <c r="B691" s="6" t="s">
        <v>90</v>
      </c>
      <c r="C691" s="6" t="s">
        <v>90</v>
      </c>
      <c r="D691" s="7">
        <v>194700</v>
      </c>
      <c r="E691" s="6" t="str">
        <f t="shared" si="10"/>
        <v>control</v>
      </c>
      <c r="G691" s="3">
        <v>708</v>
      </c>
      <c r="H691" s="15">
        <v>254000</v>
      </c>
    </row>
    <row r="692" spans="1:8" x14ac:dyDescent="0.25">
      <c r="A692" s="6">
        <v>691</v>
      </c>
      <c r="B692" s="6" t="s">
        <v>90</v>
      </c>
      <c r="C692" s="6" t="s">
        <v>90</v>
      </c>
      <c r="D692" s="7">
        <v>141000</v>
      </c>
      <c r="E692" s="6" t="str">
        <f t="shared" si="10"/>
        <v>control</v>
      </c>
      <c r="G692" s="3">
        <v>709</v>
      </c>
      <c r="H692" s="15">
        <v>179540</v>
      </c>
    </row>
    <row r="693" spans="1:8" x14ac:dyDescent="0.25">
      <c r="A693" s="6">
        <v>692</v>
      </c>
      <c r="B693" s="6" t="s">
        <v>90</v>
      </c>
      <c r="C693" s="6" t="s">
        <v>90</v>
      </c>
      <c r="D693" s="7">
        <v>755000</v>
      </c>
      <c r="E693" s="6" t="str">
        <f t="shared" si="10"/>
        <v>control</v>
      </c>
      <c r="G693" s="3">
        <v>710</v>
      </c>
      <c r="H693" s="15">
        <v>109900</v>
      </c>
    </row>
    <row r="694" spans="1:8" x14ac:dyDescent="0.25">
      <c r="A694" s="6">
        <v>693</v>
      </c>
      <c r="B694" s="6" t="s">
        <v>90</v>
      </c>
      <c r="C694" s="6" t="s">
        <v>90</v>
      </c>
      <c r="D694" s="7">
        <v>335000</v>
      </c>
      <c r="E694" s="6" t="str">
        <f t="shared" si="10"/>
        <v>control</v>
      </c>
      <c r="G694" s="3">
        <v>711</v>
      </c>
      <c r="H694" s="15">
        <v>52000</v>
      </c>
    </row>
    <row r="695" spans="1:8" x14ac:dyDescent="0.25">
      <c r="A695" s="6">
        <v>694</v>
      </c>
      <c r="B695" s="6" t="s">
        <v>90</v>
      </c>
      <c r="C695" s="6" t="s">
        <v>90</v>
      </c>
      <c r="D695" s="7">
        <v>108480</v>
      </c>
      <c r="E695" s="6" t="str">
        <f t="shared" si="10"/>
        <v>control</v>
      </c>
      <c r="G695" s="3">
        <v>712</v>
      </c>
      <c r="H695" s="15">
        <v>102776</v>
      </c>
    </row>
    <row r="696" spans="1:8" x14ac:dyDescent="0.25">
      <c r="A696" s="6">
        <v>695</v>
      </c>
      <c r="B696" s="6" t="s">
        <v>90</v>
      </c>
      <c r="C696" s="6" t="s">
        <v>90</v>
      </c>
      <c r="D696" s="7">
        <v>141500</v>
      </c>
      <c r="E696" s="6" t="str">
        <f t="shared" si="10"/>
        <v>control</v>
      </c>
      <c r="G696" s="3">
        <v>713</v>
      </c>
      <c r="H696" s="15">
        <v>189000</v>
      </c>
    </row>
    <row r="697" spans="1:8" x14ac:dyDescent="0.25">
      <c r="A697" s="6">
        <v>696</v>
      </c>
      <c r="B697" s="6" t="s">
        <v>90</v>
      </c>
      <c r="C697" s="6" t="s">
        <v>90</v>
      </c>
      <c r="D697" s="7">
        <v>176000</v>
      </c>
      <c r="E697" s="6" t="str">
        <f t="shared" si="10"/>
        <v>control</v>
      </c>
      <c r="G697" s="3">
        <v>716</v>
      </c>
      <c r="H697" s="15">
        <v>165000</v>
      </c>
    </row>
    <row r="698" spans="1:8" x14ac:dyDescent="0.25">
      <c r="A698" s="6">
        <v>697</v>
      </c>
      <c r="B698" s="6" t="s">
        <v>90</v>
      </c>
      <c r="C698" s="6" t="s">
        <v>90</v>
      </c>
      <c r="D698" s="7">
        <v>89000</v>
      </c>
      <c r="E698" s="6" t="str">
        <f t="shared" si="10"/>
        <v>control</v>
      </c>
      <c r="G698" s="3">
        <v>717</v>
      </c>
      <c r="H698" s="15">
        <v>159500</v>
      </c>
    </row>
    <row r="699" spans="1:8" x14ac:dyDescent="0.25">
      <c r="A699" s="6">
        <v>698</v>
      </c>
      <c r="B699" s="6" t="s">
        <v>90</v>
      </c>
      <c r="C699" s="6" t="s">
        <v>90</v>
      </c>
      <c r="D699" s="7">
        <v>123500</v>
      </c>
      <c r="E699" s="6" t="str">
        <f t="shared" si="10"/>
        <v>control</v>
      </c>
      <c r="G699" s="3">
        <v>718</v>
      </c>
      <c r="H699" s="15">
        <v>157000</v>
      </c>
    </row>
    <row r="700" spans="1:8" x14ac:dyDescent="0.25">
      <c r="A700" s="6">
        <v>699</v>
      </c>
      <c r="B700" s="6" t="s">
        <v>171</v>
      </c>
      <c r="C700" s="6" t="s">
        <v>90</v>
      </c>
      <c r="D700" s="7">
        <v>138500</v>
      </c>
      <c r="E700" s="6" t="str">
        <f t="shared" si="10"/>
        <v>treatment</v>
      </c>
      <c r="G700" s="3">
        <v>719</v>
      </c>
      <c r="H700" s="15">
        <v>341000</v>
      </c>
    </row>
    <row r="701" spans="1:8" x14ac:dyDescent="0.25">
      <c r="A701" s="6">
        <v>700</v>
      </c>
      <c r="B701" s="6" t="s">
        <v>90</v>
      </c>
      <c r="C701" s="6" t="s">
        <v>90</v>
      </c>
      <c r="D701" s="7">
        <v>196000</v>
      </c>
      <c r="E701" s="6" t="str">
        <f t="shared" si="10"/>
        <v>control</v>
      </c>
      <c r="G701" s="3">
        <v>720</v>
      </c>
      <c r="H701" s="15">
        <v>128500</v>
      </c>
    </row>
    <row r="702" spans="1:8" x14ac:dyDescent="0.25">
      <c r="A702" s="6">
        <v>701</v>
      </c>
      <c r="B702" s="6" t="s">
        <v>90</v>
      </c>
      <c r="C702" s="6" t="s">
        <v>90</v>
      </c>
      <c r="D702" s="7">
        <v>312500</v>
      </c>
      <c r="E702" s="6" t="str">
        <f t="shared" si="10"/>
        <v>control</v>
      </c>
      <c r="G702" s="3">
        <v>721</v>
      </c>
      <c r="H702" s="15">
        <v>275000</v>
      </c>
    </row>
    <row r="703" spans="1:8" x14ac:dyDescent="0.25">
      <c r="A703" s="6">
        <v>702</v>
      </c>
      <c r="B703" s="6" t="s">
        <v>90</v>
      </c>
      <c r="C703" s="6" t="s">
        <v>90</v>
      </c>
      <c r="D703" s="7">
        <v>140000</v>
      </c>
      <c r="E703" s="6" t="str">
        <f t="shared" si="10"/>
        <v>control</v>
      </c>
      <c r="G703" s="3">
        <v>722</v>
      </c>
      <c r="H703" s="15">
        <v>143000</v>
      </c>
    </row>
    <row r="704" spans="1:8" x14ac:dyDescent="0.25">
      <c r="A704" s="6">
        <v>703</v>
      </c>
      <c r="B704" s="6" t="s">
        <v>90</v>
      </c>
      <c r="C704" s="6" t="s">
        <v>90</v>
      </c>
      <c r="D704" s="7">
        <v>361919</v>
      </c>
      <c r="E704" s="6" t="str">
        <f t="shared" si="10"/>
        <v>control</v>
      </c>
      <c r="G704" s="3">
        <v>723</v>
      </c>
      <c r="H704" s="15">
        <v>124500</v>
      </c>
    </row>
    <row r="705" spans="1:8" x14ac:dyDescent="0.25">
      <c r="A705" s="6">
        <v>704</v>
      </c>
      <c r="B705" s="6" t="s">
        <v>114</v>
      </c>
      <c r="C705" s="6" t="s">
        <v>90</v>
      </c>
      <c r="D705" s="7">
        <v>140000</v>
      </c>
      <c r="E705" s="6" t="str">
        <f t="shared" si="10"/>
        <v>control</v>
      </c>
      <c r="G705" s="3">
        <v>724</v>
      </c>
      <c r="H705" s="15">
        <v>135000</v>
      </c>
    </row>
    <row r="706" spans="1:8" x14ac:dyDescent="0.25">
      <c r="A706" s="6">
        <v>705</v>
      </c>
      <c r="B706" s="6" t="s">
        <v>90</v>
      </c>
      <c r="C706" s="6" t="s">
        <v>90</v>
      </c>
      <c r="D706" s="7">
        <v>213000</v>
      </c>
      <c r="E706" s="6" t="str">
        <f t="shared" si="10"/>
        <v>control</v>
      </c>
      <c r="G706" s="3">
        <v>725</v>
      </c>
      <c r="H706" s="15">
        <v>320000</v>
      </c>
    </row>
    <row r="707" spans="1:8" x14ac:dyDescent="0.25">
      <c r="A707" s="6">
        <v>706</v>
      </c>
      <c r="B707" s="6" t="s">
        <v>90</v>
      </c>
      <c r="C707" s="6" t="s">
        <v>90</v>
      </c>
      <c r="D707" s="7">
        <v>55000</v>
      </c>
      <c r="E707" s="6" t="str">
        <f t="shared" ref="E707:E770" si="11">IF(OR(B707="RRRn", B707="RRAn", B707="RRNe", B707="RRAe", C707="RRRn", C707="RRAn", C707="RRNe", C707="RRAe"), "treatment", "control")</f>
        <v>control</v>
      </c>
      <c r="G707" s="3">
        <v>726</v>
      </c>
      <c r="H707" s="15">
        <v>120500</v>
      </c>
    </row>
    <row r="708" spans="1:8" x14ac:dyDescent="0.25">
      <c r="A708" s="6">
        <v>707</v>
      </c>
      <c r="B708" s="6" t="s">
        <v>90</v>
      </c>
      <c r="C708" s="6" t="s">
        <v>90</v>
      </c>
      <c r="D708" s="7">
        <v>302000</v>
      </c>
      <c r="E708" s="6" t="str">
        <f t="shared" si="11"/>
        <v>control</v>
      </c>
      <c r="G708" s="3">
        <v>727</v>
      </c>
      <c r="H708" s="15">
        <v>222000</v>
      </c>
    </row>
    <row r="709" spans="1:8" x14ac:dyDescent="0.25">
      <c r="A709" s="6">
        <v>708</v>
      </c>
      <c r="B709" s="6" t="s">
        <v>90</v>
      </c>
      <c r="C709" s="6" t="s">
        <v>90</v>
      </c>
      <c r="D709" s="7">
        <v>254000</v>
      </c>
      <c r="E709" s="6" t="str">
        <f t="shared" si="11"/>
        <v>control</v>
      </c>
      <c r="G709" s="3">
        <v>728</v>
      </c>
      <c r="H709" s="15">
        <v>194500</v>
      </c>
    </row>
    <row r="710" spans="1:8" x14ac:dyDescent="0.25">
      <c r="A710" s="6">
        <v>709</v>
      </c>
      <c r="B710" s="6" t="s">
        <v>90</v>
      </c>
      <c r="C710" s="6" t="s">
        <v>90</v>
      </c>
      <c r="D710" s="7">
        <v>179540</v>
      </c>
      <c r="E710" s="6" t="str">
        <f t="shared" si="11"/>
        <v>control</v>
      </c>
      <c r="G710" s="3">
        <v>729</v>
      </c>
      <c r="H710" s="15">
        <v>110000</v>
      </c>
    </row>
    <row r="711" spans="1:8" x14ac:dyDescent="0.25">
      <c r="A711" s="6">
        <v>710</v>
      </c>
      <c r="B711" s="6" t="s">
        <v>90</v>
      </c>
      <c r="C711" s="6" t="s">
        <v>90</v>
      </c>
      <c r="D711" s="7">
        <v>109900</v>
      </c>
      <c r="E711" s="6" t="str">
        <f t="shared" si="11"/>
        <v>control</v>
      </c>
      <c r="G711" s="3">
        <v>730</v>
      </c>
      <c r="H711" s="15">
        <v>103000</v>
      </c>
    </row>
    <row r="712" spans="1:8" x14ac:dyDescent="0.25">
      <c r="A712" s="6">
        <v>711</v>
      </c>
      <c r="B712" s="6" t="s">
        <v>90</v>
      </c>
      <c r="C712" s="6" t="s">
        <v>90</v>
      </c>
      <c r="D712" s="7">
        <v>52000</v>
      </c>
      <c r="E712" s="6" t="str">
        <f t="shared" si="11"/>
        <v>control</v>
      </c>
      <c r="G712" s="3">
        <v>731</v>
      </c>
      <c r="H712" s="15">
        <v>236500</v>
      </c>
    </row>
    <row r="713" spans="1:8" x14ac:dyDescent="0.25">
      <c r="A713" s="6">
        <v>712</v>
      </c>
      <c r="B713" s="6" t="s">
        <v>90</v>
      </c>
      <c r="C713" s="6" t="s">
        <v>90</v>
      </c>
      <c r="D713" s="7">
        <v>102776</v>
      </c>
      <c r="E713" s="6" t="str">
        <f t="shared" si="11"/>
        <v>control</v>
      </c>
      <c r="G713" s="3">
        <v>732</v>
      </c>
      <c r="H713" s="15">
        <v>187500</v>
      </c>
    </row>
    <row r="714" spans="1:8" x14ac:dyDescent="0.25">
      <c r="A714" s="6">
        <v>713</v>
      </c>
      <c r="B714" s="6" t="s">
        <v>90</v>
      </c>
      <c r="C714" s="6" t="s">
        <v>90</v>
      </c>
      <c r="D714" s="7">
        <v>189000</v>
      </c>
      <c r="E714" s="6" t="str">
        <f t="shared" si="11"/>
        <v>control</v>
      </c>
      <c r="G714" s="3">
        <v>733</v>
      </c>
      <c r="H714" s="15">
        <v>222500</v>
      </c>
    </row>
    <row r="715" spans="1:8" x14ac:dyDescent="0.25">
      <c r="A715" s="6">
        <v>714</v>
      </c>
      <c r="B715" s="6" t="s">
        <v>202</v>
      </c>
      <c r="C715" s="6" t="s">
        <v>90</v>
      </c>
      <c r="D715" s="7">
        <v>129000</v>
      </c>
      <c r="E715" s="6" t="str">
        <f t="shared" si="11"/>
        <v>treatment</v>
      </c>
      <c r="G715" s="3">
        <v>734</v>
      </c>
      <c r="H715" s="15">
        <v>131400</v>
      </c>
    </row>
    <row r="716" spans="1:8" x14ac:dyDescent="0.25">
      <c r="A716" s="6">
        <v>715</v>
      </c>
      <c r="B716" s="6" t="s">
        <v>171</v>
      </c>
      <c r="C716" s="6" t="s">
        <v>90</v>
      </c>
      <c r="D716" s="7">
        <v>130500</v>
      </c>
      <c r="E716" s="6" t="str">
        <f t="shared" si="11"/>
        <v>treatment</v>
      </c>
      <c r="G716" s="3">
        <v>735</v>
      </c>
      <c r="H716" s="15">
        <v>108000</v>
      </c>
    </row>
    <row r="717" spans="1:8" x14ac:dyDescent="0.25">
      <c r="A717" s="6">
        <v>716</v>
      </c>
      <c r="B717" s="6" t="s">
        <v>90</v>
      </c>
      <c r="C717" s="6" t="s">
        <v>90</v>
      </c>
      <c r="D717" s="7">
        <v>165000</v>
      </c>
      <c r="E717" s="6" t="str">
        <f t="shared" si="11"/>
        <v>control</v>
      </c>
      <c r="G717" s="3">
        <v>736</v>
      </c>
      <c r="H717" s="15">
        <v>163000</v>
      </c>
    </row>
    <row r="718" spans="1:8" x14ac:dyDescent="0.25">
      <c r="A718" s="6">
        <v>717</v>
      </c>
      <c r="B718" s="6" t="s">
        <v>90</v>
      </c>
      <c r="C718" s="6" t="s">
        <v>90</v>
      </c>
      <c r="D718" s="7">
        <v>159500</v>
      </c>
      <c r="E718" s="6" t="str">
        <f t="shared" si="11"/>
        <v>control</v>
      </c>
      <c r="G718" s="3">
        <v>737</v>
      </c>
      <c r="H718" s="15">
        <v>93500</v>
      </c>
    </row>
    <row r="719" spans="1:8" x14ac:dyDescent="0.25">
      <c r="A719" s="6">
        <v>718</v>
      </c>
      <c r="B719" s="6" t="s">
        <v>90</v>
      </c>
      <c r="C719" s="6" t="s">
        <v>90</v>
      </c>
      <c r="D719" s="7">
        <v>157000</v>
      </c>
      <c r="E719" s="6" t="str">
        <f t="shared" si="11"/>
        <v>control</v>
      </c>
      <c r="G719" s="3">
        <v>738</v>
      </c>
      <c r="H719" s="15">
        <v>239900</v>
      </c>
    </row>
    <row r="720" spans="1:8" x14ac:dyDescent="0.25">
      <c r="A720" s="6">
        <v>719</v>
      </c>
      <c r="B720" s="6" t="s">
        <v>90</v>
      </c>
      <c r="C720" s="6" t="s">
        <v>90</v>
      </c>
      <c r="D720" s="7">
        <v>341000</v>
      </c>
      <c r="E720" s="6" t="str">
        <f t="shared" si="11"/>
        <v>control</v>
      </c>
      <c r="G720" s="3">
        <v>739</v>
      </c>
      <c r="H720" s="15">
        <v>179000</v>
      </c>
    </row>
    <row r="721" spans="1:8" x14ac:dyDescent="0.25">
      <c r="A721" s="6">
        <v>720</v>
      </c>
      <c r="B721" s="6" t="s">
        <v>90</v>
      </c>
      <c r="C721" s="6" t="s">
        <v>90</v>
      </c>
      <c r="D721" s="7">
        <v>128500</v>
      </c>
      <c r="E721" s="6" t="str">
        <f t="shared" si="11"/>
        <v>control</v>
      </c>
      <c r="G721" s="3">
        <v>740</v>
      </c>
      <c r="H721" s="15">
        <v>190000</v>
      </c>
    </row>
    <row r="722" spans="1:8" x14ac:dyDescent="0.25">
      <c r="A722" s="6">
        <v>721</v>
      </c>
      <c r="B722" s="6" t="s">
        <v>90</v>
      </c>
      <c r="C722" s="6" t="s">
        <v>90</v>
      </c>
      <c r="D722" s="7">
        <v>275000</v>
      </c>
      <c r="E722" s="6" t="str">
        <f t="shared" si="11"/>
        <v>control</v>
      </c>
      <c r="G722" s="3">
        <v>741</v>
      </c>
      <c r="H722" s="15">
        <v>132000</v>
      </c>
    </row>
    <row r="723" spans="1:8" x14ac:dyDescent="0.25">
      <c r="A723" s="6">
        <v>722</v>
      </c>
      <c r="B723" s="6" t="s">
        <v>90</v>
      </c>
      <c r="C723" s="6" t="s">
        <v>90</v>
      </c>
      <c r="D723" s="7">
        <v>143000</v>
      </c>
      <c r="E723" s="6" t="str">
        <f t="shared" si="11"/>
        <v>control</v>
      </c>
      <c r="G723" s="3">
        <v>742</v>
      </c>
      <c r="H723" s="15">
        <v>142000</v>
      </c>
    </row>
    <row r="724" spans="1:8" x14ac:dyDescent="0.25">
      <c r="A724" s="6">
        <v>723</v>
      </c>
      <c r="B724" s="6" t="s">
        <v>90</v>
      </c>
      <c r="C724" s="6" t="s">
        <v>90</v>
      </c>
      <c r="D724" s="7">
        <v>124500</v>
      </c>
      <c r="E724" s="6" t="str">
        <f t="shared" si="11"/>
        <v>control</v>
      </c>
      <c r="G724" s="3">
        <v>743</v>
      </c>
      <c r="H724" s="15">
        <v>179000</v>
      </c>
    </row>
    <row r="725" spans="1:8" x14ac:dyDescent="0.25">
      <c r="A725" s="6">
        <v>724</v>
      </c>
      <c r="B725" s="6" t="s">
        <v>90</v>
      </c>
      <c r="C725" s="6" t="s">
        <v>90</v>
      </c>
      <c r="D725" s="7">
        <v>135000</v>
      </c>
      <c r="E725" s="6" t="str">
        <f t="shared" si="11"/>
        <v>control</v>
      </c>
      <c r="G725" s="3">
        <v>744</v>
      </c>
      <c r="H725" s="15">
        <v>175000</v>
      </c>
    </row>
    <row r="726" spans="1:8" x14ac:dyDescent="0.25">
      <c r="A726" s="6">
        <v>725</v>
      </c>
      <c r="B726" s="6" t="s">
        <v>90</v>
      </c>
      <c r="C726" s="6" t="s">
        <v>90</v>
      </c>
      <c r="D726" s="7">
        <v>320000</v>
      </c>
      <c r="E726" s="6" t="str">
        <f t="shared" si="11"/>
        <v>control</v>
      </c>
      <c r="G726" s="3">
        <v>745</v>
      </c>
      <c r="H726" s="15">
        <v>180000</v>
      </c>
    </row>
    <row r="727" spans="1:8" x14ac:dyDescent="0.25">
      <c r="A727" s="6">
        <v>726</v>
      </c>
      <c r="B727" s="6" t="s">
        <v>90</v>
      </c>
      <c r="C727" s="6" t="s">
        <v>90</v>
      </c>
      <c r="D727" s="7">
        <v>120500</v>
      </c>
      <c r="E727" s="6" t="str">
        <f t="shared" si="11"/>
        <v>control</v>
      </c>
      <c r="G727" s="3">
        <v>746</v>
      </c>
      <c r="H727" s="15">
        <v>299800</v>
      </c>
    </row>
    <row r="728" spans="1:8" x14ac:dyDescent="0.25">
      <c r="A728" s="6">
        <v>727</v>
      </c>
      <c r="B728" s="6" t="s">
        <v>90</v>
      </c>
      <c r="C728" s="6" t="s">
        <v>90</v>
      </c>
      <c r="D728" s="7">
        <v>222000</v>
      </c>
      <c r="E728" s="6" t="str">
        <f t="shared" si="11"/>
        <v>control</v>
      </c>
      <c r="G728" s="3">
        <v>747</v>
      </c>
      <c r="H728" s="15">
        <v>236000</v>
      </c>
    </row>
    <row r="729" spans="1:8" x14ac:dyDescent="0.25">
      <c r="A729" s="6">
        <v>728</v>
      </c>
      <c r="B729" s="6" t="s">
        <v>90</v>
      </c>
      <c r="C729" s="6" t="s">
        <v>90</v>
      </c>
      <c r="D729" s="7">
        <v>194500</v>
      </c>
      <c r="E729" s="6" t="str">
        <f t="shared" si="11"/>
        <v>control</v>
      </c>
      <c r="G729" s="3">
        <v>748</v>
      </c>
      <c r="H729" s="15">
        <v>265979</v>
      </c>
    </row>
    <row r="730" spans="1:8" x14ac:dyDescent="0.25">
      <c r="A730" s="6">
        <v>729</v>
      </c>
      <c r="B730" s="6" t="s">
        <v>90</v>
      </c>
      <c r="C730" s="6" t="s">
        <v>90</v>
      </c>
      <c r="D730" s="7">
        <v>110000</v>
      </c>
      <c r="E730" s="6" t="str">
        <f t="shared" si="11"/>
        <v>control</v>
      </c>
      <c r="G730" s="3">
        <v>749</v>
      </c>
      <c r="H730" s="15">
        <v>260400</v>
      </c>
    </row>
    <row r="731" spans="1:8" x14ac:dyDescent="0.25">
      <c r="A731" s="6">
        <v>730</v>
      </c>
      <c r="B731" s="6" t="s">
        <v>90</v>
      </c>
      <c r="C731" s="6" t="s">
        <v>90</v>
      </c>
      <c r="D731" s="7">
        <v>103000</v>
      </c>
      <c r="E731" s="6" t="str">
        <f t="shared" si="11"/>
        <v>control</v>
      </c>
      <c r="G731" s="3">
        <v>750</v>
      </c>
      <c r="H731" s="15">
        <v>98000</v>
      </c>
    </row>
    <row r="732" spans="1:8" x14ac:dyDescent="0.25">
      <c r="A732" s="6">
        <v>731</v>
      </c>
      <c r="B732" s="6" t="s">
        <v>90</v>
      </c>
      <c r="C732" s="6" t="s">
        <v>90</v>
      </c>
      <c r="D732" s="7">
        <v>236500</v>
      </c>
      <c r="E732" s="6" t="str">
        <f t="shared" si="11"/>
        <v>control</v>
      </c>
      <c r="G732" s="3">
        <v>751</v>
      </c>
      <c r="H732" s="15">
        <v>96500</v>
      </c>
    </row>
    <row r="733" spans="1:8" x14ac:dyDescent="0.25">
      <c r="A733" s="6">
        <v>732</v>
      </c>
      <c r="B733" s="6" t="s">
        <v>90</v>
      </c>
      <c r="C733" s="6" t="s">
        <v>90</v>
      </c>
      <c r="D733" s="7">
        <v>187500</v>
      </c>
      <c r="E733" s="6" t="str">
        <f t="shared" si="11"/>
        <v>control</v>
      </c>
      <c r="G733" s="3">
        <v>753</v>
      </c>
      <c r="H733" s="15">
        <v>217000</v>
      </c>
    </row>
    <row r="734" spans="1:8" x14ac:dyDescent="0.25">
      <c r="A734" s="6">
        <v>733</v>
      </c>
      <c r="B734" s="6" t="s">
        <v>90</v>
      </c>
      <c r="C734" s="6" t="s">
        <v>90</v>
      </c>
      <c r="D734" s="7">
        <v>222500</v>
      </c>
      <c r="E734" s="6" t="str">
        <f t="shared" si="11"/>
        <v>control</v>
      </c>
      <c r="G734" s="3">
        <v>754</v>
      </c>
      <c r="H734" s="15">
        <v>275500</v>
      </c>
    </row>
    <row r="735" spans="1:8" x14ac:dyDescent="0.25">
      <c r="A735" s="6">
        <v>734</v>
      </c>
      <c r="B735" s="6" t="s">
        <v>114</v>
      </c>
      <c r="C735" s="6" t="s">
        <v>90</v>
      </c>
      <c r="D735" s="7">
        <v>131400</v>
      </c>
      <c r="E735" s="6" t="str">
        <f t="shared" si="11"/>
        <v>control</v>
      </c>
      <c r="G735" s="3">
        <v>755</v>
      </c>
      <c r="H735" s="15">
        <v>156000</v>
      </c>
    </row>
    <row r="736" spans="1:8" x14ac:dyDescent="0.25">
      <c r="A736" s="6">
        <v>735</v>
      </c>
      <c r="B736" s="6" t="s">
        <v>90</v>
      </c>
      <c r="C736" s="6" t="s">
        <v>90</v>
      </c>
      <c r="D736" s="7">
        <v>108000</v>
      </c>
      <c r="E736" s="6" t="str">
        <f t="shared" si="11"/>
        <v>control</v>
      </c>
      <c r="G736" s="3">
        <v>756</v>
      </c>
      <c r="H736" s="15">
        <v>172500</v>
      </c>
    </row>
    <row r="737" spans="1:8" x14ac:dyDescent="0.25">
      <c r="A737" s="6">
        <v>736</v>
      </c>
      <c r="B737" s="6" t="s">
        <v>90</v>
      </c>
      <c r="C737" s="6" t="s">
        <v>90</v>
      </c>
      <c r="D737" s="7">
        <v>163000</v>
      </c>
      <c r="E737" s="6" t="str">
        <f t="shared" si="11"/>
        <v>control</v>
      </c>
      <c r="G737" s="3">
        <v>757</v>
      </c>
      <c r="H737" s="15">
        <v>212000</v>
      </c>
    </row>
    <row r="738" spans="1:8" x14ac:dyDescent="0.25">
      <c r="A738" s="6">
        <v>737</v>
      </c>
      <c r="B738" s="6" t="s">
        <v>90</v>
      </c>
      <c r="C738" s="6" t="s">
        <v>90</v>
      </c>
      <c r="D738" s="7">
        <v>93500</v>
      </c>
      <c r="E738" s="6" t="str">
        <f t="shared" si="11"/>
        <v>control</v>
      </c>
      <c r="G738" s="3">
        <v>758</v>
      </c>
      <c r="H738" s="15">
        <v>158900</v>
      </c>
    </row>
    <row r="739" spans="1:8" x14ac:dyDescent="0.25">
      <c r="A739" s="6">
        <v>738</v>
      </c>
      <c r="B739" s="6" t="s">
        <v>90</v>
      </c>
      <c r="C739" s="6" t="s">
        <v>90</v>
      </c>
      <c r="D739" s="7">
        <v>239900</v>
      </c>
      <c r="E739" s="6" t="str">
        <f t="shared" si="11"/>
        <v>control</v>
      </c>
      <c r="G739" s="3">
        <v>759</v>
      </c>
      <c r="H739" s="15">
        <v>179400</v>
      </c>
    </row>
    <row r="740" spans="1:8" x14ac:dyDescent="0.25">
      <c r="A740" s="6">
        <v>739</v>
      </c>
      <c r="B740" s="6" t="s">
        <v>90</v>
      </c>
      <c r="C740" s="6" t="s">
        <v>90</v>
      </c>
      <c r="D740" s="7">
        <v>179000</v>
      </c>
      <c r="E740" s="6" t="str">
        <f t="shared" si="11"/>
        <v>control</v>
      </c>
      <c r="G740" s="3">
        <v>760</v>
      </c>
      <c r="H740" s="15">
        <v>290000</v>
      </c>
    </row>
    <row r="741" spans="1:8" x14ac:dyDescent="0.25">
      <c r="A741" s="6">
        <v>740</v>
      </c>
      <c r="B741" s="6" t="s">
        <v>90</v>
      </c>
      <c r="C741" s="6" t="s">
        <v>90</v>
      </c>
      <c r="D741" s="7">
        <v>190000</v>
      </c>
      <c r="E741" s="6" t="str">
        <f t="shared" si="11"/>
        <v>control</v>
      </c>
      <c r="G741" s="3">
        <v>761</v>
      </c>
      <c r="H741" s="15">
        <v>127500</v>
      </c>
    </row>
    <row r="742" spans="1:8" x14ac:dyDescent="0.25">
      <c r="A742" s="6">
        <v>741</v>
      </c>
      <c r="B742" s="6" t="s">
        <v>90</v>
      </c>
      <c r="C742" s="6" t="s">
        <v>90</v>
      </c>
      <c r="D742" s="7">
        <v>132000</v>
      </c>
      <c r="E742" s="6" t="str">
        <f t="shared" si="11"/>
        <v>control</v>
      </c>
      <c r="G742" s="3">
        <v>762</v>
      </c>
      <c r="H742" s="15">
        <v>100000</v>
      </c>
    </row>
    <row r="743" spans="1:8" x14ac:dyDescent="0.25">
      <c r="A743" s="6">
        <v>742</v>
      </c>
      <c r="B743" s="6" t="s">
        <v>114</v>
      </c>
      <c r="C743" s="6" t="s">
        <v>90</v>
      </c>
      <c r="D743" s="7">
        <v>142000</v>
      </c>
      <c r="E743" s="6" t="str">
        <f t="shared" si="11"/>
        <v>control</v>
      </c>
      <c r="G743" s="3">
        <v>763</v>
      </c>
      <c r="H743" s="15">
        <v>215200</v>
      </c>
    </row>
    <row r="744" spans="1:8" x14ac:dyDescent="0.25">
      <c r="A744" s="6">
        <v>743</v>
      </c>
      <c r="B744" s="6" t="s">
        <v>90</v>
      </c>
      <c r="C744" s="6" t="s">
        <v>90</v>
      </c>
      <c r="D744" s="7">
        <v>179000</v>
      </c>
      <c r="E744" s="6" t="str">
        <f t="shared" si="11"/>
        <v>control</v>
      </c>
      <c r="G744" s="3">
        <v>764</v>
      </c>
      <c r="H744" s="15">
        <v>337000</v>
      </c>
    </row>
    <row r="745" spans="1:8" x14ac:dyDescent="0.25">
      <c r="A745" s="6">
        <v>744</v>
      </c>
      <c r="B745" s="6" t="s">
        <v>90</v>
      </c>
      <c r="C745" s="6" t="s">
        <v>90</v>
      </c>
      <c r="D745" s="7">
        <v>175000</v>
      </c>
      <c r="E745" s="6" t="str">
        <f t="shared" si="11"/>
        <v>control</v>
      </c>
      <c r="G745" s="3">
        <v>765</v>
      </c>
      <c r="H745" s="15">
        <v>270000</v>
      </c>
    </row>
    <row r="746" spans="1:8" x14ac:dyDescent="0.25">
      <c r="A746" s="6">
        <v>745</v>
      </c>
      <c r="B746" s="6" t="s">
        <v>90</v>
      </c>
      <c r="C746" s="6" t="s">
        <v>90</v>
      </c>
      <c r="D746" s="7">
        <v>180000</v>
      </c>
      <c r="E746" s="6" t="str">
        <f t="shared" si="11"/>
        <v>control</v>
      </c>
      <c r="G746" s="3">
        <v>766</v>
      </c>
      <c r="H746" s="15">
        <v>264132</v>
      </c>
    </row>
    <row r="747" spans="1:8" x14ac:dyDescent="0.25">
      <c r="A747" s="6">
        <v>746</v>
      </c>
      <c r="B747" s="6" t="s">
        <v>90</v>
      </c>
      <c r="C747" s="6" t="s">
        <v>90</v>
      </c>
      <c r="D747" s="7">
        <v>299800</v>
      </c>
      <c r="E747" s="6" t="str">
        <f t="shared" si="11"/>
        <v>control</v>
      </c>
      <c r="G747" s="3">
        <v>767</v>
      </c>
      <c r="H747" s="15">
        <v>196500</v>
      </c>
    </row>
    <row r="748" spans="1:8" x14ac:dyDescent="0.25">
      <c r="A748" s="6">
        <v>747</v>
      </c>
      <c r="B748" s="6" t="s">
        <v>90</v>
      </c>
      <c r="C748" s="6" t="s">
        <v>90</v>
      </c>
      <c r="D748" s="7">
        <v>236000</v>
      </c>
      <c r="E748" s="6" t="str">
        <f t="shared" si="11"/>
        <v>control</v>
      </c>
      <c r="G748" s="3">
        <v>768</v>
      </c>
      <c r="H748" s="15">
        <v>160000</v>
      </c>
    </row>
    <row r="749" spans="1:8" x14ac:dyDescent="0.25">
      <c r="A749" s="6">
        <v>748</v>
      </c>
      <c r="B749" s="6" t="s">
        <v>90</v>
      </c>
      <c r="C749" s="6" t="s">
        <v>90</v>
      </c>
      <c r="D749" s="7">
        <v>265979</v>
      </c>
      <c r="E749" s="6" t="str">
        <f t="shared" si="11"/>
        <v>control</v>
      </c>
      <c r="G749" s="3">
        <v>769</v>
      </c>
      <c r="H749" s="15">
        <v>216837</v>
      </c>
    </row>
    <row r="750" spans="1:8" x14ac:dyDescent="0.25">
      <c r="A750" s="6">
        <v>749</v>
      </c>
      <c r="B750" s="6" t="s">
        <v>90</v>
      </c>
      <c r="C750" s="6" t="s">
        <v>90</v>
      </c>
      <c r="D750" s="7">
        <v>260400</v>
      </c>
      <c r="E750" s="6" t="str">
        <f t="shared" si="11"/>
        <v>control</v>
      </c>
      <c r="G750" s="3">
        <v>770</v>
      </c>
      <c r="H750" s="15">
        <v>538000</v>
      </c>
    </row>
    <row r="751" spans="1:8" x14ac:dyDescent="0.25">
      <c r="A751" s="6">
        <v>750</v>
      </c>
      <c r="B751" s="6" t="s">
        <v>90</v>
      </c>
      <c r="C751" s="6" t="s">
        <v>90</v>
      </c>
      <c r="D751" s="7">
        <v>98000</v>
      </c>
      <c r="E751" s="6" t="str">
        <f t="shared" si="11"/>
        <v>control</v>
      </c>
      <c r="G751" s="3">
        <v>771</v>
      </c>
      <c r="H751" s="15">
        <v>134900</v>
      </c>
    </row>
    <row r="752" spans="1:8" x14ac:dyDescent="0.25">
      <c r="A752" s="6">
        <v>751</v>
      </c>
      <c r="B752" s="6" t="s">
        <v>90</v>
      </c>
      <c r="C752" s="6" t="s">
        <v>90</v>
      </c>
      <c r="D752" s="7">
        <v>96500</v>
      </c>
      <c r="E752" s="6" t="str">
        <f t="shared" si="11"/>
        <v>control</v>
      </c>
      <c r="G752" s="3">
        <v>772</v>
      </c>
      <c r="H752" s="15">
        <v>102000</v>
      </c>
    </row>
    <row r="753" spans="1:8" x14ac:dyDescent="0.25">
      <c r="A753" s="6">
        <v>752</v>
      </c>
      <c r="B753" s="6" t="s">
        <v>202</v>
      </c>
      <c r="C753" s="6" t="s">
        <v>90</v>
      </c>
      <c r="D753" s="7">
        <v>162000</v>
      </c>
      <c r="E753" s="6" t="str">
        <f t="shared" si="11"/>
        <v>treatment</v>
      </c>
      <c r="G753" s="3">
        <v>773</v>
      </c>
      <c r="H753" s="15">
        <v>107000</v>
      </c>
    </row>
    <row r="754" spans="1:8" x14ac:dyDescent="0.25">
      <c r="A754" s="6">
        <v>753</v>
      </c>
      <c r="B754" s="6" t="s">
        <v>90</v>
      </c>
      <c r="C754" s="6" t="s">
        <v>90</v>
      </c>
      <c r="D754" s="7">
        <v>217000</v>
      </c>
      <c r="E754" s="6" t="str">
        <f t="shared" si="11"/>
        <v>control</v>
      </c>
      <c r="G754" s="3">
        <v>774</v>
      </c>
      <c r="H754" s="15">
        <v>114500</v>
      </c>
    </row>
    <row r="755" spans="1:8" x14ac:dyDescent="0.25">
      <c r="A755" s="6">
        <v>754</v>
      </c>
      <c r="B755" s="6" t="s">
        <v>90</v>
      </c>
      <c r="C755" s="6" t="s">
        <v>90</v>
      </c>
      <c r="D755" s="7">
        <v>275500</v>
      </c>
      <c r="E755" s="6" t="str">
        <f t="shared" si="11"/>
        <v>control</v>
      </c>
      <c r="G755" s="3">
        <v>775</v>
      </c>
      <c r="H755" s="15">
        <v>395000</v>
      </c>
    </row>
    <row r="756" spans="1:8" x14ac:dyDescent="0.25">
      <c r="A756" s="6">
        <v>755</v>
      </c>
      <c r="B756" s="6" t="s">
        <v>90</v>
      </c>
      <c r="C756" s="6" t="s">
        <v>90</v>
      </c>
      <c r="D756" s="7">
        <v>156000</v>
      </c>
      <c r="E756" s="6" t="str">
        <f t="shared" si="11"/>
        <v>control</v>
      </c>
      <c r="G756" s="3">
        <v>776</v>
      </c>
      <c r="H756" s="15">
        <v>162000</v>
      </c>
    </row>
    <row r="757" spans="1:8" x14ac:dyDescent="0.25">
      <c r="A757" s="6">
        <v>756</v>
      </c>
      <c r="B757" s="6" t="s">
        <v>90</v>
      </c>
      <c r="C757" s="6" t="s">
        <v>90</v>
      </c>
      <c r="D757" s="7">
        <v>172500</v>
      </c>
      <c r="E757" s="6" t="str">
        <f t="shared" si="11"/>
        <v>control</v>
      </c>
      <c r="G757" s="3">
        <v>777</v>
      </c>
      <c r="H757" s="15">
        <v>221500</v>
      </c>
    </row>
    <row r="758" spans="1:8" x14ac:dyDescent="0.25">
      <c r="A758" s="6">
        <v>757</v>
      </c>
      <c r="B758" s="6" t="s">
        <v>90</v>
      </c>
      <c r="C758" s="6" t="s">
        <v>90</v>
      </c>
      <c r="D758" s="7">
        <v>212000</v>
      </c>
      <c r="E758" s="6" t="str">
        <f t="shared" si="11"/>
        <v>control</v>
      </c>
      <c r="G758" s="3">
        <v>778</v>
      </c>
      <c r="H758" s="15">
        <v>142500</v>
      </c>
    </row>
    <row r="759" spans="1:8" x14ac:dyDescent="0.25">
      <c r="A759" s="6">
        <v>758</v>
      </c>
      <c r="B759" s="6" t="s">
        <v>90</v>
      </c>
      <c r="C759" s="6" t="s">
        <v>90</v>
      </c>
      <c r="D759" s="7">
        <v>158900</v>
      </c>
      <c r="E759" s="6" t="str">
        <f t="shared" si="11"/>
        <v>control</v>
      </c>
      <c r="G759" s="3">
        <v>779</v>
      </c>
      <c r="H759" s="15">
        <v>144000</v>
      </c>
    </row>
    <row r="760" spans="1:8" x14ac:dyDescent="0.25">
      <c r="A760" s="6">
        <v>759</v>
      </c>
      <c r="B760" s="6" t="s">
        <v>90</v>
      </c>
      <c r="C760" s="6" t="s">
        <v>90</v>
      </c>
      <c r="D760" s="7">
        <v>179400</v>
      </c>
      <c r="E760" s="6" t="str">
        <f t="shared" si="11"/>
        <v>control</v>
      </c>
      <c r="G760" s="3">
        <v>780</v>
      </c>
      <c r="H760" s="15">
        <v>135000</v>
      </c>
    </row>
    <row r="761" spans="1:8" x14ac:dyDescent="0.25">
      <c r="A761" s="6">
        <v>760</v>
      </c>
      <c r="B761" s="6" t="s">
        <v>90</v>
      </c>
      <c r="C761" s="6" t="s">
        <v>90</v>
      </c>
      <c r="D761" s="7">
        <v>290000</v>
      </c>
      <c r="E761" s="6" t="str">
        <f t="shared" si="11"/>
        <v>control</v>
      </c>
      <c r="G761" s="3">
        <v>781</v>
      </c>
      <c r="H761" s="15">
        <v>176000</v>
      </c>
    </row>
    <row r="762" spans="1:8" x14ac:dyDescent="0.25">
      <c r="A762" s="6">
        <v>761</v>
      </c>
      <c r="B762" s="6" t="s">
        <v>90</v>
      </c>
      <c r="C762" s="6" t="s">
        <v>90</v>
      </c>
      <c r="D762" s="7">
        <v>127500</v>
      </c>
      <c r="E762" s="6" t="str">
        <f t="shared" si="11"/>
        <v>control</v>
      </c>
      <c r="G762" s="3">
        <v>782</v>
      </c>
      <c r="H762" s="15">
        <v>175900</v>
      </c>
    </row>
    <row r="763" spans="1:8" x14ac:dyDescent="0.25">
      <c r="A763" s="6">
        <v>762</v>
      </c>
      <c r="B763" s="6" t="s">
        <v>114</v>
      </c>
      <c r="C763" s="6" t="s">
        <v>90</v>
      </c>
      <c r="D763" s="7">
        <v>100000</v>
      </c>
      <c r="E763" s="6" t="str">
        <f t="shared" si="11"/>
        <v>control</v>
      </c>
      <c r="G763" s="3">
        <v>783</v>
      </c>
      <c r="H763" s="15">
        <v>187100</v>
      </c>
    </row>
    <row r="764" spans="1:8" x14ac:dyDescent="0.25">
      <c r="A764" s="6">
        <v>763</v>
      </c>
      <c r="B764" s="6" t="s">
        <v>90</v>
      </c>
      <c r="C764" s="6" t="s">
        <v>90</v>
      </c>
      <c r="D764" s="7">
        <v>215200</v>
      </c>
      <c r="E764" s="6" t="str">
        <f t="shared" si="11"/>
        <v>control</v>
      </c>
      <c r="G764" s="3">
        <v>784</v>
      </c>
      <c r="H764" s="15">
        <v>165500</v>
      </c>
    </row>
    <row r="765" spans="1:8" x14ac:dyDescent="0.25">
      <c r="A765" s="6">
        <v>764</v>
      </c>
      <c r="B765" s="6" t="s">
        <v>90</v>
      </c>
      <c r="C765" s="6" t="s">
        <v>90</v>
      </c>
      <c r="D765" s="7">
        <v>337000</v>
      </c>
      <c r="E765" s="6" t="str">
        <f t="shared" si="11"/>
        <v>control</v>
      </c>
      <c r="G765" s="3">
        <v>785</v>
      </c>
      <c r="H765" s="15">
        <v>128000</v>
      </c>
    </row>
    <row r="766" spans="1:8" x14ac:dyDescent="0.25">
      <c r="A766" s="6">
        <v>765</v>
      </c>
      <c r="B766" s="6" t="s">
        <v>90</v>
      </c>
      <c r="C766" s="6" t="s">
        <v>90</v>
      </c>
      <c r="D766" s="7">
        <v>270000</v>
      </c>
      <c r="E766" s="6" t="str">
        <f t="shared" si="11"/>
        <v>control</v>
      </c>
      <c r="G766" s="3">
        <v>786</v>
      </c>
      <c r="H766" s="15">
        <v>161500</v>
      </c>
    </row>
    <row r="767" spans="1:8" x14ac:dyDescent="0.25">
      <c r="A767" s="6">
        <v>766</v>
      </c>
      <c r="B767" s="6" t="s">
        <v>90</v>
      </c>
      <c r="C767" s="6" t="s">
        <v>90</v>
      </c>
      <c r="D767" s="7">
        <v>264132</v>
      </c>
      <c r="E767" s="6" t="str">
        <f t="shared" si="11"/>
        <v>control</v>
      </c>
      <c r="G767" s="3">
        <v>787</v>
      </c>
      <c r="H767" s="15">
        <v>139000</v>
      </c>
    </row>
    <row r="768" spans="1:8" x14ac:dyDescent="0.25">
      <c r="A768" s="6">
        <v>767</v>
      </c>
      <c r="B768" s="6" t="s">
        <v>90</v>
      </c>
      <c r="C768" s="6" t="s">
        <v>90</v>
      </c>
      <c r="D768" s="7">
        <v>196500</v>
      </c>
      <c r="E768" s="6" t="str">
        <f t="shared" si="11"/>
        <v>control</v>
      </c>
      <c r="G768" s="3">
        <v>788</v>
      </c>
      <c r="H768" s="15">
        <v>233000</v>
      </c>
    </row>
    <row r="769" spans="1:8" x14ac:dyDescent="0.25">
      <c r="A769" s="6">
        <v>768</v>
      </c>
      <c r="B769" s="6" t="s">
        <v>90</v>
      </c>
      <c r="C769" s="6" t="s">
        <v>90</v>
      </c>
      <c r="D769" s="7">
        <v>160000</v>
      </c>
      <c r="E769" s="6" t="str">
        <f t="shared" si="11"/>
        <v>control</v>
      </c>
      <c r="G769" s="3">
        <v>789</v>
      </c>
      <c r="H769" s="15">
        <v>107900</v>
      </c>
    </row>
    <row r="770" spans="1:8" x14ac:dyDescent="0.25">
      <c r="A770" s="6">
        <v>769</v>
      </c>
      <c r="B770" s="6" t="s">
        <v>90</v>
      </c>
      <c r="C770" s="6" t="s">
        <v>90</v>
      </c>
      <c r="D770" s="7">
        <v>216837</v>
      </c>
      <c r="E770" s="6" t="str">
        <f t="shared" si="11"/>
        <v>control</v>
      </c>
      <c r="G770" s="3">
        <v>790</v>
      </c>
      <c r="H770" s="15">
        <v>187500</v>
      </c>
    </row>
    <row r="771" spans="1:8" x14ac:dyDescent="0.25">
      <c r="A771" s="6">
        <v>770</v>
      </c>
      <c r="B771" s="6" t="s">
        <v>90</v>
      </c>
      <c r="C771" s="6" t="s">
        <v>90</v>
      </c>
      <c r="D771" s="7">
        <v>538000</v>
      </c>
      <c r="E771" s="6" t="str">
        <f t="shared" ref="E771:E834" si="12">IF(OR(B771="RRRn", B771="RRAn", B771="RRNe", B771="RRAe", C771="RRRn", C771="RRAn", C771="RRNe", C771="RRAe"), "treatment", "control")</f>
        <v>control</v>
      </c>
      <c r="G771" s="3">
        <v>791</v>
      </c>
      <c r="H771" s="15">
        <v>160200</v>
      </c>
    </row>
    <row r="772" spans="1:8" x14ac:dyDescent="0.25">
      <c r="A772" s="6">
        <v>771</v>
      </c>
      <c r="B772" s="6" t="s">
        <v>90</v>
      </c>
      <c r="C772" s="6" t="s">
        <v>90</v>
      </c>
      <c r="D772" s="7">
        <v>134900</v>
      </c>
      <c r="E772" s="6" t="str">
        <f t="shared" si="12"/>
        <v>control</v>
      </c>
      <c r="G772" s="3">
        <v>792</v>
      </c>
      <c r="H772" s="15">
        <v>146800</v>
      </c>
    </row>
    <row r="773" spans="1:8" x14ac:dyDescent="0.25">
      <c r="A773" s="6">
        <v>772</v>
      </c>
      <c r="B773" s="6" t="s">
        <v>90</v>
      </c>
      <c r="C773" s="6" t="s">
        <v>90</v>
      </c>
      <c r="D773" s="7">
        <v>102000</v>
      </c>
      <c r="E773" s="6" t="str">
        <f t="shared" si="12"/>
        <v>control</v>
      </c>
      <c r="G773" s="3">
        <v>793</v>
      </c>
      <c r="H773" s="15">
        <v>269790</v>
      </c>
    </row>
    <row r="774" spans="1:8" x14ac:dyDescent="0.25">
      <c r="A774" s="6">
        <v>773</v>
      </c>
      <c r="B774" s="6" t="s">
        <v>90</v>
      </c>
      <c r="C774" s="6" t="s">
        <v>90</v>
      </c>
      <c r="D774" s="7">
        <v>107000</v>
      </c>
      <c r="E774" s="6" t="str">
        <f t="shared" si="12"/>
        <v>control</v>
      </c>
      <c r="G774" s="3">
        <v>794</v>
      </c>
      <c r="H774" s="15">
        <v>225000</v>
      </c>
    </row>
    <row r="775" spans="1:8" x14ac:dyDescent="0.25">
      <c r="A775" s="6">
        <v>774</v>
      </c>
      <c r="B775" s="6" t="s">
        <v>114</v>
      </c>
      <c r="C775" s="6" t="s">
        <v>90</v>
      </c>
      <c r="D775" s="7">
        <v>114500</v>
      </c>
      <c r="E775" s="6" t="str">
        <f t="shared" si="12"/>
        <v>control</v>
      </c>
      <c r="G775" s="3">
        <v>795</v>
      </c>
      <c r="H775" s="15">
        <v>194500</v>
      </c>
    </row>
    <row r="776" spans="1:8" x14ac:dyDescent="0.25">
      <c r="A776" s="6">
        <v>775</v>
      </c>
      <c r="B776" s="6" t="s">
        <v>90</v>
      </c>
      <c r="C776" s="6" t="s">
        <v>90</v>
      </c>
      <c r="D776" s="7">
        <v>395000</v>
      </c>
      <c r="E776" s="6" t="str">
        <f t="shared" si="12"/>
        <v>control</v>
      </c>
      <c r="G776" s="3">
        <v>796</v>
      </c>
      <c r="H776" s="15">
        <v>171000</v>
      </c>
    </row>
    <row r="777" spans="1:8" x14ac:dyDescent="0.25">
      <c r="A777" s="6">
        <v>776</v>
      </c>
      <c r="B777" s="6" t="s">
        <v>90</v>
      </c>
      <c r="C777" s="6" t="s">
        <v>90</v>
      </c>
      <c r="D777" s="7">
        <v>162000</v>
      </c>
      <c r="E777" s="6" t="str">
        <f t="shared" si="12"/>
        <v>control</v>
      </c>
      <c r="G777" s="3">
        <v>797</v>
      </c>
      <c r="H777" s="15">
        <v>143500</v>
      </c>
    </row>
    <row r="778" spans="1:8" x14ac:dyDescent="0.25">
      <c r="A778" s="6">
        <v>777</v>
      </c>
      <c r="B778" s="6" t="s">
        <v>90</v>
      </c>
      <c r="C778" s="6" t="s">
        <v>90</v>
      </c>
      <c r="D778" s="7">
        <v>221500</v>
      </c>
      <c r="E778" s="6" t="str">
        <f t="shared" si="12"/>
        <v>control</v>
      </c>
      <c r="G778" s="3">
        <v>798</v>
      </c>
      <c r="H778" s="15">
        <v>110000</v>
      </c>
    </row>
    <row r="779" spans="1:8" x14ac:dyDescent="0.25">
      <c r="A779" s="6">
        <v>778</v>
      </c>
      <c r="B779" s="6" t="s">
        <v>90</v>
      </c>
      <c r="C779" s="6" t="s">
        <v>90</v>
      </c>
      <c r="D779" s="7">
        <v>142500</v>
      </c>
      <c r="E779" s="6" t="str">
        <f t="shared" si="12"/>
        <v>control</v>
      </c>
      <c r="G779" s="3">
        <v>799</v>
      </c>
      <c r="H779" s="15">
        <v>485000</v>
      </c>
    </row>
    <row r="780" spans="1:8" x14ac:dyDescent="0.25">
      <c r="A780" s="6">
        <v>779</v>
      </c>
      <c r="B780" s="6" t="s">
        <v>114</v>
      </c>
      <c r="C780" s="6" t="s">
        <v>90</v>
      </c>
      <c r="D780" s="7">
        <v>144000</v>
      </c>
      <c r="E780" s="6" t="str">
        <f t="shared" si="12"/>
        <v>control</v>
      </c>
      <c r="G780" s="3">
        <v>800</v>
      </c>
      <c r="H780" s="15">
        <v>175000</v>
      </c>
    </row>
    <row r="781" spans="1:8" x14ac:dyDescent="0.25">
      <c r="A781" s="6">
        <v>780</v>
      </c>
      <c r="B781" s="6" t="s">
        <v>90</v>
      </c>
      <c r="C781" s="6" t="s">
        <v>90</v>
      </c>
      <c r="D781" s="7">
        <v>135000</v>
      </c>
      <c r="E781" s="6" t="str">
        <f t="shared" si="12"/>
        <v>control</v>
      </c>
      <c r="G781" s="3">
        <v>801</v>
      </c>
      <c r="H781" s="15">
        <v>200000</v>
      </c>
    </row>
    <row r="782" spans="1:8" x14ac:dyDescent="0.25">
      <c r="A782" s="6">
        <v>781</v>
      </c>
      <c r="B782" s="6" t="s">
        <v>90</v>
      </c>
      <c r="C782" s="6" t="s">
        <v>90</v>
      </c>
      <c r="D782" s="7">
        <v>176000</v>
      </c>
      <c r="E782" s="6" t="str">
        <f t="shared" si="12"/>
        <v>control</v>
      </c>
      <c r="G782" s="3">
        <v>802</v>
      </c>
      <c r="H782" s="15">
        <v>109900</v>
      </c>
    </row>
    <row r="783" spans="1:8" x14ac:dyDescent="0.25">
      <c r="A783" s="6">
        <v>782</v>
      </c>
      <c r="B783" s="6" t="s">
        <v>90</v>
      </c>
      <c r="C783" s="6" t="s">
        <v>90</v>
      </c>
      <c r="D783" s="7">
        <v>175900</v>
      </c>
      <c r="E783" s="6" t="str">
        <f t="shared" si="12"/>
        <v>control</v>
      </c>
      <c r="G783" s="3">
        <v>803</v>
      </c>
      <c r="H783" s="15">
        <v>189000</v>
      </c>
    </row>
    <row r="784" spans="1:8" x14ac:dyDescent="0.25">
      <c r="A784" s="6">
        <v>783</v>
      </c>
      <c r="B784" s="6" t="s">
        <v>90</v>
      </c>
      <c r="C784" s="6" t="s">
        <v>90</v>
      </c>
      <c r="D784" s="7">
        <v>187100</v>
      </c>
      <c r="E784" s="6" t="str">
        <f t="shared" si="12"/>
        <v>control</v>
      </c>
      <c r="G784" s="3">
        <v>804</v>
      </c>
      <c r="H784" s="15">
        <v>582933</v>
      </c>
    </row>
    <row r="785" spans="1:8" x14ac:dyDescent="0.25">
      <c r="A785" s="6">
        <v>784</v>
      </c>
      <c r="B785" s="6" t="s">
        <v>90</v>
      </c>
      <c r="C785" s="6" t="s">
        <v>90</v>
      </c>
      <c r="D785" s="7">
        <v>165500</v>
      </c>
      <c r="E785" s="6" t="str">
        <f t="shared" si="12"/>
        <v>control</v>
      </c>
      <c r="G785" s="3">
        <v>805</v>
      </c>
      <c r="H785" s="15">
        <v>118000</v>
      </c>
    </row>
    <row r="786" spans="1:8" x14ac:dyDescent="0.25">
      <c r="A786" s="6">
        <v>785</v>
      </c>
      <c r="B786" s="6" t="s">
        <v>90</v>
      </c>
      <c r="C786" s="6" t="s">
        <v>90</v>
      </c>
      <c r="D786" s="7">
        <v>128000</v>
      </c>
      <c r="E786" s="6" t="str">
        <f t="shared" si="12"/>
        <v>control</v>
      </c>
      <c r="G786" s="3">
        <v>806</v>
      </c>
      <c r="H786" s="15">
        <v>227680</v>
      </c>
    </row>
    <row r="787" spans="1:8" x14ac:dyDescent="0.25">
      <c r="A787" s="6">
        <v>786</v>
      </c>
      <c r="B787" s="6" t="s">
        <v>114</v>
      </c>
      <c r="C787" s="6" t="s">
        <v>90</v>
      </c>
      <c r="D787" s="7">
        <v>161500</v>
      </c>
      <c r="E787" s="6" t="str">
        <f t="shared" si="12"/>
        <v>control</v>
      </c>
      <c r="G787" s="3">
        <v>807</v>
      </c>
      <c r="H787" s="15">
        <v>135500</v>
      </c>
    </row>
    <row r="788" spans="1:8" x14ac:dyDescent="0.25">
      <c r="A788" s="6">
        <v>787</v>
      </c>
      <c r="B788" s="6" t="s">
        <v>144</v>
      </c>
      <c r="C788" s="6" t="s">
        <v>90</v>
      </c>
      <c r="D788" s="7">
        <v>139000</v>
      </c>
      <c r="E788" s="6" t="str">
        <f t="shared" si="12"/>
        <v>control</v>
      </c>
      <c r="G788" s="3">
        <v>808</v>
      </c>
      <c r="H788" s="15">
        <v>223500</v>
      </c>
    </row>
    <row r="789" spans="1:8" x14ac:dyDescent="0.25">
      <c r="A789" s="6">
        <v>788</v>
      </c>
      <c r="B789" s="6" t="s">
        <v>90</v>
      </c>
      <c r="C789" s="6" t="s">
        <v>90</v>
      </c>
      <c r="D789" s="7">
        <v>233000</v>
      </c>
      <c r="E789" s="6" t="str">
        <f t="shared" si="12"/>
        <v>control</v>
      </c>
      <c r="G789" s="3">
        <v>809</v>
      </c>
      <c r="H789" s="15">
        <v>159950</v>
      </c>
    </row>
    <row r="790" spans="1:8" x14ac:dyDescent="0.25">
      <c r="A790" s="6">
        <v>789</v>
      </c>
      <c r="B790" s="6" t="s">
        <v>90</v>
      </c>
      <c r="C790" s="6" t="s">
        <v>90</v>
      </c>
      <c r="D790" s="7">
        <v>107900</v>
      </c>
      <c r="E790" s="6" t="str">
        <f t="shared" si="12"/>
        <v>control</v>
      </c>
      <c r="G790" s="3">
        <v>810</v>
      </c>
      <c r="H790" s="15">
        <v>106000</v>
      </c>
    </row>
    <row r="791" spans="1:8" x14ac:dyDescent="0.25">
      <c r="A791" s="6">
        <v>790</v>
      </c>
      <c r="B791" s="6" t="s">
        <v>90</v>
      </c>
      <c r="C791" s="6" t="s">
        <v>90</v>
      </c>
      <c r="D791" s="7">
        <v>187500</v>
      </c>
      <c r="E791" s="6" t="str">
        <f t="shared" si="12"/>
        <v>control</v>
      </c>
      <c r="G791" s="3">
        <v>811</v>
      </c>
      <c r="H791" s="15">
        <v>181000</v>
      </c>
    </row>
    <row r="792" spans="1:8" x14ac:dyDescent="0.25">
      <c r="A792" s="6">
        <v>791</v>
      </c>
      <c r="B792" s="6" t="s">
        <v>90</v>
      </c>
      <c r="C792" s="6" t="s">
        <v>90</v>
      </c>
      <c r="D792" s="7">
        <v>160200</v>
      </c>
      <c r="E792" s="6" t="str">
        <f t="shared" si="12"/>
        <v>control</v>
      </c>
      <c r="G792" s="3">
        <v>812</v>
      </c>
      <c r="H792" s="15">
        <v>144500</v>
      </c>
    </row>
    <row r="793" spans="1:8" x14ac:dyDescent="0.25">
      <c r="A793" s="6">
        <v>792</v>
      </c>
      <c r="B793" s="6" t="s">
        <v>90</v>
      </c>
      <c r="C793" s="6" t="s">
        <v>90</v>
      </c>
      <c r="D793" s="7">
        <v>146800</v>
      </c>
      <c r="E793" s="6" t="str">
        <f t="shared" si="12"/>
        <v>control</v>
      </c>
      <c r="G793" s="3">
        <v>813</v>
      </c>
      <c r="H793" s="15">
        <v>55993</v>
      </c>
    </row>
    <row r="794" spans="1:8" x14ac:dyDescent="0.25">
      <c r="A794" s="6">
        <v>793</v>
      </c>
      <c r="B794" s="6" t="s">
        <v>90</v>
      </c>
      <c r="C794" s="6" t="s">
        <v>90</v>
      </c>
      <c r="D794" s="7">
        <v>269790</v>
      </c>
      <c r="E794" s="6" t="str">
        <f t="shared" si="12"/>
        <v>control</v>
      </c>
      <c r="G794" s="3">
        <v>814</v>
      </c>
      <c r="H794" s="15">
        <v>157900</v>
      </c>
    </row>
    <row r="795" spans="1:8" x14ac:dyDescent="0.25">
      <c r="A795" s="6">
        <v>794</v>
      </c>
      <c r="B795" s="6" t="s">
        <v>90</v>
      </c>
      <c r="C795" s="6" t="s">
        <v>90</v>
      </c>
      <c r="D795" s="7">
        <v>225000</v>
      </c>
      <c r="E795" s="6" t="str">
        <f t="shared" si="12"/>
        <v>control</v>
      </c>
      <c r="G795" s="3">
        <v>815</v>
      </c>
      <c r="H795" s="15">
        <v>116000</v>
      </c>
    </row>
    <row r="796" spans="1:8" x14ac:dyDescent="0.25">
      <c r="A796" s="6">
        <v>795</v>
      </c>
      <c r="B796" s="6" t="s">
        <v>90</v>
      </c>
      <c r="C796" s="6" t="s">
        <v>90</v>
      </c>
      <c r="D796" s="7">
        <v>194500</v>
      </c>
      <c r="E796" s="6" t="str">
        <f t="shared" si="12"/>
        <v>control</v>
      </c>
      <c r="G796" s="3">
        <v>816</v>
      </c>
      <c r="H796" s="15">
        <v>224900</v>
      </c>
    </row>
    <row r="797" spans="1:8" x14ac:dyDescent="0.25">
      <c r="A797" s="6">
        <v>796</v>
      </c>
      <c r="B797" s="6" t="s">
        <v>90</v>
      </c>
      <c r="C797" s="6" t="s">
        <v>90</v>
      </c>
      <c r="D797" s="7">
        <v>171000</v>
      </c>
      <c r="E797" s="6" t="str">
        <f t="shared" si="12"/>
        <v>control</v>
      </c>
      <c r="G797" s="3">
        <v>817</v>
      </c>
      <c r="H797" s="15">
        <v>137000</v>
      </c>
    </row>
    <row r="798" spans="1:8" x14ac:dyDescent="0.25">
      <c r="A798" s="6">
        <v>797</v>
      </c>
      <c r="B798" s="6" t="s">
        <v>90</v>
      </c>
      <c r="C798" s="6" t="s">
        <v>90</v>
      </c>
      <c r="D798" s="7">
        <v>143500</v>
      </c>
      <c r="E798" s="6" t="str">
        <f t="shared" si="12"/>
        <v>control</v>
      </c>
      <c r="G798" s="3">
        <v>818</v>
      </c>
      <c r="H798" s="15">
        <v>271000</v>
      </c>
    </row>
    <row r="799" spans="1:8" x14ac:dyDescent="0.25">
      <c r="A799" s="6">
        <v>798</v>
      </c>
      <c r="B799" s="6" t="s">
        <v>90</v>
      </c>
      <c r="C799" s="6" t="s">
        <v>90</v>
      </c>
      <c r="D799" s="7">
        <v>110000</v>
      </c>
      <c r="E799" s="6" t="str">
        <f t="shared" si="12"/>
        <v>control</v>
      </c>
      <c r="G799" s="3">
        <v>819</v>
      </c>
      <c r="H799" s="15">
        <v>155000</v>
      </c>
    </row>
    <row r="800" spans="1:8" x14ac:dyDescent="0.25">
      <c r="A800" s="6">
        <v>799</v>
      </c>
      <c r="B800" s="6" t="s">
        <v>90</v>
      </c>
      <c r="C800" s="6" t="s">
        <v>90</v>
      </c>
      <c r="D800" s="7">
        <v>485000</v>
      </c>
      <c r="E800" s="6" t="str">
        <f t="shared" si="12"/>
        <v>control</v>
      </c>
      <c r="G800" s="3">
        <v>820</v>
      </c>
      <c r="H800" s="15">
        <v>224000</v>
      </c>
    </row>
    <row r="801" spans="1:8" x14ac:dyDescent="0.25">
      <c r="A801" s="6">
        <v>800</v>
      </c>
      <c r="B801" s="6" t="s">
        <v>114</v>
      </c>
      <c r="C801" s="6" t="s">
        <v>90</v>
      </c>
      <c r="D801" s="7">
        <v>175000</v>
      </c>
      <c r="E801" s="6" t="str">
        <f t="shared" si="12"/>
        <v>control</v>
      </c>
      <c r="G801" s="3">
        <v>821</v>
      </c>
      <c r="H801" s="15">
        <v>183000</v>
      </c>
    </row>
    <row r="802" spans="1:8" x14ac:dyDescent="0.25">
      <c r="A802" s="6">
        <v>801</v>
      </c>
      <c r="B802" s="6" t="s">
        <v>114</v>
      </c>
      <c r="C802" s="6" t="s">
        <v>90</v>
      </c>
      <c r="D802" s="7">
        <v>200000</v>
      </c>
      <c r="E802" s="6" t="str">
        <f t="shared" si="12"/>
        <v>control</v>
      </c>
      <c r="G802" s="3">
        <v>822</v>
      </c>
      <c r="H802" s="15">
        <v>93000</v>
      </c>
    </row>
    <row r="803" spans="1:8" x14ac:dyDescent="0.25">
      <c r="A803" s="6">
        <v>802</v>
      </c>
      <c r="B803" s="6" t="s">
        <v>90</v>
      </c>
      <c r="C803" s="6" t="s">
        <v>90</v>
      </c>
      <c r="D803" s="7">
        <v>109900</v>
      </c>
      <c r="E803" s="6" t="str">
        <f t="shared" si="12"/>
        <v>control</v>
      </c>
      <c r="G803" s="3">
        <v>823</v>
      </c>
      <c r="H803" s="15">
        <v>225000</v>
      </c>
    </row>
    <row r="804" spans="1:8" x14ac:dyDescent="0.25">
      <c r="A804" s="6">
        <v>803</v>
      </c>
      <c r="B804" s="6" t="s">
        <v>90</v>
      </c>
      <c r="C804" s="6" t="s">
        <v>90</v>
      </c>
      <c r="D804" s="7">
        <v>189000</v>
      </c>
      <c r="E804" s="6" t="str">
        <f t="shared" si="12"/>
        <v>control</v>
      </c>
      <c r="G804" s="3">
        <v>824</v>
      </c>
      <c r="H804" s="15">
        <v>139500</v>
      </c>
    </row>
    <row r="805" spans="1:8" x14ac:dyDescent="0.25">
      <c r="A805" s="6">
        <v>804</v>
      </c>
      <c r="B805" s="6" t="s">
        <v>90</v>
      </c>
      <c r="C805" s="6" t="s">
        <v>90</v>
      </c>
      <c r="D805" s="7">
        <v>582933</v>
      </c>
      <c r="E805" s="6" t="str">
        <f t="shared" si="12"/>
        <v>control</v>
      </c>
      <c r="G805" s="3">
        <v>825</v>
      </c>
      <c r="H805" s="15">
        <v>232600</v>
      </c>
    </row>
    <row r="806" spans="1:8" x14ac:dyDescent="0.25">
      <c r="A806" s="6">
        <v>805</v>
      </c>
      <c r="B806" s="6" t="s">
        <v>90</v>
      </c>
      <c r="C806" s="6" t="s">
        <v>90</v>
      </c>
      <c r="D806" s="7">
        <v>118000</v>
      </c>
      <c r="E806" s="6" t="str">
        <f t="shared" si="12"/>
        <v>control</v>
      </c>
      <c r="G806" s="3">
        <v>826</v>
      </c>
      <c r="H806" s="15">
        <v>385000</v>
      </c>
    </row>
    <row r="807" spans="1:8" x14ac:dyDescent="0.25">
      <c r="A807" s="6">
        <v>806</v>
      </c>
      <c r="B807" s="6" t="s">
        <v>90</v>
      </c>
      <c r="C807" s="6" t="s">
        <v>90</v>
      </c>
      <c r="D807" s="7">
        <v>227680</v>
      </c>
      <c r="E807" s="6" t="str">
        <f t="shared" si="12"/>
        <v>control</v>
      </c>
      <c r="G807" s="3">
        <v>827</v>
      </c>
      <c r="H807" s="15">
        <v>109500</v>
      </c>
    </row>
    <row r="808" spans="1:8" x14ac:dyDescent="0.25">
      <c r="A808" s="6">
        <v>807</v>
      </c>
      <c r="B808" s="6" t="s">
        <v>90</v>
      </c>
      <c r="C808" s="6" t="s">
        <v>90</v>
      </c>
      <c r="D808" s="7">
        <v>135500</v>
      </c>
      <c r="E808" s="6" t="str">
        <f t="shared" si="12"/>
        <v>control</v>
      </c>
      <c r="G808" s="3">
        <v>828</v>
      </c>
      <c r="H808" s="15">
        <v>189000</v>
      </c>
    </row>
    <row r="809" spans="1:8" x14ac:dyDescent="0.25">
      <c r="A809" s="6">
        <v>808</v>
      </c>
      <c r="B809" s="6" t="s">
        <v>90</v>
      </c>
      <c r="C809" s="6" t="s">
        <v>90</v>
      </c>
      <c r="D809" s="7">
        <v>223500</v>
      </c>
      <c r="E809" s="6" t="str">
        <f t="shared" si="12"/>
        <v>control</v>
      </c>
      <c r="G809" s="3">
        <v>829</v>
      </c>
      <c r="H809" s="15">
        <v>185000</v>
      </c>
    </row>
    <row r="810" spans="1:8" x14ac:dyDescent="0.25">
      <c r="A810" s="6">
        <v>809</v>
      </c>
      <c r="B810" s="6" t="s">
        <v>90</v>
      </c>
      <c r="C810" s="6" t="s">
        <v>90</v>
      </c>
      <c r="D810" s="7">
        <v>159950</v>
      </c>
      <c r="E810" s="6" t="str">
        <f t="shared" si="12"/>
        <v>control</v>
      </c>
      <c r="G810" s="3">
        <v>830</v>
      </c>
      <c r="H810" s="15">
        <v>147400</v>
      </c>
    </row>
    <row r="811" spans="1:8" x14ac:dyDescent="0.25">
      <c r="A811" s="6">
        <v>810</v>
      </c>
      <c r="B811" s="6" t="s">
        <v>90</v>
      </c>
      <c r="C811" s="6" t="s">
        <v>90</v>
      </c>
      <c r="D811" s="7">
        <v>106000</v>
      </c>
      <c r="E811" s="6" t="str">
        <f t="shared" si="12"/>
        <v>control</v>
      </c>
      <c r="G811" s="3">
        <v>831</v>
      </c>
      <c r="H811" s="15">
        <v>166000</v>
      </c>
    </row>
    <row r="812" spans="1:8" x14ac:dyDescent="0.25">
      <c r="A812" s="6">
        <v>811</v>
      </c>
      <c r="B812" s="6" t="s">
        <v>90</v>
      </c>
      <c r="C812" s="6" t="s">
        <v>90</v>
      </c>
      <c r="D812" s="7">
        <v>181000</v>
      </c>
      <c r="E812" s="6" t="str">
        <f t="shared" si="12"/>
        <v>control</v>
      </c>
      <c r="G812" s="3">
        <v>832</v>
      </c>
      <c r="H812" s="15">
        <v>151000</v>
      </c>
    </row>
    <row r="813" spans="1:8" x14ac:dyDescent="0.25">
      <c r="A813" s="6">
        <v>812</v>
      </c>
      <c r="B813" s="6" t="s">
        <v>90</v>
      </c>
      <c r="C813" s="6" t="s">
        <v>90</v>
      </c>
      <c r="D813" s="7">
        <v>144500</v>
      </c>
      <c r="E813" s="6" t="str">
        <f t="shared" si="12"/>
        <v>control</v>
      </c>
      <c r="G813" s="3">
        <v>833</v>
      </c>
      <c r="H813" s="15">
        <v>237000</v>
      </c>
    </row>
    <row r="814" spans="1:8" x14ac:dyDescent="0.25">
      <c r="A814" s="6">
        <v>813</v>
      </c>
      <c r="B814" s="6" t="s">
        <v>90</v>
      </c>
      <c r="C814" s="6" t="s">
        <v>90</v>
      </c>
      <c r="D814" s="7">
        <v>55993</v>
      </c>
      <c r="E814" s="6" t="str">
        <f t="shared" si="12"/>
        <v>control</v>
      </c>
      <c r="G814" s="3">
        <v>834</v>
      </c>
      <c r="H814" s="15">
        <v>167000</v>
      </c>
    </row>
    <row r="815" spans="1:8" x14ac:dyDescent="0.25">
      <c r="A815" s="6">
        <v>814</v>
      </c>
      <c r="B815" s="6" t="s">
        <v>90</v>
      </c>
      <c r="C815" s="6" t="s">
        <v>90</v>
      </c>
      <c r="D815" s="7">
        <v>157900</v>
      </c>
      <c r="E815" s="6" t="str">
        <f t="shared" si="12"/>
        <v>control</v>
      </c>
      <c r="G815" s="3">
        <v>835</v>
      </c>
      <c r="H815" s="15">
        <v>139950</v>
      </c>
    </row>
    <row r="816" spans="1:8" x14ac:dyDescent="0.25">
      <c r="A816" s="6">
        <v>815</v>
      </c>
      <c r="B816" s="6" t="s">
        <v>90</v>
      </c>
      <c r="C816" s="6" t="s">
        <v>90</v>
      </c>
      <c r="D816" s="7">
        <v>116000</v>
      </c>
      <c r="E816" s="6" t="str">
        <f t="shared" si="12"/>
        <v>control</v>
      </c>
      <c r="G816" s="3">
        <v>836</v>
      </c>
      <c r="H816" s="15">
        <v>128000</v>
      </c>
    </row>
    <row r="817" spans="1:8" x14ac:dyDescent="0.25">
      <c r="A817" s="6">
        <v>816</v>
      </c>
      <c r="B817" s="6" t="s">
        <v>90</v>
      </c>
      <c r="C817" s="6" t="s">
        <v>90</v>
      </c>
      <c r="D817" s="7">
        <v>224900</v>
      </c>
      <c r="E817" s="6" t="str">
        <f t="shared" si="12"/>
        <v>control</v>
      </c>
      <c r="G817" s="3">
        <v>837</v>
      </c>
      <c r="H817" s="15">
        <v>153500</v>
      </c>
    </row>
    <row r="818" spans="1:8" x14ac:dyDescent="0.25">
      <c r="A818" s="6">
        <v>817</v>
      </c>
      <c r="B818" s="6" t="s">
        <v>90</v>
      </c>
      <c r="C818" s="6" t="s">
        <v>90</v>
      </c>
      <c r="D818" s="7">
        <v>137000</v>
      </c>
      <c r="E818" s="6" t="str">
        <f t="shared" si="12"/>
        <v>control</v>
      </c>
      <c r="G818" s="3">
        <v>838</v>
      </c>
      <c r="H818" s="15">
        <v>100000</v>
      </c>
    </row>
    <row r="819" spans="1:8" x14ac:dyDescent="0.25">
      <c r="A819" s="6">
        <v>818</v>
      </c>
      <c r="B819" s="6" t="s">
        <v>90</v>
      </c>
      <c r="C819" s="6" t="s">
        <v>90</v>
      </c>
      <c r="D819" s="7">
        <v>271000</v>
      </c>
      <c r="E819" s="6" t="str">
        <f t="shared" si="12"/>
        <v>control</v>
      </c>
      <c r="G819" s="3">
        <v>839</v>
      </c>
      <c r="H819" s="15">
        <v>144000</v>
      </c>
    </row>
    <row r="820" spans="1:8" x14ac:dyDescent="0.25">
      <c r="A820" s="6">
        <v>819</v>
      </c>
      <c r="B820" s="6" t="s">
        <v>90</v>
      </c>
      <c r="C820" s="6" t="s">
        <v>90</v>
      </c>
      <c r="D820" s="7">
        <v>155000</v>
      </c>
      <c r="E820" s="6" t="str">
        <f t="shared" si="12"/>
        <v>control</v>
      </c>
      <c r="G820" s="3">
        <v>840</v>
      </c>
      <c r="H820" s="15">
        <v>130500</v>
      </c>
    </row>
    <row r="821" spans="1:8" x14ac:dyDescent="0.25">
      <c r="A821" s="6">
        <v>820</v>
      </c>
      <c r="B821" s="6" t="s">
        <v>90</v>
      </c>
      <c r="C821" s="6" t="s">
        <v>90</v>
      </c>
      <c r="D821" s="7">
        <v>224000</v>
      </c>
      <c r="E821" s="6" t="str">
        <f t="shared" si="12"/>
        <v>control</v>
      </c>
      <c r="G821" s="3">
        <v>841</v>
      </c>
      <c r="H821" s="15">
        <v>140000</v>
      </c>
    </row>
    <row r="822" spans="1:8" x14ac:dyDescent="0.25">
      <c r="A822" s="6">
        <v>821</v>
      </c>
      <c r="B822" s="6" t="s">
        <v>90</v>
      </c>
      <c r="C822" s="6" t="s">
        <v>90</v>
      </c>
      <c r="D822" s="7">
        <v>183000</v>
      </c>
      <c r="E822" s="6" t="str">
        <f t="shared" si="12"/>
        <v>control</v>
      </c>
      <c r="G822" s="3">
        <v>842</v>
      </c>
      <c r="H822" s="15">
        <v>157500</v>
      </c>
    </row>
    <row r="823" spans="1:8" x14ac:dyDescent="0.25">
      <c r="A823" s="6">
        <v>822</v>
      </c>
      <c r="B823" s="6" t="s">
        <v>90</v>
      </c>
      <c r="C823" s="6" t="s">
        <v>90</v>
      </c>
      <c r="D823" s="7">
        <v>93000</v>
      </c>
      <c r="E823" s="6" t="str">
        <f t="shared" si="12"/>
        <v>control</v>
      </c>
      <c r="G823" s="3">
        <v>843</v>
      </c>
      <c r="H823" s="15">
        <v>174900</v>
      </c>
    </row>
    <row r="824" spans="1:8" x14ac:dyDescent="0.25">
      <c r="A824" s="6">
        <v>823</v>
      </c>
      <c r="B824" s="6" t="s">
        <v>90</v>
      </c>
      <c r="C824" s="6" t="s">
        <v>90</v>
      </c>
      <c r="D824" s="7">
        <v>225000</v>
      </c>
      <c r="E824" s="6" t="str">
        <f t="shared" si="12"/>
        <v>control</v>
      </c>
      <c r="G824" s="3">
        <v>844</v>
      </c>
      <c r="H824" s="15">
        <v>141000</v>
      </c>
    </row>
    <row r="825" spans="1:8" x14ac:dyDescent="0.25">
      <c r="A825" s="6">
        <v>824</v>
      </c>
      <c r="B825" s="6" t="s">
        <v>90</v>
      </c>
      <c r="C825" s="6" t="s">
        <v>90</v>
      </c>
      <c r="D825" s="7">
        <v>139500</v>
      </c>
      <c r="E825" s="6" t="str">
        <f t="shared" si="12"/>
        <v>control</v>
      </c>
      <c r="G825" s="3">
        <v>845</v>
      </c>
      <c r="H825" s="15">
        <v>153900</v>
      </c>
    </row>
    <row r="826" spans="1:8" x14ac:dyDescent="0.25">
      <c r="A826" s="6">
        <v>825</v>
      </c>
      <c r="B826" s="6" t="s">
        <v>90</v>
      </c>
      <c r="C826" s="6" t="s">
        <v>90</v>
      </c>
      <c r="D826" s="7">
        <v>232600</v>
      </c>
      <c r="E826" s="6" t="str">
        <f t="shared" si="12"/>
        <v>control</v>
      </c>
      <c r="G826" s="3">
        <v>847</v>
      </c>
      <c r="H826" s="15">
        <v>213000</v>
      </c>
    </row>
    <row r="827" spans="1:8" x14ac:dyDescent="0.25">
      <c r="A827" s="6">
        <v>826</v>
      </c>
      <c r="B827" s="6" t="s">
        <v>139</v>
      </c>
      <c r="C827" s="6" t="s">
        <v>139</v>
      </c>
      <c r="D827" s="7">
        <v>385000</v>
      </c>
      <c r="E827" s="6" t="str">
        <f t="shared" si="12"/>
        <v>control</v>
      </c>
      <c r="G827" s="3">
        <v>848</v>
      </c>
      <c r="H827" s="15">
        <v>133500</v>
      </c>
    </row>
    <row r="828" spans="1:8" x14ac:dyDescent="0.25">
      <c r="A828" s="6">
        <v>827</v>
      </c>
      <c r="B828" s="6" t="s">
        <v>90</v>
      </c>
      <c r="C828" s="6" t="s">
        <v>90</v>
      </c>
      <c r="D828" s="7">
        <v>109500</v>
      </c>
      <c r="E828" s="6" t="str">
        <f t="shared" si="12"/>
        <v>control</v>
      </c>
      <c r="G828" s="3">
        <v>849</v>
      </c>
      <c r="H828" s="15">
        <v>240000</v>
      </c>
    </row>
    <row r="829" spans="1:8" x14ac:dyDescent="0.25">
      <c r="A829" s="6">
        <v>828</v>
      </c>
      <c r="B829" s="6" t="s">
        <v>90</v>
      </c>
      <c r="C829" s="6" t="s">
        <v>90</v>
      </c>
      <c r="D829" s="7">
        <v>189000</v>
      </c>
      <c r="E829" s="6" t="str">
        <f t="shared" si="12"/>
        <v>control</v>
      </c>
      <c r="G829" s="3">
        <v>850</v>
      </c>
      <c r="H829" s="15">
        <v>187000</v>
      </c>
    </row>
    <row r="830" spans="1:8" x14ac:dyDescent="0.25">
      <c r="A830" s="6">
        <v>829</v>
      </c>
      <c r="B830" s="6" t="s">
        <v>90</v>
      </c>
      <c r="C830" s="6" t="s">
        <v>90</v>
      </c>
      <c r="D830" s="7">
        <v>185000</v>
      </c>
      <c r="E830" s="6" t="str">
        <f t="shared" si="12"/>
        <v>control</v>
      </c>
      <c r="G830" s="3">
        <v>851</v>
      </c>
      <c r="H830" s="15">
        <v>131500</v>
      </c>
    </row>
    <row r="831" spans="1:8" x14ac:dyDescent="0.25">
      <c r="A831" s="6">
        <v>830</v>
      </c>
      <c r="B831" s="6" t="s">
        <v>90</v>
      </c>
      <c r="C831" s="6" t="s">
        <v>90</v>
      </c>
      <c r="D831" s="7">
        <v>147400</v>
      </c>
      <c r="E831" s="6" t="str">
        <f t="shared" si="12"/>
        <v>control</v>
      </c>
      <c r="G831" s="3">
        <v>852</v>
      </c>
      <c r="H831" s="15">
        <v>215000</v>
      </c>
    </row>
    <row r="832" spans="1:8" x14ac:dyDescent="0.25">
      <c r="A832" s="6">
        <v>831</v>
      </c>
      <c r="B832" s="6" t="s">
        <v>90</v>
      </c>
      <c r="C832" s="6" t="s">
        <v>90</v>
      </c>
      <c r="D832" s="7">
        <v>166000</v>
      </c>
      <c r="E832" s="6" t="str">
        <f t="shared" si="12"/>
        <v>control</v>
      </c>
      <c r="G832" s="3">
        <v>853</v>
      </c>
      <c r="H832" s="15">
        <v>164000</v>
      </c>
    </row>
    <row r="833" spans="1:8" x14ac:dyDescent="0.25">
      <c r="A833" s="6">
        <v>832</v>
      </c>
      <c r="B833" s="6" t="s">
        <v>90</v>
      </c>
      <c r="C833" s="6" t="s">
        <v>90</v>
      </c>
      <c r="D833" s="7">
        <v>151000</v>
      </c>
      <c r="E833" s="6" t="str">
        <f t="shared" si="12"/>
        <v>control</v>
      </c>
      <c r="G833" s="3">
        <v>854</v>
      </c>
      <c r="H833" s="15">
        <v>158000</v>
      </c>
    </row>
    <row r="834" spans="1:8" x14ac:dyDescent="0.25">
      <c r="A834" s="6">
        <v>833</v>
      </c>
      <c r="B834" s="6" t="s">
        <v>90</v>
      </c>
      <c r="C834" s="6" t="s">
        <v>90</v>
      </c>
      <c r="D834" s="7">
        <v>237000</v>
      </c>
      <c r="E834" s="6" t="str">
        <f t="shared" si="12"/>
        <v>control</v>
      </c>
      <c r="G834" s="3">
        <v>855</v>
      </c>
      <c r="H834" s="15">
        <v>170000</v>
      </c>
    </row>
    <row r="835" spans="1:8" x14ac:dyDescent="0.25">
      <c r="A835" s="6">
        <v>834</v>
      </c>
      <c r="B835" s="6" t="s">
        <v>90</v>
      </c>
      <c r="C835" s="6" t="s">
        <v>90</v>
      </c>
      <c r="D835" s="7">
        <v>167000</v>
      </c>
      <c r="E835" s="6" t="str">
        <f t="shared" ref="E835:E898" si="13">IF(OR(B835="RRRn", B835="RRAn", B835="RRNe", B835="RRAe", C835="RRRn", C835="RRAn", C835="RRNe", C835="RRAe"), "treatment", "control")</f>
        <v>control</v>
      </c>
      <c r="G835" s="3">
        <v>856</v>
      </c>
      <c r="H835" s="15">
        <v>127000</v>
      </c>
    </row>
    <row r="836" spans="1:8" x14ac:dyDescent="0.25">
      <c r="A836" s="6">
        <v>835</v>
      </c>
      <c r="B836" s="6" t="s">
        <v>90</v>
      </c>
      <c r="C836" s="6" t="s">
        <v>90</v>
      </c>
      <c r="D836" s="7">
        <v>139950</v>
      </c>
      <c r="E836" s="6" t="str">
        <f t="shared" si="13"/>
        <v>control</v>
      </c>
      <c r="G836" s="3">
        <v>857</v>
      </c>
      <c r="H836" s="15">
        <v>147000</v>
      </c>
    </row>
    <row r="837" spans="1:8" x14ac:dyDescent="0.25">
      <c r="A837" s="6">
        <v>836</v>
      </c>
      <c r="B837" s="6" t="s">
        <v>90</v>
      </c>
      <c r="C837" s="6" t="s">
        <v>90</v>
      </c>
      <c r="D837" s="7">
        <v>128000</v>
      </c>
      <c r="E837" s="6" t="str">
        <f t="shared" si="13"/>
        <v>control</v>
      </c>
      <c r="G837" s="3">
        <v>858</v>
      </c>
      <c r="H837" s="15">
        <v>174000</v>
      </c>
    </row>
    <row r="838" spans="1:8" x14ac:dyDescent="0.25">
      <c r="A838" s="6">
        <v>837</v>
      </c>
      <c r="B838" s="6" t="s">
        <v>90</v>
      </c>
      <c r="C838" s="6" t="s">
        <v>90</v>
      </c>
      <c r="D838" s="7">
        <v>153500</v>
      </c>
      <c r="E838" s="6" t="str">
        <f t="shared" si="13"/>
        <v>control</v>
      </c>
      <c r="G838" s="3">
        <v>859</v>
      </c>
      <c r="H838" s="15">
        <v>152000</v>
      </c>
    </row>
    <row r="839" spans="1:8" x14ac:dyDescent="0.25">
      <c r="A839" s="6">
        <v>838</v>
      </c>
      <c r="B839" s="6" t="s">
        <v>90</v>
      </c>
      <c r="C839" s="6" t="s">
        <v>90</v>
      </c>
      <c r="D839" s="7">
        <v>100000</v>
      </c>
      <c r="E839" s="6" t="str">
        <f t="shared" si="13"/>
        <v>control</v>
      </c>
      <c r="G839" s="3">
        <v>860</v>
      </c>
      <c r="H839" s="15">
        <v>250000</v>
      </c>
    </row>
    <row r="840" spans="1:8" x14ac:dyDescent="0.25">
      <c r="A840" s="6">
        <v>839</v>
      </c>
      <c r="B840" s="6" t="s">
        <v>90</v>
      </c>
      <c r="C840" s="6" t="s">
        <v>90</v>
      </c>
      <c r="D840" s="7">
        <v>144000</v>
      </c>
      <c r="E840" s="6" t="str">
        <f t="shared" si="13"/>
        <v>control</v>
      </c>
      <c r="G840" s="3">
        <v>861</v>
      </c>
      <c r="H840" s="15">
        <v>189950</v>
      </c>
    </row>
    <row r="841" spans="1:8" x14ac:dyDescent="0.25">
      <c r="A841" s="6">
        <v>840</v>
      </c>
      <c r="B841" s="6" t="s">
        <v>90</v>
      </c>
      <c r="C841" s="6" t="s">
        <v>90</v>
      </c>
      <c r="D841" s="7">
        <v>130500</v>
      </c>
      <c r="E841" s="6" t="str">
        <f t="shared" si="13"/>
        <v>control</v>
      </c>
      <c r="G841" s="3">
        <v>862</v>
      </c>
      <c r="H841" s="15">
        <v>131500</v>
      </c>
    </row>
    <row r="842" spans="1:8" x14ac:dyDescent="0.25">
      <c r="A842" s="6">
        <v>841</v>
      </c>
      <c r="B842" s="6" t="s">
        <v>90</v>
      </c>
      <c r="C842" s="6" t="s">
        <v>90</v>
      </c>
      <c r="D842" s="7">
        <v>140000</v>
      </c>
      <c r="E842" s="6" t="str">
        <f t="shared" si="13"/>
        <v>control</v>
      </c>
      <c r="G842" s="3">
        <v>863</v>
      </c>
      <c r="H842" s="15">
        <v>152000</v>
      </c>
    </row>
    <row r="843" spans="1:8" x14ac:dyDescent="0.25">
      <c r="A843" s="6">
        <v>842</v>
      </c>
      <c r="B843" s="6" t="s">
        <v>90</v>
      </c>
      <c r="C843" s="6" t="s">
        <v>90</v>
      </c>
      <c r="D843" s="7">
        <v>157500</v>
      </c>
      <c r="E843" s="6" t="str">
        <f t="shared" si="13"/>
        <v>control</v>
      </c>
      <c r="G843" s="3">
        <v>864</v>
      </c>
      <c r="H843" s="15">
        <v>132500</v>
      </c>
    </row>
    <row r="844" spans="1:8" x14ac:dyDescent="0.25">
      <c r="A844" s="6">
        <v>843</v>
      </c>
      <c r="B844" s="6" t="s">
        <v>90</v>
      </c>
      <c r="C844" s="6" t="s">
        <v>90</v>
      </c>
      <c r="D844" s="7">
        <v>174900</v>
      </c>
      <c r="E844" s="6" t="str">
        <f t="shared" si="13"/>
        <v>control</v>
      </c>
      <c r="G844" s="3">
        <v>865</v>
      </c>
      <c r="H844" s="15">
        <v>250580</v>
      </c>
    </row>
    <row r="845" spans="1:8" x14ac:dyDescent="0.25">
      <c r="A845" s="6">
        <v>844</v>
      </c>
      <c r="B845" s="6" t="s">
        <v>144</v>
      </c>
      <c r="C845" s="6" t="s">
        <v>90</v>
      </c>
      <c r="D845" s="7">
        <v>141000</v>
      </c>
      <c r="E845" s="6" t="str">
        <f t="shared" si="13"/>
        <v>control</v>
      </c>
      <c r="G845" s="3">
        <v>866</v>
      </c>
      <c r="H845" s="15">
        <v>148500</v>
      </c>
    </row>
    <row r="846" spans="1:8" x14ac:dyDescent="0.25">
      <c r="A846" s="6">
        <v>845</v>
      </c>
      <c r="B846" s="6" t="s">
        <v>144</v>
      </c>
      <c r="C846" s="6" t="s">
        <v>90</v>
      </c>
      <c r="D846" s="7">
        <v>153900</v>
      </c>
      <c r="E846" s="6" t="str">
        <f t="shared" si="13"/>
        <v>control</v>
      </c>
      <c r="G846" s="3">
        <v>867</v>
      </c>
      <c r="H846" s="15">
        <v>248900</v>
      </c>
    </row>
    <row r="847" spans="1:8" x14ac:dyDescent="0.25">
      <c r="A847" s="6">
        <v>846</v>
      </c>
      <c r="B847" s="6" t="s">
        <v>171</v>
      </c>
      <c r="C847" s="6" t="s">
        <v>90</v>
      </c>
      <c r="D847" s="7">
        <v>171000</v>
      </c>
      <c r="E847" s="6" t="str">
        <f t="shared" si="13"/>
        <v>treatment</v>
      </c>
      <c r="G847" s="3">
        <v>868</v>
      </c>
      <c r="H847" s="15">
        <v>129000</v>
      </c>
    </row>
    <row r="848" spans="1:8" x14ac:dyDescent="0.25">
      <c r="A848" s="6">
        <v>847</v>
      </c>
      <c r="B848" s="6" t="s">
        <v>90</v>
      </c>
      <c r="C848" s="6" t="s">
        <v>90</v>
      </c>
      <c r="D848" s="7">
        <v>213000</v>
      </c>
      <c r="E848" s="6" t="str">
        <f t="shared" si="13"/>
        <v>control</v>
      </c>
      <c r="G848" s="3">
        <v>869</v>
      </c>
      <c r="H848" s="15">
        <v>169000</v>
      </c>
    </row>
    <row r="849" spans="1:8" x14ac:dyDescent="0.25">
      <c r="A849" s="6">
        <v>848</v>
      </c>
      <c r="B849" s="6" t="s">
        <v>90</v>
      </c>
      <c r="C849" s="6" t="s">
        <v>90</v>
      </c>
      <c r="D849" s="7">
        <v>133500</v>
      </c>
      <c r="E849" s="6" t="str">
        <f t="shared" si="13"/>
        <v>control</v>
      </c>
      <c r="G849" s="3">
        <v>870</v>
      </c>
      <c r="H849" s="15">
        <v>236000</v>
      </c>
    </row>
    <row r="850" spans="1:8" x14ac:dyDescent="0.25">
      <c r="A850" s="6">
        <v>849</v>
      </c>
      <c r="B850" s="6" t="s">
        <v>90</v>
      </c>
      <c r="C850" s="6" t="s">
        <v>90</v>
      </c>
      <c r="D850" s="7">
        <v>240000</v>
      </c>
      <c r="E850" s="6" t="str">
        <f t="shared" si="13"/>
        <v>control</v>
      </c>
      <c r="G850" s="3">
        <v>871</v>
      </c>
      <c r="H850" s="15">
        <v>109500</v>
      </c>
    </row>
    <row r="851" spans="1:8" x14ac:dyDescent="0.25">
      <c r="A851" s="6">
        <v>850</v>
      </c>
      <c r="B851" s="6" t="s">
        <v>114</v>
      </c>
      <c r="C851" s="6" t="s">
        <v>90</v>
      </c>
      <c r="D851" s="7">
        <v>187000</v>
      </c>
      <c r="E851" s="6" t="str">
        <f t="shared" si="13"/>
        <v>control</v>
      </c>
      <c r="G851" s="3">
        <v>872</v>
      </c>
      <c r="H851" s="15">
        <v>200500</v>
      </c>
    </row>
    <row r="852" spans="1:8" x14ac:dyDescent="0.25">
      <c r="A852" s="6">
        <v>851</v>
      </c>
      <c r="B852" s="6" t="s">
        <v>90</v>
      </c>
      <c r="C852" s="6" t="s">
        <v>90</v>
      </c>
      <c r="D852" s="7">
        <v>131500</v>
      </c>
      <c r="E852" s="6" t="str">
        <f t="shared" si="13"/>
        <v>control</v>
      </c>
      <c r="G852" s="3">
        <v>873</v>
      </c>
      <c r="H852" s="15">
        <v>116000</v>
      </c>
    </row>
    <row r="853" spans="1:8" x14ac:dyDescent="0.25">
      <c r="A853" s="6">
        <v>852</v>
      </c>
      <c r="B853" s="6" t="s">
        <v>90</v>
      </c>
      <c r="C853" s="6" t="s">
        <v>90</v>
      </c>
      <c r="D853" s="7">
        <v>215000</v>
      </c>
      <c r="E853" s="6" t="str">
        <f t="shared" si="13"/>
        <v>control</v>
      </c>
      <c r="G853" s="3">
        <v>874</v>
      </c>
      <c r="H853" s="15">
        <v>133000</v>
      </c>
    </row>
    <row r="854" spans="1:8" x14ac:dyDescent="0.25">
      <c r="A854" s="6">
        <v>853</v>
      </c>
      <c r="B854" s="6" t="s">
        <v>90</v>
      </c>
      <c r="C854" s="6" t="s">
        <v>90</v>
      </c>
      <c r="D854" s="7">
        <v>164000</v>
      </c>
      <c r="E854" s="6" t="str">
        <f t="shared" si="13"/>
        <v>control</v>
      </c>
      <c r="G854" s="3">
        <v>875</v>
      </c>
      <c r="H854" s="15">
        <v>66500</v>
      </c>
    </row>
    <row r="855" spans="1:8" x14ac:dyDescent="0.25">
      <c r="A855" s="6">
        <v>854</v>
      </c>
      <c r="B855" s="6" t="s">
        <v>90</v>
      </c>
      <c r="C855" s="6" t="s">
        <v>90</v>
      </c>
      <c r="D855" s="7">
        <v>158000</v>
      </c>
      <c r="E855" s="6" t="str">
        <f t="shared" si="13"/>
        <v>control</v>
      </c>
      <c r="G855" s="3">
        <v>876</v>
      </c>
      <c r="H855" s="15">
        <v>303477</v>
      </c>
    </row>
    <row r="856" spans="1:8" x14ac:dyDescent="0.25">
      <c r="A856" s="6">
        <v>855</v>
      </c>
      <c r="B856" s="6" t="s">
        <v>90</v>
      </c>
      <c r="C856" s="6" t="s">
        <v>90</v>
      </c>
      <c r="D856" s="7">
        <v>170000</v>
      </c>
      <c r="E856" s="6" t="str">
        <f t="shared" si="13"/>
        <v>control</v>
      </c>
      <c r="G856" s="3">
        <v>877</v>
      </c>
      <c r="H856" s="15">
        <v>132250</v>
      </c>
    </row>
    <row r="857" spans="1:8" x14ac:dyDescent="0.25">
      <c r="A857" s="6">
        <v>856</v>
      </c>
      <c r="B857" s="6" t="s">
        <v>90</v>
      </c>
      <c r="C857" s="6" t="s">
        <v>90</v>
      </c>
      <c r="D857" s="7">
        <v>127000</v>
      </c>
      <c r="E857" s="6" t="str">
        <f t="shared" si="13"/>
        <v>control</v>
      </c>
      <c r="G857" s="3">
        <v>878</v>
      </c>
      <c r="H857" s="15">
        <v>350000</v>
      </c>
    </row>
    <row r="858" spans="1:8" x14ac:dyDescent="0.25">
      <c r="A858" s="6">
        <v>857</v>
      </c>
      <c r="B858" s="6" t="s">
        <v>90</v>
      </c>
      <c r="C858" s="6" t="s">
        <v>90</v>
      </c>
      <c r="D858" s="7">
        <v>147000</v>
      </c>
      <c r="E858" s="6" t="str">
        <f t="shared" si="13"/>
        <v>control</v>
      </c>
      <c r="G858" s="3">
        <v>879</v>
      </c>
      <c r="H858" s="15">
        <v>148000</v>
      </c>
    </row>
    <row r="859" spans="1:8" x14ac:dyDescent="0.25">
      <c r="A859" s="6">
        <v>858</v>
      </c>
      <c r="B859" s="6" t="s">
        <v>90</v>
      </c>
      <c r="C859" s="6" t="s">
        <v>90</v>
      </c>
      <c r="D859" s="7">
        <v>174000</v>
      </c>
      <c r="E859" s="6" t="str">
        <f t="shared" si="13"/>
        <v>control</v>
      </c>
      <c r="G859" s="3">
        <v>880</v>
      </c>
      <c r="H859" s="15">
        <v>136500</v>
      </c>
    </row>
    <row r="860" spans="1:8" x14ac:dyDescent="0.25">
      <c r="A860" s="6">
        <v>859</v>
      </c>
      <c r="B860" s="6" t="s">
        <v>90</v>
      </c>
      <c r="C860" s="6" t="s">
        <v>90</v>
      </c>
      <c r="D860" s="7">
        <v>152000</v>
      </c>
      <c r="E860" s="6" t="str">
        <f t="shared" si="13"/>
        <v>control</v>
      </c>
      <c r="G860" s="3">
        <v>881</v>
      </c>
      <c r="H860" s="15">
        <v>157000</v>
      </c>
    </row>
    <row r="861" spans="1:8" x14ac:dyDescent="0.25">
      <c r="A861" s="6">
        <v>860</v>
      </c>
      <c r="B861" s="6" t="s">
        <v>204</v>
      </c>
      <c r="C861" s="6" t="s">
        <v>90</v>
      </c>
      <c r="D861" s="7">
        <v>250000</v>
      </c>
      <c r="E861" s="6" t="str">
        <f t="shared" si="13"/>
        <v>control</v>
      </c>
      <c r="G861" s="3">
        <v>882</v>
      </c>
      <c r="H861" s="15">
        <v>187500</v>
      </c>
    </row>
    <row r="862" spans="1:8" x14ac:dyDescent="0.25">
      <c r="A862" s="6">
        <v>861</v>
      </c>
      <c r="B862" s="6" t="s">
        <v>90</v>
      </c>
      <c r="C862" s="6" t="s">
        <v>90</v>
      </c>
      <c r="D862" s="7">
        <v>189950</v>
      </c>
      <c r="E862" s="6" t="str">
        <f t="shared" si="13"/>
        <v>control</v>
      </c>
      <c r="G862" s="3">
        <v>883</v>
      </c>
      <c r="H862" s="15">
        <v>178000</v>
      </c>
    </row>
    <row r="863" spans="1:8" x14ac:dyDescent="0.25">
      <c r="A863" s="6">
        <v>862</v>
      </c>
      <c r="B863" s="6" t="s">
        <v>90</v>
      </c>
      <c r="C863" s="6" t="s">
        <v>90</v>
      </c>
      <c r="D863" s="7">
        <v>131500</v>
      </c>
      <c r="E863" s="6" t="str">
        <f t="shared" si="13"/>
        <v>control</v>
      </c>
      <c r="G863" s="3">
        <v>884</v>
      </c>
      <c r="H863" s="15">
        <v>118500</v>
      </c>
    </row>
    <row r="864" spans="1:8" x14ac:dyDescent="0.25">
      <c r="A864" s="6">
        <v>863</v>
      </c>
      <c r="B864" s="6" t="s">
        <v>90</v>
      </c>
      <c r="C864" s="6" t="s">
        <v>90</v>
      </c>
      <c r="D864" s="7">
        <v>152000</v>
      </c>
      <c r="E864" s="6" t="str">
        <f t="shared" si="13"/>
        <v>control</v>
      </c>
      <c r="G864" s="3">
        <v>885</v>
      </c>
      <c r="H864" s="15">
        <v>100000</v>
      </c>
    </row>
    <row r="865" spans="1:8" x14ac:dyDescent="0.25">
      <c r="A865" s="6">
        <v>864</v>
      </c>
      <c r="B865" s="6" t="s">
        <v>90</v>
      </c>
      <c r="C865" s="6" t="s">
        <v>90</v>
      </c>
      <c r="D865" s="7">
        <v>132500</v>
      </c>
      <c r="E865" s="6" t="str">
        <f t="shared" si="13"/>
        <v>control</v>
      </c>
      <c r="G865" s="3">
        <v>886</v>
      </c>
      <c r="H865" s="15">
        <v>328900</v>
      </c>
    </row>
    <row r="866" spans="1:8" x14ac:dyDescent="0.25">
      <c r="A866" s="6">
        <v>865</v>
      </c>
      <c r="B866" s="6" t="s">
        <v>90</v>
      </c>
      <c r="C866" s="6" t="s">
        <v>90</v>
      </c>
      <c r="D866" s="7">
        <v>250580</v>
      </c>
      <c r="E866" s="6" t="str">
        <f t="shared" si="13"/>
        <v>control</v>
      </c>
      <c r="G866" s="3">
        <v>887</v>
      </c>
      <c r="H866" s="15">
        <v>145000</v>
      </c>
    </row>
    <row r="867" spans="1:8" x14ac:dyDescent="0.25">
      <c r="A867" s="6">
        <v>866</v>
      </c>
      <c r="B867" s="6" t="s">
        <v>90</v>
      </c>
      <c r="C867" s="6" t="s">
        <v>90</v>
      </c>
      <c r="D867" s="7">
        <v>148500</v>
      </c>
      <c r="E867" s="6" t="str">
        <f t="shared" si="13"/>
        <v>control</v>
      </c>
      <c r="G867" s="3">
        <v>888</v>
      </c>
      <c r="H867" s="15">
        <v>135500</v>
      </c>
    </row>
    <row r="868" spans="1:8" x14ac:dyDescent="0.25">
      <c r="A868" s="6">
        <v>867</v>
      </c>
      <c r="B868" s="6" t="s">
        <v>90</v>
      </c>
      <c r="C868" s="6" t="s">
        <v>90</v>
      </c>
      <c r="D868" s="7">
        <v>248900</v>
      </c>
      <c r="E868" s="6" t="str">
        <f t="shared" si="13"/>
        <v>control</v>
      </c>
      <c r="G868" s="3">
        <v>889</v>
      </c>
      <c r="H868" s="15">
        <v>268000</v>
      </c>
    </row>
    <row r="869" spans="1:8" x14ac:dyDescent="0.25">
      <c r="A869" s="6">
        <v>868</v>
      </c>
      <c r="B869" s="6" t="s">
        <v>114</v>
      </c>
      <c r="C869" s="6" t="s">
        <v>90</v>
      </c>
      <c r="D869" s="7">
        <v>129000</v>
      </c>
      <c r="E869" s="6" t="str">
        <f t="shared" si="13"/>
        <v>control</v>
      </c>
      <c r="G869" s="3">
        <v>890</v>
      </c>
      <c r="H869" s="15">
        <v>149500</v>
      </c>
    </row>
    <row r="870" spans="1:8" x14ac:dyDescent="0.25">
      <c r="A870" s="6">
        <v>869</v>
      </c>
      <c r="B870" s="6" t="s">
        <v>114</v>
      </c>
      <c r="C870" s="6" t="s">
        <v>90</v>
      </c>
      <c r="D870" s="7">
        <v>169000</v>
      </c>
      <c r="E870" s="6" t="str">
        <f t="shared" si="13"/>
        <v>control</v>
      </c>
      <c r="G870" s="3">
        <v>891</v>
      </c>
      <c r="H870" s="15">
        <v>122900</v>
      </c>
    </row>
    <row r="871" spans="1:8" x14ac:dyDescent="0.25">
      <c r="A871" s="6">
        <v>870</v>
      </c>
      <c r="B871" s="6" t="s">
        <v>90</v>
      </c>
      <c r="C871" s="6" t="s">
        <v>90</v>
      </c>
      <c r="D871" s="7">
        <v>236000</v>
      </c>
      <c r="E871" s="6" t="str">
        <f t="shared" si="13"/>
        <v>control</v>
      </c>
      <c r="G871" s="3">
        <v>892</v>
      </c>
      <c r="H871" s="15">
        <v>172500</v>
      </c>
    </row>
    <row r="872" spans="1:8" x14ac:dyDescent="0.25">
      <c r="A872" s="6">
        <v>871</v>
      </c>
      <c r="B872" s="6" t="s">
        <v>139</v>
      </c>
      <c r="C872" s="6" t="s">
        <v>90</v>
      </c>
      <c r="D872" s="7">
        <v>109500</v>
      </c>
      <c r="E872" s="6" t="str">
        <f t="shared" si="13"/>
        <v>control</v>
      </c>
      <c r="G872" s="3">
        <v>893</v>
      </c>
      <c r="H872" s="15">
        <v>154500</v>
      </c>
    </row>
    <row r="873" spans="1:8" x14ac:dyDescent="0.25">
      <c r="A873" s="6">
        <v>872</v>
      </c>
      <c r="B873" s="6" t="s">
        <v>90</v>
      </c>
      <c r="C873" s="6" t="s">
        <v>90</v>
      </c>
      <c r="D873" s="7">
        <v>200500</v>
      </c>
      <c r="E873" s="6" t="str">
        <f t="shared" si="13"/>
        <v>control</v>
      </c>
      <c r="G873" s="3">
        <v>894</v>
      </c>
      <c r="H873" s="15">
        <v>165000</v>
      </c>
    </row>
    <row r="874" spans="1:8" x14ac:dyDescent="0.25">
      <c r="A874" s="6">
        <v>873</v>
      </c>
      <c r="B874" s="6" t="s">
        <v>90</v>
      </c>
      <c r="C874" s="6" t="s">
        <v>90</v>
      </c>
      <c r="D874" s="7">
        <v>116000</v>
      </c>
      <c r="E874" s="6" t="str">
        <f t="shared" si="13"/>
        <v>control</v>
      </c>
      <c r="G874" s="3">
        <v>895</v>
      </c>
      <c r="H874" s="15">
        <v>118858</v>
      </c>
    </row>
    <row r="875" spans="1:8" x14ac:dyDescent="0.25">
      <c r="A875" s="6">
        <v>874</v>
      </c>
      <c r="B875" s="6" t="s">
        <v>90</v>
      </c>
      <c r="C875" s="6" t="s">
        <v>90</v>
      </c>
      <c r="D875" s="7">
        <v>133000</v>
      </c>
      <c r="E875" s="6" t="str">
        <f t="shared" si="13"/>
        <v>control</v>
      </c>
      <c r="G875" s="3">
        <v>896</v>
      </c>
      <c r="H875" s="15">
        <v>140000</v>
      </c>
    </row>
    <row r="876" spans="1:8" x14ac:dyDescent="0.25">
      <c r="A876" s="6">
        <v>875</v>
      </c>
      <c r="B876" s="6" t="s">
        <v>144</v>
      </c>
      <c r="C876" s="6" t="s">
        <v>90</v>
      </c>
      <c r="D876" s="7">
        <v>66500</v>
      </c>
      <c r="E876" s="6" t="str">
        <f t="shared" si="13"/>
        <v>control</v>
      </c>
      <c r="G876" s="3">
        <v>897</v>
      </c>
      <c r="H876" s="15">
        <v>106500</v>
      </c>
    </row>
    <row r="877" spans="1:8" x14ac:dyDescent="0.25">
      <c r="A877" s="6">
        <v>876</v>
      </c>
      <c r="B877" s="6" t="s">
        <v>90</v>
      </c>
      <c r="C877" s="6" t="s">
        <v>90</v>
      </c>
      <c r="D877" s="7">
        <v>303477</v>
      </c>
      <c r="E877" s="6" t="str">
        <f t="shared" si="13"/>
        <v>control</v>
      </c>
      <c r="G877" s="3">
        <v>898</v>
      </c>
      <c r="H877" s="15">
        <v>142953</v>
      </c>
    </row>
    <row r="878" spans="1:8" x14ac:dyDescent="0.25">
      <c r="A878" s="6">
        <v>877</v>
      </c>
      <c r="B878" s="6" t="s">
        <v>90</v>
      </c>
      <c r="C878" s="6" t="s">
        <v>90</v>
      </c>
      <c r="D878" s="7">
        <v>132250</v>
      </c>
      <c r="E878" s="6" t="str">
        <f t="shared" si="13"/>
        <v>control</v>
      </c>
      <c r="G878" s="3">
        <v>899</v>
      </c>
      <c r="H878" s="15">
        <v>611657</v>
      </c>
    </row>
    <row r="879" spans="1:8" x14ac:dyDescent="0.25">
      <c r="A879" s="6">
        <v>878</v>
      </c>
      <c r="B879" s="6" t="s">
        <v>90</v>
      </c>
      <c r="C879" s="6" t="s">
        <v>90</v>
      </c>
      <c r="D879" s="7">
        <v>350000</v>
      </c>
      <c r="E879" s="6" t="str">
        <f t="shared" si="13"/>
        <v>control</v>
      </c>
      <c r="G879" s="3">
        <v>900</v>
      </c>
      <c r="H879" s="15">
        <v>135000</v>
      </c>
    </row>
    <row r="880" spans="1:8" x14ac:dyDescent="0.25">
      <c r="A880" s="6">
        <v>879</v>
      </c>
      <c r="B880" s="6" t="s">
        <v>90</v>
      </c>
      <c r="C880" s="6" t="s">
        <v>90</v>
      </c>
      <c r="D880" s="7">
        <v>148000</v>
      </c>
      <c r="E880" s="6" t="str">
        <f t="shared" si="13"/>
        <v>control</v>
      </c>
      <c r="G880" s="3">
        <v>901</v>
      </c>
      <c r="H880" s="15">
        <v>110000</v>
      </c>
    </row>
    <row r="881" spans="1:8" x14ac:dyDescent="0.25">
      <c r="A881" s="6">
        <v>880</v>
      </c>
      <c r="B881" s="6" t="s">
        <v>90</v>
      </c>
      <c r="C881" s="6" t="s">
        <v>90</v>
      </c>
      <c r="D881" s="7">
        <v>136500</v>
      </c>
      <c r="E881" s="6" t="str">
        <f t="shared" si="13"/>
        <v>control</v>
      </c>
      <c r="G881" s="3">
        <v>902</v>
      </c>
      <c r="H881" s="15">
        <v>153000</v>
      </c>
    </row>
    <row r="882" spans="1:8" x14ac:dyDescent="0.25">
      <c r="A882" s="6">
        <v>881</v>
      </c>
      <c r="B882" s="6" t="s">
        <v>90</v>
      </c>
      <c r="C882" s="6" t="s">
        <v>90</v>
      </c>
      <c r="D882" s="7">
        <v>157000</v>
      </c>
      <c r="E882" s="6" t="str">
        <f t="shared" si="13"/>
        <v>control</v>
      </c>
      <c r="G882" s="3">
        <v>903</v>
      </c>
      <c r="H882" s="15">
        <v>180000</v>
      </c>
    </row>
    <row r="883" spans="1:8" x14ac:dyDescent="0.25">
      <c r="A883" s="6">
        <v>882</v>
      </c>
      <c r="B883" s="6" t="s">
        <v>90</v>
      </c>
      <c r="C883" s="6" t="s">
        <v>90</v>
      </c>
      <c r="D883" s="7">
        <v>187500</v>
      </c>
      <c r="E883" s="6" t="str">
        <f t="shared" si="13"/>
        <v>control</v>
      </c>
      <c r="G883" s="3">
        <v>904</v>
      </c>
      <c r="H883" s="15">
        <v>240000</v>
      </c>
    </row>
    <row r="884" spans="1:8" x14ac:dyDescent="0.25">
      <c r="A884" s="6">
        <v>883</v>
      </c>
      <c r="B884" s="6" t="s">
        <v>90</v>
      </c>
      <c r="C884" s="6" t="s">
        <v>90</v>
      </c>
      <c r="D884" s="7">
        <v>178000</v>
      </c>
      <c r="E884" s="6" t="str">
        <f t="shared" si="13"/>
        <v>control</v>
      </c>
      <c r="G884" s="3">
        <v>905</v>
      </c>
      <c r="H884" s="15">
        <v>125500</v>
      </c>
    </row>
    <row r="885" spans="1:8" x14ac:dyDescent="0.25">
      <c r="A885" s="6">
        <v>884</v>
      </c>
      <c r="B885" s="6" t="s">
        <v>90</v>
      </c>
      <c r="C885" s="6" t="s">
        <v>90</v>
      </c>
      <c r="D885" s="7">
        <v>118500</v>
      </c>
      <c r="E885" s="6" t="str">
        <f t="shared" si="13"/>
        <v>control</v>
      </c>
      <c r="G885" s="3">
        <v>906</v>
      </c>
      <c r="H885" s="15">
        <v>128000</v>
      </c>
    </row>
    <row r="886" spans="1:8" x14ac:dyDescent="0.25">
      <c r="A886" s="6">
        <v>885</v>
      </c>
      <c r="B886" s="6" t="s">
        <v>90</v>
      </c>
      <c r="C886" s="6" t="s">
        <v>90</v>
      </c>
      <c r="D886" s="7">
        <v>100000</v>
      </c>
      <c r="E886" s="6" t="str">
        <f t="shared" si="13"/>
        <v>control</v>
      </c>
      <c r="G886" s="3">
        <v>907</v>
      </c>
      <c r="H886" s="15">
        <v>255000</v>
      </c>
    </row>
    <row r="887" spans="1:8" x14ac:dyDescent="0.25">
      <c r="A887" s="6">
        <v>886</v>
      </c>
      <c r="B887" s="6" t="s">
        <v>90</v>
      </c>
      <c r="C887" s="6" t="s">
        <v>90</v>
      </c>
      <c r="D887" s="7">
        <v>328900</v>
      </c>
      <c r="E887" s="6" t="str">
        <f t="shared" si="13"/>
        <v>control</v>
      </c>
      <c r="G887" s="3">
        <v>908</v>
      </c>
      <c r="H887" s="15">
        <v>250000</v>
      </c>
    </row>
    <row r="888" spans="1:8" x14ac:dyDescent="0.25">
      <c r="A888" s="6">
        <v>887</v>
      </c>
      <c r="B888" s="6" t="s">
        <v>90</v>
      </c>
      <c r="C888" s="6" t="s">
        <v>90</v>
      </c>
      <c r="D888" s="7">
        <v>145000</v>
      </c>
      <c r="E888" s="6" t="str">
        <f t="shared" si="13"/>
        <v>control</v>
      </c>
      <c r="G888" s="3">
        <v>909</v>
      </c>
      <c r="H888" s="15">
        <v>131000</v>
      </c>
    </row>
    <row r="889" spans="1:8" x14ac:dyDescent="0.25">
      <c r="A889" s="6">
        <v>888</v>
      </c>
      <c r="B889" s="6" t="s">
        <v>90</v>
      </c>
      <c r="C889" s="6" t="s">
        <v>90</v>
      </c>
      <c r="D889" s="7">
        <v>135500</v>
      </c>
      <c r="E889" s="6" t="str">
        <f t="shared" si="13"/>
        <v>control</v>
      </c>
      <c r="G889" s="3">
        <v>910</v>
      </c>
      <c r="H889" s="15">
        <v>174000</v>
      </c>
    </row>
    <row r="890" spans="1:8" x14ac:dyDescent="0.25">
      <c r="A890" s="6">
        <v>889</v>
      </c>
      <c r="B890" s="6" t="s">
        <v>90</v>
      </c>
      <c r="C890" s="6" t="s">
        <v>90</v>
      </c>
      <c r="D890" s="7">
        <v>268000</v>
      </c>
      <c r="E890" s="6" t="str">
        <f t="shared" si="13"/>
        <v>control</v>
      </c>
      <c r="G890" s="3">
        <v>911</v>
      </c>
      <c r="H890" s="15">
        <v>154300</v>
      </c>
    </row>
    <row r="891" spans="1:8" x14ac:dyDescent="0.25">
      <c r="A891" s="6">
        <v>890</v>
      </c>
      <c r="B891" s="6" t="s">
        <v>114</v>
      </c>
      <c r="C891" s="6" t="s">
        <v>90</v>
      </c>
      <c r="D891" s="7">
        <v>149500</v>
      </c>
      <c r="E891" s="6" t="str">
        <f t="shared" si="13"/>
        <v>control</v>
      </c>
      <c r="G891" s="3">
        <v>912</v>
      </c>
      <c r="H891" s="15">
        <v>143500</v>
      </c>
    </row>
    <row r="892" spans="1:8" x14ac:dyDescent="0.25">
      <c r="A892" s="6">
        <v>891</v>
      </c>
      <c r="B892" s="6" t="s">
        <v>144</v>
      </c>
      <c r="C892" s="6" t="s">
        <v>90</v>
      </c>
      <c r="D892" s="7">
        <v>122900</v>
      </c>
      <c r="E892" s="6" t="str">
        <f t="shared" si="13"/>
        <v>control</v>
      </c>
      <c r="G892" s="3">
        <v>913</v>
      </c>
      <c r="H892" s="15">
        <v>88000</v>
      </c>
    </row>
    <row r="893" spans="1:8" x14ac:dyDescent="0.25">
      <c r="A893" s="6">
        <v>892</v>
      </c>
      <c r="B893" s="6" t="s">
        <v>90</v>
      </c>
      <c r="C893" s="6" t="s">
        <v>90</v>
      </c>
      <c r="D893" s="7">
        <v>172500</v>
      </c>
      <c r="E893" s="6" t="str">
        <f t="shared" si="13"/>
        <v>control</v>
      </c>
      <c r="G893" s="3">
        <v>914</v>
      </c>
      <c r="H893" s="15">
        <v>145000</v>
      </c>
    </row>
    <row r="894" spans="1:8" x14ac:dyDescent="0.25">
      <c r="A894" s="6">
        <v>893</v>
      </c>
      <c r="B894" s="6" t="s">
        <v>90</v>
      </c>
      <c r="C894" s="6" t="s">
        <v>90</v>
      </c>
      <c r="D894" s="7">
        <v>154500</v>
      </c>
      <c r="E894" s="6" t="str">
        <f t="shared" si="13"/>
        <v>control</v>
      </c>
      <c r="G894" s="3">
        <v>915</v>
      </c>
      <c r="H894" s="15">
        <v>173733</v>
      </c>
    </row>
    <row r="895" spans="1:8" x14ac:dyDescent="0.25">
      <c r="A895" s="6">
        <v>894</v>
      </c>
      <c r="B895" s="6" t="s">
        <v>139</v>
      </c>
      <c r="C895" s="6" t="s">
        <v>90</v>
      </c>
      <c r="D895" s="7">
        <v>165000</v>
      </c>
      <c r="E895" s="6" t="str">
        <f t="shared" si="13"/>
        <v>control</v>
      </c>
      <c r="G895" s="3">
        <v>916</v>
      </c>
      <c r="H895" s="15">
        <v>75000</v>
      </c>
    </row>
    <row r="896" spans="1:8" x14ac:dyDescent="0.25">
      <c r="A896" s="6">
        <v>895</v>
      </c>
      <c r="B896" s="6" t="s">
        <v>90</v>
      </c>
      <c r="C896" s="6" t="s">
        <v>90</v>
      </c>
      <c r="D896" s="7">
        <v>118858</v>
      </c>
      <c r="E896" s="6" t="str">
        <f t="shared" si="13"/>
        <v>control</v>
      </c>
      <c r="G896" s="3">
        <v>917</v>
      </c>
      <c r="H896" s="15">
        <v>35311</v>
      </c>
    </row>
    <row r="897" spans="1:8" x14ac:dyDescent="0.25">
      <c r="A897" s="6">
        <v>896</v>
      </c>
      <c r="B897" s="6" t="s">
        <v>90</v>
      </c>
      <c r="C897" s="6" t="s">
        <v>90</v>
      </c>
      <c r="D897" s="7">
        <v>140000</v>
      </c>
      <c r="E897" s="6" t="str">
        <f t="shared" si="13"/>
        <v>control</v>
      </c>
      <c r="G897" s="3">
        <v>918</v>
      </c>
      <c r="H897" s="15">
        <v>135000</v>
      </c>
    </row>
    <row r="898" spans="1:8" x14ac:dyDescent="0.25">
      <c r="A898" s="6">
        <v>897</v>
      </c>
      <c r="B898" s="6" t="s">
        <v>90</v>
      </c>
      <c r="C898" s="6" t="s">
        <v>90</v>
      </c>
      <c r="D898" s="7">
        <v>106500</v>
      </c>
      <c r="E898" s="6" t="str">
        <f t="shared" si="13"/>
        <v>control</v>
      </c>
      <c r="G898" s="3">
        <v>919</v>
      </c>
      <c r="H898" s="15">
        <v>238000</v>
      </c>
    </row>
    <row r="899" spans="1:8" x14ac:dyDescent="0.25">
      <c r="A899" s="6">
        <v>898</v>
      </c>
      <c r="B899" s="6" t="s">
        <v>114</v>
      </c>
      <c r="C899" s="6" t="s">
        <v>90</v>
      </c>
      <c r="D899" s="7">
        <v>142953</v>
      </c>
      <c r="E899" s="6" t="str">
        <f t="shared" ref="E899:E962" si="14">IF(OR(B899="RRRn", B899="RRAn", B899="RRNe", B899="RRAe", C899="RRRn", C899="RRAn", C899="RRNe", C899="RRAe"), "treatment", "control")</f>
        <v>control</v>
      </c>
      <c r="G899" s="3">
        <v>920</v>
      </c>
      <c r="H899" s="15">
        <v>176500</v>
      </c>
    </row>
    <row r="900" spans="1:8" x14ac:dyDescent="0.25">
      <c r="A900" s="6">
        <v>899</v>
      </c>
      <c r="B900" s="6" t="s">
        <v>90</v>
      </c>
      <c r="C900" s="6" t="s">
        <v>90</v>
      </c>
      <c r="D900" s="7">
        <v>611657</v>
      </c>
      <c r="E900" s="6" t="str">
        <f t="shared" si="14"/>
        <v>control</v>
      </c>
      <c r="G900" s="3">
        <v>921</v>
      </c>
      <c r="H900" s="15">
        <v>201000</v>
      </c>
    </row>
    <row r="901" spans="1:8" x14ac:dyDescent="0.25">
      <c r="A901" s="6">
        <v>900</v>
      </c>
      <c r="B901" s="6" t="s">
        <v>114</v>
      </c>
      <c r="C901" s="6" t="s">
        <v>90</v>
      </c>
      <c r="D901" s="7">
        <v>135000</v>
      </c>
      <c r="E901" s="6" t="str">
        <f t="shared" si="14"/>
        <v>control</v>
      </c>
      <c r="G901" s="3">
        <v>922</v>
      </c>
      <c r="H901" s="15">
        <v>145900</v>
      </c>
    </row>
    <row r="902" spans="1:8" x14ac:dyDescent="0.25">
      <c r="A902" s="6">
        <v>901</v>
      </c>
      <c r="B902" s="6" t="s">
        <v>90</v>
      </c>
      <c r="C902" s="6" t="s">
        <v>90</v>
      </c>
      <c r="D902" s="7">
        <v>110000</v>
      </c>
      <c r="E902" s="6" t="str">
        <f t="shared" si="14"/>
        <v>control</v>
      </c>
      <c r="G902" s="3">
        <v>924</v>
      </c>
      <c r="H902" s="15">
        <v>193000</v>
      </c>
    </row>
    <row r="903" spans="1:8" x14ac:dyDescent="0.25">
      <c r="A903" s="6">
        <v>902</v>
      </c>
      <c r="B903" s="6" t="s">
        <v>90</v>
      </c>
      <c r="C903" s="6" t="s">
        <v>90</v>
      </c>
      <c r="D903" s="7">
        <v>153000</v>
      </c>
      <c r="E903" s="6" t="str">
        <f t="shared" si="14"/>
        <v>control</v>
      </c>
      <c r="G903" s="3">
        <v>925</v>
      </c>
      <c r="H903" s="15">
        <v>207500</v>
      </c>
    </row>
    <row r="904" spans="1:8" x14ac:dyDescent="0.25">
      <c r="A904" s="6">
        <v>903</v>
      </c>
      <c r="B904" s="6" t="s">
        <v>90</v>
      </c>
      <c r="C904" s="6" t="s">
        <v>90</v>
      </c>
      <c r="D904" s="7">
        <v>180000</v>
      </c>
      <c r="E904" s="6" t="str">
        <f t="shared" si="14"/>
        <v>control</v>
      </c>
      <c r="G904" s="3">
        <v>926</v>
      </c>
      <c r="H904" s="15">
        <v>175000</v>
      </c>
    </row>
    <row r="905" spans="1:8" x14ac:dyDescent="0.25">
      <c r="A905" s="6">
        <v>904</v>
      </c>
      <c r="B905" s="6" t="s">
        <v>90</v>
      </c>
      <c r="C905" s="6" t="s">
        <v>90</v>
      </c>
      <c r="D905" s="7">
        <v>240000</v>
      </c>
      <c r="E905" s="6" t="str">
        <f t="shared" si="14"/>
        <v>control</v>
      </c>
      <c r="G905" s="3">
        <v>927</v>
      </c>
      <c r="H905" s="15">
        <v>285000</v>
      </c>
    </row>
    <row r="906" spans="1:8" x14ac:dyDescent="0.25">
      <c r="A906" s="6">
        <v>905</v>
      </c>
      <c r="B906" s="6" t="s">
        <v>90</v>
      </c>
      <c r="C906" s="6" t="s">
        <v>90</v>
      </c>
      <c r="D906" s="7">
        <v>125500</v>
      </c>
      <c r="E906" s="6" t="str">
        <f t="shared" si="14"/>
        <v>control</v>
      </c>
      <c r="G906" s="3">
        <v>928</v>
      </c>
      <c r="H906" s="15">
        <v>176000</v>
      </c>
    </row>
    <row r="907" spans="1:8" x14ac:dyDescent="0.25">
      <c r="A907" s="6">
        <v>906</v>
      </c>
      <c r="B907" s="6" t="s">
        <v>90</v>
      </c>
      <c r="C907" s="6" t="s">
        <v>90</v>
      </c>
      <c r="D907" s="7">
        <v>128000</v>
      </c>
      <c r="E907" s="6" t="str">
        <f t="shared" si="14"/>
        <v>control</v>
      </c>
      <c r="G907" s="3">
        <v>929</v>
      </c>
      <c r="H907" s="15">
        <v>236500</v>
      </c>
    </row>
    <row r="908" spans="1:8" x14ac:dyDescent="0.25">
      <c r="A908" s="6">
        <v>907</v>
      </c>
      <c r="B908" s="6" t="s">
        <v>90</v>
      </c>
      <c r="C908" s="6" t="s">
        <v>90</v>
      </c>
      <c r="D908" s="7">
        <v>255000</v>
      </c>
      <c r="E908" s="6" t="str">
        <f t="shared" si="14"/>
        <v>control</v>
      </c>
      <c r="G908" s="3">
        <v>930</v>
      </c>
      <c r="H908" s="15">
        <v>222000</v>
      </c>
    </row>
    <row r="909" spans="1:8" x14ac:dyDescent="0.25">
      <c r="A909" s="6">
        <v>908</v>
      </c>
      <c r="B909" s="6" t="s">
        <v>90</v>
      </c>
      <c r="C909" s="6" t="s">
        <v>90</v>
      </c>
      <c r="D909" s="7">
        <v>250000</v>
      </c>
      <c r="E909" s="6" t="str">
        <f t="shared" si="14"/>
        <v>control</v>
      </c>
      <c r="G909" s="3">
        <v>931</v>
      </c>
      <c r="H909" s="15">
        <v>201000</v>
      </c>
    </row>
    <row r="910" spans="1:8" x14ac:dyDescent="0.25">
      <c r="A910" s="6">
        <v>909</v>
      </c>
      <c r="B910" s="6" t="s">
        <v>90</v>
      </c>
      <c r="C910" s="6" t="s">
        <v>90</v>
      </c>
      <c r="D910" s="7">
        <v>131000</v>
      </c>
      <c r="E910" s="6" t="str">
        <f t="shared" si="14"/>
        <v>control</v>
      </c>
      <c r="G910" s="3">
        <v>932</v>
      </c>
      <c r="H910" s="15">
        <v>117500</v>
      </c>
    </row>
    <row r="911" spans="1:8" x14ac:dyDescent="0.25">
      <c r="A911" s="6">
        <v>910</v>
      </c>
      <c r="B911" s="6" t="s">
        <v>90</v>
      </c>
      <c r="C911" s="6" t="s">
        <v>90</v>
      </c>
      <c r="D911" s="7">
        <v>174000</v>
      </c>
      <c r="E911" s="6" t="str">
        <f t="shared" si="14"/>
        <v>control</v>
      </c>
      <c r="G911" s="3">
        <v>933</v>
      </c>
      <c r="H911" s="15">
        <v>320000</v>
      </c>
    </row>
    <row r="912" spans="1:8" x14ac:dyDescent="0.25">
      <c r="A912" s="6">
        <v>911</v>
      </c>
      <c r="B912" s="6" t="s">
        <v>114</v>
      </c>
      <c r="C912" s="6" t="s">
        <v>90</v>
      </c>
      <c r="D912" s="7">
        <v>154300</v>
      </c>
      <c r="E912" s="6" t="str">
        <f t="shared" si="14"/>
        <v>control</v>
      </c>
      <c r="G912" s="3">
        <v>934</v>
      </c>
      <c r="H912" s="15">
        <v>190000</v>
      </c>
    </row>
    <row r="913" spans="1:8" x14ac:dyDescent="0.25">
      <c r="A913" s="6">
        <v>912</v>
      </c>
      <c r="B913" s="6" t="s">
        <v>90</v>
      </c>
      <c r="C913" s="6" t="s">
        <v>90</v>
      </c>
      <c r="D913" s="7">
        <v>143500</v>
      </c>
      <c r="E913" s="6" t="str">
        <f t="shared" si="14"/>
        <v>control</v>
      </c>
      <c r="G913" s="3">
        <v>935</v>
      </c>
      <c r="H913" s="15">
        <v>242000</v>
      </c>
    </row>
    <row r="914" spans="1:8" x14ac:dyDescent="0.25">
      <c r="A914" s="6">
        <v>913</v>
      </c>
      <c r="B914" s="6" t="s">
        <v>90</v>
      </c>
      <c r="C914" s="6" t="s">
        <v>90</v>
      </c>
      <c r="D914" s="7">
        <v>88000</v>
      </c>
      <c r="E914" s="6" t="str">
        <f t="shared" si="14"/>
        <v>control</v>
      </c>
      <c r="G914" s="3">
        <v>936</v>
      </c>
      <c r="H914" s="15">
        <v>79900</v>
      </c>
    </row>
    <row r="915" spans="1:8" x14ac:dyDescent="0.25">
      <c r="A915" s="6">
        <v>914</v>
      </c>
      <c r="B915" s="6" t="s">
        <v>90</v>
      </c>
      <c r="C915" s="6" t="s">
        <v>90</v>
      </c>
      <c r="D915" s="7">
        <v>145000</v>
      </c>
      <c r="E915" s="6" t="str">
        <f t="shared" si="14"/>
        <v>control</v>
      </c>
      <c r="G915" s="3">
        <v>937</v>
      </c>
      <c r="H915" s="15">
        <v>184900</v>
      </c>
    </row>
    <row r="916" spans="1:8" x14ac:dyDescent="0.25">
      <c r="A916" s="6">
        <v>915</v>
      </c>
      <c r="B916" s="6" t="s">
        <v>90</v>
      </c>
      <c r="C916" s="6" t="s">
        <v>90</v>
      </c>
      <c r="D916" s="7">
        <v>173733</v>
      </c>
      <c r="E916" s="6" t="str">
        <f t="shared" si="14"/>
        <v>control</v>
      </c>
      <c r="G916" s="3">
        <v>938</v>
      </c>
      <c r="H916" s="15">
        <v>253000</v>
      </c>
    </row>
    <row r="917" spans="1:8" x14ac:dyDescent="0.25">
      <c r="A917" s="6">
        <v>916</v>
      </c>
      <c r="B917" s="6" t="s">
        <v>90</v>
      </c>
      <c r="C917" s="6" t="s">
        <v>90</v>
      </c>
      <c r="D917" s="7">
        <v>75000</v>
      </c>
      <c r="E917" s="6" t="str">
        <f t="shared" si="14"/>
        <v>control</v>
      </c>
      <c r="G917" s="3">
        <v>939</v>
      </c>
      <c r="H917" s="15">
        <v>239799</v>
      </c>
    </row>
    <row r="918" spans="1:8" x14ac:dyDescent="0.25">
      <c r="A918" s="6">
        <v>917</v>
      </c>
      <c r="B918" s="6" t="s">
        <v>90</v>
      </c>
      <c r="C918" s="6" t="s">
        <v>90</v>
      </c>
      <c r="D918" s="7">
        <v>35311</v>
      </c>
      <c r="E918" s="6" t="str">
        <f t="shared" si="14"/>
        <v>control</v>
      </c>
      <c r="G918" s="3">
        <v>940</v>
      </c>
      <c r="H918" s="15">
        <v>244400</v>
      </c>
    </row>
    <row r="919" spans="1:8" x14ac:dyDescent="0.25">
      <c r="A919" s="6">
        <v>918</v>
      </c>
      <c r="B919" s="6" t="s">
        <v>90</v>
      </c>
      <c r="C919" s="6" t="s">
        <v>90</v>
      </c>
      <c r="D919" s="7">
        <v>135000</v>
      </c>
      <c r="E919" s="6" t="str">
        <f t="shared" si="14"/>
        <v>control</v>
      </c>
      <c r="G919" s="3">
        <v>941</v>
      </c>
      <c r="H919" s="15">
        <v>150900</v>
      </c>
    </row>
    <row r="920" spans="1:8" x14ac:dyDescent="0.25">
      <c r="A920" s="6">
        <v>919</v>
      </c>
      <c r="B920" s="6" t="s">
        <v>90</v>
      </c>
      <c r="C920" s="6" t="s">
        <v>90</v>
      </c>
      <c r="D920" s="7">
        <v>238000</v>
      </c>
      <c r="E920" s="6" t="str">
        <f t="shared" si="14"/>
        <v>control</v>
      </c>
      <c r="G920" s="3">
        <v>942</v>
      </c>
      <c r="H920" s="15">
        <v>214000</v>
      </c>
    </row>
    <row r="921" spans="1:8" x14ac:dyDescent="0.25">
      <c r="A921" s="6">
        <v>920</v>
      </c>
      <c r="B921" s="6" t="s">
        <v>90</v>
      </c>
      <c r="C921" s="6" t="s">
        <v>90</v>
      </c>
      <c r="D921" s="7">
        <v>176500</v>
      </c>
      <c r="E921" s="6" t="str">
        <f t="shared" si="14"/>
        <v>control</v>
      </c>
      <c r="G921" s="3">
        <v>943</v>
      </c>
      <c r="H921" s="15">
        <v>150000</v>
      </c>
    </row>
    <row r="922" spans="1:8" x14ac:dyDescent="0.25">
      <c r="A922" s="6">
        <v>921</v>
      </c>
      <c r="B922" s="6" t="s">
        <v>90</v>
      </c>
      <c r="C922" s="6" t="s">
        <v>90</v>
      </c>
      <c r="D922" s="7">
        <v>201000</v>
      </c>
      <c r="E922" s="6" t="str">
        <f t="shared" si="14"/>
        <v>control</v>
      </c>
      <c r="G922" s="3">
        <v>944</v>
      </c>
      <c r="H922" s="15">
        <v>143000</v>
      </c>
    </row>
    <row r="923" spans="1:8" x14ac:dyDescent="0.25">
      <c r="A923" s="6">
        <v>922</v>
      </c>
      <c r="B923" s="6" t="s">
        <v>114</v>
      </c>
      <c r="C923" s="6" t="s">
        <v>90</v>
      </c>
      <c r="D923" s="7">
        <v>145900</v>
      </c>
      <c r="E923" s="6" t="str">
        <f t="shared" si="14"/>
        <v>control</v>
      </c>
      <c r="G923" s="3">
        <v>945</v>
      </c>
      <c r="H923" s="15">
        <v>137500</v>
      </c>
    </row>
    <row r="924" spans="1:8" x14ac:dyDescent="0.25">
      <c r="A924" s="6">
        <v>923</v>
      </c>
      <c r="B924" s="6" t="s">
        <v>202</v>
      </c>
      <c r="C924" s="6" t="s">
        <v>90</v>
      </c>
      <c r="D924" s="7">
        <v>169990</v>
      </c>
      <c r="E924" s="6" t="str">
        <f t="shared" si="14"/>
        <v>treatment</v>
      </c>
      <c r="G924" s="3">
        <v>946</v>
      </c>
      <c r="H924" s="15">
        <v>124900</v>
      </c>
    </row>
    <row r="925" spans="1:8" x14ac:dyDescent="0.25">
      <c r="A925" s="6">
        <v>924</v>
      </c>
      <c r="B925" s="6" t="s">
        <v>90</v>
      </c>
      <c r="C925" s="6" t="s">
        <v>90</v>
      </c>
      <c r="D925" s="7">
        <v>193000</v>
      </c>
      <c r="E925" s="6" t="str">
        <f t="shared" si="14"/>
        <v>control</v>
      </c>
      <c r="G925" s="3">
        <v>947</v>
      </c>
      <c r="H925" s="15">
        <v>143000</v>
      </c>
    </row>
    <row r="926" spans="1:8" x14ac:dyDescent="0.25">
      <c r="A926" s="6">
        <v>925</v>
      </c>
      <c r="B926" s="6" t="s">
        <v>90</v>
      </c>
      <c r="C926" s="6" t="s">
        <v>90</v>
      </c>
      <c r="D926" s="7">
        <v>207500</v>
      </c>
      <c r="E926" s="6" t="str">
        <f t="shared" si="14"/>
        <v>control</v>
      </c>
      <c r="G926" s="3">
        <v>948</v>
      </c>
      <c r="H926" s="15">
        <v>270000</v>
      </c>
    </row>
    <row r="927" spans="1:8" x14ac:dyDescent="0.25">
      <c r="A927" s="6">
        <v>926</v>
      </c>
      <c r="B927" s="6" t="s">
        <v>90</v>
      </c>
      <c r="C927" s="6" t="s">
        <v>90</v>
      </c>
      <c r="D927" s="7">
        <v>175000</v>
      </c>
      <c r="E927" s="6" t="str">
        <f t="shared" si="14"/>
        <v>control</v>
      </c>
      <c r="G927" s="3">
        <v>949</v>
      </c>
      <c r="H927" s="15">
        <v>192500</v>
      </c>
    </row>
    <row r="928" spans="1:8" x14ac:dyDescent="0.25">
      <c r="A928" s="6">
        <v>927</v>
      </c>
      <c r="B928" s="6" t="s">
        <v>90</v>
      </c>
      <c r="C928" s="6" t="s">
        <v>90</v>
      </c>
      <c r="D928" s="7">
        <v>285000</v>
      </c>
      <c r="E928" s="6" t="str">
        <f t="shared" si="14"/>
        <v>control</v>
      </c>
      <c r="G928" s="3">
        <v>950</v>
      </c>
      <c r="H928" s="15">
        <v>197500</v>
      </c>
    </row>
    <row r="929" spans="1:8" x14ac:dyDescent="0.25">
      <c r="A929" s="6">
        <v>928</v>
      </c>
      <c r="B929" s="6" t="s">
        <v>114</v>
      </c>
      <c r="C929" s="6" t="s">
        <v>90</v>
      </c>
      <c r="D929" s="7">
        <v>176000</v>
      </c>
      <c r="E929" s="6" t="str">
        <f t="shared" si="14"/>
        <v>control</v>
      </c>
      <c r="G929" s="3">
        <v>951</v>
      </c>
      <c r="H929" s="15">
        <v>129000</v>
      </c>
    </row>
    <row r="930" spans="1:8" x14ac:dyDescent="0.25">
      <c r="A930" s="6">
        <v>929</v>
      </c>
      <c r="B930" s="6" t="s">
        <v>90</v>
      </c>
      <c r="C930" s="6" t="s">
        <v>90</v>
      </c>
      <c r="D930" s="7">
        <v>236500</v>
      </c>
      <c r="E930" s="6" t="str">
        <f t="shared" si="14"/>
        <v>control</v>
      </c>
      <c r="G930" s="3">
        <v>952</v>
      </c>
      <c r="H930" s="15">
        <v>119900</v>
      </c>
    </row>
    <row r="931" spans="1:8" x14ac:dyDescent="0.25">
      <c r="A931" s="6">
        <v>930</v>
      </c>
      <c r="B931" s="6" t="s">
        <v>90</v>
      </c>
      <c r="C931" s="6" t="s">
        <v>90</v>
      </c>
      <c r="D931" s="7">
        <v>222000</v>
      </c>
      <c r="E931" s="6" t="str">
        <f t="shared" si="14"/>
        <v>control</v>
      </c>
      <c r="G931" s="3">
        <v>953</v>
      </c>
      <c r="H931" s="15">
        <v>133900</v>
      </c>
    </row>
    <row r="932" spans="1:8" x14ac:dyDescent="0.25">
      <c r="A932" s="6">
        <v>931</v>
      </c>
      <c r="B932" s="6" t="s">
        <v>90</v>
      </c>
      <c r="C932" s="6" t="s">
        <v>90</v>
      </c>
      <c r="D932" s="7">
        <v>201000</v>
      </c>
      <c r="E932" s="6" t="str">
        <f t="shared" si="14"/>
        <v>control</v>
      </c>
      <c r="G932" s="3">
        <v>954</v>
      </c>
      <c r="H932" s="15">
        <v>172000</v>
      </c>
    </row>
    <row r="933" spans="1:8" x14ac:dyDescent="0.25">
      <c r="A933" s="6">
        <v>932</v>
      </c>
      <c r="B933" s="6" t="s">
        <v>90</v>
      </c>
      <c r="C933" s="6" t="s">
        <v>90</v>
      </c>
      <c r="D933" s="7">
        <v>117500</v>
      </c>
      <c r="E933" s="6" t="str">
        <f t="shared" si="14"/>
        <v>control</v>
      </c>
      <c r="G933" s="3">
        <v>955</v>
      </c>
      <c r="H933" s="15">
        <v>127500</v>
      </c>
    </row>
    <row r="934" spans="1:8" x14ac:dyDescent="0.25">
      <c r="A934" s="6">
        <v>933</v>
      </c>
      <c r="B934" s="6" t="s">
        <v>182</v>
      </c>
      <c r="C934" s="6" t="s">
        <v>90</v>
      </c>
      <c r="D934" s="7">
        <v>320000</v>
      </c>
      <c r="E934" s="6" t="str">
        <f t="shared" si="14"/>
        <v>control</v>
      </c>
      <c r="G934" s="3">
        <v>956</v>
      </c>
      <c r="H934" s="15">
        <v>145000</v>
      </c>
    </row>
    <row r="935" spans="1:8" x14ac:dyDescent="0.25">
      <c r="A935" s="6">
        <v>934</v>
      </c>
      <c r="B935" s="6" t="s">
        <v>90</v>
      </c>
      <c r="C935" s="6" t="s">
        <v>90</v>
      </c>
      <c r="D935" s="7">
        <v>190000</v>
      </c>
      <c r="E935" s="6" t="str">
        <f t="shared" si="14"/>
        <v>control</v>
      </c>
      <c r="G935" s="3">
        <v>957</v>
      </c>
      <c r="H935" s="15">
        <v>124000</v>
      </c>
    </row>
    <row r="936" spans="1:8" x14ac:dyDescent="0.25">
      <c r="A936" s="6">
        <v>935</v>
      </c>
      <c r="B936" s="6" t="s">
        <v>204</v>
      </c>
      <c r="C936" s="6" t="s">
        <v>90</v>
      </c>
      <c r="D936" s="7">
        <v>242000</v>
      </c>
      <c r="E936" s="6" t="str">
        <f t="shared" si="14"/>
        <v>control</v>
      </c>
      <c r="G936" s="3">
        <v>958</v>
      </c>
      <c r="H936" s="15">
        <v>132000</v>
      </c>
    </row>
    <row r="937" spans="1:8" x14ac:dyDescent="0.25">
      <c r="A937" s="6">
        <v>936</v>
      </c>
      <c r="B937" s="6" t="s">
        <v>90</v>
      </c>
      <c r="C937" s="6" t="s">
        <v>90</v>
      </c>
      <c r="D937" s="7">
        <v>79900</v>
      </c>
      <c r="E937" s="6" t="str">
        <f t="shared" si="14"/>
        <v>control</v>
      </c>
      <c r="G937" s="3">
        <v>959</v>
      </c>
      <c r="H937" s="15">
        <v>185000</v>
      </c>
    </row>
    <row r="938" spans="1:8" x14ac:dyDescent="0.25">
      <c r="A938" s="6">
        <v>937</v>
      </c>
      <c r="B938" s="6" t="s">
        <v>90</v>
      </c>
      <c r="C938" s="6" t="s">
        <v>90</v>
      </c>
      <c r="D938" s="7">
        <v>184900</v>
      </c>
      <c r="E938" s="6" t="str">
        <f t="shared" si="14"/>
        <v>control</v>
      </c>
      <c r="G938" s="3">
        <v>960</v>
      </c>
      <c r="H938" s="15">
        <v>155000</v>
      </c>
    </row>
    <row r="939" spans="1:8" x14ac:dyDescent="0.25">
      <c r="A939" s="6">
        <v>938</v>
      </c>
      <c r="B939" s="6" t="s">
        <v>90</v>
      </c>
      <c r="C939" s="6" t="s">
        <v>90</v>
      </c>
      <c r="D939" s="7">
        <v>253000</v>
      </c>
      <c r="E939" s="6" t="str">
        <f t="shared" si="14"/>
        <v>control</v>
      </c>
      <c r="G939" s="3">
        <v>961</v>
      </c>
      <c r="H939" s="15">
        <v>116500</v>
      </c>
    </row>
    <row r="940" spans="1:8" x14ac:dyDescent="0.25">
      <c r="A940" s="6">
        <v>939</v>
      </c>
      <c r="B940" s="6" t="s">
        <v>90</v>
      </c>
      <c r="C940" s="6" t="s">
        <v>90</v>
      </c>
      <c r="D940" s="7">
        <v>239799</v>
      </c>
      <c r="E940" s="6" t="str">
        <f t="shared" si="14"/>
        <v>control</v>
      </c>
      <c r="G940" s="3">
        <v>962</v>
      </c>
      <c r="H940" s="15">
        <v>272000</v>
      </c>
    </row>
    <row r="941" spans="1:8" x14ac:dyDescent="0.25">
      <c r="A941" s="6">
        <v>940</v>
      </c>
      <c r="B941" s="6" t="s">
        <v>90</v>
      </c>
      <c r="C941" s="6" t="s">
        <v>90</v>
      </c>
      <c r="D941" s="7">
        <v>244400</v>
      </c>
      <c r="E941" s="6" t="str">
        <f t="shared" si="14"/>
        <v>control</v>
      </c>
      <c r="G941" s="3">
        <v>963</v>
      </c>
      <c r="H941" s="15">
        <v>155000</v>
      </c>
    </row>
    <row r="942" spans="1:8" x14ac:dyDescent="0.25">
      <c r="A942" s="6">
        <v>941</v>
      </c>
      <c r="B942" s="6" t="s">
        <v>90</v>
      </c>
      <c r="C942" s="6" t="s">
        <v>90</v>
      </c>
      <c r="D942" s="7">
        <v>150900</v>
      </c>
      <c r="E942" s="6" t="str">
        <f t="shared" si="14"/>
        <v>control</v>
      </c>
      <c r="G942" s="3">
        <v>964</v>
      </c>
      <c r="H942" s="15">
        <v>239000</v>
      </c>
    </row>
    <row r="943" spans="1:8" x14ac:dyDescent="0.25">
      <c r="A943" s="6">
        <v>942</v>
      </c>
      <c r="B943" s="6" t="s">
        <v>182</v>
      </c>
      <c r="C943" s="6" t="s">
        <v>90</v>
      </c>
      <c r="D943" s="7">
        <v>214000</v>
      </c>
      <c r="E943" s="6" t="str">
        <f t="shared" si="14"/>
        <v>control</v>
      </c>
      <c r="G943" s="3">
        <v>965</v>
      </c>
      <c r="H943" s="15">
        <v>214900</v>
      </c>
    </row>
    <row r="944" spans="1:8" x14ac:dyDescent="0.25">
      <c r="A944" s="6">
        <v>943</v>
      </c>
      <c r="B944" s="6" t="s">
        <v>90</v>
      </c>
      <c r="C944" s="6" t="s">
        <v>90</v>
      </c>
      <c r="D944" s="7">
        <v>150000</v>
      </c>
      <c r="E944" s="6" t="str">
        <f t="shared" si="14"/>
        <v>control</v>
      </c>
      <c r="G944" s="3">
        <v>967</v>
      </c>
      <c r="H944" s="15">
        <v>160000</v>
      </c>
    </row>
    <row r="945" spans="1:8" x14ac:dyDescent="0.25">
      <c r="A945" s="6">
        <v>944</v>
      </c>
      <c r="B945" s="6" t="s">
        <v>90</v>
      </c>
      <c r="C945" s="6" t="s">
        <v>90</v>
      </c>
      <c r="D945" s="7">
        <v>143000</v>
      </c>
      <c r="E945" s="6" t="str">
        <f t="shared" si="14"/>
        <v>control</v>
      </c>
      <c r="G945" s="3">
        <v>968</v>
      </c>
      <c r="H945" s="15">
        <v>135000</v>
      </c>
    </row>
    <row r="946" spans="1:8" x14ac:dyDescent="0.25">
      <c r="A946" s="6">
        <v>945</v>
      </c>
      <c r="B946" s="6" t="s">
        <v>90</v>
      </c>
      <c r="C946" s="6" t="s">
        <v>90</v>
      </c>
      <c r="D946" s="7">
        <v>137500</v>
      </c>
      <c r="E946" s="6" t="str">
        <f t="shared" si="14"/>
        <v>control</v>
      </c>
      <c r="G946" s="3">
        <v>969</v>
      </c>
      <c r="H946" s="15">
        <v>37900</v>
      </c>
    </row>
    <row r="947" spans="1:8" x14ac:dyDescent="0.25">
      <c r="A947" s="6">
        <v>946</v>
      </c>
      <c r="B947" s="6" t="s">
        <v>90</v>
      </c>
      <c r="C947" s="6" t="s">
        <v>90</v>
      </c>
      <c r="D947" s="7">
        <v>124900</v>
      </c>
      <c r="E947" s="6" t="str">
        <f t="shared" si="14"/>
        <v>control</v>
      </c>
      <c r="G947" s="3">
        <v>970</v>
      </c>
      <c r="H947" s="15">
        <v>140000</v>
      </c>
    </row>
    <row r="948" spans="1:8" x14ac:dyDescent="0.25">
      <c r="A948" s="6">
        <v>947</v>
      </c>
      <c r="B948" s="6" t="s">
        <v>90</v>
      </c>
      <c r="C948" s="6" t="s">
        <v>90</v>
      </c>
      <c r="D948" s="7">
        <v>143000</v>
      </c>
      <c r="E948" s="6" t="str">
        <f t="shared" si="14"/>
        <v>control</v>
      </c>
      <c r="G948" s="3">
        <v>971</v>
      </c>
      <c r="H948" s="15">
        <v>135000</v>
      </c>
    </row>
    <row r="949" spans="1:8" x14ac:dyDescent="0.25">
      <c r="A949" s="6">
        <v>948</v>
      </c>
      <c r="B949" s="6" t="s">
        <v>90</v>
      </c>
      <c r="C949" s="6" t="s">
        <v>90</v>
      </c>
      <c r="D949" s="7">
        <v>270000</v>
      </c>
      <c r="E949" s="6" t="str">
        <f t="shared" si="14"/>
        <v>control</v>
      </c>
      <c r="G949" s="3">
        <v>972</v>
      </c>
      <c r="H949" s="15">
        <v>173000</v>
      </c>
    </row>
    <row r="950" spans="1:8" x14ac:dyDescent="0.25">
      <c r="A950" s="6">
        <v>949</v>
      </c>
      <c r="B950" s="6" t="s">
        <v>90</v>
      </c>
      <c r="C950" s="6" t="s">
        <v>90</v>
      </c>
      <c r="D950" s="7">
        <v>192500</v>
      </c>
      <c r="E950" s="6" t="str">
        <f t="shared" si="14"/>
        <v>control</v>
      </c>
      <c r="G950" s="3">
        <v>973</v>
      </c>
      <c r="H950" s="15">
        <v>99500</v>
      </c>
    </row>
    <row r="951" spans="1:8" x14ac:dyDescent="0.25">
      <c r="A951" s="6">
        <v>950</v>
      </c>
      <c r="B951" s="6" t="s">
        <v>90</v>
      </c>
      <c r="C951" s="6" t="s">
        <v>90</v>
      </c>
      <c r="D951" s="7">
        <v>197500</v>
      </c>
      <c r="E951" s="6" t="str">
        <f t="shared" si="14"/>
        <v>control</v>
      </c>
      <c r="G951" s="3">
        <v>974</v>
      </c>
      <c r="H951" s="15">
        <v>182000</v>
      </c>
    </row>
    <row r="952" spans="1:8" x14ac:dyDescent="0.25">
      <c r="A952" s="6">
        <v>951</v>
      </c>
      <c r="B952" s="6" t="s">
        <v>90</v>
      </c>
      <c r="C952" s="6" t="s">
        <v>90</v>
      </c>
      <c r="D952" s="7">
        <v>129000</v>
      </c>
      <c r="E952" s="6" t="str">
        <f t="shared" si="14"/>
        <v>control</v>
      </c>
      <c r="G952" s="3">
        <v>976</v>
      </c>
      <c r="H952" s="15">
        <v>165000</v>
      </c>
    </row>
    <row r="953" spans="1:8" x14ac:dyDescent="0.25">
      <c r="A953" s="6">
        <v>952</v>
      </c>
      <c r="B953" s="6" t="s">
        <v>90</v>
      </c>
      <c r="C953" s="6" t="s">
        <v>90</v>
      </c>
      <c r="D953" s="7">
        <v>119900</v>
      </c>
      <c r="E953" s="6" t="str">
        <f t="shared" si="14"/>
        <v>control</v>
      </c>
      <c r="G953" s="3">
        <v>977</v>
      </c>
      <c r="H953" s="15">
        <v>85500</v>
      </c>
    </row>
    <row r="954" spans="1:8" x14ac:dyDescent="0.25">
      <c r="A954" s="6">
        <v>953</v>
      </c>
      <c r="B954" s="6" t="s">
        <v>90</v>
      </c>
      <c r="C954" s="6" t="s">
        <v>90</v>
      </c>
      <c r="D954" s="7">
        <v>133900</v>
      </c>
      <c r="E954" s="6" t="str">
        <f t="shared" si="14"/>
        <v>control</v>
      </c>
      <c r="G954" s="3">
        <v>978</v>
      </c>
      <c r="H954" s="15">
        <v>199900</v>
      </c>
    </row>
    <row r="955" spans="1:8" x14ac:dyDescent="0.25">
      <c r="A955" s="6">
        <v>954</v>
      </c>
      <c r="B955" s="6" t="s">
        <v>90</v>
      </c>
      <c r="C955" s="6" t="s">
        <v>90</v>
      </c>
      <c r="D955" s="7">
        <v>172000</v>
      </c>
      <c r="E955" s="6" t="str">
        <f t="shared" si="14"/>
        <v>control</v>
      </c>
      <c r="G955" s="3">
        <v>979</v>
      </c>
      <c r="H955" s="15">
        <v>110000</v>
      </c>
    </row>
    <row r="956" spans="1:8" x14ac:dyDescent="0.25">
      <c r="A956" s="6">
        <v>955</v>
      </c>
      <c r="B956" s="6" t="s">
        <v>90</v>
      </c>
      <c r="C956" s="6" t="s">
        <v>90</v>
      </c>
      <c r="D956" s="7">
        <v>127500</v>
      </c>
      <c r="E956" s="6" t="str">
        <f t="shared" si="14"/>
        <v>control</v>
      </c>
      <c r="G956" s="3">
        <v>980</v>
      </c>
      <c r="H956" s="15">
        <v>139000</v>
      </c>
    </row>
    <row r="957" spans="1:8" x14ac:dyDescent="0.25">
      <c r="A957" s="6">
        <v>956</v>
      </c>
      <c r="B957" s="6" t="s">
        <v>90</v>
      </c>
      <c r="C957" s="6" t="s">
        <v>90</v>
      </c>
      <c r="D957" s="7">
        <v>145000</v>
      </c>
      <c r="E957" s="6" t="str">
        <f t="shared" si="14"/>
        <v>control</v>
      </c>
      <c r="G957" s="3">
        <v>981</v>
      </c>
      <c r="H957" s="15">
        <v>178400</v>
      </c>
    </row>
    <row r="958" spans="1:8" x14ac:dyDescent="0.25">
      <c r="A958" s="6">
        <v>957</v>
      </c>
      <c r="B958" s="6" t="s">
        <v>90</v>
      </c>
      <c r="C958" s="6" t="s">
        <v>90</v>
      </c>
      <c r="D958" s="7">
        <v>124000</v>
      </c>
      <c r="E958" s="6" t="str">
        <f t="shared" si="14"/>
        <v>control</v>
      </c>
      <c r="G958" s="3">
        <v>982</v>
      </c>
      <c r="H958" s="15">
        <v>336000</v>
      </c>
    </row>
    <row r="959" spans="1:8" x14ac:dyDescent="0.25">
      <c r="A959" s="6">
        <v>958</v>
      </c>
      <c r="B959" s="6" t="s">
        <v>90</v>
      </c>
      <c r="C959" s="6" t="s">
        <v>90</v>
      </c>
      <c r="D959" s="7">
        <v>132000</v>
      </c>
      <c r="E959" s="6" t="str">
        <f t="shared" si="14"/>
        <v>control</v>
      </c>
      <c r="G959" s="3">
        <v>983</v>
      </c>
      <c r="H959" s="15">
        <v>159895</v>
      </c>
    </row>
    <row r="960" spans="1:8" x14ac:dyDescent="0.25">
      <c r="A960" s="6">
        <v>959</v>
      </c>
      <c r="B960" s="6" t="s">
        <v>90</v>
      </c>
      <c r="C960" s="6" t="s">
        <v>90</v>
      </c>
      <c r="D960" s="7">
        <v>185000</v>
      </c>
      <c r="E960" s="6" t="str">
        <f t="shared" si="14"/>
        <v>control</v>
      </c>
      <c r="G960" s="3">
        <v>984</v>
      </c>
      <c r="H960" s="15">
        <v>255900</v>
      </c>
    </row>
    <row r="961" spans="1:8" x14ac:dyDescent="0.25">
      <c r="A961" s="6">
        <v>960</v>
      </c>
      <c r="B961" s="6" t="s">
        <v>90</v>
      </c>
      <c r="C961" s="6" t="s">
        <v>90</v>
      </c>
      <c r="D961" s="7">
        <v>155000</v>
      </c>
      <c r="E961" s="6" t="str">
        <f t="shared" si="14"/>
        <v>control</v>
      </c>
      <c r="G961" s="3">
        <v>985</v>
      </c>
      <c r="H961" s="15">
        <v>126000</v>
      </c>
    </row>
    <row r="962" spans="1:8" x14ac:dyDescent="0.25">
      <c r="A962" s="6">
        <v>961</v>
      </c>
      <c r="B962" s="6" t="s">
        <v>90</v>
      </c>
      <c r="C962" s="6" t="s">
        <v>90</v>
      </c>
      <c r="D962" s="7">
        <v>116500</v>
      </c>
      <c r="E962" s="6" t="str">
        <f t="shared" si="14"/>
        <v>control</v>
      </c>
      <c r="G962" s="3">
        <v>986</v>
      </c>
      <c r="H962" s="15">
        <v>125000</v>
      </c>
    </row>
    <row r="963" spans="1:8" x14ac:dyDescent="0.25">
      <c r="A963" s="6">
        <v>962</v>
      </c>
      <c r="B963" s="6" t="s">
        <v>139</v>
      </c>
      <c r="C963" s="6" t="s">
        <v>90</v>
      </c>
      <c r="D963" s="7">
        <v>272000</v>
      </c>
      <c r="E963" s="6" t="str">
        <f t="shared" ref="E963:E1026" si="15">IF(OR(B963="RRRn", B963="RRAn", B963="RRNe", B963="RRAe", C963="RRRn", C963="RRAn", C963="RRNe", C963="RRAe"), "treatment", "control")</f>
        <v>control</v>
      </c>
      <c r="G963" s="3">
        <v>987</v>
      </c>
      <c r="H963" s="15">
        <v>117000</v>
      </c>
    </row>
    <row r="964" spans="1:8" x14ac:dyDescent="0.25">
      <c r="A964" s="6">
        <v>963</v>
      </c>
      <c r="B964" s="6" t="s">
        <v>90</v>
      </c>
      <c r="C964" s="6" t="s">
        <v>90</v>
      </c>
      <c r="D964" s="7">
        <v>155000</v>
      </c>
      <c r="E964" s="6" t="str">
        <f t="shared" si="15"/>
        <v>control</v>
      </c>
      <c r="G964" s="3">
        <v>988</v>
      </c>
      <c r="H964" s="15">
        <v>395192</v>
      </c>
    </row>
    <row r="965" spans="1:8" x14ac:dyDescent="0.25">
      <c r="A965" s="6">
        <v>964</v>
      </c>
      <c r="B965" s="6" t="s">
        <v>90</v>
      </c>
      <c r="C965" s="6" t="s">
        <v>90</v>
      </c>
      <c r="D965" s="7">
        <v>239000</v>
      </c>
      <c r="E965" s="6" t="str">
        <f t="shared" si="15"/>
        <v>control</v>
      </c>
      <c r="G965" s="3">
        <v>989</v>
      </c>
      <c r="H965" s="15">
        <v>195000</v>
      </c>
    </row>
    <row r="966" spans="1:8" x14ac:dyDescent="0.25">
      <c r="A966" s="6">
        <v>965</v>
      </c>
      <c r="B966" s="6" t="s">
        <v>90</v>
      </c>
      <c r="C966" s="6" t="s">
        <v>90</v>
      </c>
      <c r="D966" s="7">
        <v>214900</v>
      </c>
      <c r="E966" s="6" t="str">
        <f t="shared" si="15"/>
        <v>control</v>
      </c>
      <c r="G966" s="3">
        <v>990</v>
      </c>
      <c r="H966" s="15">
        <v>197000</v>
      </c>
    </row>
    <row r="967" spans="1:8" x14ac:dyDescent="0.25">
      <c r="A967" s="6">
        <v>966</v>
      </c>
      <c r="B967" s="6" t="s">
        <v>202</v>
      </c>
      <c r="C967" s="6" t="s">
        <v>90</v>
      </c>
      <c r="D967" s="7">
        <v>178900</v>
      </c>
      <c r="E967" s="6" t="str">
        <f t="shared" si="15"/>
        <v>treatment</v>
      </c>
      <c r="G967" s="3">
        <v>991</v>
      </c>
      <c r="H967" s="15">
        <v>348000</v>
      </c>
    </row>
    <row r="968" spans="1:8" x14ac:dyDescent="0.25">
      <c r="A968" s="6">
        <v>967</v>
      </c>
      <c r="B968" s="6" t="s">
        <v>90</v>
      </c>
      <c r="C968" s="6" t="s">
        <v>90</v>
      </c>
      <c r="D968" s="7">
        <v>160000</v>
      </c>
      <c r="E968" s="6" t="str">
        <f t="shared" si="15"/>
        <v>control</v>
      </c>
      <c r="G968" s="3">
        <v>992</v>
      </c>
      <c r="H968" s="15">
        <v>168000</v>
      </c>
    </row>
    <row r="969" spans="1:8" x14ac:dyDescent="0.25">
      <c r="A969" s="6">
        <v>968</v>
      </c>
      <c r="B969" s="6" t="s">
        <v>90</v>
      </c>
      <c r="C969" s="6" t="s">
        <v>90</v>
      </c>
      <c r="D969" s="7">
        <v>135000</v>
      </c>
      <c r="E969" s="6" t="str">
        <f t="shared" si="15"/>
        <v>control</v>
      </c>
      <c r="G969" s="3">
        <v>993</v>
      </c>
      <c r="H969" s="15">
        <v>187000</v>
      </c>
    </row>
    <row r="970" spans="1:8" x14ac:dyDescent="0.25">
      <c r="A970" s="6">
        <v>969</v>
      </c>
      <c r="B970" s="6" t="s">
        <v>90</v>
      </c>
      <c r="C970" s="6" t="s">
        <v>90</v>
      </c>
      <c r="D970" s="7">
        <v>37900</v>
      </c>
      <c r="E970" s="6" t="str">
        <f t="shared" si="15"/>
        <v>control</v>
      </c>
      <c r="G970" s="3">
        <v>994</v>
      </c>
      <c r="H970" s="15">
        <v>173900</v>
      </c>
    </row>
    <row r="971" spans="1:8" x14ac:dyDescent="0.25">
      <c r="A971" s="6">
        <v>970</v>
      </c>
      <c r="B971" s="6" t="s">
        <v>90</v>
      </c>
      <c r="C971" s="6" t="s">
        <v>90</v>
      </c>
      <c r="D971" s="7">
        <v>140000</v>
      </c>
      <c r="E971" s="6" t="str">
        <f t="shared" si="15"/>
        <v>control</v>
      </c>
      <c r="G971" s="3">
        <v>995</v>
      </c>
      <c r="H971" s="15">
        <v>337500</v>
      </c>
    </row>
    <row r="972" spans="1:8" x14ac:dyDescent="0.25">
      <c r="A972" s="6">
        <v>971</v>
      </c>
      <c r="B972" s="6" t="s">
        <v>90</v>
      </c>
      <c r="C972" s="6" t="s">
        <v>90</v>
      </c>
      <c r="D972" s="7">
        <v>135000</v>
      </c>
      <c r="E972" s="6" t="str">
        <f t="shared" si="15"/>
        <v>control</v>
      </c>
      <c r="G972" s="3">
        <v>996</v>
      </c>
      <c r="H972" s="15">
        <v>121600</v>
      </c>
    </row>
    <row r="973" spans="1:8" x14ac:dyDescent="0.25">
      <c r="A973" s="6">
        <v>972</v>
      </c>
      <c r="B973" s="6" t="s">
        <v>90</v>
      </c>
      <c r="C973" s="6" t="s">
        <v>90</v>
      </c>
      <c r="D973" s="7">
        <v>173000</v>
      </c>
      <c r="E973" s="6" t="str">
        <f t="shared" si="15"/>
        <v>control</v>
      </c>
      <c r="G973" s="3">
        <v>997</v>
      </c>
      <c r="H973" s="15">
        <v>136500</v>
      </c>
    </row>
    <row r="974" spans="1:8" x14ac:dyDescent="0.25">
      <c r="A974" s="6">
        <v>973</v>
      </c>
      <c r="B974" s="6" t="s">
        <v>90</v>
      </c>
      <c r="C974" s="6" t="s">
        <v>90</v>
      </c>
      <c r="D974" s="7">
        <v>99500</v>
      </c>
      <c r="E974" s="6" t="str">
        <f t="shared" si="15"/>
        <v>control</v>
      </c>
      <c r="G974" s="3">
        <v>998</v>
      </c>
      <c r="H974" s="15">
        <v>185000</v>
      </c>
    </row>
    <row r="975" spans="1:8" x14ac:dyDescent="0.25">
      <c r="A975" s="6">
        <v>974</v>
      </c>
      <c r="B975" s="6" t="s">
        <v>90</v>
      </c>
      <c r="C975" s="6" t="s">
        <v>90</v>
      </c>
      <c r="D975" s="7">
        <v>182000</v>
      </c>
      <c r="E975" s="6" t="str">
        <f t="shared" si="15"/>
        <v>control</v>
      </c>
      <c r="G975" s="3">
        <v>999</v>
      </c>
      <c r="H975" s="15">
        <v>91000</v>
      </c>
    </row>
    <row r="976" spans="1:8" x14ac:dyDescent="0.25">
      <c r="A976" s="6">
        <v>975</v>
      </c>
      <c r="B976" s="6" t="s">
        <v>202</v>
      </c>
      <c r="C976" s="6" t="s">
        <v>114</v>
      </c>
      <c r="D976" s="7">
        <v>167500</v>
      </c>
      <c r="E976" s="6" t="str">
        <f t="shared" si="15"/>
        <v>treatment</v>
      </c>
      <c r="G976" s="3">
        <v>1000</v>
      </c>
      <c r="H976" s="15">
        <v>206000</v>
      </c>
    </row>
    <row r="977" spans="1:8" x14ac:dyDescent="0.25">
      <c r="A977" s="6">
        <v>976</v>
      </c>
      <c r="B977" s="6" t="s">
        <v>90</v>
      </c>
      <c r="C977" s="6" t="s">
        <v>90</v>
      </c>
      <c r="D977" s="7">
        <v>165000</v>
      </c>
      <c r="E977" s="6" t="str">
        <f t="shared" si="15"/>
        <v>control</v>
      </c>
      <c r="G977" s="3">
        <v>1001</v>
      </c>
      <c r="H977" s="15">
        <v>82000</v>
      </c>
    </row>
    <row r="978" spans="1:8" x14ac:dyDescent="0.25">
      <c r="A978" s="6">
        <v>977</v>
      </c>
      <c r="B978" s="6" t="s">
        <v>90</v>
      </c>
      <c r="C978" s="6" t="s">
        <v>90</v>
      </c>
      <c r="D978" s="7">
        <v>85500</v>
      </c>
      <c r="E978" s="6" t="str">
        <f t="shared" si="15"/>
        <v>control</v>
      </c>
      <c r="G978" s="3">
        <v>1002</v>
      </c>
      <c r="H978" s="15">
        <v>86000</v>
      </c>
    </row>
    <row r="979" spans="1:8" x14ac:dyDescent="0.25">
      <c r="A979" s="6">
        <v>978</v>
      </c>
      <c r="B979" s="6" t="s">
        <v>90</v>
      </c>
      <c r="C979" s="6" t="s">
        <v>90</v>
      </c>
      <c r="D979" s="7">
        <v>199900</v>
      </c>
      <c r="E979" s="6" t="str">
        <f t="shared" si="15"/>
        <v>control</v>
      </c>
      <c r="G979" s="3">
        <v>1005</v>
      </c>
      <c r="H979" s="15">
        <v>181000</v>
      </c>
    </row>
    <row r="980" spans="1:8" x14ac:dyDescent="0.25">
      <c r="A980" s="6">
        <v>979</v>
      </c>
      <c r="B980" s="6" t="s">
        <v>90</v>
      </c>
      <c r="C980" s="6" t="s">
        <v>90</v>
      </c>
      <c r="D980" s="7">
        <v>110000</v>
      </c>
      <c r="E980" s="6" t="str">
        <f t="shared" si="15"/>
        <v>control</v>
      </c>
      <c r="G980" s="3">
        <v>1006</v>
      </c>
      <c r="H980" s="15">
        <v>149900</v>
      </c>
    </row>
    <row r="981" spans="1:8" x14ac:dyDescent="0.25">
      <c r="A981" s="6">
        <v>980</v>
      </c>
      <c r="B981" s="6" t="s">
        <v>114</v>
      </c>
      <c r="C981" s="6" t="s">
        <v>90</v>
      </c>
      <c r="D981" s="7">
        <v>139000</v>
      </c>
      <c r="E981" s="6" t="str">
        <f t="shared" si="15"/>
        <v>control</v>
      </c>
      <c r="G981" s="3">
        <v>1007</v>
      </c>
      <c r="H981" s="15">
        <v>163500</v>
      </c>
    </row>
    <row r="982" spans="1:8" x14ac:dyDescent="0.25">
      <c r="A982" s="6">
        <v>981</v>
      </c>
      <c r="B982" s="6" t="s">
        <v>90</v>
      </c>
      <c r="C982" s="6" t="s">
        <v>90</v>
      </c>
      <c r="D982" s="7">
        <v>178400</v>
      </c>
      <c r="E982" s="6" t="str">
        <f t="shared" si="15"/>
        <v>control</v>
      </c>
      <c r="G982" s="3">
        <v>1008</v>
      </c>
      <c r="H982" s="15">
        <v>88000</v>
      </c>
    </row>
    <row r="983" spans="1:8" x14ac:dyDescent="0.25">
      <c r="A983" s="6">
        <v>982</v>
      </c>
      <c r="B983" s="6" t="s">
        <v>90</v>
      </c>
      <c r="C983" s="6" t="s">
        <v>90</v>
      </c>
      <c r="D983" s="7">
        <v>336000</v>
      </c>
      <c r="E983" s="6" t="str">
        <f t="shared" si="15"/>
        <v>control</v>
      </c>
      <c r="G983" s="3">
        <v>1009</v>
      </c>
      <c r="H983" s="15">
        <v>240000</v>
      </c>
    </row>
    <row r="984" spans="1:8" x14ac:dyDescent="0.25">
      <c r="A984" s="6">
        <v>983</v>
      </c>
      <c r="B984" s="6" t="s">
        <v>90</v>
      </c>
      <c r="C984" s="6" t="s">
        <v>90</v>
      </c>
      <c r="D984" s="7">
        <v>159895</v>
      </c>
      <c r="E984" s="6" t="str">
        <f t="shared" si="15"/>
        <v>control</v>
      </c>
      <c r="G984" s="3">
        <v>1010</v>
      </c>
      <c r="H984" s="15">
        <v>102000</v>
      </c>
    </row>
    <row r="985" spans="1:8" x14ac:dyDescent="0.25">
      <c r="A985" s="6">
        <v>984</v>
      </c>
      <c r="B985" s="6" t="s">
        <v>90</v>
      </c>
      <c r="C985" s="6" t="s">
        <v>90</v>
      </c>
      <c r="D985" s="7">
        <v>255900</v>
      </c>
      <c r="E985" s="6" t="str">
        <f t="shared" si="15"/>
        <v>control</v>
      </c>
      <c r="G985" s="3">
        <v>1011</v>
      </c>
      <c r="H985" s="15">
        <v>135000</v>
      </c>
    </row>
    <row r="986" spans="1:8" x14ac:dyDescent="0.25">
      <c r="A986" s="6">
        <v>985</v>
      </c>
      <c r="B986" s="6" t="s">
        <v>90</v>
      </c>
      <c r="C986" s="6" t="s">
        <v>90</v>
      </c>
      <c r="D986" s="7">
        <v>126000</v>
      </c>
      <c r="E986" s="6" t="str">
        <f t="shared" si="15"/>
        <v>control</v>
      </c>
      <c r="G986" s="3">
        <v>1012</v>
      </c>
      <c r="H986" s="15">
        <v>100000</v>
      </c>
    </row>
    <row r="987" spans="1:8" x14ac:dyDescent="0.25">
      <c r="A987" s="6">
        <v>986</v>
      </c>
      <c r="B987" s="6" t="s">
        <v>90</v>
      </c>
      <c r="C987" s="6" t="s">
        <v>90</v>
      </c>
      <c r="D987" s="7">
        <v>125000</v>
      </c>
      <c r="E987" s="6" t="str">
        <f t="shared" si="15"/>
        <v>control</v>
      </c>
      <c r="G987" s="3">
        <v>1013</v>
      </c>
      <c r="H987" s="15">
        <v>165000</v>
      </c>
    </row>
    <row r="988" spans="1:8" x14ac:dyDescent="0.25">
      <c r="A988" s="6">
        <v>987</v>
      </c>
      <c r="B988" s="6" t="s">
        <v>114</v>
      </c>
      <c r="C988" s="6" t="s">
        <v>90</v>
      </c>
      <c r="D988" s="7">
        <v>117000</v>
      </c>
      <c r="E988" s="6" t="str">
        <f t="shared" si="15"/>
        <v>control</v>
      </c>
      <c r="G988" s="3">
        <v>1014</v>
      </c>
      <c r="H988" s="15">
        <v>85000</v>
      </c>
    </row>
    <row r="989" spans="1:8" x14ac:dyDescent="0.25">
      <c r="A989" s="6">
        <v>988</v>
      </c>
      <c r="B989" s="6" t="s">
        <v>90</v>
      </c>
      <c r="C989" s="6" t="s">
        <v>90</v>
      </c>
      <c r="D989" s="7">
        <v>395192</v>
      </c>
      <c r="E989" s="6" t="str">
        <f t="shared" si="15"/>
        <v>control</v>
      </c>
      <c r="G989" s="3">
        <v>1015</v>
      </c>
      <c r="H989" s="15">
        <v>119200</v>
      </c>
    </row>
    <row r="990" spans="1:8" x14ac:dyDescent="0.25">
      <c r="A990" s="6">
        <v>989</v>
      </c>
      <c r="B990" s="6" t="s">
        <v>90</v>
      </c>
      <c r="C990" s="6" t="s">
        <v>90</v>
      </c>
      <c r="D990" s="7">
        <v>195000</v>
      </c>
      <c r="E990" s="6" t="str">
        <f t="shared" si="15"/>
        <v>control</v>
      </c>
      <c r="G990" s="3">
        <v>1016</v>
      </c>
      <c r="H990" s="15">
        <v>227000</v>
      </c>
    </row>
    <row r="991" spans="1:8" x14ac:dyDescent="0.25">
      <c r="A991" s="6">
        <v>990</v>
      </c>
      <c r="B991" s="6" t="s">
        <v>90</v>
      </c>
      <c r="C991" s="6" t="s">
        <v>90</v>
      </c>
      <c r="D991" s="7">
        <v>197000</v>
      </c>
      <c r="E991" s="6" t="str">
        <f t="shared" si="15"/>
        <v>control</v>
      </c>
      <c r="G991" s="3">
        <v>1017</v>
      </c>
      <c r="H991" s="15">
        <v>203000</v>
      </c>
    </row>
    <row r="992" spans="1:8" x14ac:dyDescent="0.25">
      <c r="A992" s="6">
        <v>991</v>
      </c>
      <c r="B992" s="6" t="s">
        <v>90</v>
      </c>
      <c r="C992" s="6" t="s">
        <v>90</v>
      </c>
      <c r="D992" s="7">
        <v>348000</v>
      </c>
      <c r="E992" s="6" t="str">
        <f t="shared" si="15"/>
        <v>control</v>
      </c>
      <c r="G992" s="3">
        <v>1018</v>
      </c>
      <c r="H992" s="15">
        <v>187500</v>
      </c>
    </row>
    <row r="993" spans="1:8" x14ac:dyDescent="0.25">
      <c r="A993" s="6">
        <v>992</v>
      </c>
      <c r="B993" s="6" t="s">
        <v>144</v>
      </c>
      <c r="C993" s="6" t="s">
        <v>90</v>
      </c>
      <c r="D993" s="7">
        <v>168000</v>
      </c>
      <c r="E993" s="6" t="str">
        <f t="shared" si="15"/>
        <v>control</v>
      </c>
      <c r="G993" s="3">
        <v>1019</v>
      </c>
      <c r="H993" s="15">
        <v>160000</v>
      </c>
    </row>
    <row r="994" spans="1:8" x14ac:dyDescent="0.25">
      <c r="A994" s="6">
        <v>993</v>
      </c>
      <c r="B994" s="6" t="s">
        <v>90</v>
      </c>
      <c r="C994" s="6" t="s">
        <v>90</v>
      </c>
      <c r="D994" s="7">
        <v>187000</v>
      </c>
      <c r="E994" s="6" t="str">
        <f t="shared" si="15"/>
        <v>control</v>
      </c>
      <c r="G994" s="3">
        <v>1020</v>
      </c>
      <c r="H994" s="15">
        <v>213490</v>
      </c>
    </row>
    <row r="995" spans="1:8" x14ac:dyDescent="0.25">
      <c r="A995" s="6">
        <v>994</v>
      </c>
      <c r="B995" s="6" t="s">
        <v>90</v>
      </c>
      <c r="C995" s="6" t="s">
        <v>90</v>
      </c>
      <c r="D995" s="7">
        <v>173900</v>
      </c>
      <c r="E995" s="6" t="str">
        <f t="shared" si="15"/>
        <v>control</v>
      </c>
      <c r="G995" s="3">
        <v>1021</v>
      </c>
      <c r="H995" s="15">
        <v>176000</v>
      </c>
    </row>
    <row r="996" spans="1:8" x14ac:dyDescent="0.25">
      <c r="A996" s="6">
        <v>995</v>
      </c>
      <c r="B996" s="6" t="s">
        <v>90</v>
      </c>
      <c r="C996" s="6" t="s">
        <v>90</v>
      </c>
      <c r="D996" s="7">
        <v>337500</v>
      </c>
      <c r="E996" s="6" t="str">
        <f t="shared" si="15"/>
        <v>control</v>
      </c>
      <c r="G996" s="3">
        <v>1022</v>
      </c>
      <c r="H996" s="15">
        <v>194000</v>
      </c>
    </row>
    <row r="997" spans="1:8" x14ac:dyDescent="0.25">
      <c r="A997" s="6">
        <v>996</v>
      </c>
      <c r="B997" s="6" t="s">
        <v>114</v>
      </c>
      <c r="C997" s="6" t="s">
        <v>90</v>
      </c>
      <c r="D997" s="7">
        <v>121600</v>
      </c>
      <c r="E997" s="6" t="str">
        <f t="shared" si="15"/>
        <v>control</v>
      </c>
      <c r="G997" s="3">
        <v>1023</v>
      </c>
      <c r="H997" s="15">
        <v>87000</v>
      </c>
    </row>
    <row r="998" spans="1:8" x14ac:dyDescent="0.25">
      <c r="A998" s="6">
        <v>997</v>
      </c>
      <c r="B998" s="6" t="s">
        <v>90</v>
      </c>
      <c r="C998" s="6" t="s">
        <v>90</v>
      </c>
      <c r="D998" s="7">
        <v>136500</v>
      </c>
      <c r="E998" s="6" t="str">
        <f t="shared" si="15"/>
        <v>control</v>
      </c>
      <c r="G998" s="3">
        <v>1024</v>
      </c>
      <c r="H998" s="15">
        <v>191000</v>
      </c>
    </row>
    <row r="999" spans="1:8" x14ac:dyDescent="0.25">
      <c r="A999" s="6">
        <v>998</v>
      </c>
      <c r="B999" s="6" t="s">
        <v>204</v>
      </c>
      <c r="C999" s="6" t="s">
        <v>90</v>
      </c>
      <c r="D999" s="7">
        <v>185000</v>
      </c>
      <c r="E999" s="6" t="str">
        <f t="shared" si="15"/>
        <v>control</v>
      </c>
      <c r="G999" s="3">
        <v>1025</v>
      </c>
      <c r="H999" s="15">
        <v>287000</v>
      </c>
    </row>
    <row r="1000" spans="1:8" x14ac:dyDescent="0.25">
      <c r="A1000" s="6">
        <v>999</v>
      </c>
      <c r="B1000" s="6" t="s">
        <v>90</v>
      </c>
      <c r="C1000" s="6" t="s">
        <v>90</v>
      </c>
      <c r="D1000" s="7">
        <v>91000</v>
      </c>
      <c r="E1000" s="6" t="str">
        <f t="shared" si="15"/>
        <v>control</v>
      </c>
      <c r="G1000" s="3">
        <v>1026</v>
      </c>
      <c r="H1000" s="15">
        <v>112500</v>
      </c>
    </row>
    <row r="1001" spans="1:8" x14ac:dyDescent="0.25">
      <c r="A1001" s="6">
        <v>1000</v>
      </c>
      <c r="B1001" s="6" t="s">
        <v>90</v>
      </c>
      <c r="C1001" s="6" t="s">
        <v>90</v>
      </c>
      <c r="D1001" s="7">
        <v>206000</v>
      </c>
      <c r="E1001" s="6" t="str">
        <f t="shared" si="15"/>
        <v>control</v>
      </c>
      <c r="G1001" s="3">
        <v>1027</v>
      </c>
      <c r="H1001" s="15">
        <v>167500</v>
      </c>
    </row>
    <row r="1002" spans="1:8" x14ac:dyDescent="0.25">
      <c r="A1002" s="6">
        <v>1001</v>
      </c>
      <c r="B1002" s="6" t="s">
        <v>90</v>
      </c>
      <c r="C1002" s="6" t="s">
        <v>90</v>
      </c>
      <c r="D1002" s="7">
        <v>82000</v>
      </c>
      <c r="E1002" s="6" t="str">
        <f t="shared" si="15"/>
        <v>control</v>
      </c>
      <c r="G1002" s="3">
        <v>1028</v>
      </c>
      <c r="H1002" s="15">
        <v>293077</v>
      </c>
    </row>
    <row r="1003" spans="1:8" x14ac:dyDescent="0.25">
      <c r="A1003" s="6">
        <v>1002</v>
      </c>
      <c r="B1003" s="6" t="s">
        <v>90</v>
      </c>
      <c r="C1003" s="6" t="s">
        <v>90</v>
      </c>
      <c r="D1003" s="7">
        <v>86000</v>
      </c>
      <c r="E1003" s="6" t="str">
        <f t="shared" si="15"/>
        <v>control</v>
      </c>
      <c r="G1003" s="3">
        <v>1029</v>
      </c>
      <c r="H1003" s="15">
        <v>105000</v>
      </c>
    </row>
    <row r="1004" spans="1:8" x14ac:dyDescent="0.25">
      <c r="A1004" s="6">
        <v>1003</v>
      </c>
      <c r="B1004" s="6" t="s">
        <v>202</v>
      </c>
      <c r="C1004" s="6" t="s">
        <v>90</v>
      </c>
      <c r="D1004" s="7">
        <v>232000</v>
      </c>
      <c r="E1004" s="6" t="str">
        <f t="shared" si="15"/>
        <v>treatment</v>
      </c>
      <c r="G1004" s="3">
        <v>1030</v>
      </c>
      <c r="H1004" s="15">
        <v>118000</v>
      </c>
    </row>
    <row r="1005" spans="1:8" x14ac:dyDescent="0.25">
      <c r="A1005" s="6">
        <v>1004</v>
      </c>
      <c r="B1005" s="6" t="s">
        <v>114</v>
      </c>
      <c r="C1005" s="6" t="s">
        <v>202</v>
      </c>
      <c r="D1005" s="7">
        <v>136905</v>
      </c>
      <c r="E1005" s="6" t="str">
        <f t="shared" si="15"/>
        <v>treatment</v>
      </c>
      <c r="G1005" s="3">
        <v>1031</v>
      </c>
      <c r="H1005" s="15">
        <v>160000</v>
      </c>
    </row>
    <row r="1006" spans="1:8" x14ac:dyDescent="0.25">
      <c r="A1006" s="6">
        <v>1005</v>
      </c>
      <c r="B1006" s="6" t="s">
        <v>90</v>
      </c>
      <c r="C1006" s="6" t="s">
        <v>90</v>
      </c>
      <c r="D1006" s="7">
        <v>181000</v>
      </c>
      <c r="E1006" s="6" t="str">
        <f t="shared" si="15"/>
        <v>control</v>
      </c>
      <c r="G1006" s="3">
        <v>1032</v>
      </c>
      <c r="H1006" s="15">
        <v>197000</v>
      </c>
    </row>
    <row r="1007" spans="1:8" x14ac:dyDescent="0.25">
      <c r="A1007" s="6">
        <v>1006</v>
      </c>
      <c r="B1007" s="6" t="s">
        <v>90</v>
      </c>
      <c r="C1007" s="6" t="s">
        <v>90</v>
      </c>
      <c r="D1007" s="7">
        <v>149900</v>
      </c>
      <c r="E1007" s="6" t="str">
        <f t="shared" si="15"/>
        <v>control</v>
      </c>
      <c r="G1007" s="3">
        <v>1033</v>
      </c>
      <c r="H1007" s="15">
        <v>310000</v>
      </c>
    </row>
    <row r="1008" spans="1:8" x14ac:dyDescent="0.25">
      <c r="A1008" s="6">
        <v>1007</v>
      </c>
      <c r="B1008" s="6" t="s">
        <v>139</v>
      </c>
      <c r="C1008" s="6" t="s">
        <v>90</v>
      </c>
      <c r="D1008" s="7">
        <v>163500</v>
      </c>
      <c r="E1008" s="6" t="str">
        <f t="shared" si="15"/>
        <v>control</v>
      </c>
      <c r="G1008" s="3">
        <v>1034</v>
      </c>
      <c r="H1008" s="15">
        <v>230000</v>
      </c>
    </row>
    <row r="1009" spans="1:8" x14ac:dyDescent="0.25">
      <c r="A1009" s="6">
        <v>1008</v>
      </c>
      <c r="B1009" s="6" t="s">
        <v>90</v>
      </c>
      <c r="C1009" s="6" t="s">
        <v>90</v>
      </c>
      <c r="D1009" s="7">
        <v>88000</v>
      </c>
      <c r="E1009" s="6" t="str">
        <f t="shared" si="15"/>
        <v>control</v>
      </c>
      <c r="G1009" s="3">
        <v>1035</v>
      </c>
      <c r="H1009" s="15">
        <v>119750</v>
      </c>
    </row>
    <row r="1010" spans="1:8" x14ac:dyDescent="0.25">
      <c r="A1010" s="6">
        <v>1009</v>
      </c>
      <c r="B1010" s="6" t="s">
        <v>90</v>
      </c>
      <c r="C1010" s="6" t="s">
        <v>90</v>
      </c>
      <c r="D1010" s="7">
        <v>240000</v>
      </c>
      <c r="E1010" s="6" t="str">
        <f t="shared" si="15"/>
        <v>control</v>
      </c>
      <c r="G1010" s="3">
        <v>1036</v>
      </c>
      <c r="H1010" s="15">
        <v>84000</v>
      </c>
    </row>
    <row r="1011" spans="1:8" x14ac:dyDescent="0.25">
      <c r="A1011" s="6">
        <v>1010</v>
      </c>
      <c r="B1011" s="6" t="s">
        <v>90</v>
      </c>
      <c r="C1011" s="6" t="s">
        <v>90</v>
      </c>
      <c r="D1011" s="7">
        <v>102000</v>
      </c>
      <c r="E1011" s="6" t="str">
        <f t="shared" si="15"/>
        <v>control</v>
      </c>
      <c r="G1011" s="3">
        <v>1037</v>
      </c>
      <c r="H1011" s="15">
        <v>315500</v>
      </c>
    </row>
    <row r="1012" spans="1:8" x14ac:dyDescent="0.25">
      <c r="A1012" s="6">
        <v>1011</v>
      </c>
      <c r="B1012" s="6" t="s">
        <v>90</v>
      </c>
      <c r="C1012" s="6" t="s">
        <v>90</v>
      </c>
      <c r="D1012" s="7">
        <v>135000</v>
      </c>
      <c r="E1012" s="6" t="str">
        <f t="shared" si="15"/>
        <v>control</v>
      </c>
      <c r="G1012" s="3">
        <v>1038</v>
      </c>
      <c r="H1012" s="15">
        <v>287000</v>
      </c>
    </row>
    <row r="1013" spans="1:8" x14ac:dyDescent="0.25">
      <c r="A1013" s="6">
        <v>1012</v>
      </c>
      <c r="B1013" s="6" t="s">
        <v>90</v>
      </c>
      <c r="C1013" s="6" t="s">
        <v>90</v>
      </c>
      <c r="D1013" s="7">
        <v>100000</v>
      </c>
      <c r="E1013" s="6" t="str">
        <f t="shared" si="15"/>
        <v>control</v>
      </c>
      <c r="G1013" s="3">
        <v>1039</v>
      </c>
      <c r="H1013" s="15">
        <v>97000</v>
      </c>
    </row>
    <row r="1014" spans="1:8" x14ac:dyDescent="0.25">
      <c r="A1014" s="6">
        <v>1013</v>
      </c>
      <c r="B1014" s="6" t="s">
        <v>90</v>
      </c>
      <c r="C1014" s="6" t="s">
        <v>90</v>
      </c>
      <c r="D1014" s="7">
        <v>165000</v>
      </c>
      <c r="E1014" s="6" t="str">
        <f t="shared" si="15"/>
        <v>control</v>
      </c>
      <c r="G1014" s="3">
        <v>1040</v>
      </c>
      <c r="H1014" s="15">
        <v>80000</v>
      </c>
    </row>
    <row r="1015" spans="1:8" x14ac:dyDescent="0.25">
      <c r="A1015" s="6">
        <v>1014</v>
      </c>
      <c r="B1015" s="6" t="s">
        <v>90</v>
      </c>
      <c r="C1015" s="6" t="s">
        <v>90</v>
      </c>
      <c r="D1015" s="7">
        <v>85000</v>
      </c>
      <c r="E1015" s="6" t="str">
        <f t="shared" si="15"/>
        <v>control</v>
      </c>
      <c r="G1015" s="3">
        <v>1041</v>
      </c>
      <c r="H1015" s="15">
        <v>155000</v>
      </c>
    </row>
    <row r="1016" spans="1:8" x14ac:dyDescent="0.25">
      <c r="A1016" s="6">
        <v>1015</v>
      </c>
      <c r="B1016" s="6" t="s">
        <v>144</v>
      </c>
      <c r="C1016" s="6" t="s">
        <v>90</v>
      </c>
      <c r="D1016" s="7">
        <v>119200</v>
      </c>
      <c r="E1016" s="6" t="str">
        <f t="shared" si="15"/>
        <v>control</v>
      </c>
      <c r="G1016" s="3">
        <v>1042</v>
      </c>
      <c r="H1016" s="15">
        <v>173000</v>
      </c>
    </row>
    <row r="1017" spans="1:8" x14ac:dyDescent="0.25">
      <c r="A1017" s="6">
        <v>1016</v>
      </c>
      <c r="B1017" s="6" t="s">
        <v>90</v>
      </c>
      <c r="C1017" s="6" t="s">
        <v>90</v>
      </c>
      <c r="D1017" s="7">
        <v>227000</v>
      </c>
      <c r="E1017" s="6" t="str">
        <f t="shared" si="15"/>
        <v>control</v>
      </c>
      <c r="G1017" s="3">
        <v>1043</v>
      </c>
      <c r="H1017" s="15">
        <v>196000</v>
      </c>
    </row>
    <row r="1018" spans="1:8" x14ac:dyDescent="0.25">
      <c r="A1018" s="6">
        <v>1017</v>
      </c>
      <c r="B1018" s="6" t="s">
        <v>90</v>
      </c>
      <c r="C1018" s="6" t="s">
        <v>90</v>
      </c>
      <c r="D1018" s="7">
        <v>203000</v>
      </c>
      <c r="E1018" s="6" t="str">
        <f t="shared" si="15"/>
        <v>control</v>
      </c>
      <c r="G1018" s="3">
        <v>1044</v>
      </c>
      <c r="H1018" s="15">
        <v>262280</v>
      </c>
    </row>
    <row r="1019" spans="1:8" x14ac:dyDescent="0.25">
      <c r="A1019" s="6">
        <v>1018</v>
      </c>
      <c r="B1019" s="6" t="s">
        <v>90</v>
      </c>
      <c r="C1019" s="6" t="s">
        <v>90</v>
      </c>
      <c r="D1019" s="7">
        <v>187500</v>
      </c>
      <c r="E1019" s="6" t="str">
        <f t="shared" si="15"/>
        <v>control</v>
      </c>
      <c r="G1019" s="3">
        <v>1045</v>
      </c>
      <c r="H1019" s="15">
        <v>278000</v>
      </c>
    </row>
    <row r="1020" spans="1:8" x14ac:dyDescent="0.25">
      <c r="A1020" s="6">
        <v>1019</v>
      </c>
      <c r="B1020" s="6" t="s">
        <v>90</v>
      </c>
      <c r="C1020" s="6" t="s">
        <v>90</v>
      </c>
      <c r="D1020" s="7">
        <v>160000</v>
      </c>
      <c r="E1020" s="6" t="str">
        <f t="shared" si="15"/>
        <v>control</v>
      </c>
      <c r="G1020" s="3">
        <v>1046</v>
      </c>
      <c r="H1020" s="15">
        <v>139600</v>
      </c>
    </row>
    <row r="1021" spans="1:8" x14ac:dyDescent="0.25">
      <c r="A1021" s="6">
        <v>1020</v>
      </c>
      <c r="B1021" s="6" t="s">
        <v>90</v>
      </c>
      <c r="C1021" s="6" t="s">
        <v>90</v>
      </c>
      <c r="D1021" s="7">
        <v>213490</v>
      </c>
      <c r="E1021" s="6" t="str">
        <f t="shared" si="15"/>
        <v>control</v>
      </c>
      <c r="G1021" s="3">
        <v>1047</v>
      </c>
      <c r="H1021" s="15">
        <v>556581</v>
      </c>
    </row>
    <row r="1022" spans="1:8" x14ac:dyDescent="0.25">
      <c r="A1022" s="6">
        <v>1021</v>
      </c>
      <c r="B1022" s="6" t="s">
        <v>90</v>
      </c>
      <c r="C1022" s="6" t="s">
        <v>90</v>
      </c>
      <c r="D1022" s="7">
        <v>176000</v>
      </c>
      <c r="E1022" s="6" t="str">
        <f t="shared" si="15"/>
        <v>control</v>
      </c>
      <c r="G1022" s="3">
        <v>1048</v>
      </c>
      <c r="H1022" s="15">
        <v>145000</v>
      </c>
    </row>
    <row r="1023" spans="1:8" x14ac:dyDescent="0.25">
      <c r="A1023" s="6">
        <v>1022</v>
      </c>
      <c r="B1023" s="6" t="s">
        <v>90</v>
      </c>
      <c r="C1023" s="6" t="s">
        <v>90</v>
      </c>
      <c r="D1023" s="7">
        <v>194000</v>
      </c>
      <c r="E1023" s="6" t="str">
        <f t="shared" si="15"/>
        <v>control</v>
      </c>
      <c r="G1023" s="3">
        <v>1049</v>
      </c>
      <c r="H1023" s="15">
        <v>115000</v>
      </c>
    </row>
    <row r="1024" spans="1:8" x14ac:dyDescent="0.25">
      <c r="A1024" s="6">
        <v>1023</v>
      </c>
      <c r="B1024" s="6" t="s">
        <v>90</v>
      </c>
      <c r="C1024" s="6" t="s">
        <v>90</v>
      </c>
      <c r="D1024" s="7">
        <v>87000</v>
      </c>
      <c r="E1024" s="6" t="str">
        <f t="shared" si="15"/>
        <v>control</v>
      </c>
      <c r="G1024" s="3">
        <v>1050</v>
      </c>
      <c r="H1024" s="15">
        <v>84900</v>
      </c>
    </row>
    <row r="1025" spans="1:8" x14ac:dyDescent="0.25">
      <c r="A1025" s="6">
        <v>1024</v>
      </c>
      <c r="B1025" s="6" t="s">
        <v>90</v>
      </c>
      <c r="C1025" s="6" t="s">
        <v>90</v>
      </c>
      <c r="D1025" s="7">
        <v>191000</v>
      </c>
      <c r="E1025" s="6" t="str">
        <f t="shared" si="15"/>
        <v>control</v>
      </c>
      <c r="G1025" s="3">
        <v>1051</v>
      </c>
      <c r="H1025" s="15">
        <v>176485</v>
      </c>
    </row>
    <row r="1026" spans="1:8" x14ac:dyDescent="0.25">
      <c r="A1026" s="6">
        <v>1025</v>
      </c>
      <c r="B1026" s="6" t="s">
        <v>90</v>
      </c>
      <c r="C1026" s="6" t="s">
        <v>90</v>
      </c>
      <c r="D1026" s="7">
        <v>287000</v>
      </c>
      <c r="E1026" s="6" t="str">
        <f t="shared" si="15"/>
        <v>control</v>
      </c>
      <c r="G1026" s="3">
        <v>1052</v>
      </c>
      <c r="H1026" s="15">
        <v>200141</v>
      </c>
    </row>
    <row r="1027" spans="1:8" x14ac:dyDescent="0.25">
      <c r="A1027" s="6">
        <v>1026</v>
      </c>
      <c r="B1027" s="6" t="s">
        <v>90</v>
      </c>
      <c r="C1027" s="6" t="s">
        <v>90</v>
      </c>
      <c r="D1027" s="7">
        <v>112500</v>
      </c>
      <c r="E1027" s="6" t="str">
        <f t="shared" ref="E1027:E1090" si="16">IF(OR(B1027="RRRn", B1027="RRAn", B1027="RRNe", B1027="RRAe", C1027="RRRn", C1027="RRAn", C1027="RRNe", C1027="RRAe"), "treatment", "control")</f>
        <v>control</v>
      </c>
      <c r="G1027" s="3">
        <v>1053</v>
      </c>
      <c r="H1027" s="15">
        <v>165000</v>
      </c>
    </row>
    <row r="1028" spans="1:8" x14ac:dyDescent="0.25">
      <c r="A1028" s="6">
        <v>1027</v>
      </c>
      <c r="B1028" s="6" t="s">
        <v>114</v>
      </c>
      <c r="C1028" s="6" t="s">
        <v>90</v>
      </c>
      <c r="D1028" s="7">
        <v>167500</v>
      </c>
      <c r="E1028" s="6" t="str">
        <f t="shared" si="16"/>
        <v>control</v>
      </c>
      <c r="G1028" s="3">
        <v>1054</v>
      </c>
      <c r="H1028" s="15">
        <v>144500</v>
      </c>
    </row>
    <row r="1029" spans="1:8" x14ac:dyDescent="0.25">
      <c r="A1029" s="6">
        <v>1028</v>
      </c>
      <c r="B1029" s="6" t="s">
        <v>90</v>
      </c>
      <c r="C1029" s="6" t="s">
        <v>90</v>
      </c>
      <c r="D1029" s="7">
        <v>293077</v>
      </c>
      <c r="E1029" s="6" t="str">
        <f t="shared" si="16"/>
        <v>control</v>
      </c>
      <c r="G1029" s="3">
        <v>1055</v>
      </c>
      <c r="H1029" s="15">
        <v>255000</v>
      </c>
    </row>
    <row r="1030" spans="1:8" x14ac:dyDescent="0.25">
      <c r="A1030" s="6">
        <v>1029</v>
      </c>
      <c r="B1030" s="6" t="s">
        <v>144</v>
      </c>
      <c r="C1030" s="6" t="s">
        <v>90</v>
      </c>
      <c r="D1030" s="7">
        <v>105000</v>
      </c>
      <c r="E1030" s="6" t="str">
        <f t="shared" si="16"/>
        <v>control</v>
      </c>
      <c r="G1030" s="3">
        <v>1056</v>
      </c>
      <c r="H1030" s="15">
        <v>180000</v>
      </c>
    </row>
    <row r="1031" spans="1:8" x14ac:dyDescent="0.25">
      <c r="A1031" s="6">
        <v>1030</v>
      </c>
      <c r="B1031" s="6" t="s">
        <v>90</v>
      </c>
      <c r="C1031" s="6" t="s">
        <v>90</v>
      </c>
      <c r="D1031" s="7">
        <v>118000</v>
      </c>
      <c r="E1031" s="6" t="str">
        <f t="shared" si="16"/>
        <v>control</v>
      </c>
      <c r="G1031" s="3">
        <v>1057</v>
      </c>
      <c r="H1031" s="15">
        <v>185850</v>
      </c>
    </row>
    <row r="1032" spans="1:8" x14ac:dyDescent="0.25">
      <c r="A1032" s="6">
        <v>1031</v>
      </c>
      <c r="B1032" s="6" t="s">
        <v>90</v>
      </c>
      <c r="C1032" s="6" t="s">
        <v>90</v>
      </c>
      <c r="D1032" s="7">
        <v>160000</v>
      </c>
      <c r="E1032" s="6" t="str">
        <f t="shared" si="16"/>
        <v>control</v>
      </c>
      <c r="G1032" s="3">
        <v>1058</v>
      </c>
      <c r="H1032" s="15">
        <v>248000</v>
      </c>
    </row>
    <row r="1033" spans="1:8" x14ac:dyDescent="0.25">
      <c r="A1033" s="6">
        <v>1032</v>
      </c>
      <c r="B1033" s="6" t="s">
        <v>90</v>
      </c>
      <c r="C1033" s="6" t="s">
        <v>90</v>
      </c>
      <c r="D1033" s="7">
        <v>197000</v>
      </c>
      <c r="E1033" s="6" t="str">
        <f t="shared" si="16"/>
        <v>control</v>
      </c>
      <c r="G1033" s="3">
        <v>1059</v>
      </c>
      <c r="H1033" s="15">
        <v>335000</v>
      </c>
    </row>
    <row r="1034" spans="1:8" x14ac:dyDescent="0.25">
      <c r="A1034" s="6">
        <v>1033</v>
      </c>
      <c r="B1034" s="6" t="s">
        <v>90</v>
      </c>
      <c r="C1034" s="6" t="s">
        <v>90</v>
      </c>
      <c r="D1034" s="7">
        <v>310000</v>
      </c>
      <c r="E1034" s="6" t="str">
        <f t="shared" si="16"/>
        <v>control</v>
      </c>
      <c r="G1034" s="3">
        <v>1060</v>
      </c>
      <c r="H1034" s="15">
        <v>220000</v>
      </c>
    </row>
    <row r="1035" spans="1:8" x14ac:dyDescent="0.25">
      <c r="A1035" s="6">
        <v>1034</v>
      </c>
      <c r="B1035" s="6" t="s">
        <v>90</v>
      </c>
      <c r="C1035" s="6" t="s">
        <v>90</v>
      </c>
      <c r="D1035" s="7">
        <v>230000</v>
      </c>
      <c r="E1035" s="6" t="str">
        <f t="shared" si="16"/>
        <v>control</v>
      </c>
      <c r="G1035" s="3">
        <v>1061</v>
      </c>
      <c r="H1035" s="15">
        <v>213500</v>
      </c>
    </row>
    <row r="1036" spans="1:8" x14ac:dyDescent="0.25">
      <c r="A1036" s="6">
        <v>1035</v>
      </c>
      <c r="B1036" s="6" t="s">
        <v>90</v>
      </c>
      <c r="C1036" s="6" t="s">
        <v>90</v>
      </c>
      <c r="D1036" s="7">
        <v>119750</v>
      </c>
      <c r="E1036" s="6" t="str">
        <f t="shared" si="16"/>
        <v>control</v>
      </c>
      <c r="G1036" s="3">
        <v>1062</v>
      </c>
      <c r="H1036" s="15">
        <v>81000</v>
      </c>
    </row>
    <row r="1037" spans="1:8" x14ac:dyDescent="0.25">
      <c r="A1037" s="6">
        <v>1036</v>
      </c>
      <c r="B1037" s="6" t="s">
        <v>90</v>
      </c>
      <c r="C1037" s="6" t="s">
        <v>90</v>
      </c>
      <c r="D1037" s="7">
        <v>84000</v>
      </c>
      <c r="E1037" s="6" t="str">
        <f t="shared" si="16"/>
        <v>control</v>
      </c>
      <c r="G1037" s="3">
        <v>1063</v>
      </c>
      <c r="H1037" s="15">
        <v>90000</v>
      </c>
    </row>
    <row r="1038" spans="1:8" x14ac:dyDescent="0.25">
      <c r="A1038" s="6">
        <v>1037</v>
      </c>
      <c r="B1038" s="6" t="s">
        <v>90</v>
      </c>
      <c r="C1038" s="6" t="s">
        <v>90</v>
      </c>
      <c r="D1038" s="7">
        <v>315500</v>
      </c>
      <c r="E1038" s="6" t="str">
        <f t="shared" si="16"/>
        <v>control</v>
      </c>
      <c r="G1038" s="3">
        <v>1064</v>
      </c>
      <c r="H1038" s="15">
        <v>110500</v>
      </c>
    </row>
    <row r="1039" spans="1:8" x14ac:dyDescent="0.25">
      <c r="A1039" s="6">
        <v>1038</v>
      </c>
      <c r="B1039" s="6" t="s">
        <v>90</v>
      </c>
      <c r="C1039" s="6" t="s">
        <v>90</v>
      </c>
      <c r="D1039" s="7">
        <v>287000</v>
      </c>
      <c r="E1039" s="6" t="str">
        <f t="shared" si="16"/>
        <v>control</v>
      </c>
      <c r="G1039" s="3">
        <v>1065</v>
      </c>
      <c r="H1039" s="15">
        <v>154000</v>
      </c>
    </row>
    <row r="1040" spans="1:8" x14ac:dyDescent="0.25">
      <c r="A1040" s="6">
        <v>1039</v>
      </c>
      <c r="B1040" s="6" t="s">
        <v>90</v>
      </c>
      <c r="C1040" s="6" t="s">
        <v>90</v>
      </c>
      <c r="D1040" s="7">
        <v>97000</v>
      </c>
      <c r="E1040" s="6" t="str">
        <f t="shared" si="16"/>
        <v>control</v>
      </c>
      <c r="G1040" s="3">
        <v>1066</v>
      </c>
      <c r="H1040" s="15">
        <v>328000</v>
      </c>
    </row>
    <row r="1041" spans="1:8" x14ac:dyDescent="0.25">
      <c r="A1041" s="6">
        <v>1040</v>
      </c>
      <c r="B1041" s="6" t="s">
        <v>90</v>
      </c>
      <c r="C1041" s="6" t="s">
        <v>90</v>
      </c>
      <c r="D1041" s="7">
        <v>80000</v>
      </c>
      <c r="E1041" s="6" t="str">
        <f t="shared" si="16"/>
        <v>control</v>
      </c>
      <c r="G1041" s="3">
        <v>1067</v>
      </c>
      <c r="H1041" s="15">
        <v>178000</v>
      </c>
    </row>
    <row r="1042" spans="1:8" x14ac:dyDescent="0.25">
      <c r="A1042" s="6">
        <v>1041</v>
      </c>
      <c r="B1042" s="6" t="s">
        <v>90</v>
      </c>
      <c r="C1042" s="6" t="s">
        <v>90</v>
      </c>
      <c r="D1042" s="7">
        <v>155000</v>
      </c>
      <c r="E1042" s="6" t="str">
        <f t="shared" si="16"/>
        <v>control</v>
      </c>
      <c r="G1042" s="3">
        <v>1068</v>
      </c>
      <c r="H1042" s="15">
        <v>167900</v>
      </c>
    </row>
    <row r="1043" spans="1:8" x14ac:dyDescent="0.25">
      <c r="A1043" s="6">
        <v>1042</v>
      </c>
      <c r="B1043" s="6" t="s">
        <v>114</v>
      </c>
      <c r="C1043" s="6" t="s">
        <v>90</v>
      </c>
      <c r="D1043" s="7">
        <v>173000</v>
      </c>
      <c r="E1043" s="6" t="str">
        <f t="shared" si="16"/>
        <v>control</v>
      </c>
      <c r="G1043" s="3">
        <v>1069</v>
      </c>
      <c r="H1043" s="15">
        <v>151400</v>
      </c>
    </row>
    <row r="1044" spans="1:8" x14ac:dyDescent="0.25">
      <c r="A1044" s="6">
        <v>1043</v>
      </c>
      <c r="B1044" s="6" t="s">
        <v>90</v>
      </c>
      <c r="C1044" s="6" t="s">
        <v>90</v>
      </c>
      <c r="D1044" s="7">
        <v>196000</v>
      </c>
      <c r="E1044" s="6" t="str">
        <f t="shared" si="16"/>
        <v>control</v>
      </c>
      <c r="G1044" s="3">
        <v>1070</v>
      </c>
      <c r="H1044" s="15">
        <v>135000</v>
      </c>
    </row>
    <row r="1045" spans="1:8" x14ac:dyDescent="0.25">
      <c r="A1045" s="6">
        <v>1044</v>
      </c>
      <c r="B1045" s="6" t="s">
        <v>90</v>
      </c>
      <c r="C1045" s="6" t="s">
        <v>90</v>
      </c>
      <c r="D1045" s="7">
        <v>262280</v>
      </c>
      <c r="E1045" s="6" t="str">
        <f t="shared" si="16"/>
        <v>control</v>
      </c>
      <c r="G1045" s="3">
        <v>1071</v>
      </c>
      <c r="H1045" s="15">
        <v>135000</v>
      </c>
    </row>
    <row r="1046" spans="1:8" x14ac:dyDescent="0.25">
      <c r="A1046" s="6">
        <v>1045</v>
      </c>
      <c r="B1046" s="6" t="s">
        <v>139</v>
      </c>
      <c r="C1046" s="6" t="s">
        <v>90</v>
      </c>
      <c r="D1046" s="7">
        <v>278000</v>
      </c>
      <c r="E1046" s="6" t="str">
        <f t="shared" si="16"/>
        <v>control</v>
      </c>
      <c r="G1046" s="3">
        <v>1073</v>
      </c>
      <c r="H1046" s="15">
        <v>91500</v>
      </c>
    </row>
    <row r="1047" spans="1:8" x14ac:dyDescent="0.25">
      <c r="A1047" s="6">
        <v>1046</v>
      </c>
      <c r="B1047" s="6" t="s">
        <v>90</v>
      </c>
      <c r="C1047" s="6" t="s">
        <v>90</v>
      </c>
      <c r="D1047" s="7">
        <v>139600</v>
      </c>
      <c r="E1047" s="6" t="str">
        <f t="shared" si="16"/>
        <v>control</v>
      </c>
      <c r="G1047" s="3">
        <v>1074</v>
      </c>
      <c r="H1047" s="15">
        <v>159500</v>
      </c>
    </row>
    <row r="1048" spans="1:8" x14ac:dyDescent="0.25">
      <c r="A1048" s="6">
        <v>1047</v>
      </c>
      <c r="B1048" s="6" t="s">
        <v>90</v>
      </c>
      <c r="C1048" s="6" t="s">
        <v>90</v>
      </c>
      <c r="D1048" s="7">
        <v>556581</v>
      </c>
      <c r="E1048" s="6" t="str">
        <f t="shared" si="16"/>
        <v>control</v>
      </c>
      <c r="G1048" s="3">
        <v>1075</v>
      </c>
      <c r="H1048" s="15">
        <v>194000</v>
      </c>
    </row>
    <row r="1049" spans="1:8" x14ac:dyDescent="0.25">
      <c r="A1049" s="6">
        <v>1048</v>
      </c>
      <c r="B1049" s="6" t="s">
        <v>90</v>
      </c>
      <c r="C1049" s="6" t="s">
        <v>90</v>
      </c>
      <c r="D1049" s="7">
        <v>145000</v>
      </c>
      <c r="E1049" s="6" t="str">
        <f t="shared" si="16"/>
        <v>control</v>
      </c>
      <c r="G1049" s="3">
        <v>1076</v>
      </c>
      <c r="H1049" s="15">
        <v>219500</v>
      </c>
    </row>
    <row r="1050" spans="1:8" x14ac:dyDescent="0.25">
      <c r="A1050" s="6">
        <v>1049</v>
      </c>
      <c r="B1050" s="6" t="s">
        <v>90</v>
      </c>
      <c r="C1050" s="6" t="s">
        <v>90</v>
      </c>
      <c r="D1050" s="7">
        <v>115000</v>
      </c>
      <c r="E1050" s="6" t="str">
        <f t="shared" si="16"/>
        <v>control</v>
      </c>
      <c r="G1050" s="3">
        <v>1077</v>
      </c>
      <c r="H1050" s="15">
        <v>170000</v>
      </c>
    </row>
    <row r="1051" spans="1:8" x14ac:dyDescent="0.25">
      <c r="A1051" s="6">
        <v>1050</v>
      </c>
      <c r="B1051" s="6" t="s">
        <v>90</v>
      </c>
      <c r="C1051" s="6" t="s">
        <v>90</v>
      </c>
      <c r="D1051" s="7">
        <v>84900</v>
      </c>
      <c r="E1051" s="6" t="str">
        <f t="shared" si="16"/>
        <v>control</v>
      </c>
      <c r="G1051" s="3">
        <v>1078</v>
      </c>
      <c r="H1051" s="15">
        <v>138800</v>
      </c>
    </row>
    <row r="1052" spans="1:8" x14ac:dyDescent="0.25">
      <c r="A1052" s="6">
        <v>1051</v>
      </c>
      <c r="B1052" s="6" t="s">
        <v>90</v>
      </c>
      <c r="C1052" s="6" t="s">
        <v>90</v>
      </c>
      <c r="D1052" s="7">
        <v>176485</v>
      </c>
      <c r="E1052" s="6" t="str">
        <f t="shared" si="16"/>
        <v>control</v>
      </c>
      <c r="G1052" s="3">
        <v>1079</v>
      </c>
      <c r="H1052" s="15">
        <v>155900</v>
      </c>
    </row>
    <row r="1053" spans="1:8" x14ac:dyDescent="0.25">
      <c r="A1053" s="6">
        <v>1052</v>
      </c>
      <c r="B1053" s="6" t="s">
        <v>90</v>
      </c>
      <c r="C1053" s="6" t="s">
        <v>90</v>
      </c>
      <c r="D1053" s="7">
        <v>200141</v>
      </c>
      <c r="E1053" s="6" t="str">
        <f t="shared" si="16"/>
        <v>control</v>
      </c>
      <c r="G1053" s="3">
        <v>1080</v>
      </c>
      <c r="H1053" s="15">
        <v>126000</v>
      </c>
    </row>
    <row r="1054" spans="1:8" x14ac:dyDescent="0.25">
      <c r="A1054" s="6">
        <v>1053</v>
      </c>
      <c r="B1054" s="6" t="s">
        <v>144</v>
      </c>
      <c r="C1054" s="6" t="s">
        <v>90</v>
      </c>
      <c r="D1054" s="7">
        <v>165000</v>
      </c>
      <c r="E1054" s="6" t="str">
        <f t="shared" si="16"/>
        <v>control</v>
      </c>
      <c r="G1054" s="3">
        <v>1081</v>
      </c>
      <c r="H1054" s="15">
        <v>145000</v>
      </c>
    </row>
    <row r="1055" spans="1:8" x14ac:dyDescent="0.25">
      <c r="A1055" s="6">
        <v>1054</v>
      </c>
      <c r="B1055" s="6" t="s">
        <v>90</v>
      </c>
      <c r="C1055" s="6" t="s">
        <v>90</v>
      </c>
      <c r="D1055" s="7">
        <v>144500</v>
      </c>
      <c r="E1055" s="6" t="str">
        <f t="shared" si="16"/>
        <v>control</v>
      </c>
      <c r="G1055" s="3">
        <v>1082</v>
      </c>
      <c r="H1055" s="15">
        <v>133000</v>
      </c>
    </row>
    <row r="1056" spans="1:8" x14ac:dyDescent="0.25">
      <c r="A1056" s="6">
        <v>1055</v>
      </c>
      <c r="B1056" s="6" t="s">
        <v>90</v>
      </c>
      <c r="C1056" s="6" t="s">
        <v>90</v>
      </c>
      <c r="D1056" s="7">
        <v>255000</v>
      </c>
      <c r="E1056" s="6" t="str">
        <f t="shared" si="16"/>
        <v>control</v>
      </c>
      <c r="G1056" s="3">
        <v>1083</v>
      </c>
      <c r="H1056" s="15">
        <v>192000</v>
      </c>
    </row>
    <row r="1057" spans="1:8" x14ac:dyDescent="0.25">
      <c r="A1057" s="6">
        <v>1056</v>
      </c>
      <c r="B1057" s="6" t="s">
        <v>90</v>
      </c>
      <c r="C1057" s="6" t="s">
        <v>90</v>
      </c>
      <c r="D1057" s="7">
        <v>180000</v>
      </c>
      <c r="E1057" s="6" t="str">
        <f t="shared" si="16"/>
        <v>control</v>
      </c>
      <c r="G1057" s="3">
        <v>1084</v>
      </c>
      <c r="H1057" s="15">
        <v>160000</v>
      </c>
    </row>
    <row r="1058" spans="1:8" x14ac:dyDescent="0.25">
      <c r="A1058" s="6">
        <v>1057</v>
      </c>
      <c r="B1058" s="6" t="s">
        <v>90</v>
      </c>
      <c r="C1058" s="6" t="s">
        <v>90</v>
      </c>
      <c r="D1058" s="7">
        <v>185850</v>
      </c>
      <c r="E1058" s="6" t="str">
        <f t="shared" si="16"/>
        <v>control</v>
      </c>
      <c r="G1058" s="3">
        <v>1085</v>
      </c>
      <c r="H1058" s="15">
        <v>187500</v>
      </c>
    </row>
    <row r="1059" spans="1:8" x14ac:dyDescent="0.25">
      <c r="A1059" s="6">
        <v>1058</v>
      </c>
      <c r="B1059" s="6" t="s">
        <v>90</v>
      </c>
      <c r="C1059" s="6" t="s">
        <v>90</v>
      </c>
      <c r="D1059" s="7">
        <v>248000</v>
      </c>
      <c r="E1059" s="6" t="str">
        <f t="shared" si="16"/>
        <v>control</v>
      </c>
      <c r="G1059" s="3">
        <v>1086</v>
      </c>
      <c r="H1059" s="15">
        <v>147000</v>
      </c>
    </row>
    <row r="1060" spans="1:8" x14ac:dyDescent="0.25">
      <c r="A1060" s="6">
        <v>1059</v>
      </c>
      <c r="B1060" s="6" t="s">
        <v>90</v>
      </c>
      <c r="C1060" s="6" t="s">
        <v>90</v>
      </c>
      <c r="D1060" s="7">
        <v>335000</v>
      </c>
      <c r="E1060" s="6" t="str">
        <f t="shared" si="16"/>
        <v>control</v>
      </c>
      <c r="G1060" s="3">
        <v>1087</v>
      </c>
      <c r="H1060" s="15">
        <v>83500</v>
      </c>
    </row>
    <row r="1061" spans="1:8" x14ac:dyDescent="0.25">
      <c r="A1061" s="6">
        <v>1060</v>
      </c>
      <c r="B1061" s="6" t="s">
        <v>90</v>
      </c>
      <c r="C1061" s="6" t="s">
        <v>90</v>
      </c>
      <c r="D1061" s="7">
        <v>220000</v>
      </c>
      <c r="E1061" s="6" t="str">
        <f t="shared" si="16"/>
        <v>control</v>
      </c>
      <c r="G1061" s="3">
        <v>1088</v>
      </c>
      <c r="H1061" s="15">
        <v>252000</v>
      </c>
    </row>
    <row r="1062" spans="1:8" x14ac:dyDescent="0.25">
      <c r="A1062" s="6">
        <v>1061</v>
      </c>
      <c r="B1062" s="6" t="s">
        <v>90</v>
      </c>
      <c r="C1062" s="6" t="s">
        <v>90</v>
      </c>
      <c r="D1062" s="7">
        <v>213500</v>
      </c>
      <c r="E1062" s="6" t="str">
        <f t="shared" si="16"/>
        <v>control</v>
      </c>
      <c r="G1062" s="3">
        <v>1089</v>
      </c>
      <c r="H1062" s="15">
        <v>137500</v>
      </c>
    </row>
    <row r="1063" spans="1:8" x14ac:dyDescent="0.25">
      <c r="A1063" s="6">
        <v>1062</v>
      </c>
      <c r="B1063" s="6" t="s">
        <v>90</v>
      </c>
      <c r="C1063" s="6" t="s">
        <v>90</v>
      </c>
      <c r="D1063" s="7">
        <v>81000</v>
      </c>
      <c r="E1063" s="6" t="str">
        <f t="shared" si="16"/>
        <v>control</v>
      </c>
      <c r="G1063" s="3">
        <v>1090</v>
      </c>
      <c r="H1063" s="15">
        <v>197000</v>
      </c>
    </row>
    <row r="1064" spans="1:8" x14ac:dyDescent="0.25">
      <c r="A1064" s="6">
        <v>1063</v>
      </c>
      <c r="B1064" s="6" t="s">
        <v>90</v>
      </c>
      <c r="C1064" s="6" t="s">
        <v>90</v>
      </c>
      <c r="D1064" s="7">
        <v>90000</v>
      </c>
      <c r="E1064" s="6" t="str">
        <f t="shared" si="16"/>
        <v>control</v>
      </c>
      <c r="G1064" s="3">
        <v>1091</v>
      </c>
      <c r="H1064" s="15">
        <v>92900</v>
      </c>
    </row>
    <row r="1065" spans="1:8" x14ac:dyDescent="0.25">
      <c r="A1065" s="6">
        <v>1064</v>
      </c>
      <c r="B1065" s="6" t="s">
        <v>144</v>
      </c>
      <c r="C1065" s="6" t="s">
        <v>90</v>
      </c>
      <c r="D1065" s="7">
        <v>110500</v>
      </c>
      <c r="E1065" s="6" t="str">
        <f t="shared" si="16"/>
        <v>control</v>
      </c>
      <c r="G1065" s="3">
        <v>1092</v>
      </c>
      <c r="H1065" s="15">
        <v>160000</v>
      </c>
    </row>
    <row r="1066" spans="1:8" x14ac:dyDescent="0.25">
      <c r="A1066" s="6">
        <v>1065</v>
      </c>
      <c r="B1066" s="6" t="s">
        <v>90</v>
      </c>
      <c r="C1066" s="6" t="s">
        <v>90</v>
      </c>
      <c r="D1066" s="7">
        <v>154000</v>
      </c>
      <c r="E1066" s="6" t="str">
        <f t="shared" si="16"/>
        <v>control</v>
      </c>
      <c r="G1066" s="3">
        <v>1093</v>
      </c>
      <c r="H1066" s="15">
        <v>136500</v>
      </c>
    </row>
    <row r="1067" spans="1:8" x14ac:dyDescent="0.25">
      <c r="A1067" s="6">
        <v>1066</v>
      </c>
      <c r="B1067" s="6" t="s">
        <v>90</v>
      </c>
      <c r="C1067" s="6" t="s">
        <v>90</v>
      </c>
      <c r="D1067" s="7">
        <v>328000</v>
      </c>
      <c r="E1067" s="6" t="str">
        <f t="shared" si="16"/>
        <v>control</v>
      </c>
      <c r="G1067" s="3">
        <v>1094</v>
      </c>
      <c r="H1067" s="15">
        <v>146000</v>
      </c>
    </row>
    <row r="1068" spans="1:8" x14ac:dyDescent="0.25">
      <c r="A1068" s="6">
        <v>1067</v>
      </c>
      <c r="B1068" s="6" t="s">
        <v>90</v>
      </c>
      <c r="C1068" s="6" t="s">
        <v>90</v>
      </c>
      <c r="D1068" s="7">
        <v>178000</v>
      </c>
      <c r="E1068" s="6" t="str">
        <f t="shared" si="16"/>
        <v>control</v>
      </c>
      <c r="G1068" s="3">
        <v>1095</v>
      </c>
      <c r="H1068" s="15">
        <v>129000</v>
      </c>
    </row>
    <row r="1069" spans="1:8" x14ac:dyDescent="0.25">
      <c r="A1069" s="6">
        <v>1068</v>
      </c>
      <c r="B1069" s="6" t="s">
        <v>90</v>
      </c>
      <c r="C1069" s="6" t="s">
        <v>90</v>
      </c>
      <c r="D1069" s="7">
        <v>167900</v>
      </c>
      <c r="E1069" s="6" t="str">
        <f t="shared" si="16"/>
        <v>control</v>
      </c>
      <c r="G1069" s="3">
        <v>1096</v>
      </c>
      <c r="H1069" s="15">
        <v>176432</v>
      </c>
    </row>
    <row r="1070" spans="1:8" x14ac:dyDescent="0.25">
      <c r="A1070" s="6">
        <v>1069</v>
      </c>
      <c r="B1070" s="6" t="s">
        <v>90</v>
      </c>
      <c r="C1070" s="6" t="s">
        <v>90</v>
      </c>
      <c r="D1070" s="7">
        <v>151400</v>
      </c>
      <c r="E1070" s="6" t="str">
        <f t="shared" si="16"/>
        <v>control</v>
      </c>
      <c r="G1070" s="3">
        <v>1097</v>
      </c>
      <c r="H1070" s="15">
        <v>127000</v>
      </c>
    </row>
    <row r="1071" spans="1:8" x14ac:dyDescent="0.25">
      <c r="A1071" s="6">
        <v>1070</v>
      </c>
      <c r="B1071" s="6" t="s">
        <v>90</v>
      </c>
      <c r="C1071" s="6" t="s">
        <v>90</v>
      </c>
      <c r="D1071" s="7">
        <v>135000</v>
      </c>
      <c r="E1071" s="6" t="str">
        <f t="shared" si="16"/>
        <v>control</v>
      </c>
      <c r="G1071" s="3">
        <v>1098</v>
      </c>
      <c r="H1071" s="15">
        <v>170000</v>
      </c>
    </row>
    <row r="1072" spans="1:8" x14ac:dyDescent="0.25">
      <c r="A1072" s="6">
        <v>1071</v>
      </c>
      <c r="B1072" s="6" t="s">
        <v>90</v>
      </c>
      <c r="C1072" s="6" t="s">
        <v>90</v>
      </c>
      <c r="D1072" s="7">
        <v>135000</v>
      </c>
      <c r="E1072" s="6" t="str">
        <f t="shared" si="16"/>
        <v>control</v>
      </c>
      <c r="G1072" s="3">
        <v>1099</v>
      </c>
      <c r="H1072" s="15">
        <v>128000</v>
      </c>
    </row>
    <row r="1073" spans="1:8" x14ac:dyDescent="0.25">
      <c r="A1073" s="6">
        <v>1072</v>
      </c>
      <c r="B1073" s="6" t="s">
        <v>202</v>
      </c>
      <c r="C1073" s="6" t="s">
        <v>90</v>
      </c>
      <c r="D1073" s="7">
        <v>154000</v>
      </c>
      <c r="E1073" s="6" t="str">
        <f t="shared" si="16"/>
        <v>treatment</v>
      </c>
      <c r="G1073" s="3">
        <v>1101</v>
      </c>
      <c r="H1073" s="15">
        <v>60000</v>
      </c>
    </row>
    <row r="1074" spans="1:8" x14ac:dyDescent="0.25">
      <c r="A1074" s="6">
        <v>1073</v>
      </c>
      <c r="B1074" s="6" t="s">
        <v>144</v>
      </c>
      <c r="C1074" s="6" t="s">
        <v>90</v>
      </c>
      <c r="D1074" s="7">
        <v>91500</v>
      </c>
      <c r="E1074" s="6" t="str">
        <f t="shared" si="16"/>
        <v>control</v>
      </c>
      <c r="G1074" s="3">
        <v>1102</v>
      </c>
      <c r="H1074" s="15">
        <v>119500</v>
      </c>
    </row>
    <row r="1075" spans="1:8" x14ac:dyDescent="0.25">
      <c r="A1075" s="6">
        <v>1074</v>
      </c>
      <c r="B1075" s="6" t="s">
        <v>90</v>
      </c>
      <c r="C1075" s="6" t="s">
        <v>90</v>
      </c>
      <c r="D1075" s="7">
        <v>159500</v>
      </c>
      <c r="E1075" s="6" t="str">
        <f t="shared" si="16"/>
        <v>control</v>
      </c>
      <c r="G1075" s="3">
        <v>1103</v>
      </c>
      <c r="H1075" s="15">
        <v>135000</v>
      </c>
    </row>
    <row r="1076" spans="1:8" x14ac:dyDescent="0.25">
      <c r="A1076" s="6">
        <v>1075</v>
      </c>
      <c r="B1076" s="6" t="s">
        <v>90</v>
      </c>
      <c r="C1076" s="6" t="s">
        <v>90</v>
      </c>
      <c r="D1076" s="7">
        <v>194000</v>
      </c>
      <c r="E1076" s="6" t="str">
        <f t="shared" si="16"/>
        <v>control</v>
      </c>
      <c r="G1076" s="3">
        <v>1104</v>
      </c>
      <c r="H1076" s="15">
        <v>159500</v>
      </c>
    </row>
    <row r="1077" spans="1:8" x14ac:dyDescent="0.25">
      <c r="A1077" s="6">
        <v>1076</v>
      </c>
      <c r="B1077" s="6" t="s">
        <v>90</v>
      </c>
      <c r="C1077" s="6" t="s">
        <v>90</v>
      </c>
      <c r="D1077" s="7">
        <v>219500</v>
      </c>
      <c r="E1077" s="6" t="str">
        <f t="shared" si="16"/>
        <v>control</v>
      </c>
      <c r="G1077" s="3">
        <v>1105</v>
      </c>
      <c r="H1077" s="15">
        <v>106000</v>
      </c>
    </row>
    <row r="1078" spans="1:8" x14ac:dyDescent="0.25">
      <c r="A1078" s="6">
        <v>1077</v>
      </c>
      <c r="B1078" s="6" t="s">
        <v>90</v>
      </c>
      <c r="C1078" s="6" t="s">
        <v>90</v>
      </c>
      <c r="D1078" s="7">
        <v>170000</v>
      </c>
      <c r="E1078" s="6" t="str">
        <f t="shared" si="16"/>
        <v>control</v>
      </c>
      <c r="G1078" s="3">
        <v>1106</v>
      </c>
      <c r="H1078" s="15">
        <v>325000</v>
      </c>
    </row>
    <row r="1079" spans="1:8" x14ac:dyDescent="0.25">
      <c r="A1079" s="6">
        <v>1078</v>
      </c>
      <c r="B1079" s="6" t="s">
        <v>90</v>
      </c>
      <c r="C1079" s="6" t="s">
        <v>90</v>
      </c>
      <c r="D1079" s="7">
        <v>138800</v>
      </c>
      <c r="E1079" s="6" t="str">
        <f t="shared" si="16"/>
        <v>control</v>
      </c>
      <c r="G1079" s="3">
        <v>1107</v>
      </c>
      <c r="H1079" s="15">
        <v>179900</v>
      </c>
    </row>
    <row r="1080" spans="1:8" x14ac:dyDescent="0.25">
      <c r="A1080" s="6">
        <v>1079</v>
      </c>
      <c r="B1080" s="6" t="s">
        <v>90</v>
      </c>
      <c r="C1080" s="6" t="s">
        <v>90</v>
      </c>
      <c r="D1080" s="7">
        <v>155900</v>
      </c>
      <c r="E1080" s="6" t="str">
        <f t="shared" si="16"/>
        <v>control</v>
      </c>
      <c r="G1080" s="3">
        <v>1108</v>
      </c>
      <c r="H1080" s="15">
        <v>274725</v>
      </c>
    </row>
    <row r="1081" spans="1:8" x14ac:dyDescent="0.25">
      <c r="A1081" s="6">
        <v>1080</v>
      </c>
      <c r="B1081" s="6" t="s">
        <v>90</v>
      </c>
      <c r="C1081" s="6" t="s">
        <v>90</v>
      </c>
      <c r="D1081" s="7">
        <v>126000</v>
      </c>
      <c r="E1081" s="6" t="str">
        <f t="shared" si="16"/>
        <v>control</v>
      </c>
      <c r="G1081" s="3">
        <v>1109</v>
      </c>
      <c r="H1081" s="15">
        <v>181000</v>
      </c>
    </row>
    <row r="1082" spans="1:8" x14ac:dyDescent="0.25">
      <c r="A1082" s="6">
        <v>1081</v>
      </c>
      <c r="B1082" s="6" t="s">
        <v>90</v>
      </c>
      <c r="C1082" s="6" t="s">
        <v>90</v>
      </c>
      <c r="D1082" s="7">
        <v>145000</v>
      </c>
      <c r="E1082" s="6" t="str">
        <f t="shared" si="16"/>
        <v>control</v>
      </c>
      <c r="G1082" s="3">
        <v>1110</v>
      </c>
      <c r="H1082" s="15">
        <v>280000</v>
      </c>
    </row>
    <row r="1083" spans="1:8" x14ac:dyDescent="0.25">
      <c r="A1083" s="6">
        <v>1082</v>
      </c>
      <c r="B1083" s="6" t="s">
        <v>114</v>
      </c>
      <c r="C1083" s="6" t="s">
        <v>90</v>
      </c>
      <c r="D1083" s="7">
        <v>133000</v>
      </c>
      <c r="E1083" s="6" t="str">
        <f t="shared" si="16"/>
        <v>control</v>
      </c>
      <c r="G1083" s="3">
        <v>1111</v>
      </c>
      <c r="H1083" s="15">
        <v>188000</v>
      </c>
    </row>
    <row r="1084" spans="1:8" x14ac:dyDescent="0.25">
      <c r="A1084" s="6">
        <v>1083</v>
      </c>
      <c r="B1084" s="6" t="s">
        <v>90</v>
      </c>
      <c r="C1084" s="6" t="s">
        <v>90</v>
      </c>
      <c r="D1084" s="7">
        <v>192000</v>
      </c>
      <c r="E1084" s="6" t="str">
        <f t="shared" si="16"/>
        <v>control</v>
      </c>
      <c r="G1084" s="3">
        <v>1112</v>
      </c>
      <c r="H1084" s="15">
        <v>205000</v>
      </c>
    </row>
    <row r="1085" spans="1:8" x14ac:dyDescent="0.25">
      <c r="A1085" s="6">
        <v>1084</v>
      </c>
      <c r="B1085" s="6" t="s">
        <v>90</v>
      </c>
      <c r="C1085" s="6" t="s">
        <v>90</v>
      </c>
      <c r="D1085" s="7">
        <v>160000</v>
      </c>
      <c r="E1085" s="6" t="str">
        <f t="shared" si="16"/>
        <v>control</v>
      </c>
      <c r="G1085" s="3">
        <v>1113</v>
      </c>
      <c r="H1085" s="15">
        <v>129900</v>
      </c>
    </row>
    <row r="1086" spans="1:8" x14ac:dyDescent="0.25">
      <c r="A1086" s="6">
        <v>1085</v>
      </c>
      <c r="B1086" s="6" t="s">
        <v>90</v>
      </c>
      <c r="C1086" s="6" t="s">
        <v>90</v>
      </c>
      <c r="D1086" s="7">
        <v>187500</v>
      </c>
      <c r="E1086" s="6" t="str">
        <f t="shared" si="16"/>
        <v>control</v>
      </c>
      <c r="G1086" s="3">
        <v>1114</v>
      </c>
      <c r="H1086" s="15">
        <v>134500</v>
      </c>
    </row>
    <row r="1087" spans="1:8" x14ac:dyDescent="0.25">
      <c r="A1087" s="6">
        <v>1086</v>
      </c>
      <c r="B1087" s="6" t="s">
        <v>90</v>
      </c>
      <c r="C1087" s="6" t="s">
        <v>90</v>
      </c>
      <c r="D1087" s="7">
        <v>147000</v>
      </c>
      <c r="E1087" s="6" t="str">
        <f t="shared" si="16"/>
        <v>control</v>
      </c>
      <c r="G1087" s="3">
        <v>1115</v>
      </c>
      <c r="H1087" s="15">
        <v>117000</v>
      </c>
    </row>
    <row r="1088" spans="1:8" x14ac:dyDescent="0.25">
      <c r="A1088" s="6">
        <v>1087</v>
      </c>
      <c r="B1088" s="6" t="s">
        <v>90</v>
      </c>
      <c r="C1088" s="6" t="s">
        <v>90</v>
      </c>
      <c r="D1088" s="7">
        <v>83500</v>
      </c>
      <c r="E1088" s="6" t="str">
        <f t="shared" si="16"/>
        <v>control</v>
      </c>
      <c r="G1088" s="3">
        <v>1116</v>
      </c>
      <c r="H1088" s="15">
        <v>318000</v>
      </c>
    </row>
    <row r="1089" spans="1:8" x14ac:dyDescent="0.25">
      <c r="A1089" s="6">
        <v>1088</v>
      </c>
      <c r="B1089" s="6" t="s">
        <v>90</v>
      </c>
      <c r="C1089" s="6" t="s">
        <v>90</v>
      </c>
      <c r="D1089" s="7">
        <v>252000</v>
      </c>
      <c r="E1089" s="6" t="str">
        <f t="shared" si="16"/>
        <v>control</v>
      </c>
      <c r="G1089" s="3">
        <v>1117</v>
      </c>
      <c r="H1089" s="15">
        <v>184100</v>
      </c>
    </row>
    <row r="1090" spans="1:8" x14ac:dyDescent="0.25">
      <c r="A1090" s="6">
        <v>1089</v>
      </c>
      <c r="B1090" s="6" t="s">
        <v>90</v>
      </c>
      <c r="C1090" s="6" t="s">
        <v>90</v>
      </c>
      <c r="D1090" s="7">
        <v>137500</v>
      </c>
      <c r="E1090" s="6" t="str">
        <f t="shared" si="16"/>
        <v>control</v>
      </c>
      <c r="G1090" s="3">
        <v>1118</v>
      </c>
      <c r="H1090" s="15">
        <v>130000</v>
      </c>
    </row>
    <row r="1091" spans="1:8" x14ac:dyDescent="0.25">
      <c r="A1091" s="6">
        <v>1090</v>
      </c>
      <c r="B1091" s="6" t="s">
        <v>90</v>
      </c>
      <c r="C1091" s="6" t="s">
        <v>90</v>
      </c>
      <c r="D1091" s="7">
        <v>197000</v>
      </c>
      <c r="E1091" s="6" t="str">
        <f t="shared" ref="E1091:E1154" si="17">IF(OR(B1091="RRRn", B1091="RRAn", B1091="RRNe", B1091="RRAe", C1091="RRRn", C1091="RRAn", C1091="RRNe", C1091="RRAe"), "treatment", "control")</f>
        <v>control</v>
      </c>
      <c r="G1091" s="3">
        <v>1119</v>
      </c>
      <c r="H1091" s="15">
        <v>140000</v>
      </c>
    </row>
    <row r="1092" spans="1:8" x14ac:dyDescent="0.25">
      <c r="A1092" s="6">
        <v>1091</v>
      </c>
      <c r="B1092" s="6" t="s">
        <v>90</v>
      </c>
      <c r="C1092" s="6" t="s">
        <v>90</v>
      </c>
      <c r="D1092" s="7">
        <v>92900</v>
      </c>
      <c r="E1092" s="6" t="str">
        <f t="shared" si="17"/>
        <v>control</v>
      </c>
      <c r="G1092" s="3">
        <v>1120</v>
      </c>
      <c r="H1092" s="15">
        <v>133700</v>
      </c>
    </row>
    <row r="1093" spans="1:8" x14ac:dyDescent="0.25">
      <c r="A1093" s="6">
        <v>1092</v>
      </c>
      <c r="B1093" s="6" t="s">
        <v>90</v>
      </c>
      <c r="C1093" s="6" t="s">
        <v>90</v>
      </c>
      <c r="D1093" s="7">
        <v>160000</v>
      </c>
      <c r="E1093" s="6" t="str">
        <f t="shared" si="17"/>
        <v>control</v>
      </c>
      <c r="G1093" s="3">
        <v>1121</v>
      </c>
      <c r="H1093" s="15">
        <v>118400</v>
      </c>
    </row>
    <row r="1094" spans="1:8" x14ac:dyDescent="0.25">
      <c r="A1094" s="6">
        <v>1093</v>
      </c>
      <c r="B1094" s="6" t="s">
        <v>90</v>
      </c>
      <c r="C1094" s="6" t="s">
        <v>90</v>
      </c>
      <c r="D1094" s="7">
        <v>136500</v>
      </c>
      <c r="E1094" s="6" t="str">
        <f t="shared" si="17"/>
        <v>control</v>
      </c>
      <c r="G1094" s="3">
        <v>1122</v>
      </c>
      <c r="H1094" s="15">
        <v>212900</v>
      </c>
    </row>
    <row r="1095" spans="1:8" x14ac:dyDescent="0.25">
      <c r="A1095" s="6">
        <v>1094</v>
      </c>
      <c r="B1095" s="6" t="s">
        <v>114</v>
      </c>
      <c r="C1095" s="6" t="s">
        <v>90</v>
      </c>
      <c r="D1095" s="7">
        <v>146000</v>
      </c>
      <c r="E1095" s="6" t="str">
        <f t="shared" si="17"/>
        <v>control</v>
      </c>
      <c r="G1095" s="3">
        <v>1123</v>
      </c>
      <c r="H1095" s="15">
        <v>112000</v>
      </c>
    </row>
    <row r="1096" spans="1:8" x14ac:dyDescent="0.25">
      <c r="A1096" s="6">
        <v>1095</v>
      </c>
      <c r="B1096" s="6" t="s">
        <v>90</v>
      </c>
      <c r="C1096" s="6" t="s">
        <v>90</v>
      </c>
      <c r="D1096" s="7">
        <v>129000</v>
      </c>
      <c r="E1096" s="6" t="str">
        <f t="shared" si="17"/>
        <v>control</v>
      </c>
      <c r="G1096" s="3">
        <v>1124</v>
      </c>
      <c r="H1096" s="15">
        <v>118000</v>
      </c>
    </row>
    <row r="1097" spans="1:8" x14ac:dyDescent="0.25">
      <c r="A1097" s="6">
        <v>1096</v>
      </c>
      <c r="B1097" s="6" t="s">
        <v>90</v>
      </c>
      <c r="C1097" s="6" t="s">
        <v>90</v>
      </c>
      <c r="D1097" s="7">
        <v>176432</v>
      </c>
      <c r="E1097" s="6" t="str">
        <f t="shared" si="17"/>
        <v>control</v>
      </c>
      <c r="G1097" s="3">
        <v>1125</v>
      </c>
      <c r="H1097" s="15">
        <v>163900</v>
      </c>
    </row>
    <row r="1098" spans="1:8" x14ac:dyDescent="0.25">
      <c r="A1098" s="6">
        <v>1097</v>
      </c>
      <c r="B1098" s="6" t="s">
        <v>90</v>
      </c>
      <c r="C1098" s="6" t="s">
        <v>90</v>
      </c>
      <c r="D1098" s="7">
        <v>127000</v>
      </c>
      <c r="E1098" s="6" t="str">
        <f t="shared" si="17"/>
        <v>control</v>
      </c>
      <c r="G1098" s="3">
        <v>1126</v>
      </c>
      <c r="H1098" s="15">
        <v>115000</v>
      </c>
    </row>
    <row r="1099" spans="1:8" x14ac:dyDescent="0.25">
      <c r="A1099" s="6">
        <v>1098</v>
      </c>
      <c r="B1099" s="6" t="s">
        <v>90</v>
      </c>
      <c r="C1099" s="6" t="s">
        <v>90</v>
      </c>
      <c r="D1099" s="7">
        <v>170000</v>
      </c>
      <c r="E1099" s="6" t="str">
        <f t="shared" si="17"/>
        <v>control</v>
      </c>
      <c r="G1099" s="3">
        <v>1127</v>
      </c>
      <c r="H1099" s="15">
        <v>174000</v>
      </c>
    </row>
    <row r="1100" spans="1:8" x14ac:dyDescent="0.25">
      <c r="A1100" s="6">
        <v>1099</v>
      </c>
      <c r="B1100" s="6" t="s">
        <v>90</v>
      </c>
      <c r="C1100" s="6" t="s">
        <v>90</v>
      </c>
      <c r="D1100" s="7">
        <v>128000</v>
      </c>
      <c r="E1100" s="6" t="str">
        <f t="shared" si="17"/>
        <v>control</v>
      </c>
      <c r="G1100" s="3">
        <v>1128</v>
      </c>
      <c r="H1100" s="15">
        <v>259000</v>
      </c>
    </row>
    <row r="1101" spans="1:8" x14ac:dyDescent="0.25">
      <c r="A1101" s="6">
        <v>1100</v>
      </c>
      <c r="B1101" s="6" t="s">
        <v>202</v>
      </c>
      <c r="C1101" s="6" t="s">
        <v>90</v>
      </c>
      <c r="D1101" s="7">
        <v>157000</v>
      </c>
      <c r="E1101" s="6" t="str">
        <f t="shared" si="17"/>
        <v>treatment</v>
      </c>
      <c r="G1101" s="3">
        <v>1129</v>
      </c>
      <c r="H1101" s="15">
        <v>215000</v>
      </c>
    </row>
    <row r="1102" spans="1:8" x14ac:dyDescent="0.25">
      <c r="A1102" s="6">
        <v>1101</v>
      </c>
      <c r="B1102" s="6" t="s">
        <v>90</v>
      </c>
      <c r="C1102" s="6" t="s">
        <v>90</v>
      </c>
      <c r="D1102" s="7">
        <v>60000</v>
      </c>
      <c r="E1102" s="6" t="str">
        <f t="shared" si="17"/>
        <v>control</v>
      </c>
      <c r="G1102" s="3">
        <v>1130</v>
      </c>
      <c r="H1102" s="15">
        <v>140000</v>
      </c>
    </row>
    <row r="1103" spans="1:8" x14ac:dyDescent="0.25">
      <c r="A1103" s="6">
        <v>1102</v>
      </c>
      <c r="B1103" s="6" t="s">
        <v>90</v>
      </c>
      <c r="C1103" s="6" t="s">
        <v>90</v>
      </c>
      <c r="D1103" s="7">
        <v>119500</v>
      </c>
      <c r="E1103" s="6" t="str">
        <f t="shared" si="17"/>
        <v>control</v>
      </c>
      <c r="G1103" s="3">
        <v>1131</v>
      </c>
      <c r="H1103" s="15">
        <v>135000</v>
      </c>
    </row>
    <row r="1104" spans="1:8" x14ac:dyDescent="0.25">
      <c r="A1104" s="6">
        <v>1103</v>
      </c>
      <c r="B1104" s="6" t="s">
        <v>90</v>
      </c>
      <c r="C1104" s="6" t="s">
        <v>90</v>
      </c>
      <c r="D1104" s="7">
        <v>135000</v>
      </c>
      <c r="E1104" s="6" t="str">
        <f t="shared" si="17"/>
        <v>control</v>
      </c>
      <c r="G1104" s="3">
        <v>1132</v>
      </c>
      <c r="H1104" s="15">
        <v>93500</v>
      </c>
    </row>
    <row r="1105" spans="1:8" x14ac:dyDescent="0.25">
      <c r="A1105" s="6">
        <v>1104</v>
      </c>
      <c r="B1105" s="6" t="s">
        <v>90</v>
      </c>
      <c r="C1105" s="6" t="s">
        <v>90</v>
      </c>
      <c r="D1105" s="7">
        <v>159500</v>
      </c>
      <c r="E1105" s="6" t="str">
        <f t="shared" si="17"/>
        <v>control</v>
      </c>
      <c r="G1105" s="3">
        <v>1133</v>
      </c>
      <c r="H1105" s="15">
        <v>117500</v>
      </c>
    </row>
    <row r="1106" spans="1:8" x14ac:dyDescent="0.25">
      <c r="A1106" s="6">
        <v>1105</v>
      </c>
      <c r="B1106" s="6" t="s">
        <v>90</v>
      </c>
      <c r="C1106" s="6" t="s">
        <v>90</v>
      </c>
      <c r="D1106" s="7">
        <v>106000</v>
      </c>
      <c r="E1106" s="6" t="str">
        <f t="shared" si="17"/>
        <v>control</v>
      </c>
      <c r="G1106" s="3">
        <v>1134</v>
      </c>
      <c r="H1106" s="15">
        <v>239500</v>
      </c>
    </row>
    <row r="1107" spans="1:8" x14ac:dyDescent="0.25">
      <c r="A1107" s="6">
        <v>1106</v>
      </c>
      <c r="B1107" s="6" t="s">
        <v>90</v>
      </c>
      <c r="C1107" s="6" t="s">
        <v>90</v>
      </c>
      <c r="D1107" s="7">
        <v>325000</v>
      </c>
      <c r="E1107" s="6" t="str">
        <f t="shared" si="17"/>
        <v>control</v>
      </c>
      <c r="G1107" s="3">
        <v>1135</v>
      </c>
      <c r="H1107" s="15">
        <v>169000</v>
      </c>
    </row>
    <row r="1108" spans="1:8" x14ac:dyDescent="0.25">
      <c r="A1108" s="6">
        <v>1107</v>
      </c>
      <c r="B1108" s="6" t="s">
        <v>114</v>
      </c>
      <c r="C1108" s="6" t="s">
        <v>90</v>
      </c>
      <c r="D1108" s="7">
        <v>179900</v>
      </c>
      <c r="E1108" s="6" t="str">
        <f t="shared" si="17"/>
        <v>control</v>
      </c>
      <c r="G1108" s="3">
        <v>1136</v>
      </c>
      <c r="H1108" s="15">
        <v>102000</v>
      </c>
    </row>
    <row r="1109" spans="1:8" x14ac:dyDescent="0.25">
      <c r="A1109" s="6">
        <v>1108</v>
      </c>
      <c r="B1109" s="6" t="s">
        <v>90</v>
      </c>
      <c r="C1109" s="6" t="s">
        <v>90</v>
      </c>
      <c r="D1109" s="7">
        <v>274725</v>
      </c>
      <c r="E1109" s="6" t="str">
        <f t="shared" si="17"/>
        <v>control</v>
      </c>
      <c r="G1109" s="3">
        <v>1137</v>
      </c>
      <c r="H1109" s="15">
        <v>119000</v>
      </c>
    </row>
    <row r="1110" spans="1:8" x14ac:dyDescent="0.25">
      <c r="A1110" s="6">
        <v>1109</v>
      </c>
      <c r="B1110" s="6" t="s">
        <v>90</v>
      </c>
      <c r="C1110" s="6" t="s">
        <v>90</v>
      </c>
      <c r="D1110" s="7">
        <v>181000</v>
      </c>
      <c r="E1110" s="6" t="str">
        <f t="shared" si="17"/>
        <v>control</v>
      </c>
      <c r="G1110" s="3">
        <v>1138</v>
      </c>
      <c r="H1110" s="15">
        <v>94000</v>
      </c>
    </row>
    <row r="1111" spans="1:8" x14ac:dyDescent="0.25">
      <c r="A1111" s="6">
        <v>1110</v>
      </c>
      <c r="B1111" s="6" t="s">
        <v>90</v>
      </c>
      <c r="C1111" s="6" t="s">
        <v>90</v>
      </c>
      <c r="D1111" s="7">
        <v>280000</v>
      </c>
      <c r="E1111" s="6" t="str">
        <f t="shared" si="17"/>
        <v>control</v>
      </c>
      <c r="G1111" s="3">
        <v>1139</v>
      </c>
      <c r="H1111" s="15">
        <v>196000</v>
      </c>
    </row>
    <row r="1112" spans="1:8" x14ac:dyDescent="0.25">
      <c r="A1112" s="6">
        <v>1111</v>
      </c>
      <c r="B1112" s="6" t="s">
        <v>90</v>
      </c>
      <c r="C1112" s="6" t="s">
        <v>90</v>
      </c>
      <c r="D1112" s="7">
        <v>188000</v>
      </c>
      <c r="E1112" s="6" t="str">
        <f t="shared" si="17"/>
        <v>control</v>
      </c>
      <c r="G1112" s="3">
        <v>1140</v>
      </c>
      <c r="H1112" s="15">
        <v>144000</v>
      </c>
    </row>
    <row r="1113" spans="1:8" x14ac:dyDescent="0.25">
      <c r="A1113" s="6">
        <v>1112</v>
      </c>
      <c r="B1113" s="6" t="s">
        <v>90</v>
      </c>
      <c r="C1113" s="6" t="s">
        <v>90</v>
      </c>
      <c r="D1113" s="7">
        <v>205000</v>
      </c>
      <c r="E1113" s="6" t="str">
        <f t="shared" si="17"/>
        <v>control</v>
      </c>
      <c r="G1113" s="3">
        <v>1141</v>
      </c>
      <c r="H1113" s="15">
        <v>139000</v>
      </c>
    </row>
    <row r="1114" spans="1:8" x14ac:dyDescent="0.25">
      <c r="A1114" s="6">
        <v>1113</v>
      </c>
      <c r="B1114" s="6" t="s">
        <v>90</v>
      </c>
      <c r="C1114" s="6" t="s">
        <v>90</v>
      </c>
      <c r="D1114" s="7">
        <v>129900</v>
      </c>
      <c r="E1114" s="6" t="str">
        <f t="shared" si="17"/>
        <v>control</v>
      </c>
      <c r="G1114" s="3">
        <v>1142</v>
      </c>
      <c r="H1114" s="15">
        <v>197500</v>
      </c>
    </row>
    <row r="1115" spans="1:8" x14ac:dyDescent="0.25">
      <c r="A1115" s="6">
        <v>1114</v>
      </c>
      <c r="B1115" s="6" t="s">
        <v>90</v>
      </c>
      <c r="C1115" s="6" t="s">
        <v>90</v>
      </c>
      <c r="D1115" s="7">
        <v>134500</v>
      </c>
      <c r="E1115" s="6" t="str">
        <f t="shared" si="17"/>
        <v>control</v>
      </c>
      <c r="G1115" s="3">
        <v>1143</v>
      </c>
      <c r="H1115" s="15">
        <v>424870</v>
      </c>
    </row>
    <row r="1116" spans="1:8" x14ac:dyDescent="0.25">
      <c r="A1116" s="6">
        <v>1115</v>
      </c>
      <c r="B1116" s="6" t="s">
        <v>90</v>
      </c>
      <c r="C1116" s="6" t="s">
        <v>90</v>
      </c>
      <c r="D1116" s="7">
        <v>117000</v>
      </c>
      <c r="E1116" s="6" t="str">
        <f t="shared" si="17"/>
        <v>control</v>
      </c>
      <c r="G1116" s="3">
        <v>1144</v>
      </c>
      <c r="H1116" s="15">
        <v>80000</v>
      </c>
    </row>
    <row r="1117" spans="1:8" x14ac:dyDescent="0.25">
      <c r="A1117" s="6">
        <v>1116</v>
      </c>
      <c r="B1117" s="6" t="s">
        <v>90</v>
      </c>
      <c r="C1117" s="6" t="s">
        <v>90</v>
      </c>
      <c r="D1117" s="7">
        <v>318000</v>
      </c>
      <c r="E1117" s="6" t="str">
        <f t="shared" si="17"/>
        <v>control</v>
      </c>
      <c r="G1117" s="3">
        <v>1145</v>
      </c>
      <c r="H1117" s="15">
        <v>80000</v>
      </c>
    </row>
    <row r="1118" spans="1:8" x14ac:dyDescent="0.25">
      <c r="A1118" s="6">
        <v>1117</v>
      </c>
      <c r="B1118" s="6" t="s">
        <v>90</v>
      </c>
      <c r="C1118" s="6" t="s">
        <v>90</v>
      </c>
      <c r="D1118" s="7">
        <v>184100</v>
      </c>
      <c r="E1118" s="6" t="str">
        <f t="shared" si="17"/>
        <v>control</v>
      </c>
      <c r="G1118" s="3">
        <v>1146</v>
      </c>
      <c r="H1118" s="15">
        <v>149000</v>
      </c>
    </row>
    <row r="1119" spans="1:8" x14ac:dyDescent="0.25">
      <c r="A1119" s="6">
        <v>1118</v>
      </c>
      <c r="B1119" s="6" t="s">
        <v>114</v>
      </c>
      <c r="C1119" s="6" t="s">
        <v>90</v>
      </c>
      <c r="D1119" s="7">
        <v>130000</v>
      </c>
      <c r="E1119" s="6" t="str">
        <f t="shared" si="17"/>
        <v>control</v>
      </c>
      <c r="G1119" s="3">
        <v>1147</v>
      </c>
      <c r="H1119" s="15">
        <v>180000</v>
      </c>
    </row>
    <row r="1120" spans="1:8" x14ac:dyDescent="0.25">
      <c r="A1120" s="6">
        <v>1119</v>
      </c>
      <c r="B1120" s="6" t="s">
        <v>90</v>
      </c>
      <c r="C1120" s="6" t="s">
        <v>90</v>
      </c>
      <c r="D1120" s="7">
        <v>140000</v>
      </c>
      <c r="E1120" s="6" t="str">
        <f t="shared" si="17"/>
        <v>control</v>
      </c>
      <c r="G1120" s="3">
        <v>1148</v>
      </c>
      <c r="H1120" s="15">
        <v>174500</v>
      </c>
    </row>
    <row r="1121" spans="1:8" x14ac:dyDescent="0.25">
      <c r="A1121" s="6">
        <v>1120</v>
      </c>
      <c r="B1121" s="6" t="s">
        <v>90</v>
      </c>
      <c r="C1121" s="6" t="s">
        <v>90</v>
      </c>
      <c r="D1121" s="7">
        <v>133700</v>
      </c>
      <c r="E1121" s="6" t="str">
        <f t="shared" si="17"/>
        <v>control</v>
      </c>
      <c r="G1121" s="3">
        <v>1149</v>
      </c>
      <c r="H1121" s="15">
        <v>116900</v>
      </c>
    </row>
    <row r="1122" spans="1:8" x14ac:dyDescent="0.25">
      <c r="A1122" s="6">
        <v>1121</v>
      </c>
      <c r="B1122" s="6" t="s">
        <v>90</v>
      </c>
      <c r="C1122" s="6" t="s">
        <v>90</v>
      </c>
      <c r="D1122" s="7">
        <v>118400</v>
      </c>
      <c r="E1122" s="6" t="str">
        <f t="shared" si="17"/>
        <v>control</v>
      </c>
      <c r="G1122" s="3">
        <v>1150</v>
      </c>
      <c r="H1122" s="15">
        <v>143000</v>
      </c>
    </row>
    <row r="1123" spans="1:8" x14ac:dyDescent="0.25">
      <c r="A1123" s="6">
        <v>1122</v>
      </c>
      <c r="B1123" s="6" t="s">
        <v>90</v>
      </c>
      <c r="C1123" s="6" t="s">
        <v>90</v>
      </c>
      <c r="D1123" s="7">
        <v>212900</v>
      </c>
      <c r="E1123" s="6" t="str">
        <f t="shared" si="17"/>
        <v>control</v>
      </c>
      <c r="G1123" s="3">
        <v>1151</v>
      </c>
      <c r="H1123" s="15">
        <v>124000</v>
      </c>
    </row>
    <row r="1124" spans="1:8" x14ac:dyDescent="0.25">
      <c r="A1124" s="6">
        <v>1123</v>
      </c>
      <c r="B1124" s="6" t="s">
        <v>90</v>
      </c>
      <c r="C1124" s="6" t="s">
        <v>90</v>
      </c>
      <c r="D1124" s="7">
        <v>112000</v>
      </c>
      <c r="E1124" s="6" t="str">
        <f t="shared" si="17"/>
        <v>control</v>
      </c>
      <c r="G1124" s="3">
        <v>1152</v>
      </c>
      <c r="H1124" s="15">
        <v>149900</v>
      </c>
    </row>
    <row r="1125" spans="1:8" x14ac:dyDescent="0.25">
      <c r="A1125" s="6">
        <v>1124</v>
      </c>
      <c r="B1125" s="6" t="s">
        <v>90</v>
      </c>
      <c r="C1125" s="6" t="s">
        <v>90</v>
      </c>
      <c r="D1125" s="7">
        <v>118000</v>
      </c>
      <c r="E1125" s="6" t="str">
        <f t="shared" si="17"/>
        <v>control</v>
      </c>
      <c r="G1125" s="3">
        <v>1153</v>
      </c>
      <c r="H1125" s="15">
        <v>230000</v>
      </c>
    </row>
    <row r="1126" spans="1:8" x14ac:dyDescent="0.25">
      <c r="A1126" s="6">
        <v>1125</v>
      </c>
      <c r="B1126" s="6" t="s">
        <v>90</v>
      </c>
      <c r="C1126" s="6" t="s">
        <v>90</v>
      </c>
      <c r="D1126" s="7">
        <v>163900</v>
      </c>
      <c r="E1126" s="6" t="str">
        <f t="shared" si="17"/>
        <v>control</v>
      </c>
      <c r="G1126" s="3">
        <v>1154</v>
      </c>
      <c r="H1126" s="15">
        <v>120500</v>
      </c>
    </row>
    <row r="1127" spans="1:8" x14ac:dyDescent="0.25">
      <c r="A1127" s="6">
        <v>1126</v>
      </c>
      <c r="B1127" s="6" t="s">
        <v>90</v>
      </c>
      <c r="C1127" s="6" t="s">
        <v>90</v>
      </c>
      <c r="D1127" s="7">
        <v>115000</v>
      </c>
      <c r="E1127" s="6" t="str">
        <f t="shared" si="17"/>
        <v>control</v>
      </c>
      <c r="G1127" s="3">
        <v>1155</v>
      </c>
      <c r="H1127" s="15">
        <v>201800</v>
      </c>
    </row>
    <row r="1128" spans="1:8" x14ac:dyDescent="0.25">
      <c r="A1128" s="6">
        <v>1127</v>
      </c>
      <c r="B1128" s="6" t="s">
        <v>90</v>
      </c>
      <c r="C1128" s="6" t="s">
        <v>90</v>
      </c>
      <c r="D1128" s="7">
        <v>174000</v>
      </c>
      <c r="E1128" s="6" t="str">
        <f t="shared" si="17"/>
        <v>control</v>
      </c>
      <c r="G1128" s="3">
        <v>1156</v>
      </c>
      <c r="H1128" s="15">
        <v>218000</v>
      </c>
    </row>
    <row r="1129" spans="1:8" x14ac:dyDescent="0.25">
      <c r="A1129" s="6">
        <v>1128</v>
      </c>
      <c r="B1129" s="6" t="s">
        <v>90</v>
      </c>
      <c r="C1129" s="6" t="s">
        <v>90</v>
      </c>
      <c r="D1129" s="7">
        <v>259000</v>
      </c>
      <c r="E1129" s="6" t="str">
        <f t="shared" si="17"/>
        <v>control</v>
      </c>
      <c r="G1129" s="3">
        <v>1157</v>
      </c>
      <c r="H1129" s="15">
        <v>179900</v>
      </c>
    </row>
    <row r="1130" spans="1:8" x14ac:dyDescent="0.25">
      <c r="A1130" s="6">
        <v>1129</v>
      </c>
      <c r="B1130" s="6" t="s">
        <v>90</v>
      </c>
      <c r="C1130" s="6" t="s">
        <v>90</v>
      </c>
      <c r="D1130" s="7">
        <v>215000</v>
      </c>
      <c r="E1130" s="6" t="str">
        <f t="shared" si="17"/>
        <v>control</v>
      </c>
      <c r="G1130" s="3">
        <v>1158</v>
      </c>
      <c r="H1130" s="15">
        <v>230000</v>
      </c>
    </row>
    <row r="1131" spans="1:8" x14ac:dyDescent="0.25">
      <c r="A1131" s="6">
        <v>1130</v>
      </c>
      <c r="B1131" s="6" t="s">
        <v>90</v>
      </c>
      <c r="C1131" s="6" t="s">
        <v>90</v>
      </c>
      <c r="D1131" s="7">
        <v>140000</v>
      </c>
      <c r="E1131" s="6" t="str">
        <f t="shared" si="17"/>
        <v>control</v>
      </c>
      <c r="G1131" s="3">
        <v>1159</v>
      </c>
      <c r="H1131" s="15">
        <v>235128</v>
      </c>
    </row>
    <row r="1132" spans="1:8" x14ac:dyDescent="0.25">
      <c r="A1132" s="6">
        <v>1131</v>
      </c>
      <c r="B1132" s="6" t="s">
        <v>90</v>
      </c>
      <c r="C1132" s="6" t="s">
        <v>90</v>
      </c>
      <c r="D1132" s="7">
        <v>135000</v>
      </c>
      <c r="E1132" s="6" t="str">
        <f t="shared" si="17"/>
        <v>control</v>
      </c>
      <c r="G1132" s="3">
        <v>1160</v>
      </c>
      <c r="H1132" s="15">
        <v>185000</v>
      </c>
    </row>
    <row r="1133" spans="1:8" x14ac:dyDescent="0.25">
      <c r="A1133" s="6">
        <v>1132</v>
      </c>
      <c r="B1133" s="6" t="s">
        <v>90</v>
      </c>
      <c r="C1133" s="6" t="s">
        <v>90</v>
      </c>
      <c r="D1133" s="7">
        <v>93500</v>
      </c>
      <c r="E1133" s="6" t="str">
        <f t="shared" si="17"/>
        <v>control</v>
      </c>
      <c r="G1133" s="3">
        <v>1161</v>
      </c>
      <c r="H1133" s="15">
        <v>146000</v>
      </c>
    </row>
    <row r="1134" spans="1:8" x14ac:dyDescent="0.25">
      <c r="A1134" s="6">
        <v>1133</v>
      </c>
      <c r="B1134" s="6" t="s">
        <v>90</v>
      </c>
      <c r="C1134" s="6" t="s">
        <v>90</v>
      </c>
      <c r="D1134" s="7">
        <v>117500</v>
      </c>
      <c r="E1134" s="6" t="str">
        <f t="shared" si="17"/>
        <v>control</v>
      </c>
      <c r="G1134" s="3">
        <v>1162</v>
      </c>
      <c r="H1134" s="15">
        <v>224000</v>
      </c>
    </row>
    <row r="1135" spans="1:8" x14ac:dyDescent="0.25">
      <c r="A1135" s="6">
        <v>1134</v>
      </c>
      <c r="B1135" s="6" t="s">
        <v>90</v>
      </c>
      <c r="C1135" s="6" t="s">
        <v>90</v>
      </c>
      <c r="D1135" s="7">
        <v>239500</v>
      </c>
      <c r="E1135" s="6" t="str">
        <f t="shared" si="17"/>
        <v>control</v>
      </c>
      <c r="G1135" s="3">
        <v>1163</v>
      </c>
      <c r="H1135" s="15">
        <v>129000</v>
      </c>
    </row>
    <row r="1136" spans="1:8" x14ac:dyDescent="0.25">
      <c r="A1136" s="6">
        <v>1135</v>
      </c>
      <c r="B1136" s="6" t="s">
        <v>90</v>
      </c>
      <c r="C1136" s="6" t="s">
        <v>90</v>
      </c>
      <c r="D1136" s="7">
        <v>169000</v>
      </c>
      <c r="E1136" s="6" t="str">
        <f t="shared" si="17"/>
        <v>control</v>
      </c>
      <c r="G1136" s="3">
        <v>1164</v>
      </c>
      <c r="H1136" s="15">
        <v>108959</v>
      </c>
    </row>
    <row r="1137" spans="1:8" x14ac:dyDescent="0.25">
      <c r="A1137" s="6">
        <v>1136</v>
      </c>
      <c r="B1137" s="6" t="s">
        <v>90</v>
      </c>
      <c r="C1137" s="6" t="s">
        <v>90</v>
      </c>
      <c r="D1137" s="7">
        <v>102000</v>
      </c>
      <c r="E1137" s="6" t="str">
        <f t="shared" si="17"/>
        <v>control</v>
      </c>
      <c r="G1137" s="3">
        <v>1165</v>
      </c>
      <c r="H1137" s="15">
        <v>194000</v>
      </c>
    </row>
    <row r="1138" spans="1:8" x14ac:dyDescent="0.25">
      <c r="A1138" s="6">
        <v>1137</v>
      </c>
      <c r="B1138" s="6" t="s">
        <v>90</v>
      </c>
      <c r="C1138" s="6" t="s">
        <v>90</v>
      </c>
      <c r="D1138" s="7">
        <v>119000</v>
      </c>
      <c r="E1138" s="6" t="str">
        <f t="shared" si="17"/>
        <v>control</v>
      </c>
      <c r="G1138" s="3">
        <v>1166</v>
      </c>
      <c r="H1138" s="15">
        <v>233170</v>
      </c>
    </row>
    <row r="1139" spans="1:8" x14ac:dyDescent="0.25">
      <c r="A1139" s="6">
        <v>1138</v>
      </c>
      <c r="B1139" s="6" t="s">
        <v>114</v>
      </c>
      <c r="C1139" s="6" t="s">
        <v>90</v>
      </c>
      <c r="D1139" s="7">
        <v>94000</v>
      </c>
      <c r="E1139" s="6" t="str">
        <f t="shared" si="17"/>
        <v>control</v>
      </c>
      <c r="G1139" s="3">
        <v>1167</v>
      </c>
      <c r="H1139" s="15">
        <v>245350</v>
      </c>
    </row>
    <row r="1140" spans="1:8" x14ac:dyDescent="0.25">
      <c r="A1140" s="6">
        <v>1139</v>
      </c>
      <c r="B1140" s="6" t="s">
        <v>90</v>
      </c>
      <c r="C1140" s="6" t="s">
        <v>90</v>
      </c>
      <c r="D1140" s="7">
        <v>196000</v>
      </c>
      <c r="E1140" s="6" t="str">
        <f t="shared" si="17"/>
        <v>control</v>
      </c>
      <c r="G1140" s="3">
        <v>1169</v>
      </c>
      <c r="H1140" s="15">
        <v>235000</v>
      </c>
    </row>
    <row r="1141" spans="1:8" x14ac:dyDescent="0.25">
      <c r="A1141" s="6">
        <v>1140</v>
      </c>
      <c r="B1141" s="6" t="s">
        <v>90</v>
      </c>
      <c r="C1141" s="6" t="s">
        <v>90</v>
      </c>
      <c r="D1141" s="7">
        <v>144000</v>
      </c>
      <c r="E1141" s="6" t="str">
        <f t="shared" si="17"/>
        <v>control</v>
      </c>
      <c r="G1141" s="3">
        <v>1170</v>
      </c>
      <c r="H1141" s="15">
        <v>625000</v>
      </c>
    </row>
    <row r="1142" spans="1:8" x14ac:dyDescent="0.25">
      <c r="A1142" s="6">
        <v>1141</v>
      </c>
      <c r="B1142" s="6" t="s">
        <v>90</v>
      </c>
      <c r="C1142" s="6" t="s">
        <v>90</v>
      </c>
      <c r="D1142" s="7">
        <v>139000</v>
      </c>
      <c r="E1142" s="6" t="str">
        <f t="shared" si="17"/>
        <v>control</v>
      </c>
      <c r="G1142" s="3">
        <v>1171</v>
      </c>
      <c r="H1142" s="15">
        <v>171000</v>
      </c>
    </row>
    <row r="1143" spans="1:8" x14ac:dyDescent="0.25">
      <c r="A1143" s="6">
        <v>1142</v>
      </c>
      <c r="B1143" s="6" t="s">
        <v>139</v>
      </c>
      <c r="C1143" s="6" t="s">
        <v>90</v>
      </c>
      <c r="D1143" s="7">
        <v>197500</v>
      </c>
      <c r="E1143" s="6" t="str">
        <f t="shared" si="17"/>
        <v>control</v>
      </c>
      <c r="G1143" s="3">
        <v>1172</v>
      </c>
      <c r="H1143" s="15">
        <v>163000</v>
      </c>
    </row>
    <row r="1144" spans="1:8" x14ac:dyDescent="0.25">
      <c r="A1144" s="6">
        <v>1143</v>
      </c>
      <c r="B1144" s="6" t="s">
        <v>90</v>
      </c>
      <c r="C1144" s="6" t="s">
        <v>90</v>
      </c>
      <c r="D1144" s="7">
        <v>424870</v>
      </c>
      <c r="E1144" s="6" t="str">
        <f t="shared" si="17"/>
        <v>control</v>
      </c>
      <c r="G1144" s="3">
        <v>1173</v>
      </c>
      <c r="H1144" s="15">
        <v>171900</v>
      </c>
    </row>
    <row r="1145" spans="1:8" x14ac:dyDescent="0.25">
      <c r="A1145" s="6">
        <v>1144</v>
      </c>
      <c r="B1145" s="6" t="s">
        <v>90</v>
      </c>
      <c r="C1145" s="6" t="s">
        <v>90</v>
      </c>
      <c r="D1145" s="7">
        <v>80000</v>
      </c>
      <c r="E1145" s="6" t="str">
        <f t="shared" si="17"/>
        <v>control</v>
      </c>
      <c r="G1145" s="3">
        <v>1174</v>
      </c>
      <c r="H1145" s="15">
        <v>200500</v>
      </c>
    </row>
    <row r="1146" spans="1:8" x14ac:dyDescent="0.25">
      <c r="A1146" s="6">
        <v>1145</v>
      </c>
      <c r="B1146" s="6" t="s">
        <v>90</v>
      </c>
      <c r="C1146" s="6" t="s">
        <v>90</v>
      </c>
      <c r="D1146" s="7">
        <v>80000</v>
      </c>
      <c r="E1146" s="6" t="str">
        <f t="shared" si="17"/>
        <v>control</v>
      </c>
      <c r="G1146" s="3">
        <v>1175</v>
      </c>
      <c r="H1146" s="15">
        <v>239000</v>
      </c>
    </row>
    <row r="1147" spans="1:8" x14ac:dyDescent="0.25">
      <c r="A1147" s="6">
        <v>1146</v>
      </c>
      <c r="B1147" s="6" t="s">
        <v>90</v>
      </c>
      <c r="C1147" s="6" t="s">
        <v>90</v>
      </c>
      <c r="D1147" s="7">
        <v>149000</v>
      </c>
      <c r="E1147" s="6" t="str">
        <f t="shared" si="17"/>
        <v>control</v>
      </c>
      <c r="G1147" s="3">
        <v>1176</v>
      </c>
      <c r="H1147" s="15">
        <v>285000</v>
      </c>
    </row>
    <row r="1148" spans="1:8" x14ac:dyDescent="0.25">
      <c r="A1148" s="6">
        <v>1147</v>
      </c>
      <c r="B1148" s="6" t="s">
        <v>90</v>
      </c>
      <c r="C1148" s="6" t="s">
        <v>90</v>
      </c>
      <c r="D1148" s="7">
        <v>180000</v>
      </c>
      <c r="E1148" s="6" t="str">
        <f t="shared" si="17"/>
        <v>control</v>
      </c>
      <c r="G1148" s="3">
        <v>1177</v>
      </c>
      <c r="H1148" s="15">
        <v>119500</v>
      </c>
    </row>
    <row r="1149" spans="1:8" x14ac:dyDescent="0.25">
      <c r="A1149" s="6">
        <v>1148</v>
      </c>
      <c r="B1149" s="6" t="s">
        <v>90</v>
      </c>
      <c r="C1149" s="6" t="s">
        <v>90</v>
      </c>
      <c r="D1149" s="7">
        <v>174500</v>
      </c>
      <c r="E1149" s="6" t="str">
        <f t="shared" si="17"/>
        <v>control</v>
      </c>
      <c r="G1149" s="3">
        <v>1178</v>
      </c>
      <c r="H1149" s="15">
        <v>115000</v>
      </c>
    </row>
    <row r="1150" spans="1:8" x14ac:dyDescent="0.25">
      <c r="A1150" s="6">
        <v>1149</v>
      </c>
      <c r="B1150" s="6" t="s">
        <v>90</v>
      </c>
      <c r="C1150" s="6" t="s">
        <v>90</v>
      </c>
      <c r="D1150" s="7">
        <v>116900</v>
      </c>
      <c r="E1150" s="6" t="str">
        <f t="shared" si="17"/>
        <v>control</v>
      </c>
      <c r="G1150" s="3">
        <v>1179</v>
      </c>
      <c r="H1150" s="15">
        <v>154900</v>
      </c>
    </row>
    <row r="1151" spans="1:8" x14ac:dyDescent="0.25">
      <c r="A1151" s="6">
        <v>1150</v>
      </c>
      <c r="B1151" s="6" t="s">
        <v>144</v>
      </c>
      <c r="C1151" s="6" t="s">
        <v>90</v>
      </c>
      <c r="D1151" s="7">
        <v>143000</v>
      </c>
      <c r="E1151" s="6" t="str">
        <f t="shared" si="17"/>
        <v>control</v>
      </c>
      <c r="G1151" s="3">
        <v>1180</v>
      </c>
      <c r="H1151" s="15">
        <v>93000</v>
      </c>
    </row>
    <row r="1152" spans="1:8" x14ac:dyDescent="0.25">
      <c r="A1152" s="6">
        <v>1151</v>
      </c>
      <c r="B1152" s="6" t="s">
        <v>90</v>
      </c>
      <c r="C1152" s="6" t="s">
        <v>90</v>
      </c>
      <c r="D1152" s="7">
        <v>124000</v>
      </c>
      <c r="E1152" s="6" t="str">
        <f t="shared" si="17"/>
        <v>control</v>
      </c>
      <c r="G1152" s="3">
        <v>1181</v>
      </c>
      <c r="H1152" s="15">
        <v>250000</v>
      </c>
    </row>
    <row r="1153" spans="1:8" x14ac:dyDescent="0.25">
      <c r="A1153" s="6">
        <v>1152</v>
      </c>
      <c r="B1153" s="6" t="s">
        <v>90</v>
      </c>
      <c r="C1153" s="6" t="s">
        <v>90</v>
      </c>
      <c r="D1153" s="7">
        <v>149900</v>
      </c>
      <c r="E1153" s="6" t="str">
        <f t="shared" si="17"/>
        <v>control</v>
      </c>
      <c r="G1153" s="3">
        <v>1182</v>
      </c>
      <c r="H1153" s="15">
        <v>392500</v>
      </c>
    </row>
    <row r="1154" spans="1:8" x14ac:dyDescent="0.25">
      <c r="A1154" s="6">
        <v>1153</v>
      </c>
      <c r="B1154" s="6" t="s">
        <v>90</v>
      </c>
      <c r="C1154" s="6" t="s">
        <v>90</v>
      </c>
      <c r="D1154" s="7">
        <v>230000</v>
      </c>
      <c r="E1154" s="6" t="str">
        <f t="shared" si="17"/>
        <v>control</v>
      </c>
      <c r="G1154" s="3">
        <v>1183</v>
      </c>
      <c r="H1154" s="15">
        <v>745000</v>
      </c>
    </row>
    <row r="1155" spans="1:8" x14ac:dyDescent="0.25">
      <c r="A1155" s="6">
        <v>1154</v>
      </c>
      <c r="B1155" s="6" t="s">
        <v>90</v>
      </c>
      <c r="C1155" s="6" t="s">
        <v>90</v>
      </c>
      <c r="D1155" s="7">
        <v>120500</v>
      </c>
      <c r="E1155" s="6" t="str">
        <f t="shared" ref="E1155:E1218" si="18">IF(OR(B1155="RRRn", B1155="RRAn", B1155="RRNe", B1155="RRAe", C1155="RRRn", C1155="RRAn", C1155="RRNe", C1155="RRAe"), "treatment", "control")</f>
        <v>control</v>
      </c>
      <c r="G1155" s="3">
        <v>1184</v>
      </c>
      <c r="H1155" s="15">
        <v>120000</v>
      </c>
    </row>
    <row r="1156" spans="1:8" x14ac:dyDescent="0.25">
      <c r="A1156" s="6">
        <v>1155</v>
      </c>
      <c r="B1156" s="6" t="s">
        <v>90</v>
      </c>
      <c r="C1156" s="6" t="s">
        <v>90</v>
      </c>
      <c r="D1156" s="7">
        <v>201800</v>
      </c>
      <c r="E1156" s="6" t="str">
        <f t="shared" si="18"/>
        <v>control</v>
      </c>
      <c r="G1156" s="3">
        <v>1185</v>
      </c>
      <c r="H1156" s="15">
        <v>186700</v>
      </c>
    </row>
    <row r="1157" spans="1:8" x14ac:dyDescent="0.25">
      <c r="A1157" s="6">
        <v>1156</v>
      </c>
      <c r="B1157" s="6" t="s">
        <v>90</v>
      </c>
      <c r="C1157" s="6" t="s">
        <v>90</v>
      </c>
      <c r="D1157" s="7">
        <v>218000</v>
      </c>
      <c r="E1157" s="6" t="str">
        <f t="shared" si="18"/>
        <v>control</v>
      </c>
      <c r="G1157" s="3">
        <v>1186</v>
      </c>
      <c r="H1157" s="15">
        <v>104900</v>
      </c>
    </row>
    <row r="1158" spans="1:8" x14ac:dyDescent="0.25">
      <c r="A1158" s="6">
        <v>1157</v>
      </c>
      <c r="B1158" s="6" t="s">
        <v>90</v>
      </c>
      <c r="C1158" s="6" t="s">
        <v>90</v>
      </c>
      <c r="D1158" s="7">
        <v>179900</v>
      </c>
      <c r="E1158" s="6" t="str">
        <f t="shared" si="18"/>
        <v>control</v>
      </c>
      <c r="G1158" s="3">
        <v>1187</v>
      </c>
      <c r="H1158" s="15">
        <v>95000</v>
      </c>
    </row>
    <row r="1159" spans="1:8" x14ac:dyDescent="0.25">
      <c r="A1159" s="6">
        <v>1158</v>
      </c>
      <c r="B1159" s="6" t="s">
        <v>90</v>
      </c>
      <c r="C1159" s="6" t="s">
        <v>90</v>
      </c>
      <c r="D1159" s="7">
        <v>230000</v>
      </c>
      <c r="E1159" s="6" t="str">
        <f t="shared" si="18"/>
        <v>control</v>
      </c>
      <c r="G1159" s="3">
        <v>1188</v>
      </c>
      <c r="H1159" s="15">
        <v>262000</v>
      </c>
    </row>
    <row r="1160" spans="1:8" x14ac:dyDescent="0.25">
      <c r="A1160" s="6">
        <v>1159</v>
      </c>
      <c r="B1160" s="6" t="s">
        <v>114</v>
      </c>
      <c r="C1160" s="6" t="s">
        <v>90</v>
      </c>
      <c r="D1160" s="7">
        <v>235128</v>
      </c>
      <c r="E1160" s="6" t="str">
        <f t="shared" si="18"/>
        <v>control</v>
      </c>
      <c r="G1160" s="3">
        <v>1189</v>
      </c>
      <c r="H1160" s="15">
        <v>195000</v>
      </c>
    </row>
    <row r="1161" spans="1:8" x14ac:dyDescent="0.25">
      <c r="A1161" s="6">
        <v>1160</v>
      </c>
      <c r="B1161" s="6" t="s">
        <v>90</v>
      </c>
      <c r="C1161" s="6" t="s">
        <v>90</v>
      </c>
      <c r="D1161" s="7">
        <v>185000</v>
      </c>
      <c r="E1161" s="6" t="str">
        <f t="shared" si="18"/>
        <v>control</v>
      </c>
      <c r="G1161" s="3">
        <v>1190</v>
      </c>
      <c r="H1161" s="15">
        <v>189000</v>
      </c>
    </row>
    <row r="1162" spans="1:8" x14ac:dyDescent="0.25">
      <c r="A1162" s="6">
        <v>1161</v>
      </c>
      <c r="B1162" s="6" t="s">
        <v>90</v>
      </c>
      <c r="C1162" s="6" t="s">
        <v>90</v>
      </c>
      <c r="D1162" s="7">
        <v>146000</v>
      </c>
      <c r="E1162" s="6" t="str">
        <f t="shared" si="18"/>
        <v>control</v>
      </c>
      <c r="G1162" s="3">
        <v>1191</v>
      </c>
      <c r="H1162" s="15">
        <v>168000</v>
      </c>
    </row>
    <row r="1163" spans="1:8" x14ac:dyDescent="0.25">
      <c r="A1163" s="6">
        <v>1162</v>
      </c>
      <c r="B1163" s="6" t="s">
        <v>139</v>
      </c>
      <c r="C1163" s="6" t="s">
        <v>90</v>
      </c>
      <c r="D1163" s="7">
        <v>224000</v>
      </c>
      <c r="E1163" s="6" t="str">
        <f t="shared" si="18"/>
        <v>control</v>
      </c>
      <c r="G1163" s="3">
        <v>1192</v>
      </c>
      <c r="H1163" s="15">
        <v>174000</v>
      </c>
    </row>
    <row r="1164" spans="1:8" x14ac:dyDescent="0.25">
      <c r="A1164" s="6">
        <v>1163</v>
      </c>
      <c r="B1164" s="6" t="s">
        <v>90</v>
      </c>
      <c r="C1164" s="6" t="s">
        <v>90</v>
      </c>
      <c r="D1164" s="7">
        <v>129000</v>
      </c>
      <c r="E1164" s="6" t="str">
        <f t="shared" si="18"/>
        <v>control</v>
      </c>
      <c r="G1164" s="3">
        <v>1193</v>
      </c>
      <c r="H1164" s="15">
        <v>125000</v>
      </c>
    </row>
    <row r="1165" spans="1:8" x14ac:dyDescent="0.25">
      <c r="A1165" s="6">
        <v>1164</v>
      </c>
      <c r="B1165" s="6" t="s">
        <v>114</v>
      </c>
      <c r="C1165" s="6" t="s">
        <v>90</v>
      </c>
      <c r="D1165" s="7">
        <v>108959</v>
      </c>
      <c r="E1165" s="6" t="str">
        <f t="shared" si="18"/>
        <v>control</v>
      </c>
      <c r="G1165" s="3">
        <v>1194</v>
      </c>
      <c r="H1165" s="15">
        <v>165000</v>
      </c>
    </row>
    <row r="1166" spans="1:8" x14ac:dyDescent="0.25">
      <c r="A1166" s="6">
        <v>1165</v>
      </c>
      <c r="B1166" s="6" t="s">
        <v>114</v>
      </c>
      <c r="C1166" s="6" t="s">
        <v>90</v>
      </c>
      <c r="D1166" s="7">
        <v>194000</v>
      </c>
      <c r="E1166" s="6" t="str">
        <f t="shared" si="18"/>
        <v>control</v>
      </c>
      <c r="G1166" s="3">
        <v>1195</v>
      </c>
      <c r="H1166" s="15">
        <v>158000</v>
      </c>
    </row>
    <row r="1167" spans="1:8" x14ac:dyDescent="0.25">
      <c r="A1167" s="6">
        <v>1166</v>
      </c>
      <c r="B1167" s="6" t="s">
        <v>90</v>
      </c>
      <c r="C1167" s="6" t="s">
        <v>90</v>
      </c>
      <c r="D1167" s="7">
        <v>233170</v>
      </c>
      <c r="E1167" s="6" t="str">
        <f t="shared" si="18"/>
        <v>control</v>
      </c>
      <c r="G1167" s="3">
        <v>1196</v>
      </c>
      <c r="H1167" s="15">
        <v>176000</v>
      </c>
    </row>
    <row r="1168" spans="1:8" x14ac:dyDescent="0.25">
      <c r="A1168" s="6">
        <v>1167</v>
      </c>
      <c r="B1168" s="6" t="s">
        <v>90</v>
      </c>
      <c r="C1168" s="6" t="s">
        <v>90</v>
      </c>
      <c r="D1168" s="7">
        <v>245350</v>
      </c>
      <c r="E1168" s="6" t="str">
        <f t="shared" si="18"/>
        <v>control</v>
      </c>
      <c r="G1168" s="3">
        <v>1197</v>
      </c>
      <c r="H1168" s="15">
        <v>219210</v>
      </c>
    </row>
    <row r="1169" spans="1:8" x14ac:dyDescent="0.25">
      <c r="A1169" s="6">
        <v>1168</v>
      </c>
      <c r="B1169" s="6" t="s">
        <v>202</v>
      </c>
      <c r="C1169" s="6" t="s">
        <v>90</v>
      </c>
      <c r="D1169" s="7">
        <v>173000</v>
      </c>
      <c r="E1169" s="6" t="str">
        <f t="shared" si="18"/>
        <v>treatment</v>
      </c>
      <c r="G1169" s="3">
        <v>1198</v>
      </c>
      <c r="H1169" s="15">
        <v>144000</v>
      </c>
    </row>
    <row r="1170" spans="1:8" x14ac:dyDescent="0.25">
      <c r="A1170" s="6">
        <v>1169</v>
      </c>
      <c r="B1170" s="6" t="s">
        <v>90</v>
      </c>
      <c r="C1170" s="6" t="s">
        <v>90</v>
      </c>
      <c r="D1170" s="7">
        <v>235000</v>
      </c>
      <c r="E1170" s="6" t="str">
        <f t="shared" si="18"/>
        <v>control</v>
      </c>
      <c r="G1170" s="3">
        <v>1199</v>
      </c>
      <c r="H1170" s="15">
        <v>178000</v>
      </c>
    </row>
    <row r="1171" spans="1:8" x14ac:dyDescent="0.25">
      <c r="A1171" s="6">
        <v>1170</v>
      </c>
      <c r="B1171" s="6" t="s">
        <v>90</v>
      </c>
      <c r="C1171" s="6" t="s">
        <v>90</v>
      </c>
      <c r="D1171" s="7">
        <v>625000</v>
      </c>
      <c r="E1171" s="6" t="str">
        <f t="shared" si="18"/>
        <v>control</v>
      </c>
      <c r="G1171" s="3">
        <v>1200</v>
      </c>
      <c r="H1171" s="15">
        <v>148000</v>
      </c>
    </row>
    <row r="1172" spans="1:8" x14ac:dyDescent="0.25">
      <c r="A1172" s="6">
        <v>1171</v>
      </c>
      <c r="B1172" s="6" t="s">
        <v>90</v>
      </c>
      <c r="C1172" s="6" t="s">
        <v>90</v>
      </c>
      <c r="D1172" s="7">
        <v>171000</v>
      </c>
      <c r="E1172" s="6" t="str">
        <f t="shared" si="18"/>
        <v>control</v>
      </c>
      <c r="G1172" s="3">
        <v>1201</v>
      </c>
      <c r="H1172" s="15">
        <v>116050</v>
      </c>
    </row>
    <row r="1173" spans="1:8" x14ac:dyDescent="0.25">
      <c r="A1173" s="6">
        <v>1172</v>
      </c>
      <c r="B1173" s="6" t="s">
        <v>90</v>
      </c>
      <c r="C1173" s="6" t="s">
        <v>90</v>
      </c>
      <c r="D1173" s="7">
        <v>163000</v>
      </c>
      <c r="E1173" s="6" t="str">
        <f t="shared" si="18"/>
        <v>control</v>
      </c>
      <c r="G1173" s="3">
        <v>1202</v>
      </c>
      <c r="H1173" s="15">
        <v>197900</v>
      </c>
    </row>
    <row r="1174" spans="1:8" x14ac:dyDescent="0.25">
      <c r="A1174" s="6">
        <v>1173</v>
      </c>
      <c r="B1174" s="6" t="s">
        <v>90</v>
      </c>
      <c r="C1174" s="6" t="s">
        <v>90</v>
      </c>
      <c r="D1174" s="7">
        <v>171900</v>
      </c>
      <c r="E1174" s="6" t="str">
        <f t="shared" si="18"/>
        <v>control</v>
      </c>
      <c r="G1174" s="3">
        <v>1203</v>
      </c>
      <c r="H1174" s="15">
        <v>117000</v>
      </c>
    </row>
    <row r="1175" spans="1:8" x14ac:dyDescent="0.25">
      <c r="A1175" s="6">
        <v>1174</v>
      </c>
      <c r="B1175" s="6" t="s">
        <v>90</v>
      </c>
      <c r="C1175" s="6" t="s">
        <v>90</v>
      </c>
      <c r="D1175" s="7">
        <v>200500</v>
      </c>
      <c r="E1175" s="6" t="str">
        <f t="shared" si="18"/>
        <v>control</v>
      </c>
      <c r="G1175" s="3">
        <v>1204</v>
      </c>
      <c r="H1175" s="15">
        <v>213000</v>
      </c>
    </row>
    <row r="1176" spans="1:8" x14ac:dyDescent="0.25">
      <c r="A1176" s="6">
        <v>1175</v>
      </c>
      <c r="B1176" s="6" t="s">
        <v>90</v>
      </c>
      <c r="C1176" s="6" t="s">
        <v>90</v>
      </c>
      <c r="D1176" s="7">
        <v>239000</v>
      </c>
      <c r="E1176" s="6" t="str">
        <f t="shared" si="18"/>
        <v>control</v>
      </c>
      <c r="G1176" s="3">
        <v>1205</v>
      </c>
      <c r="H1176" s="15">
        <v>153500</v>
      </c>
    </row>
    <row r="1177" spans="1:8" x14ac:dyDescent="0.25">
      <c r="A1177" s="6">
        <v>1176</v>
      </c>
      <c r="B1177" s="6" t="s">
        <v>90</v>
      </c>
      <c r="C1177" s="6" t="s">
        <v>90</v>
      </c>
      <c r="D1177" s="7">
        <v>285000</v>
      </c>
      <c r="E1177" s="6" t="str">
        <f t="shared" si="18"/>
        <v>control</v>
      </c>
      <c r="G1177" s="3">
        <v>1206</v>
      </c>
      <c r="H1177" s="15">
        <v>271900</v>
      </c>
    </row>
    <row r="1178" spans="1:8" x14ac:dyDescent="0.25">
      <c r="A1178" s="6">
        <v>1177</v>
      </c>
      <c r="B1178" s="6" t="s">
        <v>90</v>
      </c>
      <c r="C1178" s="6" t="s">
        <v>90</v>
      </c>
      <c r="D1178" s="7">
        <v>119500</v>
      </c>
      <c r="E1178" s="6" t="str">
        <f t="shared" si="18"/>
        <v>control</v>
      </c>
      <c r="G1178" s="3">
        <v>1207</v>
      </c>
      <c r="H1178" s="15">
        <v>107000</v>
      </c>
    </row>
    <row r="1179" spans="1:8" x14ac:dyDescent="0.25">
      <c r="A1179" s="6">
        <v>1178</v>
      </c>
      <c r="B1179" s="6" t="s">
        <v>144</v>
      </c>
      <c r="C1179" s="6" t="s">
        <v>90</v>
      </c>
      <c r="D1179" s="7">
        <v>115000</v>
      </c>
      <c r="E1179" s="6" t="str">
        <f t="shared" si="18"/>
        <v>control</v>
      </c>
      <c r="G1179" s="3">
        <v>1208</v>
      </c>
      <c r="H1179" s="15">
        <v>200000</v>
      </c>
    </row>
    <row r="1180" spans="1:8" x14ac:dyDescent="0.25">
      <c r="A1180" s="6">
        <v>1179</v>
      </c>
      <c r="B1180" s="6" t="s">
        <v>90</v>
      </c>
      <c r="C1180" s="6" t="s">
        <v>90</v>
      </c>
      <c r="D1180" s="7">
        <v>154900</v>
      </c>
      <c r="E1180" s="6" t="str">
        <f t="shared" si="18"/>
        <v>control</v>
      </c>
      <c r="G1180" s="3">
        <v>1209</v>
      </c>
      <c r="H1180" s="15">
        <v>140000</v>
      </c>
    </row>
    <row r="1181" spans="1:8" x14ac:dyDescent="0.25">
      <c r="A1181" s="6">
        <v>1180</v>
      </c>
      <c r="B1181" s="6" t="s">
        <v>90</v>
      </c>
      <c r="C1181" s="6" t="s">
        <v>90</v>
      </c>
      <c r="D1181" s="7">
        <v>93000</v>
      </c>
      <c r="E1181" s="6" t="str">
        <f t="shared" si="18"/>
        <v>control</v>
      </c>
      <c r="G1181" s="3">
        <v>1210</v>
      </c>
      <c r="H1181" s="15">
        <v>290000</v>
      </c>
    </row>
    <row r="1182" spans="1:8" x14ac:dyDescent="0.25">
      <c r="A1182" s="6">
        <v>1181</v>
      </c>
      <c r="B1182" s="6" t="s">
        <v>90</v>
      </c>
      <c r="C1182" s="6" t="s">
        <v>90</v>
      </c>
      <c r="D1182" s="7">
        <v>250000</v>
      </c>
      <c r="E1182" s="6" t="str">
        <f t="shared" si="18"/>
        <v>control</v>
      </c>
      <c r="G1182" s="3">
        <v>1211</v>
      </c>
      <c r="H1182" s="15">
        <v>189000</v>
      </c>
    </row>
    <row r="1183" spans="1:8" x14ac:dyDescent="0.25">
      <c r="A1183" s="6">
        <v>1182</v>
      </c>
      <c r="B1183" s="6" t="s">
        <v>90</v>
      </c>
      <c r="C1183" s="6" t="s">
        <v>90</v>
      </c>
      <c r="D1183" s="7">
        <v>392500</v>
      </c>
      <c r="E1183" s="6" t="str">
        <f t="shared" si="18"/>
        <v>control</v>
      </c>
      <c r="G1183" s="3">
        <v>1212</v>
      </c>
      <c r="H1183" s="15">
        <v>164000</v>
      </c>
    </row>
    <row r="1184" spans="1:8" x14ac:dyDescent="0.25">
      <c r="A1184" s="6">
        <v>1183</v>
      </c>
      <c r="B1184" s="6" t="s">
        <v>90</v>
      </c>
      <c r="C1184" s="6" t="s">
        <v>90</v>
      </c>
      <c r="D1184" s="7">
        <v>745000</v>
      </c>
      <c r="E1184" s="6" t="str">
        <f t="shared" si="18"/>
        <v>control</v>
      </c>
      <c r="G1184" s="3">
        <v>1213</v>
      </c>
      <c r="H1184" s="15">
        <v>113000</v>
      </c>
    </row>
    <row r="1185" spans="1:8" x14ac:dyDescent="0.25">
      <c r="A1185" s="6">
        <v>1184</v>
      </c>
      <c r="B1185" s="6" t="s">
        <v>90</v>
      </c>
      <c r="C1185" s="6" t="s">
        <v>90</v>
      </c>
      <c r="D1185" s="7">
        <v>120000</v>
      </c>
      <c r="E1185" s="6" t="str">
        <f t="shared" si="18"/>
        <v>control</v>
      </c>
      <c r="G1185" s="3">
        <v>1214</v>
      </c>
      <c r="H1185" s="15">
        <v>145000</v>
      </c>
    </row>
    <row r="1186" spans="1:8" x14ac:dyDescent="0.25">
      <c r="A1186" s="6">
        <v>1185</v>
      </c>
      <c r="B1186" s="6" t="s">
        <v>90</v>
      </c>
      <c r="C1186" s="6" t="s">
        <v>90</v>
      </c>
      <c r="D1186" s="7">
        <v>186700</v>
      </c>
      <c r="E1186" s="6" t="str">
        <f t="shared" si="18"/>
        <v>control</v>
      </c>
      <c r="G1186" s="3">
        <v>1215</v>
      </c>
      <c r="H1186" s="15">
        <v>134500</v>
      </c>
    </row>
    <row r="1187" spans="1:8" x14ac:dyDescent="0.25">
      <c r="A1187" s="6">
        <v>1186</v>
      </c>
      <c r="B1187" s="6" t="s">
        <v>90</v>
      </c>
      <c r="C1187" s="6" t="s">
        <v>90</v>
      </c>
      <c r="D1187" s="7">
        <v>104900</v>
      </c>
      <c r="E1187" s="6" t="str">
        <f t="shared" si="18"/>
        <v>control</v>
      </c>
      <c r="G1187" s="3">
        <v>1216</v>
      </c>
      <c r="H1187" s="15">
        <v>125000</v>
      </c>
    </row>
    <row r="1188" spans="1:8" x14ac:dyDescent="0.25">
      <c r="A1188" s="6">
        <v>1187</v>
      </c>
      <c r="B1188" s="6" t="s">
        <v>144</v>
      </c>
      <c r="C1188" s="6" t="s">
        <v>144</v>
      </c>
      <c r="D1188" s="7">
        <v>95000</v>
      </c>
      <c r="E1188" s="6" t="str">
        <f t="shared" si="18"/>
        <v>control</v>
      </c>
      <c r="G1188" s="3">
        <v>1218</v>
      </c>
      <c r="H1188" s="15">
        <v>229456</v>
      </c>
    </row>
    <row r="1189" spans="1:8" x14ac:dyDescent="0.25">
      <c r="A1189" s="6">
        <v>1188</v>
      </c>
      <c r="B1189" s="6" t="s">
        <v>90</v>
      </c>
      <c r="C1189" s="6" t="s">
        <v>90</v>
      </c>
      <c r="D1189" s="7">
        <v>262000</v>
      </c>
      <c r="E1189" s="6" t="str">
        <f t="shared" si="18"/>
        <v>control</v>
      </c>
      <c r="G1189" s="3">
        <v>1219</v>
      </c>
      <c r="H1189" s="15">
        <v>80500</v>
      </c>
    </row>
    <row r="1190" spans="1:8" x14ac:dyDescent="0.25">
      <c r="A1190" s="6">
        <v>1189</v>
      </c>
      <c r="B1190" s="6" t="s">
        <v>90</v>
      </c>
      <c r="C1190" s="6" t="s">
        <v>90</v>
      </c>
      <c r="D1190" s="7">
        <v>195000</v>
      </c>
      <c r="E1190" s="6" t="str">
        <f t="shared" si="18"/>
        <v>control</v>
      </c>
      <c r="G1190" s="3">
        <v>1220</v>
      </c>
      <c r="H1190" s="15">
        <v>91500</v>
      </c>
    </row>
    <row r="1191" spans="1:8" x14ac:dyDescent="0.25">
      <c r="A1191" s="6">
        <v>1190</v>
      </c>
      <c r="B1191" s="6" t="s">
        <v>90</v>
      </c>
      <c r="C1191" s="6" t="s">
        <v>90</v>
      </c>
      <c r="D1191" s="7">
        <v>189000</v>
      </c>
      <c r="E1191" s="6" t="str">
        <f t="shared" si="18"/>
        <v>control</v>
      </c>
      <c r="G1191" s="3">
        <v>1221</v>
      </c>
      <c r="H1191" s="15">
        <v>115000</v>
      </c>
    </row>
    <row r="1192" spans="1:8" x14ac:dyDescent="0.25">
      <c r="A1192" s="6">
        <v>1191</v>
      </c>
      <c r="B1192" s="6" t="s">
        <v>90</v>
      </c>
      <c r="C1192" s="6" t="s">
        <v>90</v>
      </c>
      <c r="D1192" s="7">
        <v>168000</v>
      </c>
      <c r="E1192" s="6" t="str">
        <f t="shared" si="18"/>
        <v>control</v>
      </c>
      <c r="G1192" s="3">
        <v>1222</v>
      </c>
      <c r="H1192" s="15">
        <v>134000</v>
      </c>
    </row>
    <row r="1193" spans="1:8" x14ac:dyDescent="0.25">
      <c r="A1193" s="6">
        <v>1192</v>
      </c>
      <c r="B1193" s="6" t="s">
        <v>90</v>
      </c>
      <c r="C1193" s="6" t="s">
        <v>90</v>
      </c>
      <c r="D1193" s="7">
        <v>174000</v>
      </c>
      <c r="E1193" s="6" t="str">
        <f t="shared" si="18"/>
        <v>control</v>
      </c>
      <c r="G1193" s="3">
        <v>1223</v>
      </c>
      <c r="H1193" s="15">
        <v>143000</v>
      </c>
    </row>
    <row r="1194" spans="1:8" x14ac:dyDescent="0.25">
      <c r="A1194" s="6">
        <v>1193</v>
      </c>
      <c r="B1194" s="6" t="s">
        <v>90</v>
      </c>
      <c r="C1194" s="6" t="s">
        <v>90</v>
      </c>
      <c r="D1194" s="7">
        <v>125000</v>
      </c>
      <c r="E1194" s="6" t="str">
        <f t="shared" si="18"/>
        <v>control</v>
      </c>
      <c r="G1194" s="3">
        <v>1224</v>
      </c>
      <c r="H1194" s="15">
        <v>137900</v>
      </c>
    </row>
    <row r="1195" spans="1:8" x14ac:dyDescent="0.25">
      <c r="A1195" s="6">
        <v>1194</v>
      </c>
      <c r="B1195" s="6" t="s">
        <v>90</v>
      </c>
      <c r="C1195" s="6" t="s">
        <v>90</v>
      </c>
      <c r="D1195" s="7">
        <v>165000</v>
      </c>
      <c r="E1195" s="6" t="str">
        <f t="shared" si="18"/>
        <v>control</v>
      </c>
      <c r="G1195" s="3">
        <v>1226</v>
      </c>
      <c r="H1195" s="15">
        <v>145000</v>
      </c>
    </row>
    <row r="1196" spans="1:8" x14ac:dyDescent="0.25">
      <c r="A1196" s="6">
        <v>1195</v>
      </c>
      <c r="B1196" s="6" t="s">
        <v>90</v>
      </c>
      <c r="C1196" s="6" t="s">
        <v>90</v>
      </c>
      <c r="D1196" s="7">
        <v>158000</v>
      </c>
      <c r="E1196" s="6" t="str">
        <f t="shared" si="18"/>
        <v>control</v>
      </c>
      <c r="G1196" s="3">
        <v>1227</v>
      </c>
      <c r="H1196" s="15">
        <v>214000</v>
      </c>
    </row>
    <row r="1197" spans="1:8" x14ac:dyDescent="0.25">
      <c r="A1197" s="6">
        <v>1196</v>
      </c>
      <c r="B1197" s="6" t="s">
        <v>90</v>
      </c>
      <c r="C1197" s="6" t="s">
        <v>90</v>
      </c>
      <c r="D1197" s="7">
        <v>176000</v>
      </c>
      <c r="E1197" s="6" t="str">
        <f t="shared" si="18"/>
        <v>control</v>
      </c>
      <c r="G1197" s="3">
        <v>1228</v>
      </c>
      <c r="H1197" s="15">
        <v>147000</v>
      </c>
    </row>
    <row r="1198" spans="1:8" x14ac:dyDescent="0.25">
      <c r="A1198" s="6">
        <v>1197</v>
      </c>
      <c r="B1198" s="6" t="s">
        <v>90</v>
      </c>
      <c r="C1198" s="6" t="s">
        <v>90</v>
      </c>
      <c r="D1198" s="7">
        <v>219210</v>
      </c>
      <c r="E1198" s="6" t="str">
        <f t="shared" si="18"/>
        <v>control</v>
      </c>
      <c r="G1198" s="3">
        <v>1229</v>
      </c>
      <c r="H1198" s="15">
        <v>367294</v>
      </c>
    </row>
    <row r="1199" spans="1:8" x14ac:dyDescent="0.25">
      <c r="A1199" s="6">
        <v>1198</v>
      </c>
      <c r="B1199" s="6" t="s">
        <v>90</v>
      </c>
      <c r="C1199" s="6" t="s">
        <v>90</v>
      </c>
      <c r="D1199" s="7">
        <v>144000</v>
      </c>
      <c r="E1199" s="6" t="str">
        <f t="shared" si="18"/>
        <v>control</v>
      </c>
      <c r="G1199" s="3">
        <v>1230</v>
      </c>
      <c r="H1199" s="15">
        <v>127000</v>
      </c>
    </row>
    <row r="1200" spans="1:8" x14ac:dyDescent="0.25">
      <c r="A1200" s="6">
        <v>1199</v>
      </c>
      <c r="B1200" s="6" t="s">
        <v>90</v>
      </c>
      <c r="C1200" s="6" t="s">
        <v>90</v>
      </c>
      <c r="D1200" s="7">
        <v>178000</v>
      </c>
      <c r="E1200" s="6" t="str">
        <f t="shared" si="18"/>
        <v>control</v>
      </c>
      <c r="G1200" s="3">
        <v>1232</v>
      </c>
      <c r="H1200" s="15">
        <v>132500</v>
      </c>
    </row>
    <row r="1201" spans="1:8" x14ac:dyDescent="0.25">
      <c r="A1201" s="6">
        <v>1200</v>
      </c>
      <c r="B1201" s="6" t="s">
        <v>90</v>
      </c>
      <c r="C1201" s="6" t="s">
        <v>90</v>
      </c>
      <c r="D1201" s="7">
        <v>148000</v>
      </c>
      <c r="E1201" s="6" t="str">
        <f t="shared" si="18"/>
        <v>control</v>
      </c>
      <c r="G1201" s="3">
        <v>1233</v>
      </c>
      <c r="H1201" s="15">
        <v>101800</v>
      </c>
    </row>
    <row r="1202" spans="1:8" x14ac:dyDescent="0.25">
      <c r="A1202" s="6">
        <v>1201</v>
      </c>
      <c r="B1202" s="6" t="s">
        <v>90</v>
      </c>
      <c r="C1202" s="6" t="s">
        <v>90</v>
      </c>
      <c r="D1202" s="7">
        <v>116050</v>
      </c>
      <c r="E1202" s="6" t="str">
        <f t="shared" si="18"/>
        <v>control</v>
      </c>
      <c r="G1202" s="3">
        <v>1234</v>
      </c>
      <c r="H1202" s="15">
        <v>142000</v>
      </c>
    </row>
    <row r="1203" spans="1:8" x14ac:dyDescent="0.25">
      <c r="A1203" s="6">
        <v>1202</v>
      </c>
      <c r="B1203" s="6" t="s">
        <v>90</v>
      </c>
      <c r="C1203" s="6" t="s">
        <v>90</v>
      </c>
      <c r="D1203" s="7">
        <v>197900</v>
      </c>
      <c r="E1203" s="6" t="str">
        <f t="shared" si="18"/>
        <v>control</v>
      </c>
      <c r="G1203" s="3">
        <v>1235</v>
      </c>
      <c r="H1203" s="15">
        <v>130000</v>
      </c>
    </row>
    <row r="1204" spans="1:8" x14ac:dyDescent="0.25">
      <c r="A1204" s="6">
        <v>1203</v>
      </c>
      <c r="B1204" s="6" t="s">
        <v>90</v>
      </c>
      <c r="C1204" s="6" t="s">
        <v>90</v>
      </c>
      <c r="D1204" s="7">
        <v>117000</v>
      </c>
      <c r="E1204" s="6" t="str">
        <f t="shared" si="18"/>
        <v>control</v>
      </c>
      <c r="G1204" s="3">
        <v>1236</v>
      </c>
      <c r="H1204" s="15">
        <v>138887</v>
      </c>
    </row>
    <row r="1205" spans="1:8" x14ac:dyDescent="0.25">
      <c r="A1205" s="6">
        <v>1204</v>
      </c>
      <c r="B1205" s="6" t="s">
        <v>90</v>
      </c>
      <c r="C1205" s="6" t="s">
        <v>90</v>
      </c>
      <c r="D1205" s="7">
        <v>213000</v>
      </c>
      <c r="E1205" s="6" t="str">
        <f t="shared" si="18"/>
        <v>control</v>
      </c>
      <c r="G1205" s="3">
        <v>1237</v>
      </c>
      <c r="H1205" s="15">
        <v>175500</v>
      </c>
    </row>
    <row r="1206" spans="1:8" x14ac:dyDescent="0.25">
      <c r="A1206" s="6">
        <v>1205</v>
      </c>
      <c r="B1206" s="6" t="s">
        <v>90</v>
      </c>
      <c r="C1206" s="6" t="s">
        <v>90</v>
      </c>
      <c r="D1206" s="7">
        <v>153500</v>
      </c>
      <c r="E1206" s="6" t="str">
        <f t="shared" si="18"/>
        <v>control</v>
      </c>
      <c r="G1206" s="3">
        <v>1238</v>
      </c>
      <c r="H1206" s="15">
        <v>195000</v>
      </c>
    </row>
    <row r="1207" spans="1:8" x14ac:dyDescent="0.25">
      <c r="A1207" s="6">
        <v>1206</v>
      </c>
      <c r="B1207" s="6" t="s">
        <v>90</v>
      </c>
      <c r="C1207" s="6" t="s">
        <v>90</v>
      </c>
      <c r="D1207" s="7">
        <v>271900</v>
      </c>
      <c r="E1207" s="6" t="str">
        <f t="shared" si="18"/>
        <v>control</v>
      </c>
      <c r="G1207" s="3">
        <v>1240</v>
      </c>
      <c r="H1207" s="15">
        <v>265900</v>
      </c>
    </row>
    <row r="1208" spans="1:8" x14ac:dyDescent="0.25">
      <c r="A1208" s="6">
        <v>1207</v>
      </c>
      <c r="B1208" s="6" t="s">
        <v>90</v>
      </c>
      <c r="C1208" s="6" t="s">
        <v>90</v>
      </c>
      <c r="D1208" s="7">
        <v>107000</v>
      </c>
      <c r="E1208" s="6" t="str">
        <f t="shared" si="18"/>
        <v>control</v>
      </c>
      <c r="G1208" s="3">
        <v>1241</v>
      </c>
      <c r="H1208" s="15">
        <v>224900</v>
      </c>
    </row>
    <row r="1209" spans="1:8" x14ac:dyDescent="0.25">
      <c r="A1209" s="6">
        <v>1208</v>
      </c>
      <c r="B1209" s="6" t="s">
        <v>90</v>
      </c>
      <c r="C1209" s="6" t="s">
        <v>90</v>
      </c>
      <c r="D1209" s="7">
        <v>200000</v>
      </c>
      <c r="E1209" s="6" t="str">
        <f t="shared" si="18"/>
        <v>control</v>
      </c>
      <c r="G1209" s="3">
        <v>1242</v>
      </c>
      <c r="H1209" s="15">
        <v>248328</v>
      </c>
    </row>
    <row r="1210" spans="1:8" x14ac:dyDescent="0.25">
      <c r="A1210" s="6">
        <v>1209</v>
      </c>
      <c r="B1210" s="6" t="s">
        <v>90</v>
      </c>
      <c r="C1210" s="6" t="s">
        <v>90</v>
      </c>
      <c r="D1210" s="7">
        <v>140000</v>
      </c>
      <c r="E1210" s="6" t="str">
        <f t="shared" si="18"/>
        <v>control</v>
      </c>
      <c r="G1210" s="3">
        <v>1243</v>
      </c>
      <c r="H1210" s="15">
        <v>170000</v>
      </c>
    </row>
    <row r="1211" spans="1:8" x14ac:dyDescent="0.25">
      <c r="A1211" s="6">
        <v>1210</v>
      </c>
      <c r="B1211" s="6" t="s">
        <v>182</v>
      </c>
      <c r="C1211" s="6" t="s">
        <v>90</v>
      </c>
      <c r="D1211" s="7">
        <v>290000</v>
      </c>
      <c r="E1211" s="6" t="str">
        <f t="shared" si="18"/>
        <v>control</v>
      </c>
      <c r="G1211" s="3">
        <v>1244</v>
      </c>
      <c r="H1211" s="15">
        <v>465000</v>
      </c>
    </row>
    <row r="1212" spans="1:8" x14ac:dyDescent="0.25">
      <c r="A1212" s="6">
        <v>1211</v>
      </c>
      <c r="B1212" s="6" t="s">
        <v>90</v>
      </c>
      <c r="C1212" s="6" t="s">
        <v>90</v>
      </c>
      <c r="D1212" s="7">
        <v>189000</v>
      </c>
      <c r="E1212" s="6" t="str">
        <f t="shared" si="18"/>
        <v>control</v>
      </c>
      <c r="G1212" s="3">
        <v>1245</v>
      </c>
      <c r="H1212" s="15">
        <v>230000</v>
      </c>
    </row>
    <row r="1213" spans="1:8" x14ac:dyDescent="0.25">
      <c r="A1213" s="6">
        <v>1212</v>
      </c>
      <c r="B1213" s="6" t="s">
        <v>90</v>
      </c>
      <c r="C1213" s="6" t="s">
        <v>90</v>
      </c>
      <c r="D1213" s="7">
        <v>164000</v>
      </c>
      <c r="E1213" s="6" t="str">
        <f t="shared" si="18"/>
        <v>control</v>
      </c>
      <c r="G1213" s="3">
        <v>1246</v>
      </c>
      <c r="H1213" s="15">
        <v>178000</v>
      </c>
    </row>
    <row r="1214" spans="1:8" x14ac:dyDescent="0.25">
      <c r="A1214" s="6">
        <v>1213</v>
      </c>
      <c r="B1214" s="6" t="s">
        <v>90</v>
      </c>
      <c r="C1214" s="6" t="s">
        <v>90</v>
      </c>
      <c r="D1214" s="7">
        <v>113000</v>
      </c>
      <c r="E1214" s="6" t="str">
        <f t="shared" si="18"/>
        <v>control</v>
      </c>
      <c r="G1214" s="3">
        <v>1247</v>
      </c>
      <c r="H1214" s="15">
        <v>186500</v>
      </c>
    </row>
    <row r="1215" spans="1:8" x14ac:dyDescent="0.25">
      <c r="A1215" s="6">
        <v>1214</v>
      </c>
      <c r="B1215" s="6" t="s">
        <v>90</v>
      </c>
      <c r="C1215" s="6" t="s">
        <v>90</v>
      </c>
      <c r="D1215" s="7">
        <v>145000</v>
      </c>
      <c r="E1215" s="6" t="str">
        <f t="shared" si="18"/>
        <v>control</v>
      </c>
      <c r="G1215" s="3">
        <v>1248</v>
      </c>
      <c r="H1215" s="15">
        <v>169900</v>
      </c>
    </row>
    <row r="1216" spans="1:8" x14ac:dyDescent="0.25">
      <c r="A1216" s="6">
        <v>1215</v>
      </c>
      <c r="B1216" s="6" t="s">
        <v>90</v>
      </c>
      <c r="C1216" s="6" t="s">
        <v>90</v>
      </c>
      <c r="D1216" s="7">
        <v>134500</v>
      </c>
      <c r="E1216" s="6" t="str">
        <f t="shared" si="18"/>
        <v>control</v>
      </c>
      <c r="G1216" s="3">
        <v>1249</v>
      </c>
      <c r="H1216" s="15">
        <v>129500</v>
      </c>
    </row>
    <row r="1217" spans="1:8" x14ac:dyDescent="0.25">
      <c r="A1217" s="6">
        <v>1216</v>
      </c>
      <c r="B1217" s="6" t="s">
        <v>90</v>
      </c>
      <c r="C1217" s="6" t="s">
        <v>90</v>
      </c>
      <c r="D1217" s="7">
        <v>125000</v>
      </c>
      <c r="E1217" s="6" t="str">
        <f t="shared" si="18"/>
        <v>control</v>
      </c>
      <c r="G1217" s="3">
        <v>1250</v>
      </c>
      <c r="H1217" s="15">
        <v>119000</v>
      </c>
    </row>
    <row r="1218" spans="1:8" x14ac:dyDescent="0.25">
      <c r="A1218" s="6">
        <v>1217</v>
      </c>
      <c r="B1218" s="6" t="s">
        <v>171</v>
      </c>
      <c r="C1218" s="6" t="s">
        <v>90</v>
      </c>
      <c r="D1218" s="7">
        <v>112000</v>
      </c>
      <c r="E1218" s="6" t="str">
        <f t="shared" si="18"/>
        <v>treatment</v>
      </c>
      <c r="G1218" s="3">
        <v>1251</v>
      </c>
      <c r="H1218" s="15">
        <v>244000</v>
      </c>
    </row>
    <row r="1219" spans="1:8" x14ac:dyDescent="0.25">
      <c r="A1219" s="6">
        <v>1218</v>
      </c>
      <c r="B1219" s="6" t="s">
        <v>90</v>
      </c>
      <c r="C1219" s="6" t="s">
        <v>90</v>
      </c>
      <c r="D1219" s="7">
        <v>229456</v>
      </c>
      <c r="E1219" s="6" t="str">
        <f t="shared" ref="E1219:E1282" si="19">IF(OR(B1219="RRRn", B1219="RRAn", B1219="RRNe", B1219="RRAe", C1219="RRRn", C1219="RRAn", C1219="RRNe", C1219="RRAe"), "treatment", "control")</f>
        <v>control</v>
      </c>
      <c r="G1219" s="3">
        <v>1252</v>
      </c>
      <c r="H1219" s="15">
        <v>171750</v>
      </c>
    </row>
    <row r="1220" spans="1:8" x14ac:dyDescent="0.25">
      <c r="A1220" s="6">
        <v>1219</v>
      </c>
      <c r="B1220" s="6" t="s">
        <v>90</v>
      </c>
      <c r="C1220" s="6" t="s">
        <v>90</v>
      </c>
      <c r="D1220" s="7">
        <v>80500</v>
      </c>
      <c r="E1220" s="6" t="str">
        <f t="shared" si="19"/>
        <v>control</v>
      </c>
      <c r="G1220" s="3">
        <v>1253</v>
      </c>
      <c r="H1220" s="15">
        <v>130000</v>
      </c>
    </row>
    <row r="1221" spans="1:8" x14ac:dyDescent="0.25">
      <c r="A1221" s="6">
        <v>1220</v>
      </c>
      <c r="B1221" s="6" t="s">
        <v>90</v>
      </c>
      <c r="C1221" s="6" t="s">
        <v>90</v>
      </c>
      <c r="D1221" s="7">
        <v>91500</v>
      </c>
      <c r="E1221" s="6" t="str">
        <f t="shared" si="19"/>
        <v>control</v>
      </c>
      <c r="G1221" s="3">
        <v>1254</v>
      </c>
      <c r="H1221" s="15">
        <v>294000</v>
      </c>
    </row>
    <row r="1222" spans="1:8" x14ac:dyDescent="0.25">
      <c r="A1222" s="6">
        <v>1221</v>
      </c>
      <c r="B1222" s="6" t="s">
        <v>90</v>
      </c>
      <c r="C1222" s="6" t="s">
        <v>90</v>
      </c>
      <c r="D1222" s="7">
        <v>115000</v>
      </c>
      <c r="E1222" s="6" t="str">
        <f t="shared" si="19"/>
        <v>control</v>
      </c>
      <c r="G1222" s="3">
        <v>1255</v>
      </c>
      <c r="H1222" s="15">
        <v>165400</v>
      </c>
    </row>
    <row r="1223" spans="1:8" x14ac:dyDescent="0.25">
      <c r="A1223" s="6">
        <v>1222</v>
      </c>
      <c r="B1223" s="6" t="s">
        <v>114</v>
      </c>
      <c r="C1223" s="6" t="s">
        <v>90</v>
      </c>
      <c r="D1223" s="7">
        <v>134000</v>
      </c>
      <c r="E1223" s="6" t="str">
        <f t="shared" si="19"/>
        <v>control</v>
      </c>
      <c r="G1223" s="3">
        <v>1256</v>
      </c>
      <c r="H1223" s="15">
        <v>127500</v>
      </c>
    </row>
    <row r="1224" spans="1:8" x14ac:dyDescent="0.25">
      <c r="A1224" s="6">
        <v>1223</v>
      </c>
      <c r="B1224" s="6" t="s">
        <v>144</v>
      </c>
      <c r="C1224" s="6" t="s">
        <v>90</v>
      </c>
      <c r="D1224" s="7">
        <v>143000</v>
      </c>
      <c r="E1224" s="6" t="str">
        <f t="shared" si="19"/>
        <v>control</v>
      </c>
      <c r="G1224" s="3">
        <v>1257</v>
      </c>
      <c r="H1224" s="15">
        <v>301500</v>
      </c>
    </row>
    <row r="1225" spans="1:8" x14ac:dyDescent="0.25">
      <c r="A1225" s="6">
        <v>1224</v>
      </c>
      <c r="B1225" s="6" t="s">
        <v>90</v>
      </c>
      <c r="C1225" s="6" t="s">
        <v>90</v>
      </c>
      <c r="D1225" s="7">
        <v>137900</v>
      </c>
      <c r="E1225" s="6" t="str">
        <f t="shared" si="19"/>
        <v>control</v>
      </c>
      <c r="G1225" s="3">
        <v>1258</v>
      </c>
      <c r="H1225" s="15">
        <v>99900</v>
      </c>
    </row>
    <row r="1226" spans="1:8" x14ac:dyDescent="0.25">
      <c r="A1226" s="6">
        <v>1225</v>
      </c>
      <c r="B1226" s="6" t="s">
        <v>202</v>
      </c>
      <c r="C1226" s="6" t="s">
        <v>90</v>
      </c>
      <c r="D1226" s="7">
        <v>184000</v>
      </c>
      <c r="E1226" s="6" t="str">
        <f t="shared" si="19"/>
        <v>treatment</v>
      </c>
      <c r="G1226" s="3">
        <v>1259</v>
      </c>
      <c r="H1226" s="15">
        <v>190000</v>
      </c>
    </row>
    <row r="1227" spans="1:8" x14ac:dyDescent="0.25">
      <c r="A1227" s="6">
        <v>1226</v>
      </c>
      <c r="B1227" s="6" t="s">
        <v>90</v>
      </c>
      <c r="C1227" s="6" t="s">
        <v>90</v>
      </c>
      <c r="D1227" s="7">
        <v>145000</v>
      </c>
      <c r="E1227" s="6" t="str">
        <f t="shared" si="19"/>
        <v>control</v>
      </c>
      <c r="G1227" s="3">
        <v>1260</v>
      </c>
      <c r="H1227" s="15">
        <v>151000</v>
      </c>
    </row>
    <row r="1228" spans="1:8" x14ac:dyDescent="0.25">
      <c r="A1228" s="6">
        <v>1227</v>
      </c>
      <c r="B1228" s="6" t="s">
        <v>114</v>
      </c>
      <c r="C1228" s="6" t="s">
        <v>90</v>
      </c>
      <c r="D1228" s="7">
        <v>214000</v>
      </c>
      <c r="E1228" s="6" t="str">
        <f t="shared" si="19"/>
        <v>control</v>
      </c>
      <c r="G1228" s="3">
        <v>1262</v>
      </c>
      <c r="H1228" s="15">
        <v>128900</v>
      </c>
    </row>
    <row r="1229" spans="1:8" x14ac:dyDescent="0.25">
      <c r="A1229" s="6">
        <v>1228</v>
      </c>
      <c r="B1229" s="6" t="s">
        <v>90</v>
      </c>
      <c r="C1229" s="6" t="s">
        <v>90</v>
      </c>
      <c r="D1229" s="7">
        <v>147000</v>
      </c>
      <c r="E1229" s="6" t="str">
        <f t="shared" si="19"/>
        <v>control</v>
      </c>
      <c r="G1229" s="3">
        <v>1263</v>
      </c>
      <c r="H1229" s="15">
        <v>161500</v>
      </c>
    </row>
    <row r="1230" spans="1:8" x14ac:dyDescent="0.25">
      <c r="A1230" s="6">
        <v>1229</v>
      </c>
      <c r="B1230" s="6" t="s">
        <v>90</v>
      </c>
      <c r="C1230" s="6" t="s">
        <v>90</v>
      </c>
      <c r="D1230" s="7">
        <v>367294</v>
      </c>
      <c r="E1230" s="6" t="str">
        <f t="shared" si="19"/>
        <v>control</v>
      </c>
      <c r="G1230" s="3">
        <v>1264</v>
      </c>
      <c r="H1230" s="15">
        <v>180500</v>
      </c>
    </row>
    <row r="1231" spans="1:8" x14ac:dyDescent="0.25">
      <c r="A1231" s="6">
        <v>1230</v>
      </c>
      <c r="B1231" s="6" t="s">
        <v>90</v>
      </c>
      <c r="C1231" s="6" t="s">
        <v>90</v>
      </c>
      <c r="D1231" s="7">
        <v>127000</v>
      </c>
      <c r="E1231" s="6" t="str">
        <f t="shared" si="19"/>
        <v>control</v>
      </c>
      <c r="G1231" s="3">
        <v>1265</v>
      </c>
      <c r="H1231" s="15">
        <v>181000</v>
      </c>
    </row>
    <row r="1232" spans="1:8" x14ac:dyDescent="0.25">
      <c r="A1232" s="6">
        <v>1231</v>
      </c>
      <c r="B1232" s="6" t="s">
        <v>114</v>
      </c>
      <c r="C1232" s="6" t="s">
        <v>171</v>
      </c>
      <c r="D1232" s="7">
        <v>190000</v>
      </c>
      <c r="E1232" s="6" t="str">
        <f t="shared" si="19"/>
        <v>treatment</v>
      </c>
      <c r="G1232" s="3">
        <v>1266</v>
      </c>
      <c r="H1232" s="15">
        <v>183900</v>
      </c>
    </row>
    <row r="1233" spans="1:8" x14ac:dyDescent="0.25">
      <c r="A1233" s="6">
        <v>1232</v>
      </c>
      <c r="B1233" s="6" t="s">
        <v>90</v>
      </c>
      <c r="C1233" s="6" t="s">
        <v>90</v>
      </c>
      <c r="D1233" s="7">
        <v>132500</v>
      </c>
      <c r="E1233" s="6" t="str">
        <f t="shared" si="19"/>
        <v>control</v>
      </c>
      <c r="G1233" s="3">
        <v>1267</v>
      </c>
      <c r="H1233" s="15">
        <v>122000</v>
      </c>
    </row>
    <row r="1234" spans="1:8" x14ac:dyDescent="0.25">
      <c r="A1234" s="6">
        <v>1233</v>
      </c>
      <c r="B1234" s="6" t="s">
        <v>90</v>
      </c>
      <c r="C1234" s="6" t="s">
        <v>90</v>
      </c>
      <c r="D1234" s="7">
        <v>101800</v>
      </c>
      <c r="E1234" s="6" t="str">
        <f t="shared" si="19"/>
        <v>control</v>
      </c>
      <c r="G1234" s="3">
        <v>1268</v>
      </c>
      <c r="H1234" s="15">
        <v>378500</v>
      </c>
    </row>
    <row r="1235" spans="1:8" x14ac:dyDescent="0.25">
      <c r="A1235" s="6">
        <v>1234</v>
      </c>
      <c r="B1235" s="6" t="s">
        <v>90</v>
      </c>
      <c r="C1235" s="6" t="s">
        <v>90</v>
      </c>
      <c r="D1235" s="7">
        <v>142000</v>
      </c>
      <c r="E1235" s="6" t="str">
        <f t="shared" si="19"/>
        <v>control</v>
      </c>
      <c r="G1235" s="3">
        <v>1269</v>
      </c>
      <c r="H1235" s="15">
        <v>381000</v>
      </c>
    </row>
    <row r="1236" spans="1:8" x14ac:dyDescent="0.25">
      <c r="A1236" s="6">
        <v>1235</v>
      </c>
      <c r="B1236" s="6" t="s">
        <v>90</v>
      </c>
      <c r="C1236" s="6" t="s">
        <v>90</v>
      </c>
      <c r="D1236" s="7">
        <v>130000</v>
      </c>
      <c r="E1236" s="6" t="str">
        <f t="shared" si="19"/>
        <v>control</v>
      </c>
      <c r="G1236" s="3">
        <v>1270</v>
      </c>
      <c r="H1236" s="15">
        <v>144000</v>
      </c>
    </row>
    <row r="1237" spans="1:8" x14ac:dyDescent="0.25">
      <c r="A1237" s="6">
        <v>1236</v>
      </c>
      <c r="B1237" s="6" t="s">
        <v>90</v>
      </c>
      <c r="C1237" s="6" t="s">
        <v>90</v>
      </c>
      <c r="D1237" s="7">
        <v>138887</v>
      </c>
      <c r="E1237" s="6" t="str">
        <f t="shared" si="19"/>
        <v>control</v>
      </c>
      <c r="G1237" s="3">
        <v>1271</v>
      </c>
      <c r="H1237" s="15">
        <v>260000</v>
      </c>
    </row>
    <row r="1238" spans="1:8" x14ac:dyDescent="0.25">
      <c r="A1238" s="6">
        <v>1237</v>
      </c>
      <c r="B1238" s="6" t="s">
        <v>90</v>
      </c>
      <c r="C1238" s="6" t="s">
        <v>90</v>
      </c>
      <c r="D1238" s="7">
        <v>175500</v>
      </c>
      <c r="E1238" s="6" t="str">
        <f t="shared" si="19"/>
        <v>control</v>
      </c>
      <c r="G1238" s="3">
        <v>1272</v>
      </c>
      <c r="H1238" s="15">
        <v>185750</v>
      </c>
    </row>
    <row r="1239" spans="1:8" x14ac:dyDescent="0.25">
      <c r="A1239" s="6">
        <v>1238</v>
      </c>
      <c r="B1239" s="6" t="s">
        <v>90</v>
      </c>
      <c r="C1239" s="6" t="s">
        <v>90</v>
      </c>
      <c r="D1239" s="7">
        <v>195000</v>
      </c>
      <c r="E1239" s="6" t="str">
        <f t="shared" si="19"/>
        <v>control</v>
      </c>
      <c r="G1239" s="3">
        <v>1273</v>
      </c>
      <c r="H1239" s="15">
        <v>137000</v>
      </c>
    </row>
    <row r="1240" spans="1:8" x14ac:dyDescent="0.25">
      <c r="A1240" s="6">
        <v>1239</v>
      </c>
      <c r="B1240" s="6" t="s">
        <v>171</v>
      </c>
      <c r="C1240" s="6" t="s">
        <v>90</v>
      </c>
      <c r="D1240" s="7">
        <v>142500</v>
      </c>
      <c r="E1240" s="6" t="str">
        <f t="shared" si="19"/>
        <v>treatment</v>
      </c>
      <c r="G1240" s="3">
        <v>1274</v>
      </c>
      <c r="H1240" s="15">
        <v>177000</v>
      </c>
    </row>
    <row r="1241" spans="1:8" x14ac:dyDescent="0.25">
      <c r="A1241" s="6">
        <v>1240</v>
      </c>
      <c r="B1241" s="6" t="s">
        <v>90</v>
      </c>
      <c r="C1241" s="6" t="s">
        <v>90</v>
      </c>
      <c r="D1241" s="7">
        <v>265900</v>
      </c>
      <c r="E1241" s="6" t="str">
        <f t="shared" si="19"/>
        <v>control</v>
      </c>
      <c r="G1241" s="3">
        <v>1275</v>
      </c>
      <c r="H1241" s="15">
        <v>139000</v>
      </c>
    </row>
    <row r="1242" spans="1:8" x14ac:dyDescent="0.25">
      <c r="A1242" s="6">
        <v>1241</v>
      </c>
      <c r="B1242" s="6" t="s">
        <v>90</v>
      </c>
      <c r="C1242" s="6" t="s">
        <v>90</v>
      </c>
      <c r="D1242" s="7">
        <v>224900</v>
      </c>
      <c r="E1242" s="6" t="str">
        <f t="shared" si="19"/>
        <v>control</v>
      </c>
      <c r="G1242" s="3">
        <v>1276</v>
      </c>
      <c r="H1242" s="15">
        <v>137000</v>
      </c>
    </row>
    <row r="1243" spans="1:8" x14ac:dyDescent="0.25">
      <c r="A1243" s="6">
        <v>1242</v>
      </c>
      <c r="B1243" s="6" t="s">
        <v>90</v>
      </c>
      <c r="C1243" s="6" t="s">
        <v>90</v>
      </c>
      <c r="D1243" s="7">
        <v>248328</v>
      </c>
      <c r="E1243" s="6" t="str">
        <f t="shared" si="19"/>
        <v>control</v>
      </c>
      <c r="G1243" s="3">
        <v>1277</v>
      </c>
      <c r="H1243" s="15">
        <v>162000</v>
      </c>
    </row>
    <row r="1244" spans="1:8" x14ac:dyDescent="0.25">
      <c r="A1244" s="6">
        <v>1243</v>
      </c>
      <c r="B1244" s="6" t="s">
        <v>90</v>
      </c>
      <c r="C1244" s="6" t="s">
        <v>90</v>
      </c>
      <c r="D1244" s="7">
        <v>170000</v>
      </c>
      <c r="E1244" s="6" t="str">
        <f t="shared" si="19"/>
        <v>control</v>
      </c>
      <c r="G1244" s="3">
        <v>1278</v>
      </c>
      <c r="H1244" s="15">
        <v>197900</v>
      </c>
    </row>
    <row r="1245" spans="1:8" x14ac:dyDescent="0.25">
      <c r="A1245" s="6">
        <v>1244</v>
      </c>
      <c r="B1245" s="6" t="s">
        <v>90</v>
      </c>
      <c r="C1245" s="6" t="s">
        <v>90</v>
      </c>
      <c r="D1245" s="7">
        <v>465000</v>
      </c>
      <c r="E1245" s="6" t="str">
        <f t="shared" si="19"/>
        <v>control</v>
      </c>
      <c r="G1245" s="3">
        <v>1279</v>
      </c>
      <c r="H1245" s="15">
        <v>237000</v>
      </c>
    </row>
    <row r="1246" spans="1:8" x14ac:dyDescent="0.25">
      <c r="A1246" s="6">
        <v>1245</v>
      </c>
      <c r="B1246" s="6" t="s">
        <v>90</v>
      </c>
      <c r="C1246" s="6" t="s">
        <v>90</v>
      </c>
      <c r="D1246" s="7">
        <v>230000</v>
      </c>
      <c r="E1246" s="6" t="str">
        <f t="shared" si="19"/>
        <v>control</v>
      </c>
      <c r="G1246" s="3">
        <v>1280</v>
      </c>
      <c r="H1246" s="15">
        <v>68400</v>
      </c>
    </row>
    <row r="1247" spans="1:8" x14ac:dyDescent="0.25">
      <c r="A1247" s="6">
        <v>1246</v>
      </c>
      <c r="B1247" s="6" t="s">
        <v>90</v>
      </c>
      <c r="C1247" s="6" t="s">
        <v>90</v>
      </c>
      <c r="D1247" s="7">
        <v>178000</v>
      </c>
      <c r="E1247" s="6" t="str">
        <f t="shared" si="19"/>
        <v>control</v>
      </c>
      <c r="G1247" s="3">
        <v>1281</v>
      </c>
      <c r="H1247" s="15">
        <v>227000</v>
      </c>
    </row>
    <row r="1248" spans="1:8" x14ac:dyDescent="0.25">
      <c r="A1248" s="6">
        <v>1247</v>
      </c>
      <c r="B1248" s="6" t="s">
        <v>90</v>
      </c>
      <c r="C1248" s="6" t="s">
        <v>90</v>
      </c>
      <c r="D1248" s="7">
        <v>186500</v>
      </c>
      <c r="E1248" s="6" t="str">
        <f t="shared" si="19"/>
        <v>control</v>
      </c>
      <c r="G1248" s="3">
        <v>1282</v>
      </c>
      <c r="H1248" s="15">
        <v>180000</v>
      </c>
    </row>
    <row r="1249" spans="1:8" x14ac:dyDescent="0.25">
      <c r="A1249" s="6">
        <v>1248</v>
      </c>
      <c r="B1249" s="6" t="s">
        <v>90</v>
      </c>
      <c r="C1249" s="6" t="s">
        <v>90</v>
      </c>
      <c r="D1249" s="7">
        <v>169900</v>
      </c>
      <c r="E1249" s="6" t="str">
        <f t="shared" si="19"/>
        <v>control</v>
      </c>
      <c r="G1249" s="3">
        <v>1283</v>
      </c>
      <c r="H1249" s="15">
        <v>150500</v>
      </c>
    </row>
    <row r="1250" spans="1:8" x14ac:dyDescent="0.25">
      <c r="A1250" s="6">
        <v>1249</v>
      </c>
      <c r="B1250" s="6" t="s">
        <v>90</v>
      </c>
      <c r="C1250" s="6" t="s">
        <v>90</v>
      </c>
      <c r="D1250" s="7">
        <v>129500</v>
      </c>
      <c r="E1250" s="6" t="str">
        <f t="shared" si="19"/>
        <v>control</v>
      </c>
      <c r="G1250" s="3">
        <v>1284</v>
      </c>
      <c r="H1250" s="15">
        <v>139000</v>
      </c>
    </row>
    <row r="1251" spans="1:8" x14ac:dyDescent="0.25">
      <c r="A1251" s="6">
        <v>1250</v>
      </c>
      <c r="B1251" s="6" t="s">
        <v>90</v>
      </c>
      <c r="C1251" s="6" t="s">
        <v>90</v>
      </c>
      <c r="D1251" s="7">
        <v>119000</v>
      </c>
      <c r="E1251" s="6" t="str">
        <f t="shared" si="19"/>
        <v>control</v>
      </c>
      <c r="G1251" s="3">
        <v>1285</v>
      </c>
      <c r="H1251" s="15">
        <v>169000</v>
      </c>
    </row>
    <row r="1252" spans="1:8" x14ac:dyDescent="0.25">
      <c r="A1252" s="6">
        <v>1251</v>
      </c>
      <c r="B1252" s="6" t="s">
        <v>90</v>
      </c>
      <c r="C1252" s="6" t="s">
        <v>90</v>
      </c>
      <c r="D1252" s="7">
        <v>244000</v>
      </c>
      <c r="E1252" s="6" t="str">
        <f t="shared" si="19"/>
        <v>control</v>
      </c>
      <c r="G1252" s="3">
        <v>1286</v>
      </c>
      <c r="H1252" s="15">
        <v>132500</v>
      </c>
    </row>
    <row r="1253" spans="1:8" x14ac:dyDescent="0.25">
      <c r="A1253" s="6">
        <v>1252</v>
      </c>
      <c r="B1253" s="6" t="s">
        <v>90</v>
      </c>
      <c r="C1253" s="6" t="s">
        <v>90</v>
      </c>
      <c r="D1253" s="7">
        <v>171750</v>
      </c>
      <c r="E1253" s="6" t="str">
        <f t="shared" si="19"/>
        <v>control</v>
      </c>
      <c r="G1253" s="3">
        <v>1287</v>
      </c>
      <c r="H1253" s="15">
        <v>143000</v>
      </c>
    </row>
    <row r="1254" spans="1:8" x14ac:dyDescent="0.25">
      <c r="A1254" s="6">
        <v>1253</v>
      </c>
      <c r="B1254" s="6" t="s">
        <v>90</v>
      </c>
      <c r="C1254" s="6" t="s">
        <v>90</v>
      </c>
      <c r="D1254" s="7">
        <v>130000</v>
      </c>
      <c r="E1254" s="6" t="str">
        <f t="shared" si="19"/>
        <v>control</v>
      </c>
      <c r="G1254" s="3">
        <v>1288</v>
      </c>
      <c r="H1254" s="15">
        <v>190000</v>
      </c>
    </row>
    <row r="1255" spans="1:8" x14ac:dyDescent="0.25">
      <c r="A1255" s="6">
        <v>1254</v>
      </c>
      <c r="B1255" s="6" t="s">
        <v>90</v>
      </c>
      <c r="C1255" s="6" t="s">
        <v>90</v>
      </c>
      <c r="D1255" s="7">
        <v>294000</v>
      </c>
      <c r="E1255" s="6" t="str">
        <f t="shared" si="19"/>
        <v>control</v>
      </c>
      <c r="G1255" s="3">
        <v>1289</v>
      </c>
      <c r="H1255" s="15">
        <v>278000</v>
      </c>
    </row>
    <row r="1256" spans="1:8" x14ac:dyDescent="0.25">
      <c r="A1256" s="6">
        <v>1255</v>
      </c>
      <c r="B1256" s="6" t="s">
        <v>90</v>
      </c>
      <c r="C1256" s="6" t="s">
        <v>90</v>
      </c>
      <c r="D1256" s="7">
        <v>165400</v>
      </c>
      <c r="E1256" s="6" t="str">
        <f t="shared" si="19"/>
        <v>control</v>
      </c>
      <c r="G1256" s="3">
        <v>1290</v>
      </c>
      <c r="H1256" s="15">
        <v>281000</v>
      </c>
    </row>
    <row r="1257" spans="1:8" x14ac:dyDescent="0.25">
      <c r="A1257" s="6">
        <v>1256</v>
      </c>
      <c r="B1257" s="6" t="s">
        <v>90</v>
      </c>
      <c r="C1257" s="6" t="s">
        <v>90</v>
      </c>
      <c r="D1257" s="7">
        <v>127500</v>
      </c>
      <c r="E1257" s="6" t="str">
        <f t="shared" si="19"/>
        <v>control</v>
      </c>
      <c r="G1257" s="3">
        <v>1291</v>
      </c>
      <c r="H1257" s="15">
        <v>180500</v>
      </c>
    </row>
    <row r="1258" spans="1:8" x14ac:dyDescent="0.25">
      <c r="A1258" s="6">
        <v>1257</v>
      </c>
      <c r="B1258" s="6" t="s">
        <v>90</v>
      </c>
      <c r="C1258" s="6" t="s">
        <v>90</v>
      </c>
      <c r="D1258" s="7">
        <v>301500</v>
      </c>
      <c r="E1258" s="6" t="str">
        <f t="shared" si="19"/>
        <v>control</v>
      </c>
      <c r="G1258" s="3">
        <v>1292</v>
      </c>
      <c r="H1258" s="15">
        <v>119500</v>
      </c>
    </row>
    <row r="1259" spans="1:8" x14ac:dyDescent="0.25">
      <c r="A1259" s="6">
        <v>1258</v>
      </c>
      <c r="B1259" s="6" t="s">
        <v>114</v>
      </c>
      <c r="C1259" s="6" t="s">
        <v>90</v>
      </c>
      <c r="D1259" s="7">
        <v>99900</v>
      </c>
      <c r="E1259" s="6" t="str">
        <f t="shared" si="19"/>
        <v>control</v>
      </c>
      <c r="G1259" s="3">
        <v>1293</v>
      </c>
      <c r="H1259" s="15">
        <v>107500</v>
      </c>
    </row>
    <row r="1260" spans="1:8" x14ac:dyDescent="0.25">
      <c r="A1260" s="6">
        <v>1259</v>
      </c>
      <c r="B1260" s="6" t="s">
        <v>90</v>
      </c>
      <c r="C1260" s="6" t="s">
        <v>90</v>
      </c>
      <c r="D1260" s="7">
        <v>190000</v>
      </c>
      <c r="E1260" s="6" t="str">
        <f t="shared" si="19"/>
        <v>control</v>
      </c>
      <c r="G1260" s="3">
        <v>1294</v>
      </c>
      <c r="H1260" s="15">
        <v>162900</v>
      </c>
    </row>
    <row r="1261" spans="1:8" x14ac:dyDescent="0.25">
      <c r="A1261" s="6">
        <v>1260</v>
      </c>
      <c r="B1261" s="6" t="s">
        <v>90</v>
      </c>
      <c r="C1261" s="6" t="s">
        <v>90</v>
      </c>
      <c r="D1261" s="7">
        <v>151000</v>
      </c>
      <c r="E1261" s="6" t="str">
        <f t="shared" si="19"/>
        <v>control</v>
      </c>
      <c r="G1261" s="3">
        <v>1295</v>
      </c>
      <c r="H1261" s="15">
        <v>115000</v>
      </c>
    </row>
    <row r="1262" spans="1:8" x14ac:dyDescent="0.25">
      <c r="A1262" s="6">
        <v>1261</v>
      </c>
      <c r="B1262" s="6" t="s">
        <v>202</v>
      </c>
      <c r="C1262" s="6" t="s">
        <v>90</v>
      </c>
      <c r="D1262" s="7">
        <v>181000</v>
      </c>
      <c r="E1262" s="6" t="str">
        <f t="shared" si="19"/>
        <v>treatment</v>
      </c>
      <c r="G1262" s="3">
        <v>1296</v>
      </c>
      <c r="H1262" s="15">
        <v>138500</v>
      </c>
    </row>
    <row r="1263" spans="1:8" x14ac:dyDescent="0.25">
      <c r="A1263" s="6">
        <v>1262</v>
      </c>
      <c r="B1263" s="6" t="s">
        <v>90</v>
      </c>
      <c r="C1263" s="6" t="s">
        <v>90</v>
      </c>
      <c r="D1263" s="7">
        <v>128900</v>
      </c>
      <c r="E1263" s="6" t="str">
        <f t="shared" si="19"/>
        <v>control</v>
      </c>
      <c r="G1263" s="3">
        <v>1297</v>
      </c>
      <c r="H1263" s="15">
        <v>155000</v>
      </c>
    </row>
    <row r="1264" spans="1:8" x14ac:dyDescent="0.25">
      <c r="A1264" s="6">
        <v>1263</v>
      </c>
      <c r="B1264" s="6" t="s">
        <v>90</v>
      </c>
      <c r="C1264" s="6" t="s">
        <v>90</v>
      </c>
      <c r="D1264" s="7">
        <v>161500</v>
      </c>
      <c r="E1264" s="6" t="str">
        <f t="shared" si="19"/>
        <v>control</v>
      </c>
      <c r="G1264" s="3">
        <v>1298</v>
      </c>
      <c r="H1264" s="15">
        <v>140000</v>
      </c>
    </row>
    <row r="1265" spans="1:8" x14ac:dyDescent="0.25">
      <c r="A1265" s="6">
        <v>1264</v>
      </c>
      <c r="B1265" s="6" t="s">
        <v>90</v>
      </c>
      <c r="C1265" s="6" t="s">
        <v>90</v>
      </c>
      <c r="D1265" s="7">
        <v>180500</v>
      </c>
      <c r="E1265" s="6" t="str">
        <f t="shared" si="19"/>
        <v>control</v>
      </c>
      <c r="G1265" s="3">
        <v>1299</v>
      </c>
      <c r="H1265" s="15">
        <v>160000</v>
      </c>
    </row>
    <row r="1266" spans="1:8" x14ac:dyDescent="0.25">
      <c r="A1266" s="6">
        <v>1265</v>
      </c>
      <c r="B1266" s="6" t="s">
        <v>90</v>
      </c>
      <c r="C1266" s="6" t="s">
        <v>90</v>
      </c>
      <c r="D1266" s="7">
        <v>181000</v>
      </c>
      <c r="E1266" s="6" t="str">
        <f t="shared" si="19"/>
        <v>control</v>
      </c>
      <c r="G1266" s="3">
        <v>1300</v>
      </c>
      <c r="H1266" s="15">
        <v>154000</v>
      </c>
    </row>
    <row r="1267" spans="1:8" x14ac:dyDescent="0.25">
      <c r="A1267" s="6">
        <v>1266</v>
      </c>
      <c r="B1267" s="6" t="s">
        <v>90</v>
      </c>
      <c r="C1267" s="6" t="s">
        <v>90</v>
      </c>
      <c r="D1267" s="7">
        <v>183900</v>
      </c>
      <c r="E1267" s="6" t="str">
        <f t="shared" si="19"/>
        <v>control</v>
      </c>
      <c r="G1267" s="3">
        <v>1301</v>
      </c>
      <c r="H1267" s="15">
        <v>225000</v>
      </c>
    </row>
    <row r="1268" spans="1:8" x14ac:dyDescent="0.25">
      <c r="A1268" s="6">
        <v>1267</v>
      </c>
      <c r="B1268" s="6" t="s">
        <v>114</v>
      </c>
      <c r="C1268" s="6" t="s">
        <v>90</v>
      </c>
      <c r="D1268" s="7">
        <v>122000</v>
      </c>
      <c r="E1268" s="6" t="str">
        <f t="shared" si="19"/>
        <v>control</v>
      </c>
      <c r="G1268" s="3">
        <v>1302</v>
      </c>
      <c r="H1268" s="15">
        <v>177500</v>
      </c>
    </row>
    <row r="1269" spans="1:8" x14ac:dyDescent="0.25">
      <c r="A1269" s="6">
        <v>1268</v>
      </c>
      <c r="B1269" s="6" t="s">
        <v>90</v>
      </c>
      <c r="C1269" s="6" t="s">
        <v>90</v>
      </c>
      <c r="D1269" s="7">
        <v>378500</v>
      </c>
      <c r="E1269" s="6" t="str">
        <f t="shared" si="19"/>
        <v>control</v>
      </c>
      <c r="G1269" s="3">
        <v>1303</v>
      </c>
      <c r="H1269" s="15">
        <v>290000</v>
      </c>
    </row>
    <row r="1270" spans="1:8" x14ac:dyDescent="0.25">
      <c r="A1270" s="6">
        <v>1269</v>
      </c>
      <c r="B1270" s="6" t="s">
        <v>90</v>
      </c>
      <c r="C1270" s="6" t="s">
        <v>90</v>
      </c>
      <c r="D1270" s="7">
        <v>381000</v>
      </c>
      <c r="E1270" s="6" t="str">
        <f t="shared" si="19"/>
        <v>control</v>
      </c>
      <c r="G1270" s="3">
        <v>1304</v>
      </c>
      <c r="H1270" s="15">
        <v>232000</v>
      </c>
    </row>
    <row r="1271" spans="1:8" x14ac:dyDescent="0.25">
      <c r="A1271" s="6">
        <v>1270</v>
      </c>
      <c r="B1271" s="6" t="s">
        <v>114</v>
      </c>
      <c r="C1271" s="6" t="s">
        <v>90</v>
      </c>
      <c r="D1271" s="7">
        <v>144000</v>
      </c>
      <c r="E1271" s="6" t="str">
        <f t="shared" si="19"/>
        <v>control</v>
      </c>
      <c r="G1271" s="3">
        <v>1305</v>
      </c>
      <c r="H1271" s="15">
        <v>130000</v>
      </c>
    </row>
    <row r="1272" spans="1:8" x14ac:dyDescent="0.25">
      <c r="A1272" s="6">
        <v>1271</v>
      </c>
      <c r="B1272" s="6" t="s">
        <v>90</v>
      </c>
      <c r="C1272" s="6" t="s">
        <v>90</v>
      </c>
      <c r="D1272" s="7">
        <v>260000</v>
      </c>
      <c r="E1272" s="6" t="str">
        <f t="shared" si="19"/>
        <v>control</v>
      </c>
      <c r="G1272" s="3">
        <v>1306</v>
      </c>
      <c r="H1272" s="15">
        <v>325000</v>
      </c>
    </row>
    <row r="1273" spans="1:8" x14ac:dyDescent="0.25">
      <c r="A1273" s="6">
        <v>1272</v>
      </c>
      <c r="B1273" s="6" t="s">
        <v>139</v>
      </c>
      <c r="C1273" s="6" t="s">
        <v>90</v>
      </c>
      <c r="D1273" s="7">
        <v>185750</v>
      </c>
      <c r="E1273" s="6" t="str">
        <f t="shared" si="19"/>
        <v>control</v>
      </c>
      <c r="G1273" s="3">
        <v>1307</v>
      </c>
      <c r="H1273" s="15">
        <v>202500</v>
      </c>
    </row>
    <row r="1274" spans="1:8" x14ac:dyDescent="0.25">
      <c r="A1274" s="6">
        <v>1273</v>
      </c>
      <c r="B1274" s="6" t="s">
        <v>90</v>
      </c>
      <c r="C1274" s="6" t="s">
        <v>90</v>
      </c>
      <c r="D1274" s="7">
        <v>137000</v>
      </c>
      <c r="E1274" s="6" t="str">
        <f t="shared" si="19"/>
        <v>control</v>
      </c>
      <c r="G1274" s="3">
        <v>1308</v>
      </c>
      <c r="H1274" s="15">
        <v>138000</v>
      </c>
    </row>
    <row r="1275" spans="1:8" x14ac:dyDescent="0.25">
      <c r="A1275" s="6">
        <v>1274</v>
      </c>
      <c r="B1275" s="6" t="s">
        <v>90</v>
      </c>
      <c r="C1275" s="6" t="s">
        <v>90</v>
      </c>
      <c r="D1275" s="7">
        <v>177000</v>
      </c>
      <c r="E1275" s="6" t="str">
        <f t="shared" si="19"/>
        <v>control</v>
      </c>
      <c r="G1275" s="3">
        <v>1309</v>
      </c>
      <c r="H1275" s="15">
        <v>147000</v>
      </c>
    </row>
    <row r="1276" spans="1:8" x14ac:dyDescent="0.25">
      <c r="A1276" s="6">
        <v>1275</v>
      </c>
      <c r="B1276" s="6" t="s">
        <v>90</v>
      </c>
      <c r="C1276" s="6" t="s">
        <v>90</v>
      </c>
      <c r="D1276" s="7">
        <v>139000</v>
      </c>
      <c r="E1276" s="6" t="str">
        <f t="shared" si="19"/>
        <v>control</v>
      </c>
      <c r="G1276" s="3">
        <v>1310</v>
      </c>
      <c r="H1276" s="15">
        <v>179200</v>
      </c>
    </row>
    <row r="1277" spans="1:8" x14ac:dyDescent="0.25">
      <c r="A1277" s="6">
        <v>1276</v>
      </c>
      <c r="B1277" s="6" t="s">
        <v>114</v>
      </c>
      <c r="C1277" s="6" t="s">
        <v>90</v>
      </c>
      <c r="D1277" s="7">
        <v>137000</v>
      </c>
      <c r="E1277" s="6" t="str">
        <f t="shared" si="19"/>
        <v>control</v>
      </c>
      <c r="G1277" s="3">
        <v>1311</v>
      </c>
      <c r="H1277" s="15">
        <v>335000</v>
      </c>
    </row>
    <row r="1278" spans="1:8" x14ac:dyDescent="0.25">
      <c r="A1278" s="6">
        <v>1277</v>
      </c>
      <c r="B1278" s="6" t="s">
        <v>90</v>
      </c>
      <c r="C1278" s="6" t="s">
        <v>90</v>
      </c>
      <c r="D1278" s="7">
        <v>162000</v>
      </c>
      <c r="E1278" s="6" t="str">
        <f t="shared" si="19"/>
        <v>control</v>
      </c>
      <c r="G1278" s="3">
        <v>1312</v>
      </c>
      <c r="H1278" s="15">
        <v>203000</v>
      </c>
    </row>
    <row r="1279" spans="1:8" x14ac:dyDescent="0.25">
      <c r="A1279" s="6">
        <v>1278</v>
      </c>
      <c r="B1279" s="6" t="s">
        <v>90</v>
      </c>
      <c r="C1279" s="6" t="s">
        <v>90</v>
      </c>
      <c r="D1279" s="7">
        <v>197900</v>
      </c>
      <c r="E1279" s="6" t="str">
        <f t="shared" si="19"/>
        <v>control</v>
      </c>
      <c r="G1279" s="3">
        <v>1313</v>
      </c>
      <c r="H1279" s="15">
        <v>302000</v>
      </c>
    </row>
    <row r="1280" spans="1:8" x14ac:dyDescent="0.25">
      <c r="A1280" s="6">
        <v>1279</v>
      </c>
      <c r="B1280" s="6" t="s">
        <v>90</v>
      </c>
      <c r="C1280" s="6" t="s">
        <v>90</v>
      </c>
      <c r="D1280" s="7">
        <v>237000</v>
      </c>
      <c r="E1280" s="6" t="str">
        <f t="shared" si="19"/>
        <v>control</v>
      </c>
      <c r="G1280" s="3">
        <v>1314</v>
      </c>
      <c r="H1280" s="15">
        <v>333168</v>
      </c>
    </row>
    <row r="1281" spans="1:8" x14ac:dyDescent="0.25">
      <c r="A1281" s="6">
        <v>1280</v>
      </c>
      <c r="B1281" s="6" t="s">
        <v>90</v>
      </c>
      <c r="C1281" s="6" t="s">
        <v>90</v>
      </c>
      <c r="D1281" s="7">
        <v>68400</v>
      </c>
      <c r="E1281" s="6" t="str">
        <f t="shared" si="19"/>
        <v>control</v>
      </c>
      <c r="G1281" s="3">
        <v>1315</v>
      </c>
      <c r="H1281" s="15">
        <v>119000</v>
      </c>
    </row>
    <row r="1282" spans="1:8" x14ac:dyDescent="0.25">
      <c r="A1282" s="6">
        <v>1281</v>
      </c>
      <c r="B1282" s="6" t="s">
        <v>90</v>
      </c>
      <c r="C1282" s="6" t="s">
        <v>90</v>
      </c>
      <c r="D1282" s="7">
        <v>227000</v>
      </c>
      <c r="E1282" s="6" t="str">
        <f t="shared" si="19"/>
        <v>control</v>
      </c>
      <c r="G1282" s="3">
        <v>1316</v>
      </c>
      <c r="H1282" s="15">
        <v>206900</v>
      </c>
    </row>
    <row r="1283" spans="1:8" x14ac:dyDescent="0.25">
      <c r="A1283" s="6">
        <v>1282</v>
      </c>
      <c r="B1283" s="6" t="s">
        <v>90</v>
      </c>
      <c r="C1283" s="6" t="s">
        <v>90</v>
      </c>
      <c r="D1283" s="7">
        <v>180000</v>
      </c>
      <c r="E1283" s="6" t="str">
        <f t="shared" ref="E1283:E1346" si="20">IF(OR(B1283="RRRn", B1283="RRAn", B1283="RRNe", B1283="RRAe", C1283="RRRn", C1283="RRAn", C1283="RRNe", C1283="RRAe"), "treatment", "control")</f>
        <v>control</v>
      </c>
      <c r="G1283" s="3">
        <v>1317</v>
      </c>
      <c r="H1283" s="15">
        <v>295493</v>
      </c>
    </row>
    <row r="1284" spans="1:8" x14ac:dyDescent="0.25">
      <c r="A1284" s="6">
        <v>1283</v>
      </c>
      <c r="B1284" s="6" t="s">
        <v>90</v>
      </c>
      <c r="C1284" s="6" t="s">
        <v>90</v>
      </c>
      <c r="D1284" s="7">
        <v>150500</v>
      </c>
      <c r="E1284" s="6" t="str">
        <f t="shared" si="20"/>
        <v>control</v>
      </c>
      <c r="G1284" s="3">
        <v>1318</v>
      </c>
      <c r="H1284" s="15">
        <v>208900</v>
      </c>
    </row>
    <row r="1285" spans="1:8" x14ac:dyDescent="0.25">
      <c r="A1285" s="6">
        <v>1284</v>
      </c>
      <c r="B1285" s="6" t="s">
        <v>90</v>
      </c>
      <c r="C1285" s="6" t="s">
        <v>90</v>
      </c>
      <c r="D1285" s="7">
        <v>139000</v>
      </c>
      <c r="E1285" s="6" t="str">
        <f t="shared" si="20"/>
        <v>control</v>
      </c>
      <c r="G1285" s="3">
        <v>1319</v>
      </c>
      <c r="H1285" s="15">
        <v>275000</v>
      </c>
    </row>
    <row r="1286" spans="1:8" x14ac:dyDescent="0.25">
      <c r="A1286" s="6">
        <v>1285</v>
      </c>
      <c r="B1286" s="6" t="s">
        <v>114</v>
      </c>
      <c r="C1286" s="6" t="s">
        <v>90</v>
      </c>
      <c r="D1286" s="7">
        <v>169000</v>
      </c>
      <c r="E1286" s="6" t="str">
        <f t="shared" si="20"/>
        <v>control</v>
      </c>
      <c r="G1286" s="3">
        <v>1320</v>
      </c>
      <c r="H1286" s="15">
        <v>111000</v>
      </c>
    </row>
    <row r="1287" spans="1:8" x14ac:dyDescent="0.25">
      <c r="A1287" s="6">
        <v>1286</v>
      </c>
      <c r="B1287" s="6" t="s">
        <v>90</v>
      </c>
      <c r="C1287" s="6" t="s">
        <v>90</v>
      </c>
      <c r="D1287" s="7">
        <v>132500</v>
      </c>
      <c r="E1287" s="6" t="str">
        <f t="shared" si="20"/>
        <v>control</v>
      </c>
      <c r="G1287" s="3">
        <v>1321</v>
      </c>
      <c r="H1287" s="15">
        <v>156500</v>
      </c>
    </row>
    <row r="1288" spans="1:8" x14ac:dyDescent="0.25">
      <c r="A1288" s="6">
        <v>1287</v>
      </c>
      <c r="B1288" s="6" t="s">
        <v>114</v>
      </c>
      <c r="C1288" s="6" t="s">
        <v>90</v>
      </c>
      <c r="D1288" s="7">
        <v>143000</v>
      </c>
      <c r="E1288" s="6" t="str">
        <f t="shared" si="20"/>
        <v>control</v>
      </c>
      <c r="G1288" s="3">
        <v>1322</v>
      </c>
      <c r="H1288" s="15">
        <v>72500</v>
      </c>
    </row>
    <row r="1289" spans="1:8" x14ac:dyDescent="0.25">
      <c r="A1289" s="6">
        <v>1288</v>
      </c>
      <c r="B1289" s="6" t="s">
        <v>90</v>
      </c>
      <c r="C1289" s="6" t="s">
        <v>90</v>
      </c>
      <c r="D1289" s="7">
        <v>190000</v>
      </c>
      <c r="E1289" s="6" t="str">
        <f t="shared" si="20"/>
        <v>control</v>
      </c>
      <c r="G1289" s="3">
        <v>1323</v>
      </c>
      <c r="H1289" s="15">
        <v>190000</v>
      </c>
    </row>
    <row r="1290" spans="1:8" x14ac:dyDescent="0.25">
      <c r="A1290" s="6">
        <v>1289</v>
      </c>
      <c r="B1290" s="6" t="s">
        <v>90</v>
      </c>
      <c r="C1290" s="6" t="s">
        <v>90</v>
      </c>
      <c r="D1290" s="7">
        <v>278000</v>
      </c>
      <c r="E1290" s="6" t="str">
        <f t="shared" si="20"/>
        <v>control</v>
      </c>
      <c r="G1290" s="3">
        <v>1324</v>
      </c>
      <c r="H1290" s="15">
        <v>82500</v>
      </c>
    </row>
    <row r="1291" spans="1:8" x14ac:dyDescent="0.25">
      <c r="A1291" s="6">
        <v>1290</v>
      </c>
      <c r="B1291" s="6" t="s">
        <v>90</v>
      </c>
      <c r="C1291" s="6" t="s">
        <v>90</v>
      </c>
      <c r="D1291" s="7">
        <v>281000</v>
      </c>
      <c r="E1291" s="6" t="str">
        <f t="shared" si="20"/>
        <v>control</v>
      </c>
      <c r="G1291" s="3">
        <v>1325</v>
      </c>
      <c r="H1291" s="15">
        <v>147000</v>
      </c>
    </row>
    <row r="1292" spans="1:8" x14ac:dyDescent="0.25">
      <c r="A1292" s="6">
        <v>1291</v>
      </c>
      <c r="B1292" s="6" t="s">
        <v>90</v>
      </c>
      <c r="C1292" s="6" t="s">
        <v>90</v>
      </c>
      <c r="D1292" s="7">
        <v>180500</v>
      </c>
      <c r="E1292" s="6" t="str">
        <f t="shared" si="20"/>
        <v>control</v>
      </c>
      <c r="G1292" s="3">
        <v>1326</v>
      </c>
      <c r="H1292" s="15">
        <v>55000</v>
      </c>
    </row>
    <row r="1293" spans="1:8" x14ac:dyDescent="0.25">
      <c r="A1293" s="6">
        <v>1292</v>
      </c>
      <c r="B1293" s="6" t="s">
        <v>90</v>
      </c>
      <c r="C1293" s="6" t="s">
        <v>90</v>
      </c>
      <c r="D1293" s="7">
        <v>119500</v>
      </c>
      <c r="E1293" s="6" t="str">
        <f t="shared" si="20"/>
        <v>control</v>
      </c>
      <c r="G1293" s="3">
        <v>1327</v>
      </c>
      <c r="H1293" s="15">
        <v>79000</v>
      </c>
    </row>
    <row r="1294" spans="1:8" x14ac:dyDescent="0.25">
      <c r="A1294" s="6">
        <v>1293</v>
      </c>
      <c r="B1294" s="6" t="s">
        <v>90</v>
      </c>
      <c r="C1294" s="6" t="s">
        <v>90</v>
      </c>
      <c r="D1294" s="7">
        <v>107500</v>
      </c>
      <c r="E1294" s="6" t="str">
        <f t="shared" si="20"/>
        <v>control</v>
      </c>
      <c r="G1294" s="3">
        <v>1328</v>
      </c>
      <c r="H1294" s="15">
        <v>130500</v>
      </c>
    </row>
    <row r="1295" spans="1:8" x14ac:dyDescent="0.25">
      <c r="A1295" s="6">
        <v>1294</v>
      </c>
      <c r="B1295" s="6" t="s">
        <v>90</v>
      </c>
      <c r="C1295" s="6" t="s">
        <v>90</v>
      </c>
      <c r="D1295" s="7">
        <v>162900</v>
      </c>
      <c r="E1295" s="6" t="str">
        <f t="shared" si="20"/>
        <v>control</v>
      </c>
      <c r="G1295" s="3">
        <v>1329</v>
      </c>
      <c r="H1295" s="15">
        <v>256000</v>
      </c>
    </row>
    <row r="1296" spans="1:8" x14ac:dyDescent="0.25">
      <c r="A1296" s="6">
        <v>1295</v>
      </c>
      <c r="B1296" s="6" t="s">
        <v>90</v>
      </c>
      <c r="C1296" s="6" t="s">
        <v>90</v>
      </c>
      <c r="D1296" s="7">
        <v>115000</v>
      </c>
      <c r="E1296" s="6" t="str">
        <f t="shared" si="20"/>
        <v>control</v>
      </c>
      <c r="G1296" s="3">
        <v>1330</v>
      </c>
      <c r="H1296" s="15">
        <v>176500</v>
      </c>
    </row>
    <row r="1297" spans="1:8" x14ac:dyDescent="0.25">
      <c r="A1297" s="6">
        <v>1296</v>
      </c>
      <c r="B1297" s="6" t="s">
        <v>114</v>
      </c>
      <c r="C1297" s="6" t="s">
        <v>90</v>
      </c>
      <c r="D1297" s="7">
        <v>138500</v>
      </c>
      <c r="E1297" s="6" t="str">
        <f t="shared" si="20"/>
        <v>control</v>
      </c>
      <c r="G1297" s="3">
        <v>1331</v>
      </c>
      <c r="H1297" s="15">
        <v>227000</v>
      </c>
    </row>
    <row r="1298" spans="1:8" x14ac:dyDescent="0.25">
      <c r="A1298" s="6">
        <v>1297</v>
      </c>
      <c r="B1298" s="6" t="s">
        <v>90</v>
      </c>
      <c r="C1298" s="6" t="s">
        <v>90</v>
      </c>
      <c r="D1298" s="7">
        <v>155000</v>
      </c>
      <c r="E1298" s="6" t="str">
        <f t="shared" si="20"/>
        <v>control</v>
      </c>
      <c r="G1298" s="3">
        <v>1332</v>
      </c>
      <c r="H1298" s="15">
        <v>132500</v>
      </c>
    </row>
    <row r="1299" spans="1:8" x14ac:dyDescent="0.25">
      <c r="A1299" s="6">
        <v>1298</v>
      </c>
      <c r="B1299" s="6" t="s">
        <v>90</v>
      </c>
      <c r="C1299" s="6" t="s">
        <v>90</v>
      </c>
      <c r="D1299" s="7">
        <v>140000</v>
      </c>
      <c r="E1299" s="6" t="str">
        <f t="shared" si="20"/>
        <v>control</v>
      </c>
      <c r="G1299" s="3">
        <v>1333</v>
      </c>
      <c r="H1299" s="15">
        <v>100000</v>
      </c>
    </row>
    <row r="1300" spans="1:8" x14ac:dyDescent="0.25">
      <c r="A1300" s="6">
        <v>1299</v>
      </c>
      <c r="B1300" s="6" t="s">
        <v>114</v>
      </c>
      <c r="C1300" s="6" t="s">
        <v>90</v>
      </c>
      <c r="D1300" s="7">
        <v>160000</v>
      </c>
      <c r="E1300" s="6" t="str">
        <f t="shared" si="20"/>
        <v>control</v>
      </c>
      <c r="G1300" s="3">
        <v>1334</v>
      </c>
      <c r="H1300" s="15">
        <v>125500</v>
      </c>
    </row>
    <row r="1301" spans="1:8" x14ac:dyDescent="0.25">
      <c r="A1301" s="6">
        <v>1300</v>
      </c>
      <c r="B1301" s="6" t="s">
        <v>90</v>
      </c>
      <c r="C1301" s="6" t="s">
        <v>90</v>
      </c>
      <c r="D1301" s="7">
        <v>154000</v>
      </c>
      <c r="E1301" s="6" t="str">
        <f t="shared" si="20"/>
        <v>control</v>
      </c>
      <c r="G1301" s="3">
        <v>1335</v>
      </c>
      <c r="H1301" s="15">
        <v>125000</v>
      </c>
    </row>
    <row r="1302" spans="1:8" x14ac:dyDescent="0.25">
      <c r="A1302" s="6">
        <v>1301</v>
      </c>
      <c r="B1302" s="6" t="s">
        <v>90</v>
      </c>
      <c r="C1302" s="6" t="s">
        <v>90</v>
      </c>
      <c r="D1302" s="7">
        <v>225000</v>
      </c>
      <c r="E1302" s="6" t="str">
        <f t="shared" si="20"/>
        <v>control</v>
      </c>
      <c r="G1302" s="3">
        <v>1336</v>
      </c>
      <c r="H1302" s="15">
        <v>167900</v>
      </c>
    </row>
    <row r="1303" spans="1:8" x14ac:dyDescent="0.25">
      <c r="A1303" s="6">
        <v>1302</v>
      </c>
      <c r="B1303" s="6" t="s">
        <v>90</v>
      </c>
      <c r="C1303" s="6" t="s">
        <v>90</v>
      </c>
      <c r="D1303" s="7">
        <v>177500</v>
      </c>
      <c r="E1303" s="6" t="str">
        <f t="shared" si="20"/>
        <v>control</v>
      </c>
      <c r="G1303" s="3">
        <v>1337</v>
      </c>
      <c r="H1303" s="15">
        <v>135000</v>
      </c>
    </row>
    <row r="1304" spans="1:8" x14ac:dyDescent="0.25">
      <c r="A1304" s="6">
        <v>1303</v>
      </c>
      <c r="B1304" s="6" t="s">
        <v>90</v>
      </c>
      <c r="C1304" s="6" t="s">
        <v>90</v>
      </c>
      <c r="D1304" s="7">
        <v>290000</v>
      </c>
      <c r="E1304" s="6" t="str">
        <f t="shared" si="20"/>
        <v>control</v>
      </c>
      <c r="G1304" s="3">
        <v>1338</v>
      </c>
      <c r="H1304" s="15">
        <v>52500</v>
      </c>
    </row>
    <row r="1305" spans="1:8" x14ac:dyDescent="0.25">
      <c r="A1305" s="6">
        <v>1304</v>
      </c>
      <c r="B1305" s="6" t="s">
        <v>90</v>
      </c>
      <c r="C1305" s="6" t="s">
        <v>90</v>
      </c>
      <c r="D1305" s="7">
        <v>232000</v>
      </c>
      <c r="E1305" s="6" t="str">
        <f t="shared" si="20"/>
        <v>control</v>
      </c>
      <c r="G1305" s="3">
        <v>1339</v>
      </c>
      <c r="H1305" s="15">
        <v>200000</v>
      </c>
    </row>
    <row r="1306" spans="1:8" x14ac:dyDescent="0.25">
      <c r="A1306" s="6">
        <v>1305</v>
      </c>
      <c r="B1306" s="6" t="s">
        <v>90</v>
      </c>
      <c r="C1306" s="6" t="s">
        <v>90</v>
      </c>
      <c r="D1306" s="7">
        <v>130000</v>
      </c>
      <c r="E1306" s="6" t="str">
        <f t="shared" si="20"/>
        <v>control</v>
      </c>
      <c r="G1306" s="3">
        <v>1340</v>
      </c>
      <c r="H1306" s="15">
        <v>128500</v>
      </c>
    </row>
    <row r="1307" spans="1:8" x14ac:dyDescent="0.25">
      <c r="A1307" s="6">
        <v>1306</v>
      </c>
      <c r="B1307" s="6" t="s">
        <v>90</v>
      </c>
      <c r="C1307" s="6" t="s">
        <v>90</v>
      </c>
      <c r="D1307" s="7">
        <v>325000</v>
      </c>
      <c r="E1307" s="6" t="str">
        <f t="shared" si="20"/>
        <v>control</v>
      </c>
      <c r="G1307" s="3">
        <v>1341</v>
      </c>
      <c r="H1307" s="15">
        <v>123000</v>
      </c>
    </row>
    <row r="1308" spans="1:8" x14ac:dyDescent="0.25">
      <c r="A1308" s="6">
        <v>1307</v>
      </c>
      <c r="B1308" s="6" t="s">
        <v>90</v>
      </c>
      <c r="C1308" s="6" t="s">
        <v>90</v>
      </c>
      <c r="D1308" s="7">
        <v>202500</v>
      </c>
      <c r="E1308" s="6" t="str">
        <f t="shared" si="20"/>
        <v>control</v>
      </c>
      <c r="G1308" s="3">
        <v>1343</v>
      </c>
      <c r="H1308" s="15">
        <v>228500</v>
      </c>
    </row>
    <row r="1309" spans="1:8" x14ac:dyDescent="0.25">
      <c r="A1309" s="6">
        <v>1308</v>
      </c>
      <c r="B1309" s="6" t="s">
        <v>90</v>
      </c>
      <c r="C1309" s="6" t="s">
        <v>90</v>
      </c>
      <c r="D1309" s="7">
        <v>138000</v>
      </c>
      <c r="E1309" s="6" t="str">
        <f t="shared" si="20"/>
        <v>control</v>
      </c>
      <c r="G1309" s="3">
        <v>1344</v>
      </c>
      <c r="H1309" s="15">
        <v>177000</v>
      </c>
    </row>
    <row r="1310" spans="1:8" x14ac:dyDescent="0.25">
      <c r="A1310" s="6">
        <v>1309</v>
      </c>
      <c r="B1310" s="6" t="s">
        <v>90</v>
      </c>
      <c r="C1310" s="6" t="s">
        <v>90</v>
      </c>
      <c r="D1310" s="7">
        <v>147000</v>
      </c>
      <c r="E1310" s="6" t="str">
        <f t="shared" si="20"/>
        <v>control</v>
      </c>
      <c r="G1310" s="3">
        <v>1345</v>
      </c>
      <c r="H1310" s="15">
        <v>155835</v>
      </c>
    </row>
    <row r="1311" spans="1:8" x14ac:dyDescent="0.25">
      <c r="A1311" s="6">
        <v>1310</v>
      </c>
      <c r="B1311" s="6" t="s">
        <v>90</v>
      </c>
      <c r="C1311" s="6" t="s">
        <v>90</v>
      </c>
      <c r="D1311" s="7">
        <v>179200</v>
      </c>
      <c r="E1311" s="6" t="str">
        <f t="shared" si="20"/>
        <v>control</v>
      </c>
      <c r="G1311" s="3">
        <v>1346</v>
      </c>
      <c r="H1311" s="15">
        <v>108500</v>
      </c>
    </row>
    <row r="1312" spans="1:8" x14ac:dyDescent="0.25">
      <c r="A1312" s="6">
        <v>1311</v>
      </c>
      <c r="B1312" s="6" t="s">
        <v>204</v>
      </c>
      <c r="C1312" s="6" t="s">
        <v>90</v>
      </c>
      <c r="D1312" s="7">
        <v>335000</v>
      </c>
      <c r="E1312" s="6" t="str">
        <f t="shared" si="20"/>
        <v>control</v>
      </c>
      <c r="G1312" s="3">
        <v>1347</v>
      </c>
      <c r="H1312" s="15">
        <v>262500</v>
      </c>
    </row>
    <row r="1313" spans="1:8" x14ac:dyDescent="0.25">
      <c r="A1313" s="6">
        <v>1312</v>
      </c>
      <c r="B1313" s="6" t="s">
        <v>90</v>
      </c>
      <c r="C1313" s="6" t="s">
        <v>90</v>
      </c>
      <c r="D1313" s="7">
        <v>203000</v>
      </c>
      <c r="E1313" s="6" t="str">
        <f t="shared" si="20"/>
        <v>control</v>
      </c>
      <c r="G1313" s="3">
        <v>1348</v>
      </c>
      <c r="H1313" s="15">
        <v>283463</v>
      </c>
    </row>
    <row r="1314" spans="1:8" x14ac:dyDescent="0.25">
      <c r="A1314" s="6">
        <v>1313</v>
      </c>
      <c r="B1314" s="6" t="s">
        <v>90</v>
      </c>
      <c r="C1314" s="6" t="s">
        <v>90</v>
      </c>
      <c r="D1314" s="7">
        <v>302000</v>
      </c>
      <c r="E1314" s="6" t="str">
        <f t="shared" si="20"/>
        <v>control</v>
      </c>
      <c r="G1314" s="3">
        <v>1349</v>
      </c>
      <c r="H1314" s="15">
        <v>215000</v>
      </c>
    </row>
    <row r="1315" spans="1:8" x14ac:dyDescent="0.25">
      <c r="A1315" s="6">
        <v>1314</v>
      </c>
      <c r="B1315" s="6" t="s">
        <v>90</v>
      </c>
      <c r="C1315" s="6" t="s">
        <v>90</v>
      </c>
      <c r="D1315" s="7">
        <v>333168</v>
      </c>
      <c r="E1315" s="6" t="str">
        <f t="shared" si="20"/>
        <v>control</v>
      </c>
      <c r="G1315" s="3">
        <v>1350</v>
      </c>
      <c r="H1315" s="15">
        <v>122000</v>
      </c>
    </row>
    <row r="1316" spans="1:8" x14ac:dyDescent="0.25">
      <c r="A1316" s="6">
        <v>1315</v>
      </c>
      <c r="B1316" s="6" t="s">
        <v>90</v>
      </c>
      <c r="C1316" s="6" t="s">
        <v>90</v>
      </c>
      <c r="D1316" s="7">
        <v>119000</v>
      </c>
      <c r="E1316" s="6" t="str">
        <f t="shared" si="20"/>
        <v>control</v>
      </c>
      <c r="G1316" s="3">
        <v>1351</v>
      </c>
      <c r="H1316" s="15">
        <v>200000</v>
      </c>
    </row>
    <row r="1317" spans="1:8" x14ac:dyDescent="0.25">
      <c r="A1317" s="6">
        <v>1316</v>
      </c>
      <c r="B1317" s="6" t="s">
        <v>90</v>
      </c>
      <c r="C1317" s="6" t="s">
        <v>90</v>
      </c>
      <c r="D1317" s="7">
        <v>206900</v>
      </c>
      <c r="E1317" s="6" t="str">
        <f t="shared" si="20"/>
        <v>control</v>
      </c>
      <c r="G1317" s="3">
        <v>1352</v>
      </c>
      <c r="H1317" s="15">
        <v>171000</v>
      </c>
    </row>
    <row r="1318" spans="1:8" x14ac:dyDescent="0.25">
      <c r="A1318" s="6">
        <v>1317</v>
      </c>
      <c r="B1318" s="6" t="s">
        <v>90</v>
      </c>
      <c r="C1318" s="6" t="s">
        <v>90</v>
      </c>
      <c r="D1318" s="7">
        <v>295493</v>
      </c>
      <c r="E1318" s="6" t="str">
        <f t="shared" si="20"/>
        <v>control</v>
      </c>
      <c r="G1318" s="3">
        <v>1353</v>
      </c>
      <c r="H1318" s="15">
        <v>134900</v>
      </c>
    </row>
    <row r="1319" spans="1:8" x14ac:dyDescent="0.25">
      <c r="A1319" s="6">
        <v>1318</v>
      </c>
      <c r="B1319" s="6" t="s">
        <v>90</v>
      </c>
      <c r="C1319" s="6" t="s">
        <v>90</v>
      </c>
      <c r="D1319" s="7">
        <v>208900</v>
      </c>
      <c r="E1319" s="6" t="str">
        <f t="shared" si="20"/>
        <v>control</v>
      </c>
      <c r="G1319" s="3">
        <v>1354</v>
      </c>
      <c r="H1319" s="15">
        <v>410000</v>
      </c>
    </row>
    <row r="1320" spans="1:8" x14ac:dyDescent="0.25">
      <c r="A1320" s="6">
        <v>1319</v>
      </c>
      <c r="B1320" s="6" t="s">
        <v>90</v>
      </c>
      <c r="C1320" s="6" t="s">
        <v>90</v>
      </c>
      <c r="D1320" s="7">
        <v>275000</v>
      </c>
      <c r="E1320" s="6" t="str">
        <f t="shared" si="20"/>
        <v>control</v>
      </c>
      <c r="G1320" s="3">
        <v>1355</v>
      </c>
      <c r="H1320" s="15">
        <v>235000</v>
      </c>
    </row>
    <row r="1321" spans="1:8" x14ac:dyDescent="0.25">
      <c r="A1321" s="6">
        <v>1320</v>
      </c>
      <c r="B1321" s="6" t="s">
        <v>90</v>
      </c>
      <c r="C1321" s="6" t="s">
        <v>90</v>
      </c>
      <c r="D1321" s="7">
        <v>111000</v>
      </c>
      <c r="E1321" s="6" t="str">
        <f t="shared" si="20"/>
        <v>control</v>
      </c>
      <c r="G1321" s="3">
        <v>1356</v>
      </c>
      <c r="H1321" s="15">
        <v>170000</v>
      </c>
    </row>
    <row r="1322" spans="1:8" x14ac:dyDescent="0.25">
      <c r="A1322" s="6">
        <v>1321</v>
      </c>
      <c r="B1322" s="6" t="s">
        <v>90</v>
      </c>
      <c r="C1322" s="6" t="s">
        <v>90</v>
      </c>
      <c r="D1322" s="7">
        <v>156500</v>
      </c>
      <c r="E1322" s="6" t="str">
        <f t="shared" si="20"/>
        <v>control</v>
      </c>
      <c r="G1322" s="3">
        <v>1357</v>
      </c>
      <c r="H1322" s="15">
        <v>110000</v>
      </c>
    </row>
    <row r="1323" spans="1:8" x14ac:dyDescent="0.25">
      <c r="A1323" s="6">
        <v>1322</v>
      </c>
      <c r="B1323" s="6" t="s">
        <v>114</v>
      </c>
      <c r="C1323" s="6" t="s">
        <v>90</v>
      </c>
      <c r="D1323" s="7">
        <v>72500</v>
      </c>
      <c r="E1323" s="6" t="str">
        <f t="shared" si="20"/>
        <v>control</v>
      </c>
      <c r="G1323" s="3">
        <v>1358</v>
      </c>
      <c r="H1323" s="15">
        <v>149900</v>
      </c>
    </row>
    <row r="1324" spans="1:8" x14ac:dyDescent="0.25">
      <c r="A1324" s="6">
        <v>1323</v>
      </c>
      <c r="B1324" s="6" t="s">
        <v>90</v>
      </c>
      <c r="C1324" s="6" t="s">
        <v>90</v>
      </c>
      <c r="D1324" s="7">
        <v>190000</v>
      </c>
      <c r="E1324" s="6" t="str">
        <f t="shared" si="20"/>
        <v>control</v>
      </c>
      <c r="G1324" s="3">
        <v>1359</v>
      </c>
      <c r="H1324" s="15">
        <v>177500</v>
      </c>
    </row>
    <row r="1325" spans="1:8" x14ac:dyDescent="0.25">
      <c r="A1325" s="6">
        <v>1324</v>
      </c>
      <c r="B1325" s="6" t="s">
        <v>90</v>
      </c>
      <c r="C1325" s="6" t="s">
        <v>90</v>
      </c>
      <c r="D1325" s="7">
        <v>82500</v>
      </c>
      <c r="E1325" s="6" t="str">
        <f t="shared" si="20"/>
        <v>control</v>
      </c>
      <c r="G1325" s="3">
        <v>1360</v>
      </c>
      <c r="H1325" s="15">
        <v>315000</v>
      </c>
    </row>
    <row r="1326" spans="1:8" x14ac:dyDescent="0.25">
      <c r="A1326" s="6">
        <v>1325</v>
      </c>
      <c r="B1326" s="6" t="s">
        <v>90</v>
      </c>
      <c r="C1326" s="6" t="s">
        <v>90</v>
      </c>
      <c r="D1326" s="7">
        <v>147000</v>
      </c>
      <c r="E1326" s="6" t="str">
        <f t="shared" si="20"/>
        <v>control</v>
      </c>
      <c r="G1326" s="3">
        <v>1361</v>
      </c>
      <c r="H1326" s="15">
        <v>189000</v>
      </c>
    </row>
    <row r="1327" spans="1:8" x14ac:dyDescent="0.25">
      <c r="A1327" s="6">
        <v>1326</v>
      </c>
      <c r="B1327" s="6" t="s">
        <v>90</v>
      </c>
      <c r="C1327" s="6" t="s">
        <v>90</v>
      </c>
      <c r="D1327" s="7">
        <v>55000</v>
      </c>
      <c r="E1327" s="6" t="str">
        <f t="shared" si="20"/>
        <v>control</v>
      </c>
      <c r="G1327" s="3">
        <v>1362</v>
      </c>
      <c r="H1327" s="15">
        <v>260000</v>
      </c>
    </row>
    <row r="1328" spans="1:8" x14ac:dyDescent="0.25">
      <c r="A1328" s="6">
        <v>1327</v>
      </c>
      <c r="B1328" s="6" t="s">
        <v>90</v>
      </c>
      <c r="C1328" s="6" t="s">
        <v>90</v>
      </c>
      <c r="D1328" s="7">
        <v>79000</v>
      </c>
      <c r="E1328" s="6" t="str">
        <f t="shared" si="20"/>
        <v>control</v>
      </c>
      <c r="G1328" s="3">
        <v>1363</v>
      </c>
      <c r="H1328" s="15">
        <v>104900</v>
      </c>
    </row>
    <row r="1329" spans="1:8" x14ac:dyDescent="0.25">
      <c r="A1329" s="6">
        <v>1328</v>
      </c>
      <c r="B1329" s="6" t="s">
        <v>90</v>
      </c>
      <c r="C1329" s="6" t="s">
        <v>90</v>
      </c>
      <c r="D1329" s="7">
        <v>130500</v>
      </c>
      <c r="E1329" s="6" t="str">
        <f t="shared" si="20"/>
        <v>control</v>
      </c>
      <c r="G1329" s="3">
        <v>1364</v>
      </c>
      <c r="H1329" s="15">
        <v>156932</v>
      </c>
    </row>
    <row r="1330" spans="1:8" x14ac:dyDescent="0.25">
      <c r="A1330" s="6">
        <v>1329</v>
      </c>
      <c r="B1330" s="6" t="s">
        <v>90</v>
      </c>
      <c r="C1330" s="6" t="s">
        <v>90</v>
      </c>
      <c r="D1330" s="7">
        <v>256000</v>
      </c>
      <c r="E1330" s="6" t="str">
        <f t="shared" si="20"/>
        <v>control</v>
      </c>
      <c r="G1330" s="3">
        <v>1365</v>
      </c>
      <c r="H1330" s="15">
        <v>144152</v>
      </c>
    </row>
    <row r="1331" spans="1:8" x14ac:dyDescent="0.25">
      <c r="A1331" s="6">
        <v>1330</v>
      </c>
      <c r="B1331" s="6" t="s">
        <v>90</v>
      </c>
      <c r="C1331" s="6" t="s">
        <v>90</v>
      </c>
      <c r="D1331" s="7">
        <v>176500</v>
      </c>
      <c r="E1331" s="6" t="str">
        <f t="shared" si="20"/>
        <v>control</v>
      </c>
      <c r="G1331" s="3">
        <v>1366</v>
      </c>
      <c r="H1331" s="15">
        <v>216000</v>
      </c>
    </row>
    <row r="1332" spans="1:8" x14ac:dyDescent="0.25">
      <c r="A1332" s="6">
        <v>1331</v>
      </c>
      <c r="B1332" s="6" t="s">
        <v>90</v>
      </c>
      <c r="C1332" s="6" t="s">
        <v>90</v>
      </c>
      <c r="D1332" s="7">
        <v>227000</v>
      </c>
      <c r="E1332" s="6" t="str">
        <f t="shared" si="20"/>
        <v>control</v>
      </c>
      <c r="G1332" s="3">
        <v>1367</v>
      </c>
      <c r="H1332" s="15">
        <v>193000</v>
      </c>
    </row>
    <row r="1333" spans="1:8" x14ac:dyDescent="0.25">
      <c r="A1333" s="6">
        <v>1332</v>
      </c>
      <c r="B1333" s="6" t="s">
        <v>90</v>
      </c>
      <c r="C1333" s="6" t="s">
        <v>90</v>
      </c>
      <c r="D1333" s="7">
        <v>132500</v>
      </c>
      <c r="E1333" s="6" t="str">
        <f t="shared" si="20"/>
        <v>control</v>
      </c>
      <c r="G1333" s="3">
        <v>1368</v>
      </c>
      <c r="H1333" s="15">
        <v>127000</v>
      </c>
    </row>
    <row r="1334" spans="1:8" x14ac:dyDescent="0.25">
      <c r="A1334" s="6">
        <v>1333</v>
      </c>
      <c r="B1334" s="6" t="s">
        <v>90</v>
      </c>
      <c r="C1334" s="6" t="s">
        <v>90</v>
      </c>
      <c r="D1334" s="7">
        <v>100000</v>
      </c>
      <c r="E1334" s="6" t="str">
        <f t="shared" si="20"/>
        <v>control</v>
      </c>
      <c r="G1334" s="3">
        <v>1369</v>
      </c>
      <c r="H1334" s="15">
        <v>144000</v>
      </c>
    </row>
    <row r="1335" spans="1:8" x14ac:dyDescent="0.25">
      <c r="A1335" s="6">
        <v>1334</v>
      </c>
      <c r="B1335" s="6" t="s">
        <v>90</v>
      </c>
      <c r="C1335" s="6" t="s">
        <v>90</v>
      </c>
      <c r="D1335" s="7">
        <v>125500</v>
      </c>
      <c r="E1335" s="6" t="str">
        <f t="shared" si="20"/>
        <v>control</v>
      </c>
      <c r="G1335" s="3">
        <v>1370</v>
      </c>
      <c r="H1335" s="15">
        <v>232000</v>
      </c>
    </row>
    <row r="1336" spans="1:8" x14ac:dyDescent="0.25">
      <c r="A1336" s="6">
        <v>1335</v>
      </c>
      <c r="B1336" s="6" t="s">
        <v>90</v>
      </c>
      <c r="C1336" s="6" t="s">
        <v>90</v>
      </c>
      <c r="D1336" s="7">
        <v>125000</v>
      </c>
      <c r="E1336" s="6" t="str">
        <f t="shared" si="20"/>
        <v>control</v>
      </c>
      <c r="G1336" s="3">
        <v>1371</v>
      </c>
      <c r="H1336" s="15">
        <v>105000</v>
      </c>
    </row>
    <row r="1337" spans="1:8" x14ac:dyDescent="0.25">
      <c r="A1337" s="6">
        <v>1336</v>
      </c>
      <c r="B1337" s="6" t="s">
        <v>90</v>
      </c>
      <c r="C1337" s="6" t="s">
        <v>90</v>
      </c>
      <c r="D1337" s="7">
        <v>167900</v>
      </c>
      <c r="E1337" s="6" t="str">
        <f t="shared" si="20"/>
        <v>control</v>
      </c>
      <c r="G1337" s="3">
        <v>1372</v>
      </c>
      <c r="H1337" s="15">
        <v>165500</v>
      </c>
    </row>
    <row r="1338" spans="1:8" x14ac:dyDescent="0.25">
      <c r="A1338" s="6">
        <v>1337</v>
      </c>
      <c r="B1338" s="6" t="s">
        <v>114</v>
      </c>
      <c r="C1338" s="6" t="s">
        <v>90</v>
      </c>
      <c r="D1338" s="7">
        <v>135000</v>
      </c>
      <c r="E1338" s="6" t="str">
        <f t="shared" si="20"/>
        <v>control</v>
      </c>
      <c r="G1338" s="3">
        <v>1373</v>
      </c>
      <c r="H1338" s="15">
        <v>274300</v>
      </c>
    </row>
    <row r="1339" spans="1:8" x14ac:dyDescent="0.25">
      <c r="A1339" s="6">
        <v>1338</v>
      </c>
      <c r="B1339" s="6" t="s">
        <v>114</v>
      </c>
      <c r="C1339" s="6" t="s">
        <v>90</v>
      </c>
      <c r="D1339" s="7">
        <v>52500</v>
      </c>
      <c r="E1339" s="6" t="str">
        <f t="shared" si="20"/>
        <v>control</v>
      </c>
      <c r="G1339" s="3">
        <v>1374</v>
      </c>
      <c r="H1339" s="15">
        <v>466500</v>
      </c>
    </row>
    <row r="1340" spans="1:8" x14ac:dyDescent="0.25">
      <c r="A1340" s="6">
        <v>1339</v>
      </c>
      <c r="B1340" s="6" t="s">
        <v>90</v>
      </c>
      <c r="C1340" s="6" t="s">
        <v>90</v>
      </c>
      <c r="D1340" s="7">
        <v>200000</v>
      </c>
      <c r="E1340" s="6" t="str">
        <f t="shared" si="20"/>
        <v>control</v>
      </c>
      <c r="G1340" s="3">
        <v>1375</v>
      </c>
      <c r="H1340" s="15">
        <v>250000</v>
      </c>
    </row>
    <row r="1341" spans="1:8" x14ac:dyDescent="0.25">
      <c r="A1341" s="6">
        <v>1340</v>
      </c>
      <c r="B1341" s="6" t="s">
        <v>90</v>
      </c>
      <c r="C1341" s="6" t="s">
        <v>90</v>
      </c>
      <c r="D1341" s="7">
        <v>128500</v>
      </c>
      <c r="E1341" s="6" t="str">
        <f t="shared" si="20"/>
        <v>control</v>
      </c>
      <c r="G1341" s="3">
        <v>1376</v>
      </c>
      <c r="H1341" s="15">
        <v>239000</v>
      </c>
    </row>
    <row r="1342" spans="1:8" x14ac:dyDescent="0.25">
      <c r="A1342" s="6">
        <v>1341</v>
      </c>
      <c r="B1342" s="6" t="s">
        <v>90</v>
      </c>
      <c r="C1342" s="6" t="s">
        <v>90</v>
      </c>
      <c r="D1342" s="7">
        <v>123000</v>
      </c>
      <c r="E1342" s="6" t="str">
        <f t="shared" si="20"/>
        <v>control</v>
      </c>
      <c r="G1342" s="3">
        <v>1377</v>
      </c>
      <c r="H1342" s="15">
        <v>91000</v>
      </c>
    </row>
    <row r="1343" spans="1:8" x14ac:dyDescent="0.25">
      <c r="A1343" s="6">
        <v>1342</v>
      </c>
      <c r="B1343" s="6" t="s">
        <v>171</v>
      </c>
      <c r="C1343" s="6" t="s">
        <v>90</v>
      </c>
      <c r="D1343" s="7">
        <v>155000</v>
      </c>
      <c r="E1343" s="6" t="str">
        <f t="shared" si="20"/>
        <v>treatment</v>
      </c>
      <c r="G1343" s="3">
        <v>1378</v>
      </c>
      <c r="H1343" s="15">
        <v>117000</v>
      </c>
    </row>
    <row r="1344" spans="1:8" x14ac:dyDescent="0.25">
      <c r="A1344" s="6">
        <v>1343</v>
      </c>
      <c r="B1344" s="6" t="s">
        <v>90</v>
      </c>
      <c r="C1344" s="6" t="s">
        <v>90</v>
      </c>
      <c r="D1344" s="7">
        <v>228500</v>
      </c>
      <c r="E1344" s="6" t="str">
        <f t="shared" si="20"/>
        <v>control</v>
      </c>
      <c r="G1344" s="3">
        <v>1379</v>
      </c>
      <c r="H1344" s="15">
        <v>83000</v>
      </c>
    </row>
    <row r="1345" spans="1:8" x14ac:dyDescent="0.25">
      <c r="A1345" s="6">
        <v>1344</v>
      </c>
      <c r="B1345" s="6" t="s">
        <v>90</v>
      </c>
      <c r="C1345" s="6" t="s">
        <v>90</v>
      </c>
      <c r="D1345" s="7">
        <v>177000</v>
      </c>
      <c r="E1345" s="6" t="str">
        <f t="shared" si="20"/>
        <v>control</v>
      </c>
      <c r="G1345" s="3">
        <v>1380</v>
      </c>
      <c r="H1345" s="15">
        <v>167500</v>
      </c>
    </row>
    <row r="1346" spans="1:8" x14ac:dyDescent="0.25">
      <c r="A1346" s="6">
        <v>1345</v>
      </c>
      <c r="B1346" s="6" t="s">
        <v>90</v>
      </c>
      <c r="C1346" s="6" t="s">
        <v>90</v>
      </c>
      <c r="D1346" s="7">
        <v>155835</v>
      </c>
      <c r="E1346" s="6" t="str">
        <f t="shared" si="20"/>
        <v>control</v>
      </c>
      <c r="G1346" s="3">
        <v>1381</v>
      </c>
      <c r="H1346" s="15">
        <v>58500</v>
      </c>
    </row>
    <row r="1347" spans="1:8" x14ac:dyDescent="0.25">
      <c r="A1347" s="6">
        <v>1346</v>
      </c>
      <c r="B1347" s="6" t="s">
        <v>90</v>
      </c>
      <c r="C1347" s="6" t="s">
        <v>90</v>
      </c>
      <c r="D1347" s="7">
        <v>108500</v>
      </c>
      <c r="E1347" s="6" t="str">
        <f t="shared" ref="E1347:E1410" si="21">IF(OR(B1347="RRRn", B1347="RRAn", B1347="RRNe", B1347="RRAe", C1347="RRRn", C1347="RRAn", C1347="RRNe", C1347="RRAe"), "treatment", "control")</f>
        <v>control</v>
      </c>
      <c r="G1347" s="3">
        <v>1382</v>
      </c>
      <c r="H1347" s="15">
        <v>237500</v>
      </c>
    </row>
    <row r="1348" spans="1:8" x14ac:dyDescent="0.25">
      <c r="A1348" s="6">
        <v>1347</v>
      </c>
      <c r="B1348" s="6" t="s">
        <v>139</v>
      </c>
      <c r="C1348" s="6" t="s">
        <v>90</v>
      </c>
      <c r="D1348" s="7">
        <v>262500</v>
      </c>
      <c r="E1348" s="6" t="str">
        <f t="shared" si="21"/>
        <v>control</v>
      </c>
      <c r="G1348" s="3">
        <v>1383</v>
      </c>
      <c r="H1348" s="15">
        <v>157000</v>
      </c>
    </row>
    <row r="1349" spans="1:8" x14ac:dyDescent="0.25">
      <c r="A1349" s="6">
        <v>1348</v>
      </c>
      <c r="B1349" s="6" t="s">
        <v>90</v>
      </c>
      <c r="C1349" s="6" t="s">
        <v>90</v>
      </c>
      <c r="D1349" s="7">
        <v>283463</v>
      </c>
      <c r="E1349" s="6" t="str">
        <f t="shared" si="21"/>
        <v>control</v>
      </c>
      <c r="G1349" s="3">
        <v>1384</v>
      </c>
      <c r="H1349" s="15">
        <v>112000</v>
      </c>
    </row>
    <row r="1350" spans="1:8" x14ac:dyDescent="0.25">
      <c r="A1350" s="6">
        <v>1349</v>
      </c>
      <c r="B1350" s="6" t="s">
        <v>90</v>
      </c>
      <c r="C1350" s="6" t="s">
        <v>90</v>
      </c>
      <c r="D1350" s="7">
        <v>215000</v>
      </c>
      <c r="E1350" s="6" t="str">
        <f t="shared" si="21"/>
        <v>control</v>
      </c>
      <c r="G1350" s="3">
        <v>1385</v>
      </c>
      <c r="H1350" s="15">
        <v>105000</v>
      </c>
    </row>
    <row r="1351" spans="1:8" x14ac:dyDescent="0.25">
      <c r="A1351" s="6">
        <v>1350</v>
      </c>
      <c r="B1351" s="6" t="s">
        <v>90</v>
      </c>
      <c r="C1351" s="6" t="s">
        <v>90</v>
      </c>
      <c r="D1351" s="7">
        <v>122000</v>
      </c>
      <c r="E1351" s="6" t="str">
        <f t="shared" si="21"/>
        <v>control</v>
      </c>
      <c r="G1351" s="3">
        <v>1386</v>
      </c>
      <c r="H1351" s="15">
        <v>125500</v>
      </c>
    </row>
    <row r="1352" spans="1:8" x14ac:dyDescent="0.25">
      <c r="A1352" s="6">
        <v>1351</v>
      </c>
      <c r="B1352" s="6" t="s">
        <v>144</v>
      </c>
      <c r="C1352" s="6" t="s">
        <v>90</v>
      </c>
      <c r="D1352" s="7">
        <v>200000</v>
      </c>
      <c r="E1352" s="6" t="str">
        <f t="shared" si="21"/>
        <v>control</v>
      </c>
      <c r="G1352" s="3">
        <v>1388</v>
      </c>
      <c r="H1352" s="15">
        <v>136000</v>
      </c>
    </row>
    <row r="1353" spans="1:8" x14ac:dyDescent="0.25">
      <c r="A1353" s="6">
        <v>1352</v>
      </c>
      <c r="B1353" s="6" t="s">
        <v>90</v>
      </c>
      <c r="C1353" s="6" t="s">
        <v>90</v>
      </c>
      <c r="D1353" s="7">
        <v>171000</v>
      </c>
      <c r="E1353" s="6" t="str">
        <f t="shared" si="21"/>
        <v>control</v>
      </c>
      <c r="G1353" s="3">
        <v>1389</v>
      </c>
      <c r="H1353" s="15">
        <v>377500</v>
      </c>
    </row>
    <row r="1354" spans="1:8" x14ac:dyDescent="0.25">
      <c r="A1354" s="6">
        <v>1353</v>
      </c>
      <c r="B1354" s="6" t="s">
        <v>90</v>
      </c>
      <c r="C1354" s="6" t="s">
        <v>90</v>
      </c>
      <c r="D1354" s="7">
        <v>134900</v>
      </c>
      <c r="E1354" s="6" t="str">
        <f t="shared" si="21"/>
        <v>control</v>
      </c>
      <c r="G1354" s="3">
        <v>1390</v>
      </c>
      <c r="H1354" s="15">
        <v>131000</v>
      </c>
    </row>
    <row r="1355" spans="1:8" x14ac:dyDescent="0.25">
      <c r="A1355" s="6">
        <v>1354</v>
      </c>
      <c r="B1355" s="6" t="s">
        <v>90</v>
      </c>
      <c r="C1355" s="6" t="s">
        <v>90</v>
      </c>
      <c r="D1355" s="7">
        <v>410000</v>
      </c>
      <c r="E1355" s="6" t="str">
        <f t="shared" si="21"/>
        <v>control</v>
      </c>
      <c r="G1355" s="3">
        <v>1391</v>
      </c>
      <c r="H1355" s="15">
        <v>235000</v>
      </c>
    </row>
    <row r="1356" spans="1:8" x14ac:dyDescent="0.25">
      <c r="A1356" s="6">
        <v>1355</v>
      </c>
      <c r="B1356" s="6" t="s">
        <v>90</v>
      </c>
      <c r="C1356" s="6" t="s">
        <v>90</v>
      </c>
      <c r="D1356" s="7">
        <v>235000</v>
      </c>
      <c r="E1356" s="6" t="str">
        <f t="shared" si="21"/>
        <v>control</v>
      </c>
      <c r="G1356" s="3">
        <v>1392</v>
      </c>
      <c r="H1356" s="15">
        <v>124000</v>
      </c>
    </row>
    <row r="1357" spans="1:8" x14ac:dyDescent="0.25">
      <c r="A1357" s="6">
        <v>1356</v>
      </c>
      <c r="B1357" s="6" t="s">
        <v>90</v>
      </c>
      <c r="C1357" s="6" t="s">
        <v>90</v>
      </c>
      <c r="D1357" s="7">
        <v>170000</v>
      </c>
      <c r="E1357" s="6" t="str">
        <f t="shared" si="21"/>
        <v>control</v>
      </c>
      <c r="G1357" s="3">
        <v>1393</v>
      </c>
      <c r="H1357" s="15">
        <v>123000</v>
      </c>
    </row>
    <row r="1358" spans="1:8" x14ac:dyDescent="0.25">
      <c r="A1358" s="6">
        <v>1357</v>
      </c>
      <c r="B1358" s="6" t="s">
        <v>90</v>
      </c>
      <c r="C1358" s="6" t="s">
        <v>90</v>
      </c>
      <c r="D1358" s="7">
        <v>110000</v>
      </c>
      <c r="E1358" s="6" t="str">
        <f t="shared" si="21"/>
        <v>control</v>
      </c>
      <c r="G1358" s="3">
        <v>1394</v>
      </c>
      <c r="H1358" s="15">
        <v>163000</v>
      </c>
    </row>
    <row r="1359" spans="1:8" x14ac:dyDescent="0.25">
      <c r="A1359" s="6">
        <v>1358</v>
      </c>
      <c r="B1359" s="6" t="s">
        <v>90</v>
      </c>
      <c r="C1359" s="6" t="s">
        <v>90</v>
      </c>
      <c r="D1359" s="7">
        <v>149900</v>
      </c>
      <c r="E1359" s="6" t="str">
        <f t="shared" si="21"/>
        <v>control</v>
      </c>
      <c r="G1359" s="3">
        <v>1395</v>
      </c>
      <c r="H1359" s="15">
        <v>246578</v>
      </c>
    </row>
    <row r="1360" spans="1:8" x14ac:dyDescent="0.25">
      <c r="A1360" s="6">
        <v>1359</v>
      </c>
      <c r="B1360" s="6" t="s">
        <v>90</v>
      </c>
      <c r="C1360" s="6" t="s">
        <v>90</v>
      </c>
      <c r="D1360" s="7">
        <v>177500</v>
      </c>
      <c r="E1360" s="6" t="str">
        <f t="shared" si="21"/>
        <v>control</v>
      </c>
      <c r="G1360" s="3">
        <v>1396</v>
      </c>
      <c r="H1360" s="15">
        <v>281213</v>
      </c>
    </row>
    <row r="1361" spans="1:8" x14ac:dyDescent="0.25">
      <c r="A1361" s="6">
        <v>1360</v>
      </c>
      <c r="B1361" s="6" t="s">
        <v>90</v>
      </c>
      <c r="C1361" s="6" t="s">
        <v>90</v>
      </c>
      <c r="D1361" s="7">
        <v>315000</v>
      </c>
      <c r="E1361" s="6" t="str">
        <f t="shared" si="21"/>
        <v>control</v>
      </c>
      <c r="G1361" s="3">
        <v>1397</v>
      </c>
      <c r="H1361" s="15">
        <v>160000</v>
      </c>
    </row>
    <row r="1362" spans="1:8" x14ac:dyDescent="0.25">
      <c r="A1362" s="6">
        <v>1361</v>
      </c>
      <c r="B1362" s="6" t="s">
        <v>114</v>
      </c>
      <c r="C1362" s="6" t="s">
        <v>90</v>
      </c>
      <c r="D1362" s="7">
        <v>189000</v>
      </c>
      <c r="E1362" s="6" t="str">
        <f t="shared" si="21"/>
        <v>control</v>
      </c>
      <c r="G1362" s="3">
        <v>1398</v>
      </c>
      <c r="H1362" s="15">
        <v>137500</v>
      </c>
    </row>
    <row r="1363" spans="1:8" x14ac:dyDescent="0.25">
      <c r="A1363" s="6">
        <v>1362</v>
      </c>
      <c r="B1363" s="6" t="s">
        <v>90</v>
      </c>
      <c r="C1363" s="6" t="s">
        <v>90</v>
      </c>
      <c r="D1363" s="7">
        <v>260000</v>
      </c>
      <c r="E1363" s="6" t="str">
        <f t="shared" si="21"/>
        <v>control</v>
      </c>
      <c r="G1363" s="3">
        <v>1399</v>
      </c>
      <c r="H1363" s="15">
        <v>138000</v>
      </c>
    </row>
    <row r="1364" spans="1:8" x14ac:dyDescent="0.25">
      <c r="A1364" s="6">
        <v>1363</v>
      </c>
      <c r="B1364" s="6" t="s">
        <v>114</v>
      </c>
      <c r="C1364" s="6" t="s">
        <v>90</v>
      </c>
      <c r="D1364" s="7">
        <v>104900</v>
      </c>
      <c r="E1364" s="6" t="str">
        <f t="shared" si="21"/>
        <v>control</v>
      </c>
      <c r="G1364" s="3">
        <v>1400</v>
      </c>
      <c r="H1364" s="15">
        <v>137450</v>
      </c>
    </row>
    <row r="1365" spans="1:8" x14ac:dyDescent="0.25">
      <c r="A1365" s="6">
        <v>1364</v>
      </c>
      <c r="B1365" s="6" t="s">
        <v>90</v>
      </c>
      <c r="C1365" s="6" t="s">
        <v>90</v>
      </c>
      <c r="D1365" s="7">
        <v>156932</v>
      </c>
      <c r="E1365" s="6" t="str">
        <f t="shared" si="21"/>
        <v>control</v>
      </c>
      <c r="G1365" s="3">
        <v>1401</v>
      </c>
      <c r="H1365" s="15">
        <v>120000</v>
      </c>
    </row>
    <row r="1366" spans="1:8" x14ac:dyDescent="0.25">
      <c r="A1366" s="6">
        <v>1365</v>
      </c>
      <c r="B1366" s="6" t="s">
        <v>90</v>
      </c>
      <c r="C1366" s="6" t="s">
        <v>90</v>
      </c>
      <c r="D1366" s="7">
        <v>144152</v>
      </c>
      <c r="E1366" s="6" t="str">
        <f t="shared" si="21"/>
        <v>control</v>
      </c>
      <c r="G1366" s="3">
        <v>1402</v>
      </c>
      <c r="H1366" s="15">
        <v>193000</v>
      </c>
    </row>
    <row r="1367" spans="1:8" x14ac:dyDescent="0.25">
      <c r="A1367" s="6">
        <v>1366</v>
      </c>
      <c r="B1367" s="6" t="s">
        <v>90</v>
      </c>
      <c r="C1367" s="6" t="s">
        <v>90</v>
      </c>
      <c r="D1367" s="7">
        <v>216000</v>
      </c>
      <c r="E1367" s="6" t="str">
        <f t="shared" si="21"/>
        <v>control</v>
      </c>
      <c r="G1367" s="3">
        <v>1403</v>
      </c>
      <c r="H1367" s="15">
        <v>193879</v>
      </c>
    </row>
    <row r="1368" spans="1:8" x14ac:dyDescent="0.25">
      <c r="A1368" s="6">
        <v>1367</v>
      </c>
      <c r="B1368" s="6" t="s">
        <v>90</v>
      </c>
      <c r="C1368" s="6" t="s">
        <v>90</v>
      </c>
      <c r="D1368" s="7">
        <v>193000</v>
      </c>
      <c r="E1368" s="6" t="str">
        <f t="shared" si="21"/>
        <v>control</v>
      </c>
      <c r="G1368" s="3">
        <v>1405</v>
      </c>
      <c r="H1368" s="15">
        <v>105000</v>
      </c>
    </row>
    <row r="1369" spans="1:8" x14ac:dyDescent="0.25">
      <c r="A1369" s="6">
        <v>1368</v>
      </c>
      <c r="B1369" s="6" t="s">
        <v>90</v>
      </c>
      <c r="C1369" s="6" t="s">
        <v>90</v>
      </c>
      <c r="D1369" s="7">
        <v>127000</v>
      </c>
      <c r="E1369" s="6" t="str">
        <f t="shared" si="21"/>
        <v>control</v>
      </c>
      <c r="G1369" s="3">
        <v>1406</v>
      </c>
      <c r="H1369" s="15">
        <v>275000</v>
      </c>
    </row>
    <row r="1370" spans="1:8" x14ac:dyDescent="0.25">
      <c r="A1370" s="6">
        <v>1369</v>
      </c>
      <c r="B1370" s="6" t="s">
        <v>90</v>
      </c>
      <c r="C1370" s="6" t="s">
        <v>90</v>
      </c>
      <c r="D1370" s="7">
        <v>144000</v>
      </c>
      <c r="E1370" s="6" t="str">
        <f t="shared" si="21"/>
        <v>control</v>
      </c>
      <c r="G1370" s="3">
        <v>1407</v>
      </c>
      <c r="H1370" s="15">
        <v>133000</v>
      </c>
    </row>
    <row r="1371" spans="1:8" x14ac:dyDescent="0.25">
      <c r="A1371" s="6">
        <v>1370</v>
      </c>
      <c r="B1371" s="6" t="s">
        <v>90</v>
      </c>
      <c r="C1371" s="6" t="s">
        <v>90</v>
      </c>
      <c r="D1371" s="7">
        <v>232000</v>
      </c>
      <c r="E1371" s="6" t="str">
        <f t="shared" si="21"/>
        <v>control</v>
      </c>
      <c r="G1371" s="3">
        <v>1408</v>
      </c>
      <c r="H1371" s="15">
        <v>112000</v>
      </c>
    </row>
    <row r="1372" spans="1:8" x14ac:dyDescent="0.25">
      <c r="A1372" s="6">
        <v>1371</v>
      </c>
      <c r="B1372" s="6" t="s">
        <v>144</v>
      </c>
      <c r="C1372" s="6" t="s">
        <v>90</v>
      </c>
      <c r="D1372" s="7">
        <v>105000</v>
      </c>
      <c r="E1372" s="6" t="str">
        <f t="shared" si="21"/>
        <v>control</v>
      </c>
      <c r="G1372" s="3">
        <v>1409</v>
      </c>
      <c r="H1372" s="15">
        <v>125500</v>
      </c>
    </row>
    <row r="1373" spans="1:8" x14ac:dyDescent="0.25">
      <c r="A1373" s="6">
        <v>1372</v>
      </c>
      <c r="B1373" s="6" t="s">
        <v>90</v>
      </c>
      <c r="C1373" s="6" t="s">
        <v>90</v>
      </c>
      <c r="D1373" s="7">
        <v>165500</v>
      </c>
      <c r="E1373" s="6" t="str">
        <f t="shared" si="21"/>
        <v>control</v>
      </c>
      <c r="G1373" s="3">
        <v>1410</v>
      </c>
      <c r="H1373" s="15">
        <v>215000</v>
      </c>
    </row>
    <row r="1374" spans="1:8" x14ac:dyDescent="0.25">
      <c r="A1374" s="6">
        <v>1373</v>
      </c>
      <c r="B1374" s="6" t="s">
        <v>90</v>
      </c>
      <c r="C1374" s="6" t="s">
        <v>90</v>
      </c>
      <c r="D1374" s="7">
        <v>274300</v>
      </c>
      <c r="E1374" s="6" t="str">
        <f t="shared" si="21"/>
        <v>control</v>
      </c>
      <c r="G1374" s="3">
        <v>1411</v>
      </c>
      <c r="H1374" s="15">
        <v>230000</v>
      </c>
    </row>
    <row r="1375" spans="1:8" x14ac:dyDescent="0.25">
      <c r="A1375" s="6">
        <v>1374</v>
      </c>
      <c r="B1375" s="6" t="s">
        <v>90</v>
      </c>
      <c r="C1375" s="6" t="s">
        <v>90</v>
      </c>
      <c r="D1375" s="7">
        <v>466500</v>
      </c>
      <c r="E1375" s="6" t="str">
        <f t="shared" si="21"/>
        <v>control</v>
      </c>
      <c r="G1375" s="3">
        <v>1412</v>
      </c>
      <c r="H1375" s="15">
        <v>140000</v>
      </c>
    </row>
    <row r="1376" spans="1:8" x14ac:dyDescent="0.25">
      <c r="A1376" s="6">
        <v>1375</v>
      </c>
      <c r="B1376" s="6" t="s">
        <v>90</v>
      </c>
      <c r="C1376" s="6" t="s">
        <v>90</v>
      </c>
      <c r="D1376" s="7">
        <v>250000</v>
      </c>
      <c r="E1376" s="6" t="str">
        <f t="shared" si="21"/>
        <v>control</v>
      </c>
      <c r="G1376" s="3">
        <v>1413</v>
      </c>
      <c r="H1376" s="15">
        <v>90000</v>
      </c>
    </row>
    <row r="1377" spans="1:8" x14ac:dyDescent="0.25">
      <c r="A1377" s="6">
        <v>1376</v>
      </c>
      <c r="B1377" s="6" t="s">
        <v>90</v>
      </c>
      <c r="C1377" s="6" t="s">
        <v>90</v>
      </c>
      <c r="D1377" s="7">
        <v>239000</v>
      </c>
      <c r="E1377" s="6" t="str">
        <f t="shared" si="21"/>
        <v>control</v>
      </c>
      <c r="G1377" s="3">
        <v>1414</v>
      </c>
      <c r="H1377" s="15">
        <v>257000</v>
      </c>
    </row>
    <row r="1378" spans="1:8" x14ac:dyDescent="0.25">
      <c r="A1378" s="6">
        <v>1377</v>
      </c>
      <c r="B1378" s="6" t="s">
        <v>90</v>
      </c>
      <c r="C1378" s="6" t="s">
        <v>90</v>
      </c>
      <c r="D1378" s="7">
        <v>91000</v>
      </c>
      <c r="E1378" s="6" t="str">
        <f t="shared" si="21"/>
        <v>control</v>
      </c>
      <c r="G1378" s="3">
        <v>1415</v>
      </c>
      <c r="H1378" s="15">
        <v>207000</v>
      </c>
    </row>
    <row r="1379" spans="1:8" x14ac:dyDescent="0.25">
      <c r="A1379" s="6">
        <v>1378</v>
      </c>
      <c r="B1379" s="6" t="s">
        <v>90</v>
      </c>
      <c r="C1379" s="6" t="s">
        <v>90</v>
      </c>
      <c r="D1379" s="7">
        <v>117000</v>
      </c>
      <c r="E1379" s="6" t="str">
        <f t="shared" si="21"/>
        <v>control</v>
      </c>
      <c r="G1379" s="3">
        <v>1416</v>
      </c>
      <c r="H1379" s="15">
        <v>175900</v>
      </c>
    </row>
    <row r="1380" spans="1:8" x14ac:dyDescent="0.25">
      <c r="A1380" s="6">
        <v>1379</v>
      </c>
      <c r="B1380" s="6" t="s">
        <v>90</v>
      </c>
      <c r="C1380" s="6" t="s">
        <v>90</v>
      </c>
      <c r="D1380" s="7">
        <v>83000</v>
      </c>
      <c r="E1380" s="6" t="str">
        <f t="shared" si="21"/>
        <v>control</v>
      </c>
      <c r="G1380" s="3">
        <v>1417</v>
      </c>
      <c r="H1380" s="15">
        <v>122500</v>
      </c>
    </row>
    <row r="1381" spans="1:8" x14ac:dyDescent="0.25">
      <c r="A1381" s="6">
        <v>1380</v>
      </c>
      <c r="B1381" s="6" t="s">
        <v>90</v>
      </c>
      <c r="C1381" s="6" t="s">
        <v>90</v>
      </c>
      <c r="D1381" s="7">
        <v>167500</v>
      </c>
      <c r="E1381" s="6" t="str">
        <f t="shared" si="21"/>
        <v>control</v>
      </c>
      <c r="G1381" s="3">
        <v>1418</v>
      </c>
      <c r="H1381" s="15">
        <v>340000</v>
      </c>
    </row>
    <row r="1382" spans="1:8" x14ac:dyDescent="0.25">
      <c r="A1382" s="6">
        <v>1381</v>
      </c>
      <c r="B1382" s="6" t="s">
        <v>90</v>
      </c>
      <c r="C1382" s="6" t="s">
        <v>90</v>
      </c>
      <c r="D1382" s="7">
        <v>58500</v>
      </c>
      <c r="E1382" s="6" t="str">
        <f t="shared" si="21"/>
        <v>control</v>
      </c>
      <c r="G1382" s="3">
        <v>1419</v>
      </c>
      <c r="H1382" s="15">
        <v>124000</v>
      </c>
    </row>
    <row r="1383" spans="1:8" x14ac:dyDescent="0.25">
      <c r="A1383" s="6">
        <v>1382</v>
      </c>
      <c r="B1383" s="6" t="s">
        <v>90</v>
      </c>
      <c r="C1383" s="6" t="s">
        <v>90</v>
      </c>
      <c r="D1383" s="7">
        <v>237500</v>
      </c>
      <c r="E1383" s="6" t="str">
        <f t="shared" si="21"/>
        <v>control</v>
      </c>
      <c r="G1383" s="3">
        <v>1420</v>
      </c>
      <c r="H1383" s="15">
        <v>223000</v>
      </c>
    </row>
    <row r="1384" spans="1:8" x14ac:dyDescent="0.25">
      <c r="A1384" s="6">
        <v>1383</v>
      </c>
      <c r="B1384" s="6" t="s">
        <v>90</v>
      </c>
      <c r="C1384" s="6" t="s">
        <v>90</v>
      </c>
      <c r="D1384" s="7">
        <v>157000</v>
      </c>
      <c r="E1384" s="6" t="str">
        <f t="shared" si="21"/>
        <v>control</v>
      </c>
      <c r="G1384" s="3">
        <v>1421</v>
      </c>
      <c r="H1384" s="15">
        <v>179900</v>
      </c>
    </row>
    <row r="1385" spans="1:8" x14ac:dyDescent="0.25">
      <c r="A1385" s="6">
        <v>1384</v>
      </c>
      <c r="B1385" s="6" t="s">
        <v>90</v>
      </c>
      <c r="C1385" s="6" t="s">
        <v>90</v>
      </c>
      <c r="D1385" s="7">
        <v>112000</v>
      </c>
      <c r="E1385" s="6" t="str">
        <f t="shared" si="21"/>
        <v>control</v>
      </c>
      <c r="G1385" s="3">
        <v>1422</v>
      </c>
      <c r="H1385" s="15">
        <v>127500</v>
      </c>
    </row>
    <row r="1386" spans="1:8" x14ac:dyDescent="0.25">
      <c r="A1386" s="6">
        <v>1385</v>
      </c>
      <c r="B1386" s="6" t="s">
        <v>90</v>
      </c>
      <c r="C1386" s="6" t="s">
        <v>90</v>
      </c>
      <c r="D1386" s="7">
        <v>105000</v>
      </c>
      <c r="E1386" s="6" t="str">
        <f t="shared" si="21"/>
        <v>control</v>
      </c>
      <c r="G1386" s="3">
        <v>1423</v>
      </c>
      <c r="H1386" s="15">
        <v>136500</v>
      </c>
    </row>
    <row r="1387" spans="1:8" x14ac:dyDescent="0.25">
      <c r="A1387" s="6">
        <v>1386</v>
      </c>
      <c r="B1387" s="6" t="s">
        <v>90</v>
      </c>
      <c r="C1387" s="6" t="s">
        <v>90</v>
      </c>
      <c r="D1387" s="7">
        <v>125500</v>
      </c>
      <c r="E1387" s="6" t="str">
        <f t="shared" si="21"/>
        <v>control</v>
      </c>
      <c r="G1387" s="3">
        <v>1424</v>
      </c>
      <c r="H1387" s="15">
        <v>274970</v>
      </c>
    </row>
    <row r="1388" spans="1:8" x14ac:dyDescent="0.25">
      <c r="A1388" s="6">
        <v>1387</v>
      </c>
      <c r="B1388" s="6" t="s">
        <v>202</v>
      </c>
      <c r="C1388" s="6" t="s">
        <v>90</v>
      </c>
      <c r="D1388" s="7">
        <v>250000</v>
      </c>
      <c r="E1388" s="6" t="str">
        <f t="shared" si="21"/>
        <v>treatment</v>
      </c>
      <c r="G1388" s="3">
        <v>1425</v>
      </c>
      <c r="H1388" s="15">
        <v>144000</v>
      </c>
    </row>
    <row r="1389" spans="1:8" x14ac:dyDescent="0.25">
      <c r="A1389" s="6">
        <v>1388</v>
      </c>
      <c r="B1389" s="6" t="s">
        <v>144</v>
      </c>
      <c r="C1389" s="6" t="s">
        <v>90</v>
      </c>
      <c r="D1389" s="7">
        <v>136000</v>
      </c>
      <c r="E1389" s="6" t="str">
        <f t="shared" si="21"/>
        <v>control</v>
      </c>
      <c r="G1389" s="3">
        <v>1426</v>
      </c>
      <c r="H1389" s="15">
        <v>142000</v>
      </c>
    </row>
    <row r="1390" spans="1:8" x14ac:dyDescent="0.25">
      <c r="A1390" s="6">
        <v>1389</v>
      </c>
      <c r="B1390" s="6" t="s">
        <v>90</v>
      </c>
      <c r="C1390" s="6" t="s">
        <v>90</v>
      </c>
      <c r="D1390" s="7">
        <v>377500</v>
      </c>
      <c r="E1390" s="6" t="str">
        <f t="shared" si="21"/>
        <v>control</v>
      </c>
      <c r="G1390" s="3">
        <v>1427</v>
      </c>
      <c r="H1390" s="15">
        <v>271000</v>
      </c>
    </row>
    <row r="1391" spans="1:8" x14ac:dyDescent="0.25">
      <c r="A1391" s="6">
        <v>1390</v>
      </c>
      <c r="B1391" s="6" t="s">
        <v>90</v>
      </c>
      <c r="C1391" s="6" t="s">
        <v>90</v>
      </c>
      <c r="D1391" s="7">
        <v>131000</v>
      </c>
      <c r="E1391" s="6" t="str">
        <f t="shared" si="21"/>
        <v>control</v>
      </c>
      <c r="G1391" s="3">
        <v>1428</v>
      </c>
      <c r="H1391" s="15">
        <v>140000</v>
      </c>
    </row>
    <row r="1392" spans="1:8" x14ac:dyDescent="0.25">
      <c r="A1392" s="6">
        <v>1391</v>
      </c>
      <c r="B1392" s="6" t="s">
        <v>90</v>
      </c>
      <c r="C1392" s="6" t="s">
        <v>90</v>
      </c>
      <c r="D1392" s="7">
        <v>235000</v>
      </c>
      <c r="E1392" s="6" t="str">
        <f t="shared" si="21"/>
        <v>control</v>
      </c>
      <c r="G1392" s="3">
        <v>1429</v>
      </c>
      <c r="H1392" s="15">
        <v>119000</v>
      </c>
    </row>
    <row r="1393" spans="1:8" x14ac:dyDescent="0.25">
      <c r="A1393" s="6">
        <v>1392</v>
      </c>
      <c r="B1393" s="6" t="s">
        <v>90</v>
      </c>
      <c r="C1393" s="6" t="s">
        <v>90</v>
      </c>
      <c r="D1393" s="7">
        <v>124000</v>
      </c>
      <c r="E1393" s="6" t="str">
        <f t="shared" si="21"/>
        <v>control</v>
      </c>
      <c r="G1393" s="3">
        <v>1430</v>
      </c>
      <c r="H1393" s="15">
        <v>182900</v>
      </c>
    </row>
    <row r="1394" spans="1:8" x14ac:dyDescent="0.25">
      <c r="A1394" s="6">
        <v>1393</v>
      </c>
      <c r="B1394" s="6" t="s">
        <v>90</v>
      </c>
      <c r="C1394" s="6" t="s">
        <v>90</v>
      </c>
      <c r="D1394" s="7">
        <v>123000</v>
      </c>
      <c r="E1394" s="6" t="str">
        <f t="shared" si="21"/>
        <v>control</v>
      </c>
      <c r="G1394" s="3">
        <v>1432</v>
      </c>
      <c r="H1394" s="15">
        <v>143750</v>
      </c>
    </row>
    <row r="1395" spans="1:8" x14ac:dyDescent="0.25">
      <c r="A1395" s="6">
        <v>1394</v>
      </c>
      <c r="B1395" s="6" t="s">
        <v>90</v>
      </c>
      <c r="C1395" s="6" t="s">
        <v>90</v>
      </c>
      <c r="D1395" s="7">
        <v>163000</v>
      </c>
      <c r="E1395" s="6" t="str">
        <f t="shared" si="21"/>
        <v>control</v>
      </c>
      <c r="G1395" s="3">
        <v>1433</v>
      </c>
      <c r="H1395" s="15">
        <v>64500</v>
      </c>
    </row>
    <row r="1396" spans="1:8" x14ac:dyDescent="0.25">
      <c r="A1396" s="6">
        <v>1395</v>
      </c>
      <c r="B1396" s="6" t="s">
        <v>90</v>
      </c>
      <c r="C1396" s="6" t="s">
        <v>90</v>
      </c>
      <c r="D1396" s="7">
        <v>246578</v>
      </c>
      <c r="E1396" s="6" t="str">
        <f t="shared" si="21"/>
        <v>control</v>
      </c>
      <c r="G1396" s="3">
        <v>1434</v>
      </c>
      <c r="H1396" s="15">
        <v>186500</v>
      </c>
    </row>
    <row r="1397" spans="1:8" x14ac:dyDescent="0.25">
      <c r="A1397" s="6">
        <v>1396</v>
      </c>
      <c r="B1397" s="6" t="s">
        <v>90</v>
      </c>
      <c r="C1397" s="6" t="s">
        <v>90</v>
      </c>
      <c r="D1397" s="7">
        <v>281213</v>
      </c>
      <c r="E1397" s="6" t="str">
        <f t="shared" si="21"/>
        <v>control</v>
      </c>
      <c r="G1397" s="3">
        <v>1435</v>
      </c>
      <c r="H1397" s="15">
        <v>160000</v>
      </c>
    </row>
    <row r="1398" spans="1:8" x14ac:dyDescent="0.25">
      <c r="A1398" s="6">
        <v>1397</v>
      </c>
      <c r="B1398" s="6" t="s">
        <v>90</v>
      </c>
      <c r="C1398" s="6" t="s">
        <v>90</v>
      </c>
      <c r="D1398" s="7">
        <v>160000</v>
      </c>
      <c r="E1398" s="6" t="str">
        <f t="shared" si="21"/>
        <v>control</v>
      </c>
      <c r="G1398" s="3">
        <v>1436</v>
      </c>
      <c r="H1398" s="15">
        <v>174000</v>
      </c>
    </row>
    <row r="1399" spans="1:8" x14ac:dyDescent="0.25">
      <c r="A1399" s="6">
        <v>1398</v>
      </c>
      <c r="B1399" s="6" t="s">
        <v>90</v>
      </c>
      <c r="C1399" s="6" t="s">
        <v>90</v>
      </c>
      <c r="D1399" s="7">
        <v>137500</v>
      </c>
      <c r="E1399" s="6" t="str">
        <f t="shared" si="21"/>
        <v>control</v>
      </c>
      <c r="G1399" s="3">
        <v>1437</v>
      </c>
      <c r="H1399" s="15">
        <v>120500</v>
      </c>
    </row>
    <row r="1400" spans="1:8" x14ac:dyDescent="0.25">
      <c r="A1400" s="6">
        <v>1399</v>
      </c>
      <c r="B1400" s="6" t="s">
        <v>90</v>
      </c>
      <c r="C1400" s="6" t="s">
        <v>90</v>
      </c>
      <c r="D1400" s="7">
        <v>138000</v>
      </c>
      <c r="E1400" s="6" t="str">
        <f t="shared" si="21"/>
        <v>control</v>
      </c>
      <c r="G1400" s="3">
        <v>1438</v>
      </c>
      <c r="H1400" s="15">
        <v>394617</v>
      </c>
    </row>
    <row r="1401" spans="1:8" x14ac:dyDescent="0.25">
      <c r="A1401" s="6">
        <v>1400</v>
      </c>
      <c r="B1401" s="6" t="s">
        <v>90</v>
      </c>
      <c r="C1401" s="6" t="s">
        <v>90</v>
      </c>
      <c r="D1401" s="7">
        <v>137450</v>
      </c>
      <c r="E1401" s="6" t="str">
        <f t="shared" si="21"/>
        <v>control</v>
      </c>
      <c r="G1401" s="3">
        <v>1439</v>
      </c>
      <c r="H1401" s="15">
        <v>149700</v>
      </c>
    </row>
    <row r="1402" spans="1:8" x14ac:dyDescent="0.25">
      <c r="A1402" s="6">
        <v>1401</v>
      </c>
      <c r="B1402" s="6" t="s">
        <v>90</v>
      </c>
      <c r="C1402" s="6" t="s">
        <v>90</v>
      </c>
      <c r="D1402" s="7">
        <v>120000</v>
      </c>
      <c r="E1402" s="6" t="str">
        <f t="shared" si="21"/>
        <v>control</v>
      </c>
      <c r="G1402" s="3">
        <v>1440</v>
      </c>
      <c r="H1402" s="15">
        <v>197000</v>
      </c>
    </row>
    <row r="1403" spans="1:8" x14ac:dyDescent="0.25">
      <c r="A1403" s="6">
        <v>1402</v>
      </c>
      <c r="B1403" s="6" t="s">
        <v>90</v>
      </c>
      <c r="C1403" s="6" t="s">
        <v>90</v>
      </c>
      <c r="D1403" s="7">
        <v>193000</v>
      </c>
      <c r="E1403" s="6" t="str">
        <f t="shared" si="21"/>
        <v>control</v>
      </c>
      <c r="G1403" s="3">
        <v>1441</v>
      </c>
      <c r="H1403" s="15">
        <v>191000</v>
      </c>
    </row>
    <row r="1404" spans="1:8" x14ac:dyDescent="0.25">
      <c r="A1404" s="6">
        <v>1403</v>
      </c>
      <c r="B1404" s="6" t="s">
        <v>90</v>
      </c>
      <c r="C1404" s="6" t="s">
        <v>90</v>
      </c>
      <c r="D1404" s="7">
        <v>193879</v>
      </c>
      <c r="E1404" s="6" t="str">
        <f t="shared" si="21"/>
        <v>control</v>
      </c>
      <c r="G1404" s="3">
        <v>1442</v>
      </c>
      <c r="H1404" s="15">
        <v>149300</v>
      </c>
    </row>
    <row r="1405" spans="1:8" x14ac:dyDescent="0.25">
      <c r="A1405" s="6">
        <v>1404</v>
      </c>
      <c r="B1405" s="6" t="s">
        <v>202</v>
      </c>
      <c r="C1405" s="6" t="s">
        <v>90</v>
      </c>
      <c r="D1405" s="7">
        <v>282922</v>
      </c>
      <c r="E1405" s="6" t="str">
        <f t="shared" si="21"/>
        <v>treatment</v>
      </c>
      <c r="G1405" s="3">
        <v>1443</v>
      </c>
      <c r="H1405" s="15">
        <v>310000</v>
      </c>
    </row>
    <row r="1406" spans="1:8" x14ac:dyDescent="0.25">
      <c r="A1406" s="6">
        <v>1405</v>
      </c>
      <c r="B1406" s="6" t="s">
        <v>144</v>
      </c>
      <c r="C1406" s="6" t="s">
        <v>90</v>
      </c>
      <c r="D1406" s="7">
        <v>105000</v>
      </c>
      <c r="E1406" s="6" t="str">
        <f t="shared" si="21"/>
        <v>control</v>
      </c>
      <c r="G1406" s="3">
        <v>1444</v>
      </c>
      <c r="H1406" s="15">
        <v>121000</v>
      </c>
    </row>
    <row r="1407" spans="1:8" x14ac:dyDescent="0.25">
      <c r="A1407" s="6">
        <v>1406</v>
      </c>
      <c r="B1407" s="6" t="s">
        <v>90</v>
      </c>
      <c r="C1407" s="6" t="s">
        <v>90</v>
      </c>
      <c r="D1407" s="7">
        <v>275000</v>
      </c>
      <c r="E1407" s="6" t="str">
        <f t="shared" si="21"/>
        <v>control</v>
      </c>
      <c r="G1407" s="3">
        <v>1445</v>
      </c>
      <c r="H1407" s="15">
        <v>179600</v>
      </c>
    </row>
    <row r="1408" spans="1:8" x14ac:dyDescent="0.25">
      <c r="A1408" s="6">
        <v>1407</v>
      </c>
      <c r="B1408" s="6" t="s">
        <v>90</v>
      </c>
      <c r="C1408" s="6" t="s">
        <v>90</v>
      </c>
      <c r="D1408" s="7">
        <v>133000</v>
      </c>
      <c r="E1408" s="6" t="str">
        <f t="shared" si="21"/>
        <v>control</v>
      </c>
      <c r="G1408" s="3">
        <v>1446</v>
      </c>
      <c r="H1408" s="15">
        <v>129000</v>
      </c>
    </row>
    <row r="1409" spans="1:8" x14ac:dyDescent="0.25">
      <c r="A1409" s="6">
        <v>1408</v>
      </c>
      <c r="B1409" s="6" t="s">
        <v>90</v>
      </c>
      <c r="C1409" s="6" t="s">
        <v>90</v>
      </c>
      <c r="D1409" s="7">
        <v>112000</v>
      </c>
      <c r="E1409" s="6" t="str">
        <f t="shared" si="21"/>
        <v>control</v>
      </c>
      <c r="G1409" s="3">
        <v>1447</v>
      </c>
      <c r="H1409" s="15">
        <v>157900</v>
      </c>
    </row>
    <row r="1410" spans="1:8" x14ac:dyDescent="0.25">
      <c r="A1410" s="6">
        <v>1409</v>
      </c>
      <c r="B1410" s="6" t="s">
        <v>90</v>
      </c>
      <c r="C1410" s="6" t="s">
        <v>90</v>
      </c>
      <c r="D1410" s="7">
        <v>125500</v>
      </c>
      <c r="E1410" s="6" t="str">
        <f t="shared" si="21"/>
        <v>control</v>
      </c>
      <c r="G1410" s="3">
        <v>1448</v>
      </c>
      <c r="H1410" s="15">
        <v>240000</v>
      </c>
    </row>
    <row r="1411" spans="1:8" x14ac:dyDescent="0.25">
      <c r="A1411" s="6">
        <v>1410</v>
      </c>
      <c r="B1411" s="6" t="s">
        <v>90</v>
      </c>
      <c r="C1411" s="6" t="s">
        <v>90</v>
      </c>
      <c r="D1411" s="7">
        <v>215000</v>
      </c>
      <c r="E1411" s="6" t="str">
        <f t="shared" ref="E1411:E1461" si="22">IF(OR(B1411="RRRn", B1411="RRAn", B1411="RRNe", B1411="RRAe", C1411="RRRn", C1411="RRAn", C1411="RRNe", C1411="RRAe"), "treatment", "control")</f>
        <v>control</v>
      </c>
      <c r="G1411" s="3">
        <v>1449</v>
      </c>
      <c r="H1411" s="15">
        <v>112000</v>
      </c>
    </row>
    <row r="1412" spans="1:8" x14ac:dyDescent="0.25">
      <c r="A1412" s="6">
        <v>1411</v>
      </c>
      <c r="B1412" s="6" t="s">
        <v>90</v>
      </c>
      <c r="C1412" s="6" t="s">
        <v>90</v>
      </c>
      <c r="D1412" s="7">
        <v>230000</v>
      </c>
      <c r="E1412" s="6" t="str">
        <f t="shared" si="22"/>
        <v>control</v>
      </c>
      <c r="G1412" s="3">
        <v>1450</v>
      </c>
      <c r="H1412" s="15">
        <v>92000</v>
      </c>
    </row>
    <row r="1413" spans="1:8" x14ac:dyDescent="0.25">
      <c r="A1413" s="6">
        <v>1412</v>
      </c>
      <c r="B1413" s="6" t="s">
        <v>90</v>
      </c>
      <c r="C1413" s="6" t="s">
        <v>90</v>
      </c>
      <c r="D1413" s="7">
        <v>140000</v>
      </c>
      <c r="E1413" s="6" t="str">
        <f t="shared" si="22"/>
        <v>control</v>
      </c>
      <c r="G1413" s="3">
        <v>1451</v>
      </c>
      <c r="H1413" s="15">
        <v>136000</v>
      </c>
    </row>
    <row r="1414" spans="1:8" x14ac:dyDescent="0.25">
      <c r="A1414" s="6">
        <v>1413</v>
      </c>
      <c r="B1414" s="6" t="s">
        <v>90</v>
      </c>
      <c r="C1414" s="6" t="s">
        <v>90</v>
      </c>
      <c r="D1414" s="7">
        <v>90000</v>
      </c>
      <c r="E1414" s="6" t="str">
        <f t="shared" si="22"/>
        <v>control</v>
      </c>
      <c r="G1414" s="3">
        <v>1452</v>
      </c>
      <c r="H1414" s="15">
        <v>287090</v>
      </c>
    </row>
    <row r="1415" spans="1:8" x14ac:dyDescent="0.25">
      <c r="A1415" s="6">
        <v>1414</v>
      </c>
      <c r="B1415" s="6" t="s">
        <v>90</v>
      </c>
      <c r="C1415" s="6" t="s">
        <v>90</v>
      </c>
      <c r="D1415" s="7">
        <v>257000</v>
      </c>
      <c r="E1415" s="6" t="str">
        <f t="shared" si="22"/>
        <v>control</v>
      </c>
      <c r="G1415" s="3">
        <v>1453</v>
      </c>
      <c r="H1415" s="15">
        <v>145000</v>
      </c>
    </row>
    <row r="1416" spans="1:8" x14ac:dyDescent="0.25">
      <c r="A1416" s="6">
        <v>1415</v>
      </c>
      <c r="B1416" s="6" t="s">
        <v>90</v>
      </c>
      <c r="C1416" s="6" t="s">
        <v>90</v>
      </c>
      <c r="D1416" s="7">
        <v>207000</v>
      </c>
      <c r="E1416" s="6" t="str">
        <f t="shared" si="22"/>
        <v>control</v>
      </c>
      <c r="G1416" s="3">
        <v>1454</v>
      </c>
      <c r="H1416" s="15">
        <v>84500</v>
      </c>
    </row>
    <row r="1417" spans="1:8" x14ac:dyDescent="0.25">
      <c r="A1417" s="6">
        <v>1416</v>
      </c>
      <c r="B1417" s="6" t="s">
        <v>90</v>
      </c>
      <c r="C1417" s="6" t="s">
        <v>90</v>
      </c>
      <c r="D1417" s="7">
        <v>175900</v>
      </c>
      <c r="E1417" s="6" t="str">
        <f t="shared" si="22"/>
        <v>control</v>
      </c>
      <c r="G1417" s="3">
        <v>1455</v>
      </c>
      <c r="H1417" s="15">
        <v>185000</v>
      </c>
    </row>
    <row r="1418" spans="1:8" x14ac:dyDescent="0.25">
      <c r="A1418" s="6">
        <v>1417</v>
      </c>
      <c r="B1418" s="6" t="s">
        <v>90</v>
      </c>
      <c r="C1418" s="6" t="s">
        <v>90</v>
      </c>
      <c r="D1418" s="7">
        <v>122500</v>
      </c>
      <c r="E1418" s="6" t="str">
        <f t="shared" si="22"/>
        <v>control</v>
      </c>
      <c r="G1418" s="3">
        <v>1456</v>
      </c>
      <c r="H1418" s="15">
        <v>175000</v>
      </c>
    </row>
    <row r="1419" spans="1:8" x14ac:dyDescent="0.25">
      <c r="A1419" s="6">
        <v>1418</v>
      </c>
      <c r="B1419" s="6" t="s">
        <v>90</v>
      </c>
      <c r="C1419" s="6" t="s">
        <v>90</v>
      </c>
      <c r="D1419" s="7">
        <v>340000</v>
      </c>
      <c r="E1419" s="6" t="str">
        <f t="shared" si="22"/>
        <v>control</v>
      </c>
      <c r="G1419" s="3">
        <v>1457</v>
      </c>
      <c r="H1419" s="15">
        <v>210000</v>
      </c>
    </row>
    <row r="1420" spans="1:8" x14ac:dyDescent="0.25">
      <c r="A1420" s="6">
        <v>1419</v>
      </c>
      <c r="B1420" s="6" t="s">
        <v>90</v>
      </c>
      <c r="C1420" s="6" t="s">
        <v>90</v>
      </c>
      <c r="D1420" s="7">
        <v>124000</v>
      </c>
      <c r="E1420" s="6" t="str">
        <f t="shared" si="22"/>
        <v>control</v>
      </c>
      <c r="G1420" s="3">
        <v>1458</v>
      </c>
      <c r="H1420" s="15">
        <v>266500</v>
      </c>
    </row>
    <row r="1421" spans="1:8" x14ac:dyDescent="0.25">
      <c r="A1421" s="6">
        <v>1420</v>
      </c>
      <c r="B1421" s="6" t="s">
        <v>90</v>
      </c>
      <c r="C1421" s="6" t="s">
        <v>90</v>
      </c>
      <c r="D1421" s="7">
        <v>223000</v>
      </c>
      <c r="E1421" s="6" t="str">
        <f t="shared" si="22"/>
        <v>control</v>
      </c>
      <c r="G1421" s="3">
        <v>1459</v>
      </c>
      <c r="H1421" s="15">
        <v>142125</v>
      </c>
    </row>
    <row r="1422" spans="1:8" x14ac:dyDescent="0.25">
      <c r="A1422" s="6">
        <v>1421</v>
      </c>
      <c r="B1422" s="6" t="s">
        <v>90</v>
      </c>
      <c r="C1422" s="6" t="s">
        <v>90</v>
      </c>
      <c r="D1422" s="7">
        <v>179900</v>
      </c>
      <c r="E1422" s="6" t="str">
        <f t="shared" si="22"/>
        <v>control</v>
      </c>
      <c r="G1422" s="3">
        <v>1460</v>
      </c>
      <c r="H1422" s="15">
        <v>147500</v>
      </c>
    </row>
    <row r="1423" spans="1:8" x14ac:dyDescent="0.25">
      <c r="A1423" s="6">
        <v>1422</v>
      </c>
      <c r="B1423" s="6" t="s">
        <v>90</v>
      </c>
      <c r="C1423" s="6" t="s">
        <v>90</v>
      </c>
      <c r="D1423" s="7">
        <v>127500</v>
      </c>
      <c r="E1423" s="6" t="str">
        <f t="shared" si="22"/>
        <v>control</v>
      </c>
    </row>
    <row r="1424" spans="1:8" x14ac:dyDescent="0.25">
      <c r="A1424" s="6">
        <v>1423</v>
      </c>
      <c r="B1424" s="6" t="s">
        <v>90</v>
      </c>
      <c r="C1424" s="6" t="s">
        <v>90</v>
      </c>
      <c r="D1424" s="7">
        <v>136500</v>
      </c>
      <c r="E1424" s="6" t="str">
        <f t="shared" si="22"/>
        <v>control</v>
      </c>
    </row>
    <row r="1425" spans="1:5" x14ac:dyDescent="0.25">
      <c r="A1425" s="6">
        <v>1424</v>
      </c>
      <c r="B1425" s="6" t="s">
        <v>90</v>
      </c>
      <c r="C1425" s="6" t="s">
        <v>90</v>
      </c>
      <c r="D1425" s="7">
        <v>274970</v>
      </c>
      <c r="E1425" s="6" t="str">
        <f t="shared" si="22"/>
        <v>control</v>
      </c>
    </row>
    <row r="1426" spans="1:5" x14ac:dyDescent="0.25">
      <c r="A1426" s="6">
        <v>1425</v>
      </c>
      <c r="B1426" s="6" t="s">
        <v>90</v>
      </c>
      <c r="C1426" s="6" t="s">
        <v>90</v>
      </c>
      <c r="D1426" s="7">
        <v>144000</v>
      </c>
      <c r="E1426" s="6" t="str">
        <f t="shared" si="22"/>
        <v>control</v>
      </c>
    </row>
    <row r="1427" spans="1:5" x14ac:dyDescent="0.25">
      <c r="A1427" s="6">
        <v>1426</v>
      </c>
      <c r="B1427" s="6" t="s">
        <v>90</v>
      </c>
      <c r="C1427" s="6" t="s">
        <v>90</v>
      </c>
      <c r="D1427" s="7">
        <v>142000</v>
      </c>
      <c r="E1427" s="6" t="str">
        <f t="shared" si="22"/>
        <v>control</v>
      </c>
    </row>
    <row r="1428" spans="1:5" x14ac:dyDescent="0.25">
      <c r="A1428" s="6">
        <v>1427</v>
      </c>
      <c r="B1428" s="6" t="s">
        <v>90</v>
      </c>
      <c r="C1428" s="6" t="s">
        <v>90</v>
      </c>
      <c r="D1428" s="7">
        <v>271000</v>
      </c>
      <c r="E1428" s="6" t="str">
        <f t="shared" si="22"/>
        <v>control</v>
      </c>
    </row>
    <row r="1429" spans="1:5" x14ac:dyDescent="0.25">
      <c r="A1429" s="6">
        <v>1428</v>
      </c>
      <c r="B1429" s="6" t="s">
        <v>144</v>
      </c>
      <c r="C1429" s="6" t="s">
        <v>90</v>
      </c>
      <c r="D1429" s="7">
        <v>140000</v>
      </c>
      <c r="E1429" s="6" t="str">
        <f t="shared" si="22"/>
        <v>control</v>
      </c>
    </row>
    <row r="1430" spans="1:5" x14ac:dyDescent="0.25">
      <c r="A1430" s="6">
        <v>1429</v>
      </c>
      <c r="B1430" s="6" t="s">
        <v>90</v>
      </c>
      <c r="C1430" s="6" t="s">
        <v>90</v>
      </c>
      <c r="D1430" s="7">
        <v>119000</v>
      </c>
      <c r="E1430" s="6" t="str">
        <f t="shared" si="22"/>
        <v>control</v>
      </c>
    </row>
    <row r="1431" spans="1:5" x14ac:dyDescent="0.25">
      <c r="A1431" s="6">
        <v>1430</v>
      </c>
      <c r="B1431" s="6" t="s">
        <v>90</v>
      </c>
      <c r="C1431" s="6" t="s">
        <v>90</v>
      </c>
      <c r="D1431" s="7">
        <v>182900</v>
      </c>
      <c r="E1431" s="6" t="str">
        <f t="shared" si="22"/>
        <v>control</v>
      </c>
    </row>
    <row r="1432" spans="1:5" x14ac:dyDescent="0.25">
      <c r="A1432" s="6">
        <v>1431</v>
      </c>
      <c r="B1432" s="6" t="s">
        <v>202</v>
      </c>
      <c r="C1432" s="6" t="s">
        <v>90</v>
      </c>
      <c r="D1432" s="7">
        <v>192140</v>
      </c>
      <c r="E1432" s="6" t="str">
        <f t="shared" si="22"/>
        <v>treatment</v>
      </c>
    </row>
    <row r="1433" spans="1:5" x14ac:dyDescent="0.25">
      <c r="A1433" s="6">
        <v>1432</v>
      </c>
      <c r="B1433" s="6" t="s">
        <v>90</v>
      </c>
      <c r="C1433" s="6" t="s">
        <v>90</v>
      </c>
      <c r="D1433" s="7">
        <v>143750</v>
      </c>
      <c r="E1433" s="6" t="str">
        <f t="shared" si="22"/>
        <v>control</v>
      </c>
    </row>
    <row r="1434" spans="1:5" x14ac:dyDescent="0.25">
      <c r="A1434" s="6">
        <v>1433</v>
      </c>
      <c r="B1434" s="6" t="s">
        <v>90</v>
      </c>
      <c r="C1434" s="6" t="s">
        <v>90</v>
      </c>
      <c r="D1434" s="7">
        <v>64500</v>
      </c>
      <c r="E1434" s="6" t="str">
        <f t="shared" si="22"/>
        <v>control</v>
      </c>
    </row>
    <row r="1435" spans="1:5" x14ac:dyDescent="0.25">
      <c r="A1435" s="6">
        <v>1434</v>
      </c>
      <c r="B1435" s="6" t="s">
        <v>90</v>
      </c>
      <c r="C1435" s="6" t="s">
        <v>90</v>
      </c>
      <c r="D1435" s="7">
        <v>186500</v>
      </c>
      <c r="E1435" s="6" t="str">
        <f t="shared" si="22"/>
        <v>control</v>
      </c>
    </row>
    <row r="1436" spans="1:5" x14ac:dyDescent="0.25">
      <c r="A1436" s="6">
        <v>1435</v>
      </c>
      <c r="B1436" s="6" t="s">
        <v>90</v>
      </c>
      <c r="C1436" s="6" t="s">
        <v>90</v>
      </c>
      <c r="D1436" s="7">
        <v>160000</v>
      </c>
      <c r="E1436" s="6" t="str">
        <f t="shared" si="22"/>
        <v>control</v>
      </c>
    </row>
    <row r="1437" spans="1:5" x14ac:dyDescent="0.25">
      <c r="A1437" s="6">
        <v>1436</v>
      </c>
      <c r="B1437" s="6" t="s">
        <v>90</v>
      </c>
      <c r="C1437" s="6" t="s">
        <v>90</v>
      </c>
      <c r="D1437" s="7">
        <v>174000</v>
      </c>
      <c r="E1437" s="6" t="str">
        <f t="shared" si="22"/>
        <v>control</v>
      </c>
    </row>
    <row r="1438" spans="1:5" x14ac:dyDescent="0.25">
      <c r="A1438" s="6">
        <v>1437</v>
      </c>
      <c r="B1438" s="6" t="s">
        <v>90</v>
      </c>
      <c r="C1438" s="6" t="s">
        <v>90</v>
      </c>
      <c r="D1438" s="7">
        <v>120500</v>
      </c>
      <c r="E1438" s="6" t="str">
        <f t="shared" si="22"/>
        <v>control</v>
      </c>
    </row>
    <row r="1439" spans="1:5" x14ac:dyDescent="0.25">
      <c r="A1439" s="6">
        <v>1438</v>
      </c>
      <c r="B1439" s="6" t="s">
        <v>90</v>
      </c>
      <c r="C1439" s="6" t="s">
        <v>90</v>
      </c>
      <c r="D1439" s="7">
        <v>394617</v>
      </c>
      <c r="E1439" s="6" t="str">
        <f t="shared" si="22"/>
        <v>control</v>
      </c>
    </row>
    <row r="1440" spans="1:5" x14ac:dyDescent="0.25">
      <c r="A1440" s="6">
        <v>1439</v>
      </c>
      <c r="B1440" s="6" t="s">
        <v>144</v>
      </c>
      <c r="C1440" s="6" t="s">
        <v>90</v>
      </c>
      <c r="D1440" s="7">
        <v>149700</v>
      </c>
      <c r="E1440" s="6" t="str">
        <f t="shared" si="22"/>
        <v>control</v>
      </c>
    </row>
    <row r="1441" spans="1:5" x14ac:dyDescent="0.25">
      <c r="A1441" s="6">
        <v>1440</v>
      </c>
      <c r="B1441" s="6" t="s">
        <v>90</v>
      </c>
      <c r="C1441" s="6" t="s">
        <v>90</v>
      </c>
      <c r="D1441" s="7">
        <v>197000</v>
      </c>
      <c r="E1441" s="6" t="str">
        <f t="shared" si="22"/>
        <v>control</v>
      </c>
    </row>
    <row r="1442" spans="1:5" x14ac:dyDescent="0.25">
      <c r="A1442" s="6">
        <v>1441</v>
      </c>
      <c r="B1442" s="6" t="s">
        <v>90</v>
      </c>
      <c r="C1442" s="6" t="s">
        <v>90</v>
      </c>
      <c r="D1442" s="7">
        <v>191000</v>
      </c>
      <c r="E1442" s="6" t="str">
        <f t="shared" si="22"/>
        <v>control</v>
      </c>
    </row>
    <row r="1443" spans="1:5" x14ac:dyDescent="0.25">
      <c r="A1443" s="6">
        <v>1442</v>
      </c>
      <c r="B1443" s="6" t="s">
        <v>90</v>
      </c>
      <c r="C1443" s="6" t="s">
        <v>90</v>
      </c>
      <c r="D1443" s="7">
        <v>149300</v>
      </c>
      <c r="E1443" s="6" t="str">
        <f t="shared" si="22"/>
        <v>control</v>
      </c>
    </row>
    <row r="1444" spans="1:5" x14ac:dyDescent="0.25">
      <c r="A1444" s="6">
        <v>1443</v>
      </c>
      <c r="B1444" s="6" t="s">
        <v>90</v>
      </c>
      <c r="C1444" s="6" t="s">
        <v>90</v>
      </c>
      <c r="D1444" s="7">
        <v>310000</v>
      </c>
      <c r="E1444" s="6" t="str">
        <f t="shared" si="22"/>
        <v>control</v>
      </c>
    </row>
    <row r="1445" spans="1:5" x14ac:dyDescent="0.25">
      <c r="A1445" s="6">
        <v>1444</v>
      </c>
      <c r="B1445" s="6" t="s">
        <v>90</v>
      </c>
      <c r="C1445" s="6" t="s">
        <v>90</v>
      </c>
      <c r="D1445" s="7">
        <v>121000</v>
      </c>
      <c r="E1445" s="6" t="str">
        <f t="shared" si="22"/>
        <v>control</v>
      </c>
    </row>
    <row r="1446" spans="1:5" x14ac:dyDescent="0.25">
      <c r="A1446" s="6">
        <v>1445</v>
      </c>
      <c r="B1446" s="6" t="s">
        <v>90</v>
      </c>
      <c r="C1446" s="6" t="s">
        <v>90</v>
      </c>
      <c r="D1446" s="7">
        <v>179600</v>
      </c>
      <c r="E1446" s="6" t="str">
        <f t="shared" si="22"/>
        <v>control</v>
      </c>
    </row>
    <row r="1447" spans="1:5" x14ac:dyDescent="0.25">
      <c r="A1447" s="6">
        <v>1446</v>
      </c>
      <c r="B1447" s="6" t="s">
        <v>90</v>
      </c>
      <c r="C1447" s="6" t="s">
        <v>90</v>
      </c>
      <c r="D1447" s="7">
        <v>129000</v>
      </c>
      <c r="E1447" s="6" t="str">
        <f t="shared" si="22"/>
        <v>control</v>
      </c>
    </row>
    <row r="1448" spans="1:5" x14ac:dyDescent="0.25">
      <c r="A1448" s="6">
        <v>1447</v>
      </c>
      <c r="B1448" s="6" t="s">
        <v>90</v>
      </c>
      <c r="C1448" s="6" t="s">
        <v>90</v>
      </c>
      <c r="D1448" s="7">
        <v>157900</v>
      </c>
      <c r="E1448" s="6" t="str">
        <f t="shared" si="22"/>
        <v>control</v>
      </c>
    </row>
    <row r="1449" spans="1:5" x14ac:dyDescent="0.25">
      <c r="A1449" s="6">
        <v>1448</v>
      </c>
      <c r="B1449" s="6" t="s">
        <v>90</v>
      </c>
      <c r="C1449" s="6" t="s">
        <v>90</v>
      </c>
      <c r="D1449" s="7">
        <v>240000</v>
      </c>
      <c r="E1449" s="6" t="str">
        <f t="shared" si="22"/>
        <v>control</v>
      </c>
    </row>
    <row r="1450" spans="1:5" x14ac:dyDescent="0.25">
      <c r="A1450" s="6">
        <v>1449</v>
      </c>
      <c r="B1450" s="6" t="s">
        <v>90</v>
      </c>
      <c r="C1450" s="6" t="s">
        <v>90</v>
      </c>
      <c r="D1450" s="7">
        <v>112000</v>
      </c>
      <c r="E1450" s="6" t="str">
        <f t="shared" si="22"/>
        <v>control</v>
      </c>
    </row>
    <row r="1451" spans="1:5" x14ac:dyDescent="0.25">
      <c r="A1451" s="6">
        <v>1450</v>
      </c>
      <c r="B1451" s="6" t="s">
        <v>90</v>
      </c>
      <c r="C1451" s="6" t="s">
        <v>90</v>
      </c>
      <c r="D1451" s="7">
        <v>92000</v>
      </c>
      <c r="E1451" s="6" t="str">
        <f t="shared" si="22"/>
        <v>control</v>
      </c>
    </row>
    <row r="1452" spans="1:5" x14ac:dyDescent="0.25">
      <c r="A1452" s="6">
        <v>1451</v>
      </c>
      <c r="B1452" s="6" t="s">
        <v>90</v>
      </c>
      <c r="C1452" s="6" t="s">
        <v>90</v>
      </c>
      <c r="D1452" s="7">
        <v>136000</v>
      </c>
      <c r="E1452" s="6" t="str">
        <f t="shared" si="22"/>
        <v>control</v>
      </c>
    </row>
    <row r="1453" spans="1:5" x14ac:dyDescent="0.25">
      <c r="A1453" s="6">
        <v>1452</v>
      </c>
      <c r="B1453" s="6" t="s">
        <v>90</v>
      </c>
      <c r="C1453" s="6" t="s">
        <v>90</v>
      </c>
      <c r="D1453" s="7">
        <v>287090</v>
      </c>
      <c r="E1453" s="6" t="str">
        <f t="shared" si="22"/>
        <v>control</v>
      </c>
    </row>
    <row r="1454" spans="1:5" x14ac:dyDescent="0.25">
      <c r="A1454" s="6">
        <v>1453</v>
      </c>
      <c r="B1454" s="6" t="s">
        <v>90</v>
      </c>
      <c r="C1454" s="6" t="s">
        <v>90</v>
      </c>
      <c r="D1454" s="7">
        <v>145000</v>
      </c>
      <c r="E1454" s="6" t="str">
        <f t="shared" si="22"/>
        <v>control</v>
      </c>
    </row>
    <row r="1455" spans="1:5" x14ac:dyDescent="0.25">
      <c r="A1455" s="6">
        <v>1454</v>
      </c>
      <c r="B1455" s="6" t="s">
        <v>90</v>
      </c>
      <c r="C1455" s="6" t="s">
        <v>90</v>
      </c>
      <c r="D1455" s="7">
        <v>84500</v>
      </c>
      <c r="E1455" s="6" t="str">
        <f t="shared" si="22"/>
        <v>control</v>
      </c>
    </row>
    <row r="1456" spans="1:5" x14ac:dyDescent="0.25">
      <c r="A1456" s="6">
        <v>1455</v>
      </c>
      <c r="B1456" s="6" t="s">
        <v>90</v>
      </c>
      <c r="C1456" s="6" t="s">
        <v>90</v>
      </c>
      <c r="D1456" s="7">
        <v>185000</v>
      </c>
      <c r="E1456" s="6" t="str">
        <f t="shared" si="22"/>
        <v>control</v>
      </c>
    </row>
    <row r="1457" spans="1:5" x14ac:dyDescent="0.25">
      <c r="A1457" s="6">
        <v>1456</v>
      </c>
      <c r="B1457" s="6" t="s">
        <v>90</v>
      </c>
      <c r="C1457" s="6" t="s">
        <v>90</v>
      </c>
      <c r="D1457" s="7">
        <v>175000</v>
      </c>
      <c r="E1457" s="6" t="str">
        <f t="shared" si="22"/>
        <v>control</v>
      </c>
    </row>
    <row r="1458" spans="1:5" x14ac:dyDescent="0.25">
      <c r="A1458" s="6">
        <v>1457</v>
      </c>
      <c r="B1458" s="6" t="s">
        <v>90</v>
      </c>
      <c r="C1458" s="6" t="s">
        <v>90</v>
      </c>
      <c r="D1458" s="7">
        <v>210000</v>
      </c>
      <c r="E1458" s="6" t="str">
        <f t="shared" si="22"/>
        <v>control</v>
      </c>
    </row>
    <row r="1459" spans="1:5" x14ac:dyDescent="0.25">
      <c r="A1459" s="6">
        <v>1458</v>
      </c>
      <c r="B1459" s="6" t="s">
        <v>90</v>
      </c>
      <c r="C1459" s="6" t="s">
        <v>90</v>
      </c>
      <c r="D1459" s="7">
        <v>266500</v>
      </c>
      <c r="E1459" s="6" t="str">
        <f t="shared" si="22"/>
        <v>control</v>
      </c>
    </row>
    <row r="1460" spans="1:5" x14ac:dyDescent="0.25">
      <c r="A1460" s="6">
        <v>1459</v>
      </c>
      <c r="B1460" s="6" t="s">
        <v>90</v>
      </c>
      <c r="C1460" s="6" t="s">
        <v>90</v>
      </c>
      <c r="D1460" s="7">
        <v>142125</v>
      </c>
      <c r="E1460" s="6" t="str">
        <f t="shared" si="22"/>
        <v>control</v>
      </c>
    </row>
    <row r="1461" spans="1:5" x14ac:dyDescent="0.25">
      <c r="A1461" s="6">
        <v>1460</v>
      </c>
      <c r="B1461" s="6" t="s">
        <v>90</v>
      </c>
      <c r="C1461" s="6" t="s">
        <v>90</v>
      </c>
      <c r="D1461" s="7">
        <v>147500</v>
      </c>
      <c r="E1461" s="6" t="str">
        <f t="shared" si="22"/>
        <v>control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06160-3D78-457A-84F5-A3BB07A29464}">
  <dimension ref="A1:K1461"/>
  <sheetViews>
    <sheetView topLeftCell="A4" workbookViewId="0">
      <selection activeCell="O10" sqref="O10"/>
    </sheetView>
  </sheetViews>
  <sheetFormatPr defaultRowHeight="15" x14ac:dyDescent="0.25"/>
  <cols>
    <col min="2" max="2" width="10" bestFit="1" customWidth="1"/>
    <col min="4" max="4" width="18.140625" bestFit="1" customWidth="1"/>
    <col min="5" max="5" width="13.85546875" bestFit="1" customWidth="1"/>
    <col min="6" max="6" width="13.140625" bestFit="1" customWidth="1"/>
    <col min="7" max="7" width="29.85546875" customWidth="1"/>
    <col min="8" max="8" width="10.7109375" bestFit="1" customWidth="1"/>
    <col min="9" max="9" width="20.5703125" bestFit="1" customWidth="1"/>
    <col min="10" max="10" width="16.42578125" customWidth="1"/>
    <col min="11" max="11" width="13.28515625" customWidth="1"/>
  </cols>
  <sheetData>
    <row r="1" spans="1:11" ht="30" x14ac:dyDescent="0.25">
      <c r="A1" t="s">
        <v>0</v>
      </c>
      <c r="B1" t="s">
        <v>41</v>
      </c>
      <c r="C1" t="s">
        <v>76</v>
      </c>
      <c r="D1" t="s">
        <v>327</v>
      </c>
      <c r="E1" t="s">
        <v>328</v>
      </c>
      <c r="G1" s="5" t="s">
        <v>326</v>
      </c>
    </row>
    <row r="2" spans="1:11" x14ac:dyDescent="0.25">
      <c r="A2">
        <v>1</v>
      </c>
      <c r="B2" t="s">
        <v>105</v>
      </c>
      <c r="C2">
        <v>2</v>
      </c>
      <c r="D2" t="str">
        <f>IF(OR(C2=4, C2=5, C2=6), "treatment", "control")</f>
        <v>control</v>
      </c>
      <c r="E2">
        <f>IF(B2="Y", 1, 0)</f>
        <v>1</v>
      </c>
    </row>
    <row r="3" spans="1:11" x14ac:dyDescent="0.25">
      <c r="A3">
        <v>2</v>
      </c>
      <c r="B3" t="s">
        <v>105</v>
      </c>
      <c r="C3">
        <v>5</v>
      </c>
      <c r="D3" t="str">
        <f t="shared" ref="D3:D66" si="0">IF(OR(C3=4, C3=5, C3=6), "treatment", "control")</f>
        <v>treatment</v>
      </c>
      <c r="E3">
        <f t="shared" ref="E3:E66" si="1">IF(B3="Y", 1, 0)</f>
        <v>1</v>
      </c>
      <c r="G3" s="13" t="s">
        <v>334</v>
      </c>
    </row>
    <row r="4" spans="1:11" x14ac:dyDescent="0.25">
      <c r="A4">
        <v>3</v>
      </c>
      <c r="B4" t="s">
        <v>105</v>
      </c>
      <c r="C4">
        <v>9</v>
      </c>
      <c r="D4" t="str">
        <f t="shared" si="0"/>
        <v>control</v>
      </c>
      <c r="E4">
        <f t="shared" si="1"/>
        <v>1</v>
      </c>
      <c r="G4" s="13" t="s">
        <v>335</v>
      </c>
    </row>
    <row r="5" spans="1:11" x14ac:dyDescent="0.25">
      <c r="A5">
        <v>4</v>
      </c>
      <c r="B5" t="s">
        <v>105</v>
      </c>
      <c r="C5">
        <v>2</v>
      </c>
      <c r="D5" t="str">
        <f t="shared" si="0"/>
        <v>control</v>
      </c>
      <c r="E5">
        <f t="shared" si="1"/>
        <v>1</v>
      </c>
    </row>
    <row r="6" spans="1:11" x14ac:dyDescent="0.25">
      <c r="A6">
        <v>5</v>
      </c>
      <c r="B6" t="s">
        <v>105</v>
      </c>
      <c r="C6">
        <v>12</v>
      </c>
      <c r="D6" t="str">
        <f t="shared" si="0"/>
        <v>control</v>
      </c>
      <c r="E6">
        <f t="shared" si="1"/>
        <v>1</v>
      </c>
    </row>
    <row r="7" spans="1:11" x14ac:dyDescent="0.25">
      <c r="A7">
        <v>6</v>
      </c>
      <c r="B7" t="s">
        <v>105</v>
      </c>
      <c r="C7">
        <v>10</v>
      </c>
      <c r="D7" t="str">
        <f t="shared" si="0"/>
        <v>control</v>
      </c>
      <c r="E7">
        <f t="shared" si="1"/>
        <v>1</v>
      </c>
      <c r="G7" s="2" t="s">
        <v>260</v>
      </c>
      <c r="H7" t="s">
        <v>313</v>
      </c>
      <c r="I7" t="s">
        <v>329</v>
      </c>
      <c r="J7" t="s">
        <v>319</v>
      </c>
      <c r="K7" t="s">
        <v>320</v>
      </c>
    </row>
    <row r="8" spans="1:11" x14ac:dyDescent="0.25">
      <c r="A8">
        <v>7</v>
      </c>
      <c r="B8" t="s">
        <v>105</v>
      </c>
      <c r="C8">
        <v>8</v>
      </c>
      <c r="D8" t="str">
        <f t="shared" si="0"/>
        <v>control</v>
      </c>
      <c r="E8">
        <f t="shared" si="1"/>
        <v>1</v>
      </c>
      <c r="G8" s="3" t="s">
        <v>306</v>
      </c>
      <c r="H8" s="16">
        <v>862</v>
      </c>
      <c r="I8" s="16">
        <v>805</v>
      </c>
      <c r="J8">
        <f>I8/H8</f>
        <v>0.93387470997679811</v>
      </c>
      <c r="K8">
        <f>SQRT((J8*(1-J8))/H8)</f>
        <v>8.463976897519921E-3</v>
      </c>
    </row>
    <row r="9" spans="1:11" x14ac:dyDescent="0.25">
      <c r="A9">
        <v>8</v>
      </c>
      <c r="B9" t="s">
        <v>105</v>
      </c>
      <c r="C9">
        <v>11</v>
      </c>
      <c r="D9" t="str">
        <f t="shared" si="0"/>
        <v>control</v>
      </c>
      <c r="E9">
        <f t="shared" si="1"/>
        <v>1</v>
      </c>
      <c r="G9" s="3" t="s">
        <v>307</v>
      </c>
      <c r="H9" s="16">
        <v>598</v>
      </c>
      <c r="I9" s="16">
        <v>560</v>
      </c>
      <c r="J9">
        <f>I9/H9</f>
        <v>0.9364548494983278</v>
      </c>
      <c r="K9">
        <f>SQRT((J9*(1-J9))/H9)</f>
        <v>9.9754853654634417E-3</v>
      </c>
    </row>
    <row r="10" spans="1:11" x14ac:dyDescent="0.25">
      <c r="A10">
        <v>9</v>
      </c>
      <c r="B10" t="s">
        <v>105</v>
      </c>
      <c r="C10">
        <v>4</v>
      </c>
      <c r="D10" t="str">
        <f t="shared" si="0"/>
        <v>treatment</v>
      </c>
      <c r="E10">
        <f t="shared" si="1"/>
        <v>1</v>
      </c>
      <c r="G10" s="3" t="s">
        <v>304</v>
      </c>
      <c r="H10" s="16">
        <v>1460</v>
      </c>
      <c r="I10" s="16">
        <v>1365</v>
      </c>
    </row>
    <row r="11" spans="1:11" x14ac:dyDescent="0.25">
      <c r="A11">
        <v>10</v>
      </c>
      <c r="B11" t="s">
        <v>105</v>
      </c>
      <c r="C11">
        <v>1</v>
      </c>
      <c r="D11" t="str">
        <f t="shared" si="0"/>
        <v>control</v>
      </c>
      <c r="E11">
        <f t="shared" si="1"/>
        <v>1</v>
      </c>
    </row>
    <row r="12" spans="1:11" x14ac:dyDescent="0.25">
      <c r="A12">
        <v>11</v>
      </c>
      <c r="B12" t="s">
        <v>105</v>
      </c>
      <c r="C12">
        <v>2</v>
      </c>
      <c r="D12" t="str">
        <f t="shared" si="0"/>
        <v>control</v>
      </c>
      <c r="E12">
        <f t="shared" si="1"/>
        <v>1</v>
      </c>
      <c r="G12" s="3" t="s">
        <v>321</v>
      </c>
      <c r="H12">
        <f>J8-J9</f>
        <v>-2.5801395215296896E-3</v>
      </c>
    </row>
    <row r="13" spans="1:11" x14ac:dyDescent="0.25">
      <c r="A13">
        <v>12</v>
      </c>
      <c r="B13" t="s">
        <v>105</v>
      </c>
      <c r="C13">
        <v>7</v>
      </c>
      <c r="D13" t="str">
        <f t="shared" si="0"/>
        <v>control</v>
      </c>
      <c r="E13">
        <f t="shared" si="1"/>
        <v>1</v>
      </c>
      <c r="G13" s="3" t="s">
        <v>322</v>
      </c>
      <c r="H13">
        <f>SUMPRODUCT(H8:H9, J8:J9)/SUM(H8:H9)</f>
        <v>0.93493150684931503</v>
      </c>
    </row>
    <row r="14" spans="1:11" x14ac:dyDescent="0.25">
      <c r="A14">
        <v>13</v>
      </c>
      <c r="B14" t="s">
        <v>105</v>
      </c>
      <c r="C14">
        <v>9</v>
      </c>
      <c r="D14" t="str">
        <f t="shared" si="0"/>
        <v>control</v>
      </c>
      <c r="E14">
        <f t="shared" si="1"/>
        <v>1</v>
      </c>
      <c r="G14" s="3" t="s">
        <v>323</v>
      </c>
      <c r="H14">
        <f>SQRT((J8*(1-J8)/H8)+(J9*(1-J9)/H9))</f>
        <v>1.3082400895796088E-2</v>
      </c>
    </row>
    <row r="15" spans="1:11" x14ac:dyDescent="0.25">
      <c r="A15">
        <v>14</v>
      </c>
      <c r="B15" t="s">
        <v>105</v>
      </c>
      <c r="C15">
        <v>8</v>
      </c>
      <c r="D15" t="str">
        <f t="shared" si="0"/>
        <v>control</v>
      </c>
      <c r="E15">
        <f t="shared" si="1"/>
        <v>1</v>
      </c>
    </row>
    <row r="16" spans="1:11" x14ac:dyDescent="0.25">
      <c r="A16">
        <v>15</v>
      </c>
      <c r="B16" t="s">
        <v>105</v>
      </c>
      <c r="C16">
        <v>5</v>
      </c>
      <c r="D16" t="str">
        <f t="shared" si="0"/>
        <v>treatment</v>
      </c>
      <c r="E16">
        <f t="shared" si="1"/>
        <v>1</v>
      </c>
      <c r="G16" s="3" t="s">
        <v>324</v>
      </c>
      <c r="H16">
        <f>H12/H14</f>
        <v>-0.19722217214416615</v>
      </c>
    </row>
    <row r="17" spans="1:9" x14ac:dyDescent="0.25">
      <c r="A17">
        <v>16</v>
      </c>
      <c r="B17" t="s">
        <v>105</v>
      </c>
      <c r="C17">
        <v>7</v>
      </c>
      <c r="D17" t="str">
        <f t="shared" si="0"/>
        <v>control</v>
      </c>
      <c r="E17">
        <f t="shared" si="1"/>
        <v>1</v>
      </c>
      <c r="G17" s="3" t="s">
        <v>325</v>
      </c>
      <c r="H17">
        <f>TDIST(ABS(H16), H9-2, 2)</f>
        <v>0.84372091957122408</v>
      </c>
    </row>
    <row r="18" spans="1:9" x14ac:dyDescent="0.25">
      <c r="A18">
        <v>17</v>
      </c>
      <c r="B18" t="s">
        <v>105</v>
      </c>
      <c r="C18">
        <v>3</v>
      </c>
      <c r="D18" t="str">
        <f t="shared" si="0"/>
        <v>control</v>
      </c>
      <c r="E18">
        <f t="shared" si="1"/>
        <v>1</v>
      </c>
    </row>
    <row r="19" spans="1:9" x14ac:dyDescent="0.25">
      <c r="A19">
        <v>18</v>
      </c>
      <c r="B19" t="s">
        <v>105</v>
      </c>
      <c r="C19">
        <v>10</v>
      </c>
      <c r="D19" t="str">
        <f t="shared" si="0"/>
        <v>control</v>
      </c>
      <c r="E19">
        <f t="shared" si="1"/>
        <v>1</v>
      </c>
      <c r="G19" s="3" t="s">
        <v>295</v>
      </c>
      <c r="H19">
        <f>H14*1.96</f>
        <v>2.5641505755760331E-2</v>
      </c>
    </row>
    <row r="20" spans="1:9" x14ac:dyDescent="0.25">
      <c r="A20">
        <v>19</v>
      </c>
      <c r="B20" t="s">
        <v>105</v>
      </c>
      <c r="C20">
        <v>6</v>
      </c>
      <c r="D20" t="str">
        <f t="shared" si="0"/>
        <v>treatment</v>
      </c>
      <c r="E20">
        <f t="shared" si="1"/>
        <v>1</v>
      </c>
      <c r="G20" s="3" t="s">
        <v>296</v>
      </c>
      <c r="H20">
        <f>H12-H19</f>
        <v>-2.8221645277290021E-2</v>
      </c>
    </row>
    <row r="21" spans="1:9" x14ac:dyDescent="0.25">
      <c r="A21">
        <v>20</v>
      </c>
      <c r="B21" t="s">
        <v>105</v>
      </c>
      <c r="C21">
        <v>5</v>
      </c>
      <c r="D21" t="str">
        <f t="shared" si="0"/>
        <v>treatment</v>
      </c>
      <c r="E21">
        <f t="shared" si="1"/>
        <v>1</v>
      </c>
      <c r="G21" s="3" t="s">
        <v>297</v>
      </c>
      <c r="H21">
        <f>H19+H12</f>
        <v>2.3061366234230642E-2</v>
      </c>
    </row>
    <row r="22" spans="1:9" x14ac:dyDescent="0.25">
      <c r="A22">
        <v>21</v>
      </c>
      <c r="B22" t="s">
        <v>105</v>
      </c>
      <c r="C22">
        <v>11</v>
      </c>
      <c r="D22" t="str">
        <f t="shared" si="0"/>
        <v>control</v>
      </c>
      <c r="E22">
        <f t="shared" si="1"/>
        <v>1</v>
      </c>
    </row>
    <row r="23" spans="1:9" x14ac:dyDescent="0.25">
      <c r="A23">
        <v>22</v>
      </c>
      <c r="B23" t="s">
        <v>105</v>
      </c>
      <c r="C23">
        <v>6</v>
      </c>
      <c r="D23" t="str">
        <f t="shared" si="0"/>
        <v>treatment</v>
      </c>
      <c r="E23">
        <f t="shared" si="1"/>
        <v>1</v>
      </c>
      <c r="G23" s="18" t="s">
        <v>330</v>
      </c>
    </row>
    <row r="24" spans="1:9" x14ac:dyDescent="0.25">
      <c r="A24">
        <v>23</v>
      </c>
      <c r="B24" t="s">
        <v>105</v>
      </c>
      <c r="C24">
        <v>9</v>
      </c>
      <c r="D24" t="str">
        <f t="shared" si="0"/>
        <v>control</v>
      </c>
      <c r="E24">
        <f t="shared" si="1"/>
        <v>1</v>
      </c>
      <c r="G24" s="18" t="s">
        <v>332</v>
      </c>
    </row>
    <row r="25" spans="1:9" x14ac:dyDescent="0.25">
      <c r="A25">
        <v>24</v>
      </c>
      <c r="B25" t="s">
        <v>105</v>
      </c>
      <c r="C25">
        <v>6</v>
      </c>
      <c r="D25" t="str">
        <f t="shared" si="0"/>
        <v>treatment</v>
      </c>
      <c r="E25">
        <f t="shared" si="1"/>
        <v>1</v>
      </c>
      <c r="G25" s="18" t="s">
        <v>333</v>
      </c>
    </row>
    <row r="26" spans="1:9" x14ac:dyDescent="0.25">
      <c r="A26">
        <v>25</v>
      </c>
      <c r="B26" t="s">
        <v>105</v>
      </c>
      <c r="C26">
        <v>5</v>
      </c>
      <c r="D26" t="str">
        <f t="shared" si="0"/>
        <v>treatment</v>
      </c>
      <c r="E26">
        <f t="shared" si="1"/>
        <v>1</v>
      </c>
    </row>
    <row r="27" spans="1:9" x14ac:dyDescent="0.25">
      <c r="A27">
        <v>26</v>
      </c>
      <c r="B27" t="s">
        <v>105</v>
      </c>
      <c r="C27">
        <v>7</v>
      </c>
      <c r="D27" t="str">
        <f t="shared" si="0"/>
        <v>control</v>
      </c>
      <c r="E27">
        <f t="shared" si="1"/>
        <v>1</v>
      </c>
      <c r="G27" s="18" t="s">
        <v>325</v>
      </c>
      <c r="H27">
        <f>H17</f>
        <v>0.84372091957122408</v>
      </c>
    </row>
    <row r="28" spans="1:9" x14ac:dyDescent="0.25">
      <c r="A28">
        <v>27</v>
      </c>
      <c r="B28" t="s">
        <v>105</v>
      </c>
      <c r="C28">
        <v>5</v>
      </c>
      <c r="D28" t="str">
        <f t="shared" si="0"/>
        <v>treatment</v>
      </c>
      <c r="E28">
        <f t="shared" si="1"/>
        <v>1</v>
      </c>
      <c r="G28" s="18" t="s">
        <v>338</v>
      </c>
      <c r="H28">
        <f>1.96</f>
        <v>1.96</v>
      </c>
    </row>
    <row r="29" spans="1:9" x14ac:dyDescent="0.25">
      <c r="A29">
        <v>28</v>
      </c>
      <c r="B29" t="s">
        <v>105</v>
      </c>
      <c r="C29">
        <v>5</v>
      </c>
      <c r="D29" t="str">
        <f t="shared" si="0"/>
        <v>treatment</v>
      </c>
      <c r="E29">
        <f t="shared" si="1"/>
        <v>1</v>
      </c>
    </row>
    <row r="30" spans="1:9" x14ac:dyDescent="0.25">
      <c r="A30">
        <v>29</v>
      </c>
      <c r="B30" t="s">
        <v>105</v>
      </c>
      <c r="C30">
        <v>12</v>
      </c>
      <c r="D30" t="str">
        <f t="shared" si="0"/>
        <v>control</v>
      </c>
      <c r="E30">
        <f t="shared" si="1"/>
        <v>1</v>
      </c>
      <c r="H30" s="19" t="s">
        <v>306</v>
      </c>
      <c r="I30" s="19" t="s">
        <v>307</v>
      </c>
    </row>
    <row r="31" spans="1:9" x14ac:dyDescent="0.25">
      <c r="A31">
        <v>30</v>
      </c>
      <c r="B31" t="s">
        <v>177</v>
      </c>
      <c r="C31">
        <v>5</v>
      </c>
      <c r="D31" t="str">
        <f t="shared" si="0"/>
        <v>treatment</v>
      </c>
      <c r="E31">
        <f t="shared" si="1"/>
        <v>0</v>
      </c>
      <c r="G31" t="s">
        <v>319</v>
      </c>
      <c r="H31">
        <f>J8</f>
        <v>0.93387470997679811</v>
      </c>
      <c r="I31">
        <f>J9</f>
        <v>0.9364548494983278</v>
      </c>
    </row>
    <row r="32" spans="1:9" x14ac:dyDescent="0.25">
      <c r="A32">
        <v>31</v>
      </c>
      <c r="B32" t="s">
        <v>177</v>
      </c>
      <c r="C32">
        <v>7</v>
      </c>
      <c r="D32" t="str">
        <f t="shared" si="0"/>
        <v>control</v>
      </c>
      <c r="E32">
        <f t="shared" si="1"/>
        <v>0</v>
      </c>
      <c r="G32" t="s">
        <v>320</v>
      </c>
      <c r="H32">
        <f>K8</f>
        <v>8.463976897519921E-3</v>
      </c>
      <c r="I32">
        <f>K9</f>
        <v>9.9754853654634417E-3</v>
      </c>
    </row>
    <row r="33" spans="1:9" x14ac:dyDescent="0.25">
      <c r="A33">
        <v>32</v>
      </c>
      <c r="B33" t="s">
        <v>105</v>
      </c>
      <c r="C33">
        <v>6</v>
      </c>
      <c r="D33" t="str">
        <f t="shared" si="0"/>
        <v>treatment</v>
      </c>
      <c r="E33">
        <f t="shared" si="1"/>
        <v>1</v>
      </c>
      <c r="G33" t="s">
        <v>336</v>
      </c>
      <c r="H33">
        <f>H8</f>
        <v>862</v>
      </c>
      <c r="I33">
        <f>H9</f>
        <v>598</v>
      </c>
    </row>
    <row r="34" spans="1:9" x14ac:dyDescent="0.25">
      <c r="A34">
        <v>33</v>
      </c>
      <c r="B34" t="s">
        <v>105</v>
      </c>
      <c r="C34">
        <v>1</v>
      </c>
      <c r="D34" t="str">
        <f t="shared" si="0"/>
        <v>control</v>
      </c>
      <c r="E34">
        <f t="shared" si="1"/>
        <v>1</v>
      </c>
      <c r="G34" t="s">
        <v>337</v>
      </c>
      <c r="H34">
        <f>SQRT((H31*(1-H31))/H33)</f>
        <v>8.463976897519921E-3</v>
      </c>
      <c r="I34">
        <f>SQRT((I31*(1-I31))/I33)</f>
        <v>9.9754853654634417E-3</v>
      </c>
    </row>
    <row r="35" spans="1:9" x14ac:dyDescent="0.25">
      <c r="A35">
        <v>34</v>
      </c>
      <c r="B35" t="s">
        <v>105</v>
      </c>
      <c r="C35">
        <v>4</v>
      </c>
      <c r="D35" t="str">
        <f t="shared" si="0"/>
        <v>treatment</v>
      </c>
      <c r="E35">
        <f t="shared" si="1"/>
        <v>1</v>
      </c>
      <c r="G35" t="s">
        <v>301</v>
      </c>
      <c r="H35">
        <f>H$34*$H$28</f>
        <v>1.6589394719139044E-2</v>
      </c>
      <c r="I35">
        <f>I$34*$H$28</f>
        <v>1.9551951316308346E-2</v>
      </c>
    </row>
    <row r="36" spans="1:9" x14ac:dyDescent="0.25">
      <c r="A36">
        <v>35</v>
      </c>
      <c r="B36" t="s">
        <v>105</v>
      </c>
      <c r="C36">
        <v>8</v>
      </c>
      <c r="D36" t="str">
        <f t="shared" si="0"/>
        <v>control</v>
      </c>
      <c r="E36">
        <f t="shared" si="1"/>
        <v>1</v>
      </c>
      <c r="G36" t="s">
        <v>302</v>
      </c>
      <c r="H36">
        <f>H$34*$H$28</f>
        <v>1.6589394719139044E-2</v>
      </c>
      <c r="I36">
        <f>I$34*$H$28</f>
        <v>1.9551951316308346E-2</v>
      </c>
    </row>
    <row r="37" spans="1:9" x14ac:dyDescent="0.25">
      <c r="A37">
        <v>36</v>
      </c>
      <c r="B37" t="s">
        <v>105</v>
      </c>
      <c r="C37">
        <v>9</v>
      </c>
      <c r="D37" t="str">
        <f t="shared" si="0"/>
        <v>control</v>
      </c>
      <c r="E37">
        <f t="shared" si="1"/>
        <v>1</v>
      </c>
    </row>
    <row r="38" spans="1:9" x14ac:dyDescent="0.25">
      <c r="A38">
        <v>37</v>
      </c>
      <c r="B38" t="s">
        <v>105</v>
      </c>
      <c r="C38">
        <v>6</v>
      </c>
      <c r="D38" t="str">
        <f t="shared" si="0"/>
        <v>treatment</v>
      </c>
      <c r="E38">
        <f t="shared" si="1"/>
        <v>1</v>
      </c>
    </row>
    <row r="39" spans="1:9" x14ac:dyDescent="0.25">
      <c r="A39">
        <v>38</v>
      </c>
      <c r="B39" t="s">
        <v>105</v>
      </c>
      <c r="C39">
        <v>10</v>
      </c>
      <c r="D39" t="str">
        <f t="shared" si="0"/>
        <v>control</v>
      </c>
      <c r="E39">
        <f t="shared" si="1"/>
        <v>1</v>
      </c>
    </row>
    <row r="40" spans="1:9" x14ac:dyDescent="0.25">
      <c r="A40">
        <v>39</v>
      </c>
      <c r="B40" t="s">
        <v>105</v>
      </c>
      <c r="C40">
        <v>1</v>
      </c>
      <c r="D40" t="str">
        <f t="shared" si="0"/>
        <v>control</v>
      </c>
      <c r="E40">
        <f t="shared" si="1"/>
        <v>1</v>
      </c>
    </row>
    <row r="41" spans="1:9" x14ac:dyDescent="0.25">
      <c r="A41">
        <v>40</v>
      </c>
      <c r="B41" t="s">
        <v>177</v>
      </c>
      <c r="C41">
        <v>6</v>
      </c>
      <c r="D41" t="str">
        <f t="shared" si="0"/>
        <v>treatment</v>
      </c>
      <c r="E41">
        <f t="shared" si="1"/>
        <v>0</v>
      </c>
    </row>
    <row r="42" spans="1:9" x14ac:dyDescent="0.25">
      <c r="A42">
        <v>41</v>
      </c>
      <c r="B42" t="s">
        <v>105</v>
      </c>
      <c r="C42">
        <v>12</v>
      </c>
      <c r="D42" t="str">
        <f t="shared" si="0"/>
        <v>control</v>
      </c>
      <c r="E42">
        <f t="shared" si="1"/>
        <v>1</v>
      </c>
    </row>
    <row r="43" spans="1:9" x14ac:dyDescent="0.25">
      <c r="A43">
        <v>42</v>
      </c>
      <c r="B43" t="s">
        <v>105</v>
      </c>
      <c r="C43">
        <v>7</v>
      </c>
      <c r="D43" t="str">
        <f t="shared" si="0"/>
        <v>control</v>
      </c>
      <c r="E43">
        <f t="shared" si="1"/>
        <v>1</v>
      </c>
    </row>
    <row r="44" spans="1:9" x14ac:dyDescent="0.25">
      <c r="A44">
        <v>43</v>
      </c>
      <c r="B44" t="s">
        <v>105</v>
      </c>
      <c r="C44">
        <v>12</v>
      </c>
      <c r="D44" t="str">
        <f t="shared" si="0"/>
        <v>control</v>
      </c>
      <c r="E44">
        <f t="shared" si="1"/>
        <v>1</v>
      </c>
    </row>
    <row r="45" spans="1:9" x14ac:dyDescent="0.25">
      <c r="A45">
        <v>44</v>
      </c>
      <c r="B45" t="s">
        <v>105</v>
      </c>
      <c r="C45">
        <v>7</v>
      </c>
      <c r="D45" t="str">
        <f t="shared" si="0"/>
        <v>control</v>
      </c>
      <c r="E45">
        <f t="shared" si="1"/>
        <v>1</v>
      </c>
    </row>
    <row r="46" spans="1:9" x14ac:dyDescent="0.25">
      <c r="A46">
        <v>45</v>
      </c>
      <c r="B46" t="s">
        <v>105</v>
      </c>
      <c r="C46">
        <v>5</v>
      </c>
      <c r="D46" t="str">
        <f t="shared" si="0"/>
        <v>treatment</v>
      </c>
      <c r="E46">
        <f t="shared" si="1"/>
        <v>1</v>
      </c>
    </row>
    <row r="47" spans="1:9" x14ac:dyDescent="0.25">
      <c r="A47">
        <v>46</v>
      </c>
      <c r="B47" t="s">
        <v>105</v>
      </c>
      <c r="C47">
        <v>2</v>
      </c>
      <c r="D47" t="str">
        <f t="shared" si="0"/>
        <v>control</v>
      </c>
      <c r="E47">
        <f t="shared" si="1"/>
        <v>1</v>
      </c>
    </row>
    <row r="48" spans="1:9" x14ac:dyDescent="0.25">
      <c r="A48">
        <v>47</v>
      </c>
      <c r="B48" t="s">
        <v>105</v>
      </c>
      <c r="C48">
        <v>8</v>
      </c>
      <c r="D48" t="str">
        <f t="shared" si="0"/>
        <v>control</v>
      </c>
      <c r="E48">
        <f t="shared" si="1"/>
        <v>1</v>
      </c>
    </row>
    <row r="49" spans="1:5" x14ac:dyDescent="0.25">
      <c r="A49">
        <v>48</v>
      </c>
      <c r="B49" t="s">
        <v>105</v>
      </c>
      <c r="C49">
        <v>7</v>
      </c>
      <c r="D49" t="str">
        <f t="shared" si="0"/>
        <v>control</v>
      </c>
      <c r="E49">
        <f t="shared" si="1"/>
        <v>1</v>
      </c>
    </row>
    <row r="50" spans="1:5" x14ac:dyDescent="0.25">
      <c r="A50">
        <v>49</v>
      </c>
      <c r="B50" t="s">
        <v>105</v>
      </c>
      <c r="C50">
        <v>6</v>
      </c>
      <c r="D50" t="str">
        <f t="shared" si="0"/>
        <v>treatment</v>
      </c>
      <c r="E50">
        <f t="shared" si="1"/>
        <v>1</v>
      </c>
    </row>
    <row r="51" spans="1:5" x14ac:dyDescent="0.25">
      <c r="A51">
        <v>50</v>
      </c>
      <c r="B51" t="s">
        <v>105</v>
      </c>
      <c r="C51">
        <v>1</v>
      </c>
      <c r="D51" t="str">
        <f t="shared" si="0"/>
        <v>control</v>
      </c>
      <c r="E51">
        <f t="shared" si="1"/>
        <v>1</v>
      </c>
    </row>
    <row r="52" spans="1:5" x14ac:dyDescent="0.25">
      <c r="A52">
        <v>51</v>
      </c>
      <c r="B52" t="s">
        <v>105</v>
      </c>
      <c r="C52">
        <v>7</v>
      </c>
      <c r="D52" t="str">
        <f t="shared" si="0"/>
        <v>control</v>
      </c>
      <c r="E52">
        <f t="shared" si="1"/>
        <v>1</v>
      </c>
    </row>
    <row r="53" spans="1:5" x14ac:dyDescent="0.25">
      <c r="A53">
        <v>52</v>
      </c>
      <c r="B53" t="s">
        <v>105</v>
      </c>
      <c r="C53">
        <v>9</v>
      </c>
      <c r="D53" t="str">
        <f t="shared" si="0"/>
        <v>control</v>
      </c>
      <c r="E53">
        <f t="shared" si="1"/>
        <v>1</v>
      </c>
    </row>
    <row r="54" spans="1:5" x14ac:dyDescent="0.25">
      <c r="A54">
        <v>53</v>
      </c>
      <c r="B54" t="s">
        <v>177</v>
      </c>
      <c r="C54">
        <v>5</v>
      </c>
      <c r="D54" t="str">
        <f t="shared" si="0"/>
        <v>treatment</v>
      </c>
      <c r="E54">
        <f t="shared" si="1"/>
        <v>0</v>
      </c>
    </row>
    <row r="55" spans="1:5" x14ac:dyDescent="0.25">
      <c r="A55">
        <v>54</v>
      </c>
      <c r="B55" t="s">
        <v>105</v>
      </c>
      <c r="C55">
        <v>11</v>
      </c>
      <c r="D55" t="str">
        <f t="shared" si="0"/>
        <v>control</v>
      </c>
      <c r="E55">
        <f t="shared" si="1"/>
        <v>1</v>
      </c>
    </row>
    <row r="56" spans="1:5" x14ac:dyDescent="0.25">
      <c r="A56">
        <v>55</v>
      </c>
      <c r="B56" t="s">
        <v>105</v>
      </c>
      <c r="C56">
        <v>2</v>
      </c>
      <c r="D56" t="str">
        <f t="shared" si="0"/>
        <v>control</v>
      </c>
      <c r="E56">
        <f t="shared" si="1"/>
        <v>1</v>
      </c>
    </row>
    <row r="57" spans="1:5" x14ac:dyDescent="0.25">
      <c r="A57">
        <v>56</v>
      </c>
      <c r="B57" t="s">
        <v>105</v>
      </c>
      <c r="C57">
        <v>7</v>
      </c>
      <c r="D57" t="str">
        <f t="shared" si="0"/>
        <v>control</v>
      </c>
      <c r="E57">
        <f t="shared" si="1"/>
        <v>1</v>
      </c>
    </row>
    <row r="58" spans="1:5" x14ac:dyDescent="0.25">
      <c r="A58">
        <v>57</v>
      </c>
      <c r="B58" t="s">
        <v>105</v>
      </c>
      <c r="C58">
        <v>8</v>
      </c>
      <c r="D58" t="str">
        <f t="shared" si="0"/>
        <v>control</v>
      </c>
      <c r="E58">
        <f t="shared" si="1"/>
        <v>1</v>
      </c>
    </row>
    <row r="59" spans="1:5" x14ac:dyDescent="0.25">
      <c r="A59">
        <v>58</v>
      </c>
      <c r="B59" t="s">
        <v>105</v>
      </c>
      <c r="C59">
        <v>8</v>
      </c>
      <c r="D59" t="str">
        <f t="shared" si="0"/>
        <v>control</v>
      </c>
      <c r="E59">
        <f t="shared" si="1"/>
        <v>1</v>
      </c>
    </row>
    <row r="60" spans="1:5" x14ac:dyDescent="0.25">
      <c r="A60">
        <v>59</v>
      </c>
      <c r="B60" t="s">
        <v>105</v>
      </c>
      <c r="C60">
        <v>10</v>
      </c>
      <c r="D60" t="str">
        <f t="shared" si="0"/>
        <v>control</v>
      </c>
      <c r="E60">
        <f t="shared" si="1"/>
        <v>1</v>
      </c>
    </row>
    <row r="61" spans="1:5" x14ac:dyDescent="0.25">
      <c r="A61">
        <v>60</v>
      </c>
      <c r="B61" t="s">
        <v>105</v>
      </c>
      <c r="C61">
        <v>1</v>
      </c>
      <c r="D61" t="str">
        <f t="shared" si="0"/>
        <v>control</v>
      </c>
      <c r="E61">
        <f t="shared" si="1"/>
        <v>1</v>
      </c>
    </row>
    <row r="62" spans="1:5" x14ac:dyDescent="0.25">
      <c r="A62">
        <v>61</v>
      </c>
      <c r="B62" t="s">
        <v>105</v>
      </c>
      <c r="C62">
        <v>5</v>
      </c>
      <c r="D62" t="str">
        <f t="shared" si="0"/>
        <v>treatment</v>
      </c>
      <c r="E62">
        <f t="shared" si="1"/>
        <v>1</v>
      </c>
    </row>
    <row r="63" spans="1:5" x14ac:dyDescent="0.25">
      <c r="A63">
        <v>62</v>
      </c>
      <c r="B63" t="s">
        <v>177</v>
      </c>
      <c r="C63">
        <v>3</v>
      </c>
      <c r="D63" t="str">
        <f t="shared" si="0"/>
        <v>control</v>
      </c>
      <c r="E63">
        <f t="shared" si="1"/>
        <v>0</v>
      </c>
    </row>
    <row r="64" spans="1:5" x14ac:dyDescent="0.25">
      <c r="A64">
        <v>63</v>
      </c>
      <c r="B64" t="s">
        <v>105</v>
      </c>
      <c r="C64">
        <v>10</v>
      </c>
      <c r="D64" t="str">
        <f t="shared" si="0"/>
        <v>control</v>
      </c>
      <c r="E64">
        <f t="shared" si="1"/>
        <v>1</v>
      </c>
    </row>
    <row r="65" spans="1:5" x14ac:dyDescent="0.25">
      <c r="A65">
        <v>64</v>
      </c>
      <c r="B65" t="s">
        <v>105</v>
      </c>
      <c r="C65">
        <v>4</v>
      </c>
      <c r="D65" t="str">
        <f t="shared" si="0"/>
        <v>treatment</v>
      </c>
      <c r="E65">
        <f t="shared" si="1"/>
        <v>1</v>
      </c>
    </row>
    <row r="66" spans="1:5" x14ac:dyDescent="0.25">
      <c r="A66">
        <v>65</v>
      </c>
      <c r="B66" t="s">
        <v>105</v>
      </c>
      <c r="C66">
        <v>2</v>
      </c>
      <c r="D66" t="str">
        <f t="shared" si="0"/>
        <v>control</v>
      </c>
      <c r="E66">
        <f t="shared" si="1"/>
        <v>1</v>
      </c>
    </row>
    <row r="67" spans="1:5" x14ac:dyDescent="0.25">
      <c r="A67">
        <v>66</v>
      </c>
      <c r="B67" t="s">
        <v>105</v>
      </c>
      <c r="C67">
        <v>10</v>
      </c>
      <c r="D67" t="str">
        <f t="shared" ref="D67:D130" si="2">IF(OR(C67=4, C67=5, C67=6), "treatment", "control")</f>
        <v>control</v>
      </c>
      <c r="E67">
        <f t="shared" ref="E67:E130" si="3">IF(B67="Y", 1, 0)</f>
        <v>1</v>
      </c>
    </row>
    <row r="68" spans="1:5" x14ac:dyDescent="0.25">
      <c r="A68">
        <v>67</v>
      </c>
      <c r="B68" t="s">
        <v>105</v>
      </c>
      <c r="C68">
        <v>7</v>
      </c>
      <c r="D68" t="str">
        <f t="shared" si="2"/>
        <v>control</v>
      </c>
      <c r="E68">
        <f t="shared" si="3"/>
        <v>1</v>
      </c>
    </row>
    <row r="69" spans="1:5" x14ac:dyDescent="0.25">
      <c r="A69">
        <v>68</v>
      </c>
      <c r="B69" t="s">
        <v>105</v>
      </c>
      <c r="C69">
        <v>6</v>
      </c>
      <c r="D69" t="str">
        <f t="shared" si="2"/>
        <v>treatment</v>
      </c>
      <c r="E69">
        <f t="shared" si="3"/>
        <v>1</v>
      </c>
    </row>
    <row r="70" spans="1:5" x14ac:dyDescent="0.25">
      <c r="A70">
        <v>69</v>
      </c>
      <c r="B70" t="s">
        <v>105</v>
      </c>
      <c r="C70">
        <v>6</v>
      </c>
      <c r="D70" t="str">
        <f t="shared" si="2"/>
        <v>treatment</v>
      </c>
      <c r="E70">
        <f t="shared" si="3"/>
        <v>1</v>
      </c>
    </row>
    <row r="71" spans="1:5" x14ac:dyDescent="0.25">
      <c r="A71">
        <v>70</v>
      </c>
      <c r="B71" t="s">
        <v>105</v>
      </c>
      <c r="C71">
        <v>7</v>
      </c>
      <c r="D71" t="str">
        <f t="shared" si="2"/>
        <v>control</v>
      </c>
      <c r="E71">
        <f t="shared" si="3"/>
        <v>1</v>
      </c>
    </row>
    <row r="72" spans="1:5" x14ac:dyDescent="0.25">
      <c r="A72">
        <v>71</v>
      </c>
      <c r="B72" t="s">
        <v>105</v>
      </c>
      <c r="C72">
        <v>2</v>
      </c>
      <c r="D72" t="str">
        <f t="shared" si="2"/>
        <v>control</v>
      </c>
      <c r="E72">
        <f t="shared" si="3"/>
        <v>1</v>
      </c>
    </row>
    <row r="73" spans="1:5" x14ac:dyDescent="0.25">
      <c r="A73">
        <v>72</v>
      </c>
      <c r="B73" t="s">
        <v>105</v>
      </c>
      <c r="C73">
        <v>6</v>
      </c>
      <c r="D73" t="str">
        <f t="shared" si="2"/>
        <v>treatment</v>
      </c>
      <c r="E73">
        <f t="shared" si="3"/>
        <v>1</v>
      </c>
    </row>
    <row r="74" spans="1:5" x14ac:dyDescent="0.25">
      <c r="A74">
        <v>73</v>
      </c>
      <c r="B74" t="s">
        <v>105</v>
      </c>
      <c r="C74">
        <v>12</v>
      </c>
      <c r="D74" t="str">
        <f t="shared" si="2"/>
        <v>control</v>
      </c>
      <c r="E74">
        <f t="shared" si="3"/>
        <v>1</v>
      </c>
    </row>
    <row r="75" spans="1:5" x14ac:dyDescent="0.25">
      <c r="A75">
        <v>74</v>
      </c>
      <c r="B75" t="s">
        <v>105</v>
      </c>
      <c r="C75">
        <v>5</v>
      </c>
      <c r="D75" t="str">
        <f t="shared" si="2"/>
        <v>treatment</v>
      </c>
      <c r="E75">
        <f t="shared" si="3"/>
        <v>1</v>
      </c>
    </row>
    <row r="76" spans="1:5" x14ac:dyDescent="0.25">
      <c r="A76">
        <v>75</v>
      </c>
      <c r="B76" t="s">
        <v>177</v>
      </c>
      <c r="C76">
        <v>5</v>
      </c>
      <c r="D76" t="str">
        <f t="shared" si="2"/>
        <v>treatment</v>
      </c>
      <c r="E76">
        <f t="shared" si="3"/>
        <v>0</v>
      </c>
    </row>
    <row r="77" spans="1:5" x14ac:dyDescent="0.25">
      <c r="A77">
        <v>76</v>
      </c>
      <c r="B77" t="s">
        <v>105</v>
      </c>
      <c r="C77">
        <v>11</v>
      </c>
      <c r="D77" t="str">
        <f t="shared" si="2"/>
        <v>control</v>
      </c>
      <c r="E77">
        <f t="shared" si="3"/>
        <v>1</v>
      </c>
    </row>
    <row r="78" spans="1:5" x14ac:dyDescent="0.25">
      <c r="A78">
        <v>77</v>
      </c>
      <c r="B78" t="s">
        <v>105</v>
      </c>
      <c r="C78">
        <v>4</v>
      </c>
      <c r="D78" t="str">
        <f t="shared" si="2"/>
        <v>treatment</v>
      </c>
      <c r="E78">
        <f t="shared" si="3"/>
        <v>1</v>
      </c>
    </row>
    <row r="79" spans="1:5" x14ac:dyDescent="0.25">
      <c r="A79">
        <v>78</v>
      </c>
      <c r="B79" t="s">
        <v>105</v>
      </c>
      <c r="C79">
        <v>1</v>
      </c>
      <c r="D79" t="str">
        <f t="shared" si="2"/>
        <v>control</v>
      </c>
      <c r="E79">
        <f t="shared" si="3"/>
        <v>1</v>
      </c>
    </row>
    <row r="80" spans="1:5" x14ac:dyDescent="0.25">
      <c r="A80">
        <v>79</v>
      </c>
      <c r="B80" t="s">
        <v>177</v>
      </c>
      <c r="C80">
        <v>4</v>
      </c>
      <c r="D80" t="str">
        <f t="shared" si="2"/>
        <v>treatment</v>
      </c>
      <c r="E80">
        <f t="shared" si="3"/>
        <v>0</v>
      </c>
    </row>
    <row r="81" spans="1:5" x14ac:dyDescent="0.25">
      <c r="A81">
        <v>80</v>
      </c>
      <c r="B81" t="s">
        <v>105</v>
      </c>
      <c r="C81">
        <v>5</v>
      </c>
      <c r="D81" t="str">
        <f t="shared" si="2"/>
        <v>treatment</v>
      </c>
      <c r="E81">
        <f t="shared" si="3"/>
        <v>1</v>
      </c>
    </row>
    <row r="82" spans="1:5" x14ac:dyDescent="0.25">
      <c r="A82">
        <v>81</v>
      </c>
      <c r="B82" t="s">
        <v>105</v>
      </c>
      <c r="C82">
        <v>6</v>
      </c>
      <c r="D82" t="str">
        <f t="shared" si="2"/>
        <v>treatment</v>
      </c>
      <c r="E82">
        <f t="shared" si="3"/>
        <v>1</v>
      </c>
    </row>
    <row r="83" spans="1:5" x14ac:dyDescent="0.25">
      <c r="A83">
        <v>82</v>
      </c>
      <c r="B83" t="s">
        <v>105</v>
      </c>
      <c r="C83">
        <v>3</v>
      </c>
      <c r="D83" t="str">
        <f t="shared" si="2"/>
        <v>control</v>
      </c>
      <c r="E83">
        <f t="shared" si="3"/>
        <v>1</v>
      </c>
    </row>
    <row r="84" spans="1:5" x14ac:dyDescent="0.25">
      <c r="A84">
        <v>83</v>
      </c>
      <c r="B84" t="s">
        <v>105</v>
      </c>
      <c r="C84">
        <v>10</v>
      </c>
      <c r="D84" t="str">
        <f t="shared" si="2"/>
        <v>control</v>
      </c>
      <c r="E84">
        <f t="shared" si="3"/>
        <v>1</v>
      </c>
    </row>
    <row r="85" spans="1:5" x14ac:dyDescent="0.25">
      <c r="A85">
        <v>84</v>
      </c>
      <c r="B85" t="s">
        <v>105</v>
      </c>
      <c r="C85">
        <v>7</v>
      </c>
      <c r="D85" t="str">
        <f t="shared" si="2"/>
        <v>control</v>
      </c>
      <c r="E85">
        <f t="shared" si="3"/>
        <v>1</v>
      </c>
    </row>
    <row r="86" spans="1:5" x14ac:dyDescent="0.25">
      <c r="A86">
        <v>85</v>
      </c>
      <c r="B86" t="s">
        <v>105</v>
      </c>
      <c r="C86">
        <v>5</v>
      </c>
      <c r="D86" t="str">
        <f t="shared" si="2"/>
        <v>treatment</v>
      </c>
      <c r="E86">
        <f t="shared" si="3"/>
        <v>1</v>
      </c>
    </row>
    <row r="87" spans="1:5" x14ac:dyDescent="0.25">
      <c r="A87">
        <v>86</v>
      </c>
      <c r="B87" t="s">
        <v>105</v>
      </c>
      <c r="C87">
        <v>4</v>
      </c>
      <c r="D87" t="str">
        <f t="shared" si="2"/>
        <v>treatment</v>
      </c>
      <c r="E87">
        <f t="shared" si="3"/>
        <v>1</v>
      </c>
    </row>
    <row r="88" spans="1:5" x14ac:dyDescent="0.25">
      <c r="A88">
        <v>87</v>
      </c>
      <c r="B88" t="s">
        <v>105</v>
      </c>
      <c r="C88">
        <v>3</v>
      </c>
      <c r="D88" t="str">
        <f t="shared" si="2"/>
        <v>control</v>
      </c>
      <c r="E88">
        <f t="shared" si="3"/>
        <v>1</v>
      </c>
    </row>
    <row r="89" spans="1:5" x14ac:dyDescent="0.25">
      <c r="A89">
        <v>88</v>
      </c>
      <c r="B89" t="s">
        <v>105</v>
      </c>
      <c r="C89">
        <v>6</v>
      </c>
      <c r="D89" t="str">
        <f t="shared" si="2"/>
        <v>treatment</v>
      </c>
      <c r="E89">
        <f t="shared" si="3"/>
        <v>1</v>
      </c>
    </row>
    <row r="90" spans="1:5" x14ac:dyDescent="0.25">
      <c r="A90">
        <v>89</v>
      </c>
      <c r="B90" t="s">
        <v>177</v>
      </c>
      <c r="C90">
        <v>10</v>
      </c>
      <c r="D90" t="str">
        <f t="shared" si="2"/>
        <v>control</v>
      </c>
      <c r="E90">
        <f t="shared" si="3"/>
        <v>0</v>
      </c>
    </row>
    <row r="91" spans="1:5" x14ac:dyDescent="0.25">
      <c r="A91">
        <v>90</v>
      </c>
      <c r="B91" t="s">
        <v>105</v>
      </c>
      <c r="C91">
        <v>8</v>
      </c>
      <c r="D91" t="str">
        <f t="shared" si="2"/>
        <v>control</v>
      </c>
      <c r="E91">
        <f t="shared" si="3"/>
        <v>1</v>
      </c>
    </row>
    <row r="92" spans="1:5" x14ac:dyDescent="0.25">
      <c r="A92">
        <v>91</v>
      </c>
      <c r="B92" t="s">
        <v>105</v>
      </c>
      <c r="C92">
        <v>7</v>
      </c>
      <c r="D92" t="str">
        <f t="shared" si="2"/>
        <v>control</v>
      </c>
      <c r="E92">
        <f t="shared" si="3"/>
        <v>1</v>
      </c>
    </row>
    <row r="93" spans="1:5" x14ac:dyDescent="0.25">
      <c r="A93">
        <v>92</v>
      </c>
      <c r="B93" t="s">
        <v>105</v>
      </c>
      <c r="C93">
        <v>12</v>
      </c>
      <c r="D93" t="str">
        <f t="shared" si="2"/>
        <v>control</v>
      </c>
      <c r="E93">
        <f t="shared" si="3"/>
        <v>1</v>
      </c>
    </row>
    <row r="94" spans="1:5" x14ac:dyDescent="0.25">
      <c r="A94">
        <v>93</v>
      </c>
      <c r="B94" t="s">
        <v>105</v>
      </c>
      <c r="C94">
        <v>8</v>
      </c>
      <c r="D94" t="str">
        <f t="shared" si="2"/>
        <v>control</v>
      </c>
      <c r="E94">
        <f t="shared" si="3"/>
        <v>1</v>
      </c>
    </row>
    <row r="95" spans="1:5" x14ac:dyDescent="0.25">
      <c r="A95">
        <v>94</v>
      </c>
      <c r="B95" t="s">
        <v>177</v>
      </c>
      <c r="C95">
        <v>11</v>
      </c>
      <c r="D95" t="str">
        <f t="shared" si="2"/>
        <v>control</v>
      </c>
      <c r="E95">
        <f t="shared" si="3"/>
        <v>0</v>
      </c>
    </row>
    <row r="96" spans="1:5" x14ac:dyDescent="0.25">
      <c r="A96">
        <v>95</v>
      </c>
      <c r="B96" t="s">
        <v>105</v>
      </c>
      <c r="C96">
        <v>5</v>
      </c>
      <c r="D96" t="str">
        <f t="shared" si="2"/>
        <v>treatment</v>
      </c>
      <c r="E96">
        <f t="shared" si="3"/>
        <v>1</v>
      </c>
    </row>
    <row r="97" spans="1:5" x14ac:dyDescent="0.25">
      <c r="A97">
        <v>96</v>
      </c>
      <c r="B97" t="s">
        <v>105</v>
      </c>
      <c r="C97">
        <v>4</v>
      </c>
      <c r="D97" t="str">
        <f t="shared" si="2"/>
        <v>treatment</v>
      </c>
      <c r="E97">
        <f t="shared" si="3"/>
        <v>1</v>
      </c>
    </row>
    <row r="98" spans="1:5" x14ac:dyDescent="0.25">
      <c r="A98">
        <v>97</v>
      </c>
      <c r="B98" t="s">
        <v>105</v>
      </c>
      <c r="C98">
        <v>8</v>
      </c>
      <c r="D98" t="str">
        <f t="shared" si="2"/>
        <v>control</v>
      </c>
      <c r="E98">
        <f t="shared" si="3"/>
        <v>1</v>
      </c>
    </row>
    <row r="99" spans="1:5" x14ac:dyDescent="0.25">
      <c r="A99">
        <v>98</v>
      </c>
      <c r="B99" t="s">
        <v>105</v>
      </c>
      <c r="C99">
        <v>5</v>
      </c>
      <c r="D99" t="str">
        <f t="shared" si="2"/>
        <v>treatment</v>
      </c>
      <c r="E99">
        <f t="shared" si="3"/>
        <v>1</v>
      </c>
    </row>
    <row r="100" spans="1:5" x14ac:dyDescent="0.25">
      <c r="A100">
        <v>99</v>
      </c>
      <c r="B100" t="s">
        <v>177</v>
      </c>
      <c r="C100">
        <v>5</v>
      </c>
      <c r="D100" t="str">
        <f t="shared" si="2"/>
        <v>treatment</v>
      </c>
      <c r="E100">
        <f t="shared" si="3"/>
        <v>0</v>
      </c>
    </row>
    <row r="101" spans="1:5" x14ac:dyDescent="0.25">
      <c r="A101">
        <v>100</v>
      </c>
      <c r="B101" t="s">
        <v>105</v>
      </c>
      <c r="C101">
        <v>1</v>
      </c>
      <c r="D101" t="str">
        <f t="shared" si="2"/>
        <v>control</v>
      </c>
      <c r="E101">
        <f t="shared" si="3"/>
        <v>1</v>
      </c>
    </row>
    <row r="102" spans="1:5" x14ac:dyDescent="0.25">
      <c r="A102">
        <v>101</v>
      </c>
      <c r="B102" t="s">
        <v>105</v>
      </c>
      <c r="C102">
        <v>2</v>
      </c>
      <c r="D102" t="str">
        <f t="shared" si="2"/>
        <v>control</v>
      </c>
      <c r="E102">
        <f t="shared" si="3"/>
        <v>1</v>
      </c>
    </row>
    <row r="103" spans="1:5" x14ac:dyDescent="0.25">
      <c r="A103">
        <v>102</v>
      </c>
      <c r="B103" t="s">
        <v>105</v>
      </c>
      <c r="C103">
        <v>6</v>
      </c>
      <c r="D103" t="str">
        <f t="shared" si="2"/>
        <v>treatment</v>
      </c>
      <c r="E103">
        <f t="shared" si="3"/>
        <v>1</v>
      </c>
    </row>
    <row r="104" spans="1:5" x14ac:dyDescent="0.25">
      <c r="A104">
        <v>103</v>
      </c>
      <c r="B104" t="s">
        <v>105</v>
      </c>
      <c r="C104">
        <v>6</v>
      </c>
      <c r="D104" t="str">
        <f t="shared" si="2"/>
        <v>treatment</v>
      </c>
      <c r="E104">
        <f t="shared" si="3"/>
        <v>1</v>
      </c>
    </row>
    <row r="105" spans="1:5" x14ac:dyDescent="0.25">
      <c r="A105">
        <v>104</v>
      </c>
      <c r="B105" t="s">
        <v>105</v>
      </c>
      <c r="C105">
        <v>5</v>
      </c>
      <c r="D105" t="str">
        <f t="shared" si="2"/>
        <v>treatment</v>
      </c>
      <c r="E105">
        <f t="shared" si="3"/>
        <v>1</v>
      </c>
    </row>
    <row r="106" spans="1:5" x14ac:dyDescent="0.25">
      <c r="A106">
        <v>105</v>
      </c>
      <c r="B106" t="s">
        <v>105</v>
      </c>
      <c r="C106">
        <v>6</v>
      </c>
      <c r="D106" t="str">
        <f t="shared" si="2"/>
        <v>treatment</v>
      </c>
      <c r="E106">
        <f t="shared" si="3"/>
        <v>1</v>
      </c>
    </row>
    <row r="107" spans="1:5" x14ac:dyDescent="0.25">
      <c r="A107">
        <v>106</v>
      </c>
      <c r="B107" t="s">
        <v>105</v>
      </c>
      <c r="C107">
        <v>8</v>
      </c>
      <c r="D107" t="str">
        <f t="shared" si="2"/>
        <v>control</v>
      </c>
      <c r="E107">
        <f t="shared" si="3"/>
        <v>1</v>
      </c>
    </row>
    <row r="108" spans="1:5" x14ac:dyDescent="0.25">
      <c r="A108">
        <v>107</v>
      </c>
      <c r="B108" t="s">
        <v>105</v>
      </c>
      <c r="C108">
        <v>8</v>
      </c>
      <c r="D108" t="str">
        <f t="shared" si="2"/>
        <v>control</v>
      </c>
      <c r="E108">
        <f t="shared" si="3"/>
        <v>1</v>
      </c>
    </row>
    <row r="109" spans="1:5" x14ac:dyDescent="0.25">
      <c r="A109">
        <v>108</v>
      </c>
      <c r="B109" t="s">
        <v>105</v>
      </c>
      <c r="C109">
        <v>4</v>
      </c>
      <c r="D109" t="str">
        <f t="shared" si="2"/>
        <v>treatment</v>
      </c>
      <c r="E109">
        <f t="shared" si="3"/>
        <v>1</v>
      </c>
    </row>
    <row r="110" spans="1:5" x14ac:dyDescent="0.25">
      <c r="A110">
        <v>109</v>
      </c>
      <c r="B110" t="s">
        <v>177</v>
      </c>
      <c r="C110">
        <v>8</v>
      </c>
      <c r="D110" t="str">
        <f t="shared" si="2"/>
        <v>control</v>
      </c>
      <c r="E110">
        <f t="shared" si="3"/>
        <v>0</v>
      </c>
    </row>
    <row r="111" spans="1:5" x14ac:dyDescent="0.25">
      <c r="A111">
        <v>110</v>
      </c>
      <c r="B111" t="s">
        <v>105</v>
      </c>
      <c r="C111">
        <v>1</v>
      </c>
      <c r="D111" t="str">
        <f t="shared" si="2"/>
        <v>control</v>
      </c>
      <c r="E111">
        <f t="shared" si="3"/>
        <v>1</v>
      </c>
    </row>
    <row r="112" spans="1:5" x14ac:dyDescent="0.25">
      <c r="A112">
        <v>111</v>
      </c>
      <c r="B112" t="s">
        <v>105</v>
      </c>
      <c r="C112">
        <v>10</v>
      </c>
      <c r="D112" t="str">
        <f t="shared" si="2"/>
        <v>control</v>
      </c>
      <c r="E112">
        <f t="shared" si="3"/>
        <v>1</v>
      </c>
    </row>
    <row r="113" spans="1:5" x14ac:dyDescent="0.25">
      <c r="A113">
        <v>112</v>
      </c>
      <c r="B113" t="s">
        <v>105</v>
      </c>
      <c r="C113">
        <v>4</v>
      </c>
      <c r="D113" t="str">
        <f t="shared" si="2"/>
        <v>treatment</v>
      </c>
      <c r="E113">
        <f t="shared" si="3"/>
        <v>1</v>
      </c>
    </row>
    <row r="114" spans="1:5" x14ac:dyDescent="0.25">
      <c r="A114">
        <v>113</v>
      </c>
      <c r="B114" t="s">
        <v>105</v>
      </c>
      <c r="C114">
        <v>10</v>
      </c>
      <c r="D114" t="str">
        <f t="shared" si="2"/>
        <v>control</v>
      </c>
      <c r="E114">
        <f t="shared" si="3"/>
        <v>1</v>
      </c>
    </row>
    <row r="115" spans="1:5" x14ac:dyDescent="0.25">
      <c r="A115">
        <v>114</v>
      </c>
      <c r="B115" t="s">
        <v>105</v>
      </c>
      <c r="C115">
        <v>10</v>
      </c>
      <c r="D115" t="str">
        <f t="shared" si="2"/>
        <v>control</v>
      </c>
      <c r="E115">
        <f t="shared" si="3"/>
        <v>1</v>
      </c>
    </row>
    <row r="116" spans="1:5" x14ac:dyDescent="0.25">
      <c r="A116">
        <v>115</v>
      </c>
      <c r="B116" t="s">
        <v>105</v>
      </c>
      <c r="C116">
        <v>7</v>
      </c>
      <c r="D116" t="str">
        <f t="shared" si="2"/>
        <v>control</v>
      </c>
      <c r="E116">
        <f t="shared" si="3"/>
        <v>1</v>
      </c>
    </row>
    <row r="117" spans="1:5" x14ac:dyDescent="0.25">
      <c r="A117">
        <v>116</v>
      </c>
      <c r="B117" t="s">
        <v>105</v>
      </c>
      <c r="C117">
        <v>6</v>
      </c>
      <c r="D117" t="str">
        <f t="shared" si="2"/>
        <v>treatment</v>
      </c>
      <c r="E117">
        <f t="shared" si="3"/>
        <v>1</v>
      </c>
    </row>
    <row r="118" spans="1:5" x14ac:dyDescent="0.25">
      <c r="A118">
        <v>117</v>
      </c>
      <c r="B118" t="s">
        <v>105</v>
      </c>
      <c r="C118">
        <v>9</v>
      </c>
      <c r="D118" t="str">
        <f t="shared" si="2"/>
        <v>control</v>
      </c>
      <c r="E118">
        <f t="shared" si="3"/>
        <v>1</v>
      </c>
    </row>
    <row r="119" spans="1:5" x14ac:dyDescent="0.25">
      <c r="A119">
        <v>118</v>
      </c>
      <c r="B119" t="s">
        <v>105</v>
      </c>
      <c r="C119">
        <v>4</v>
      </c>
      <c r="D119" t="str">
        <f t="shared" si="2"/>
        <v>treatment</v>
      </c>
      <c r="E119">
        <f t="shared" si="3"/>
        <v>1</v>
      </c>
    </row>
    <row r="120" spans="1:5" x14ac:dyDescent="0.25">
      <c r="A120">
        <v>119</v>
      </c>
      <c r="B120" t="s">
        <v>105</v>
      </c>
      <c r="C120">
        <v>5</v>
      </c>
      <c r="D120" t="str">
        <f t="shared" si="2"/>
        <v>treatment</v>
      </c>
      <c r="E120">
        <f t="shared" si="3"/>
        <v>1</v>
      </c>
    </row>
    <row r="121" spans="1:5" x14ac:dyDescent="0.25">
      <c r="A121">
        <v>120</v>
      </c>
      <c r="B121" t="s">
        <v>105</v>
      </c>
      <c r="C121">
        <v>7</v>
      </c>
      <c r="D121" t="str">
        <f t="shared" si="2"/>
        <v>control</v>
      </c>
      <c r="E121">
        <f t="shared" si="3"/>
        <v>1</v>
      </c>
    </row>
    <row r="122" spans="1:5" x14ac:dyDescent="0.25">
      <c r="A122">
        <v>121</v>
      </c>
      <c r="B122" t="s">
        <v>105</v>
      </c>
      <c r="C122">
        <v>10</v>
      </c>
      <c r="D122" t="str">
        <f t="shared" si="2"/>
        <v>control</v>
      </c>
      <c r="E122">
        <f t="shared" si="3"/>
        <v>1</v>
      </c>
    </row>
    <row r="123" spans="1:5" x14ac:dyDescent="0.25">
      <c r="A123">
        <v>122</v>
      </c>
      <c r="B123" t="s">
        <v>105</v>
      </c>
      <c r="C123">
        <v>6</v>
      </c>
      <c r="D123" t="str">
        <f t="shared" si="2"/>
        <v>treatment</v>
      </c>
      <c r="E123">
        <f t="shared" si="3"/>
        <v>1</v>
      </c>
    </row>
    <row r="124" spans="1:5" x14ac:dyDescent="0.25">
      <c r="A124">
        <v>123</v>
      </c>
      <c r="B124" t="s">
        <v>105</v>
      </c>
      <c r="C124">
        <v>6</v>
      </c>
      <c r="D124" t="str">
        <f t="shared" si="2"/>
        <v>treatment</v>
      </c>
      <c r="E124">
        <f t="shared" si="3"/>
        <v>1</v>
      </c>
    </row>
    <row r="125" spans="1:5" x14ac:dyDescent="0.25">
      <c r="A125">
        <v>124</v>
      </c>
      <c r="B125" t="s">
        <v>105</v>
      </c>
      <c r="C125">
        <v>3</v>
      </c>
      <c r="D125" t="str">
        <f t="shared" si="2"/>
        <v>control</v>
      </c>
      <c r="E125">
        <f t="shared" si="3"/>
        <v>1</v>
      </c>
    </row>
    <row r="126" spans="1:5" x14ac:dyDescent="0.25">
      <c r="A126">
        <v>125</v>
      </c>
      <c r="B126" t="s">
        <v>105</v>
      </c>
      <c r="C126">
        <v>1</v>
      </c>
      <c r="D126" t="str">
        <f t="shared" si="2"/>
        <v>control</v>
      </c>
      <c r="E126">
        <f t="shared" si="3"/>
        <v>1</v>
      </c>
    </row>
    <row r="127" spans="1:5" x14ac:dyDescent="0.25">
      <c r="A127">
        <v>126</v>
      </c>
      <c r="B127" t="s">
        <v>177</v>
      </c>
      <c r="C127">
        <v>6</v>
      </c>
      <c r="D127" t="str">
        <f t="shared" si="2"/>
        <v>treatment</v>
      </c>
      <c r="E127">
        <f t="shared" si="3"/>
        <v>0</v>
      </c>
    </row>
    <row r="128" spans="1:5" x14ac:dyDescent="0.25">
      <c r="A128">
        <v>127</v>
      </c>
      <c r="B128" t="s">
        <v>105</v>
      </c>
      <c r="C128">
        <v>2</v>
      </c>
      <c r="D128" t="str">
        <f t="shared" si="2"/>
        <v>control</v>
      </c>
      <c r="E128">
        <f t="shared" si="3"/>
        <v>1</v>
      </c>
    </row>
    <row r="129" spans="1:5" x14ac:dyDescent="0.25">
      <c r="A129">
        <v>128</v>
      </c>
      <c r="B129" t="s">
        <v>105</v>
      </c>
      <c r="C129">
        <v>6</v>
      </c>
      <c r="D129" t="str">
        <f t="shared" si="2"/>
        <v>treatment</v>
      </c>
      <c r="E129">
        <f t="shared" si="3"/>
        <v>1</v>
      </c>
    </row>
    <row r="130" spans="1:5" x14ac:dyDescent="0.25">
      <c r="A130">
        <v>129</v>
      </c>
      <c r="B130" t="s">
        <v>105</v>
      </c>
      <c r="C130">
        <v>7</v>
      </c>
      <c r="D130" t="str">
        <f t="shared" si="2"/>
        <v>control</v>
      </c>
      <c r="E130">
        <f t="shared" si="3"/>
        <v>1</v>
      </c>
    </row>
    <row r="131" spans="1:5" x14ac:dyDescent="0.25">
      <c r="A131">
        <v>130</v>
      </c>
      <c r="B131" t="s">
        <v>105</v>
      </c>
      <c r="C131">
        <v>7</v>
      </c>
      <c r="D131" t="str">
        <f t="shared" ref="D131:D194" si="4">IF(OR(C131=4, C131=5, C131=6), "treatment", "control")</f>
        <v>control</v>
      </c>
      <c r="E131">
        <f t="shared" ref="E131:E194" si="5">IF(B131="Y", 1, 0)</f>
        <v>1</v>
      </c>
    </row>
    <row r="132" spans="1:5" x14ac:dyDescent="0.25">
      <c r="A132">
        <v>131</v>
      </c>
      <c r="B132" t="s">
        <v>105</v>
      </c>
      <c r="C132">
        <v>5</v>
      </c>
      <c r="D132" t="str">
        <f t="shared" si="4"/>
        <v>treatment</v>
      </c>
      <c r="E132">
        <f t="shared" si="5"/>
        <v>1</v>
      </c>
    </row>
    <row r="133" spans="1:5" x14ac:dyDescent="0.25">
      <c r="A133">
        <v>132</v>
      </c>
      <c r="B133" t="s">
        <v>105</v>
      </c>
      <c r="C133">
        <v>7</v>
      </c>
      <c r="D133" t="str">
        <f t="shared" si="4"/>
        <v>control</v>
      </c>
      <c r="E133">
        <f t="shared" si="5"/>
        <v>1</v>
      </c>
    </row>
    <row r="134" spans="1:5" x14ac:dyDescent="0.25">
      <c r="A134">
        <v>133</v>
      </c>
      <c r="B134" t="s">
        <v>105</v>
      </c>
      <c r="C134">
        <v>7</v>
      </c>
      <c r="D134" t="str">
        <f t="shared" si="4"/>
        <v>control</v>
      </c>
      <c r="E134">
        <f t="shared" si="5"/>
        <v>1</v>
      </c>
    </row>
    <row r="135" spans="1:5" x14ac:dyDescent="0.25">
      <c r="A135">
        <v>134</v>
      </c>
      <c r="B135" t="s">
        <v>105</v>
      </c>
      <c r="C135">
        <v>6</v>
      </c>
      <c r="D135" t="str">
        <f t="shared" si="4"/>
        <v>treatment</v>
      </c>
      <c r="E135">
        <f t="shared" si="5"/>
        <v>1</v>
      </c>
    </row>
    <row r="136" spans="1:5" x14ac:dyDescent="0.25">
      <c r="A136">
        <v>135</v>
      </c>
      <c r="B136" t="s">
        <v>105</v>
      </c>
      <c r="C136">
        <v>7</v>
      </c>
      <c r="D136" t="str">
        <f t="shared" si="4"/>
        <v>control</v>
      </c>
      <c r="E136">
        <f t="shared" si="5"/>
        <v>1</v>
      </c>
    </row>
    <row r="137" spans="1:5" x14ac:dyDescent="0.25">
      <c r="A137">
        <v>136</v>
      </c>
      <c r="B137" t="s">
        <v>105</v>
      </c>
      <c r="C137">
        <v>5</v>
      </c>
      <c r="D137" t="str">
        <f t="shared" si="4"/>
        <v>treatment</v>
      </c>
      <c r="E137">
        <f t="shared" si="5"/>
        <v>1</v>
      </c>
    </row>
    <row r="138" spans="1:5" x14ac:dyDescent="0.25">
      <c r="A138">
        <v>137</v>
      </c>
      <c r="B138" t="s">
        <v>105</v>
      </c>
      <c r="C138">
        <v>7</v>
      </c>
      <c r="D138" t="str">
        <f t="shared" si="4"/>
        <v>control</v>
      </c>
      <c r="E138">
        <f t="shared" si="5"/>
        <v>1</v>
      </c>
    </row>
    <row r="139" spans="1:5" x14ac:dyDescent="0.25">
      <c r="A139">
        <v>138</v>
      </c>
      <c r="B139" t="s">
        <v>105</v>
      </c>
      <c r="C139">
        <v>7</v>
      </c>
      <c r="D139" t="str">
        <f t="shared" si="4"/>
        <v>control</v>
      </c>
      <c r="E139">
        <f t="shared" si="5"/>
        <v>1</v>
      </c>
    </row>
    <row r="140" spans="1:5" x14ac:dyDescent="0.25">
      <c r="A140">
        <v>139</v>
      </c>
      <c r="B140" t="s">
        <v>105</v>
      </c>
      <c r="C140">
        <v>12</v>
      </c>
      <c r="D140" t="str">
        <f t="shared" si="4"/>
        <v>control</v>
      </c>
      <c r="E140">
        <f t="shared" si="5"/>
        <v>1</v>
      </c>
    </row>
    <row r="141" spans="1:5" x14ac:dyDescent="0.25">
      <c r="A141">
        <v>140</v>
      </c>
      <c r="B141" t="s">
        <v>105</v>
      </c>
      <c r="C141">
        <v>8</v>
      </c>
      <c r="D141" t="str">
        <f t="shared" si="4"/>
        <v>control</v>
      </c>
      <c r="E141">
        <f t="shared" si="5"/>
        <v>1</v>
      </c>
    </row>
    <row r="142" spans="1:5" x14ac:dyDescent="0.25">
      <c r="A142">
        <v>141</v>
      </c>
      <c r="B142" t="s">
        <v>105</v>
      </c>
      <c r="C142">
        <v>4</v>
      </c>
      <c r="D142" t="str">
        <f t="shared" si="4"/>
        <v>treatment</v>
      </c>
      <c r="E142">
        <f t="shared" si="5"/>
        <v>1</v>
      </c>
    </row>
    <row r="143" spans="1:5" x14ac:dyDescent="0.25">
      <c r="A143">
        <v>142</v>
      </c>
      <c r="B143" t="s">
        <v>105</v>
      </c>
      <c r="C143">
        <v>1</v>
      </c>
      <c r="D143" t="str">
        <f t="shared" si="4"/>
        <v>control</v>
      </c>
      <c r="E143">
        <f t="shared" si="5"/>
        <v>1</v>
      </c>
    </row>
    <row r="144" spans="1:5" x14ac:dyDescent="0.25">
      <c r="A144">
        <v>143</v>
      </c>
      <c r="B144" t="s">
        <v>105</v>
      </c>
      <c r="C144">
        <v>6</v>
      </c>
      <c r="D144" t="str">
        <f t="shared" si="4"/>
        <v>treatment</v>
      </c>
      <c r="E144">
        <f t="shared" si="5"/>
        <v>1</v>
      </c>
    </row>
    <row r="145" spans="1:5" x14ac:dyDescent="0.25">
      <c r="A145">
        <v>144</v>
      </c>
      <c r="B145" t="s">
        <v>105</v>
      </c>
      <c r="C145">
        <v>6</v>
      </c>
      <c r="D145" t="str">
        <f t="shared" si="4"/>
        <v>treatment</v>
      </c>
      <c r="E145">
        <f t="shared" si="5"/>
        <v>1</v>
      </c>
    </row>
    <row r="146" spans="1:5" x14ac:dyDescent="0.25">
      <c r="A146">
        <v>145</v>
      </c>
      <c r="B146" t="s">
        <v>105</v>
      </c>
      <c r="C146">
        <v>11</v>
      </c>
      <c r="D146" t="str">
        <f t="shared" si="4"/>
        <v>control</v>
      </c>
      <c r="E146">
        <f t="shared" si="5"/>
        <v>1</v>
      </c>
    </row>
    <row r="147" spans="1:5" x14ac:dyDescent="0.25">
      <c r="A147">
        <v>146</v>
      </c>
      <c r="B147" t="s">
        <v>105</v>
      </c>
      <c r="C147">
        <v>4</v>
      </c>
      <c r="D147" t="str">
        <f t="shared" si="4"/>
        <v>treatment</v>
      </c>
      <c r="E147">
        <f t="shared" si="5"/>
        <v>1</v>
      </c>
    </row>
    <row r="148" spans="1:5" x14ac:dyDescent="0.25">
      <c r="A148">
        <v>147</v>
      </c>
      <c r="B148" t="s">
        <v>105</v>
      </c>
      <c r="C148">
        <v>11</v>
      </c>
      <c r="D148" t="str">
        <f t="shared" si="4"/>
        <v>control</v>
      </c>
      <c r="E148">
        <f t="shared" si="5"/>
        <v>1</v>
      </c>
    </row>
    <row r="149" spans="1:5" x14ac:dyDescent="0.25">
      <c r="A149">
        <v>148</v>
      </c>
      <c r="B149" t="s">
        <v>105</v>
      </c>
      <c r="C149">
        <v>5</v>
      </c>
      <c r="D149" t="str">
        <f t="shared" si="4"/>
        <v>treatment</v>
      </c>
      <c r="E149">
        <f t="shared" si="5"/>
        <v>1</v>
      </c>
    </row>
    <row r="150" spans="1:5" x14ac:dyDescent="0.25">
      <c r="A150">
        <v>149</v>
      </c>
      <c r="B150" t="s">
        <v>105</v>
      </c>
      <c r="C150">
        <v>4</v>
      </c>
      <c r="D150" t="str">
        <f t="shared" si="4"/>
        <v>treatment</v>
      </c>
      <c r="E150">
        <f t="shared" si="5"/>
        <v>1</v>
      </c>
    </row>
    <row r="151" spans="1:5" x14ac:dyDescent="0.25">
      <c r="A151">
        <v>150</v>
      </c>
      <c r="B151" t="s">
        <v>105</v>
      </c>
      <c r="C151">
        <v>4</v>
      </c>
      <c r="D151" t="str">
        <f t="shared" si="4"/>
        <v>treatment</v>
      </c>
      <c r="E151">
        <f t="shared" si="5"/>
        <v>1</v>
      </c>
    </row>
    <row r="152" spans="1:5" x14ac:dyDescent="0.25">
      <c r="A152">
        <v>151</v>
      </c>
      <c r="B152" t="s">
        <v>105</v>
      </c>
      <c r="C152">
        <v>1</v>
      </c>
      <c r="D152" t="str">
        <f t="shared" si="4"/>
        <v>control</v>
      </c>
      <c r="E152">
        <f t="shared" si="5"/>
        <v>1</v>
      </c>
    </row>
    <row r="153" spans="1:5" x14ac:dyDescent="0.25">
      <c r="A153">
        <v>152</v>
      </c>
      <c r="B153" t="s">
        <v>105</v>
      </c>
      <c r="C153">
        <v>1</v>
      </c>
      <c r="D153" t="str">
        <f t="shared" si="4"/>
        <v>control</v>
      </c>
      <c r="E153">
        <f t="shared" si="5"/>
        <v>1</v>
      </c>
    </row>
    <row r="154" spans="1:5" x14ac:dyDescent="0.25">
      <c r="A154">
        <v>153</v>
      </c>
      <c r="B154" t="s">
        <v>105</v>
      </c>
      <c r="C154">
        <v>6</v>
      </c>
      <c r="D154" t="str">
        <f t="shared" si="4"/>
        <v>treatment</v>
      </c>
      <c r="E154">
        <f t="shared" si="5"/>
        <v>1</v>
      </c>
    </row>
    <row r="155" spans="1:5" x14ac:dyDescent="0.25">
      <c r="A155">
        <v>154</v>
      </c>
      <c r="B155" t="s">
        <v>105</v>
      </c>
      <c r="C155">
        <v>3</v>
      </c>
      <c r="D155" t="str">
        <f t="shared" si="4"/>
        <v>control</v>
      </c>
      <c r="E155">
        <f t="shared" si="5"/>
        <v>1</v>
      </c>
    </row>
    <row r="156" spans="1:5" x14ac:dyDescent="0.25">
      <c r="A156">
        <v>155</v>
      </c>
      <c r="B156" t="s">
        <v>105</v>
      </c>
      <c r="C156">
        <v>3</v>
      </c>
      <c r="D156" t="str">
        <f t="shared" si="4"/>
        <v>control</v>
      </c>
      <c r="E156">
        <f t="shared" si="5"/>
        <v>1</v>
      </c>
    </row>
    <row r="157" spans="1:5" x14ac:dyDescent="0.25">
      <c r="A157">
        <v>156</v>
      </c>
      <c r="B157" t="s">
        <v>177</v>
      </c>
      <c r="C157">
        <v>4</v>
      </c>
      <c r="D157" t="str">
        <f t="shared" si="4"/>
        <v>treatment</v>
      </c>
      <c r="E157">
        <f t="shared" si="5"/>
        <v>0</v>
      </c>
    </row>
    <row r="158" spans="1:5" x14ac:dyDescent="0.25">
      <c r="A158">
        <v>157</v>
      </c>
      <c r="B158" t="s">
        <v>105</v>
      </c>
      <c r="C158">
        <v>6</v>
      </c>
      <c r="D158" t="str">
        <f t="shared" si="4"/>
        <v>treatment</v>
      </c>
      <c r="E158">
        <f t="shared" si="5"/>
        <v>1</v>
      </c>
    </row>
    <row r="159" spans="1:5" x14ac:dyDescent="0.25">
      <c r="A159">
        <v>158</v>
      </c>
      <c r="B159" t="s">
        <v>105</v>
      </c>
      <c r="C159">
        <v>5</v>
      </c>
      <c r="D159" t="str">
        <f t="shared" si="4"/>
        <v>treatment</v>
      </c>
      <c r="E159">
        <f t="shared" si="5"/>
        <v>1</v>
      </c>
    </row>
    <row r="160" spans="1:5" x14ac:dyDescent="0.25">
      <c r="A160">
        <v>159</v>
      </c>
      <c r="B160" t="s">
        <v>105</v>
      </c>
      <c r="C160">
        <v>5</v>
      </c>
      <c r="D160" t="str">
        <f t="shared" si="4"/>
        <v>treatment</v>
      </c>
      <c r="E160">
        <f t="shared" si="5"/>
        <v>1</v>
      </c>
    </row>
    <row r="161" spans="1:5" x14ac:dyDescent="0.25">
      <c r="A161">
        <v>160</v>
      </c>
      <c r="B161" t="s">
        <v>105</v>
      </c>
      <c r="C161">
        <v>3</v>
      </c>
      <c r="D161" t="str">
        <f t="shared" si="4"/>
        <v>control</v>
      </c>
      <c r="E161">
        <f t="shared" si="5"/>
        <v>1</v>
      </c>
    </row>
    <row r="162" spans="1:5" x14ac:dyDescent="0.25">
      <c r="A162">
        <v>161</v>
      </c>
      <c r="B162" t="s">
        <v>105</v>
      </c>
      <c r="C162">
        <v>6</v>
      </c>
      <c r="D162" t="str">
        <f t="shared" si="4"/>
        <v>treatment</v>
      </c>
      <c r="E162">
        <f t="shared" si="5"/>
        <v>1</v>
      </c>
    </row>
    <row r="163" spans="1:5" x14ac:dyDescent="0.25">
      <c r="A163">
        <v>162</v>
      </c>
      <c r="B163" t="s">
        <v>105</v>
      </c>
      <c r="C163">
        <v>3</v>
      </c>
      <c r="D163" t="str">
        <f t="shared" si="4"/>
        <v>control</v>
      </c>
      <c r="E163">
        <f t="shared" si="5"/>
        <v>1</v>
      </c>
    </row>
    <row r="164" spans="1:5" x14ac:dyDescent="0.25">
      <c r="A164">
        <v>163</v>
      </c>
      <c r="B164" t="s">
        <v>105</v>
      </c>
      <c r="C164">
        <v>5</v>
      </c>
      <c r="D164" t="str">
        <f t="shared" si="4"/>
        <v>treatment</v>
      </c>
      <c r="E164">
        <f t="shared" si="5"/>
        <v>1</v>
      </c>
    </row>
    <row r="165" spans="1:5" x14ac:dyDescent="0.25">
      <c r="A165">
        <v>164</v>
      </c>
      <c r="B165" t="s">
        <v>105</v>
      </c>
      <c r="C165">
        <v>4</v>
      </c>
      <c r="D165" t="str">
        <f t="shared" si="4"/>
        <v>treatment</v>
      </c>
      <c r="E165">
        <f t="shared" si="5"/>
        <v>1</v>
      </c>
    </row>
    <row r="166" spans="1:5" x14ac:dyDescent="0.25">
      <c r="A166">
        <v>165</v>
      </c>
      <c r="B166" t="s">
        <v>105</v>
      </c>
      <c r="C166">
        <v>10</v>
      </c>
      <c r="D166" t="str">
        <f t="shared" si="4"/>
        <v>control</v>
      </c>
      <c r="E166">
        <f t="shared" si="5"/>
        <v>1</v>
      </c>
    </row>
    <row r="167" spans="1:5" x14ac:dyDescent="0.25">
      <c r="A167">
        <v>166</v>
      </c>
      <c r="B167" t="s">
        <v>105</v>
      </c>
      <c r="C167">
        <v>9</v>
      </c>
      <c r="D167" t="str">
        <f t="shared" si="4"/>
        <v>control</v>
      </c>
      <c r="E167">
        <f t="shared" si="5"/>
        <v>1</v>
      </c>
    </row>
    <row r="168" spans="1:5" x14ac:dyDescent="0.25">
      <c r="A168">
        <v>167</v>
      </c>
      <c r="B168" t="s">
        <v>105</v>
      </c>
      <c r="C168">
        <v>11</v>
      </c>
      <c r="D168" t="str">
        <f t="shared" si="4"/>
        <v>control</v>
      </c>
      <c r="E168">
        <f t="shared" si="5"/>
        <v>1</v>
      </c>
    </row>
    <row r="169" spans="1:5" x14ac:dyDescent="0.25">
      <c r="A169">
        <v>168</v>
      </c>
      <c r="B169" t="s">
        <v>105</v>
      </c>
      <c r="C169">
        <v>11</v>
      </c>
      <c r="D169" t="str">
        <f t="shared" si="4"/>
        <v>control</v>
      </c>
      <c r="E169">
        <f t="shared" si="5"/>
        <v>1</v>
      </c>
    </row>
    <row r="170" spans="1:5" x14ac:dyDescent="0.25">
      <c r="A170">
        <v>169</v>
      </c>
      <c r="B170" t="s">
        <v>105</v>
      </c>
      <c r="C170">
        <v>5</v>
      </c>
      <c r="D170" t="str">
        <f t="shared" si="4"/>
        <v>treatment</v>
      </c>
      <c r="E170">
        <f t="shared" si="5"/>
        <v>1</v>
      </c>
    </row>
    <row r="171" spans="1:5" x14ac:dyDescent="0.25">
      <c r="A171">
        <v>170</v>
      </c>
      <c r="B171" t="s">
        <v>105</v>
      </c>
      <c r="C171">
        <v>1</v>
      </c>
      <c r="D171" t="str">
        <f t="shared" si="4"/>
        <v>control</v>
      </c>
      <c r="E171">
        <f t="shared" si="5"/>
        <v>1</v>
      </c>
    </row>
    <row r="172" spans="1:5" x14ac:dyDescent="0.25">
      <c r="A172">
        <v>171</v>
      </c>
      <c r="B172" t="s">
        <v>105</v>
      </c>
      <c r="C172">
        <v>5</v>
      </c>
      <c r="D172" t="str">
        <f t="shared" si="4"/>
        <v>treatment</v>
      </c>
      <c r="E172">
        <f t="shared" si="5"/>
        <v>1</v>
      </c>
    </row>
    <row r="173" spans="1:5" x14ac:dyDescent="0.25">
      <c r="A173">
        <v>172</v>
      </c>
      <c r="B173" t="s">
        <v>105</v>
      </c>
      <c r="C173">
        <v>5</v>
      </c>
      <c r="D173" t="str">
        <f t="shared" si="4"/>
        <v>treatment</v>
      </c>
      <c r="E173">
        <f t="shared" si="5"/>
        <v>1</v>
      </c>
    </row>
    <row r="174" spans="1:5" x14ac:dyDescent="0.25">
      <c r="A174">
        <v>173</v>
      </c>
      <c r="B174" t="s">
        <v>105</v>
      </c>
      <c r="C174">
        <v>6</v>
      </c>
      <c r="D174" t="str">
        <f t="shared" si="4"/>
        <v>treatment</v>
      </c>
      <c r="E174">
        <f t="shared" si="5"/>
        <v>1</v>
      </c>
    </row>
    <row r="175" spans="1:5" x14ac:dyDescent="0.25">
      <c r="A175">
        <v>174</v>
      </c>
      <c r="B175" t="s">
        <v>105</v>
      </c>
      <c r="C175">
        <v>6</v>
      </c>
      <c r="D175" t="str">
        <f t="shared" si="4"/>
        <v>treatment</v>
      </c>
      <c r="E175">
        <f t="shared" si="5"/>
        <v>1</v>
      </c>
    </row>
    <row r="176" spans="1:5" x14ac:dyDescent="0.25">
      <c r="A176">
        <v>175</v>
      </c>
      <c r="B176" t="s">
        <v>105</v>
      </c>
      <c r="C176">
        <v>11</v>
      </c>
      <c r="D176" t="str">
        <f t="shared" si="4"/>
        <v>control</v>
      </c>
      <c r="E176">
        <f t="shared" si="5"/>
        <v>1</v>
      </c>
    </row>
    <row r="177" spans="1:5" x14ac:dyDescent="0.25">
      <c r="A177">
        <v>176</v>
      </c>
      <c r="B177" t="s">
        <v>105</v>
      </c>
      <c r="C177">
        <v>6</v>
      </c>
      <c r="D177" t="str">
        <f t="shared" si="4"/>
        <v>treatment</v>
      </c>
      <c r="E177">
        <f t="shared" si="5"/>
        <v>1</v>
      </c>
    </row>
    <row r="178" spans="1:5" x14ac:dyDescent="0.25">
      <c r="A178">
        <v>177</v>
      </c>
      <c r="B178" t="s">
        <v>105</v>
      </c>
      <c r="C178">
        <v>9</v>
      </c>
      <c r="D178" t="str">
        <f t="shared" si="4"/>
        <v>control</v>
      </c>
      <c r="E178">
        <f t="shared" si="5"/>
        <v>1</v>
      </c>
    </row>
    <row r="179" spans="1:5" x14ac:dyDescent="0.25">
      <c r="A179">
        <v>178</v>
      </c>
      <c r="B179" t="s">
        <v>105</v>
      </c>
      <c r="C179">
        <v>7</v>
      </c>
      <c r="D179" t="str">
        <f t="shared" si="4"/>
        <v>control</v>
      </c>
      <c r="E179">
        <f t="shared" si="5"/>
        <v>1</v>
      </c>
    </row>
    <row r="180" spans="1:5" x14ac:dyDescent="0.25">
      <c r="A180">
        <v>179</v>
      </c>
      <c r="B180" t="s">
        <v>105</v>
      </c>
      <c r="C180">
        <v>7</v>
      </c>
      <c r="D180" t="str">
        <f t="shared" si="4"/>
        <v>control</v>
      </c>
      <c r="E180">
        <f t="shared" si="5"/>
        <v>1</v>
      </c>
    </row>
    <row r="181" spans="1:5" x14ac:dyDescent="0.25">
      <c r="A181">
        <v>180</v>
      </c>
      <c r="B181" t="s">
        <v>105</v>
      </c>
      <c r="C181">
        <v>7</v>
      </c>
      <c r="D181" t="str">
        <f t="shared" si="4"/>
        <v>control</v>
      </c>
      <c r="E181">
        <f t="shared" si="5"/>
        <v>1</v>
      </c>
    </row>
    <row r="182" spans="1:5" x14ac:dyDescent="0.25">
      <c r="A182">
        <v>181</v>
      </c>
      <c r="B182" t="s">
        <v>105</v>
      </c>
      <c r="C182">
        <v>6</v>
      </c>
      <c r="D182" t="str">
        <f t="shared" si="4"/>
        <v>treatment</v>
      </c>
      <c r="E182">
        <f t="shared" si="5"/>
        <v>1</v>
      </c>
    </row>
    <row r="183" spans="1:5" x14ac:dyDescent="0.25">
      <c r="A183">
        <v>182</v>
      </c>
      <c r="B183" t="s">
        <v>105</v>
      </c>
      <c r="C183">
        <v>7</v>
      </c>
      <c r="D183" t="str">
        <f t="shared" si="4"/>
        <v>control</v>
      </c>
      <c r="E183">
        <f t="shared" si="5"/>
        <v>1</v>
      </c>
    </row>
    <row r="184" spans="1:5" x14ac:dyDescent="0.25">
      <c r="A184">
        <v>183</v>
      </c>
      <c r="B184" t="s">
        <v>105</v>
      </c>
      <c r="C184">
        <v>6</v>
      </c>
      <c r="D184" t="str">
        <f t="shared" si="4"/>
        <v>treatment</v>
      </c>
      <c r="E184">
        <f t="shared" si="5"/>
        <v>1</v>
      </c>
    </row>
    <row r="185" spans="1:5" x14ac:dyDescent="0.25">
      <c r="A185">
        <v>184</v>
      </c>
      <c r="B185" t="s">
        <v>105</v>
      </c>
      <c r="C185">
        <v>6</v>
      </c>
      <c r="D185" t="str">
        <f t="shared" si="4"/>
        <v>treatment</v>
      </c>
      <c r="E185">
        <f t="shared" si="5"/>
        <v>1</v>
      </c>
    </row>
    <row r="186" spans="1:5" x14ac:dyDescent="0.25">
      <c r="A186">
        <v>185</v>
      </c>
      <c r="B186" t="s">
        <v>105</v>
      </c>
      <c r="C186">
        <v>6</v>
      </c>
      <c r="D186" t="str">
        <f t="shared" si="4"/>
        <v>treatment</v>
      </c>
      <c r="E186">
        <f t="shared" si="5"/>
        <v>1</v>
      </c>
    </row>
    <row r="187" spans="1:5" x14ac:dyDescent="0.25">
      <c r="A187">
        <v>186</v>
      </c>
      <c r="B187" t="s">
        <v>105</v>
      </c>
      <c r="C187">
        <v>6</v>
      </c>
      <c r="D187" t="str">
        <f t="shared" si="4"/>
        <v>treatment</v>
      </c>
      <c r="E187">
        <f t="shared" si="5"/>
        <v>1</v>
      </c>
    </row>
    <row r="188" spans="1:5" x14ac:dyDescent="0.25">
      <c r="A188">
        <v>187</v>
      </c>
      <c r="B188" t="s">
        <v>105</v>
      </c>
      <c r="C188">
        <v>6</v>
      </c>
      <c r="D188" t="str">
        <f t="shared" si="4"/>
        <v>treatment</v>
      </c>
      <c r="E188">
        <f t="shared" si="5"/>
        <v>1</v>
      </c>
    </row>
    <row r="189" spans="1:5" x14ac:dyDescent="0.25">
      <c r="A189">
        <v>188</v>
      </c>
      <c r="B189" t="s">
        <v>105</v>
      </c>
      <c r="C189">
        <v>8</v>
      </c>
      <c r="D189" t="str">
        <f t="shared" si="4"/>
        <v>control</v>
      </c>
      <c r="E189">
        <f t="shared" si="5"/>
        <v>1</v>
      </c>
    </row>
    <row r="190" spans="1:5" x14ac:dyDescent="0.25">
      <c r="A190">
        <v>189</v>
      </c>
      <c r="B190" t="s">
        <v>105</v>
      </c>
      <c r="C190">
        <v>6</v>
      </c>
      <c r="D190" t="str">
        <f t="shared" si="4"/>
        <v>treatment</v>
      </c>
      <c r="E190">
        <f t="shared" si="5"/>
        <v>1</v>
      </c>
    </row>
    <row r="191" spans="1:5" x14ac:dyDescent="0.25">
      <c r="A191">
        <v>190</v>
      </c>
      <c r="B191" t="s">
        <v>105</v>
      </c>
      <c r="C191">
        <v>8</v>
      </c>
      <c r="D191" t="str">
        <f t="shared" si="4"/>
        <v>control</v>
      </c>
      <c r="E191">
        <f t="shared" si="5"/>
        <v>1</v>
      </c>
    </row>
    <row r="192" spans="1:5" x14ac:dyDescent="0.25">
      <c r="A192">
        <v>191</v>
      </c>
      <c r="B192" t="s">
        <v>105</v>
      </c>
      <c r="C192">
        <v>12</v>
      </c>
      <c r="D192" t="str">
        <f t="shared" si="4"/>
        <v>control</v>
      </c>
      <c r="E192">
        <f t="shared" si="5"/>
        <v>1</v>
      </c>
    </row>
    <row r="193" spans="1:5" x14ac:dyDescent="0.25">
      <c r="A193">
        <v>192</v>
      </c>
      <c r="B193" t="s">
        <v>105</v>
      </c>
      <c r="C193">
        <v>6</v>
      </c>
      <c r="D193" t="str">
        <f t="shared" si="4"/>
        <v>treatment</v>
      </c>
      <c r="E193">
        <f t="shared" si="5"/>
        <v>1</v>
      </c>
    </row>
    <row r="194" spans="1:5" x14ac:dyDescent="0.25">
      <c r="A194">
        <v>193</v>
      </c>
      <c r="B194" t="s">
        <v>105</v>
      </c>
      <c r="C194">
        <v>9</v>
      </c>
      <c r="D194" t="str">
        <f t="shared" si="4"/>
        <v>control</v>
      </c>
      <c r="E194">
        <f t="shared" si="5"/>
        <v>1</v>
      </c>
    </row>
    <row r="195" spans="1:5" x14ac:dyDescent="0.25">
      <c r="A195">
        <v>194</v>
      </c>
      <c r="B195" t="s">
        <v>105</v>
      </c>
      <c r="C195">
        <v>5</v>
      </c>
      <c r="D195" t="str">
        <f t="shared" ref="D195:D258" si="6">IF(OR(C195=4, C195=5, C195=6), "treatment", "control")</f>
        <v>treatment</v>
      </c>
      <c r="E195">
        <f t="shared" ref="E195:E258" si="7">IF(B195="Y", 1, 0)</f>
        <v>1</v>
      </c>
    </row>
    <row r="196" spans="1:5" x14ac:dyDescent="0.25">
      <c r="A196">
        <v>195</v>
      </c>
      <c r="B196" t="s">
        <v>105</v>
      </c>
      <c r="C196">
        <v>5</v>
      </c>
      <c r="D196" t="str">
        <f t="shared" si="6"/>
        <v>treatment</v>
      </c>
      <c r="E196">
        <f t="shared" si="7"/>
        <v>1</v>
      </c>
    </row>
    <row r="197" spans="1:5" x14ac:dyDescent="0.25">
      <c r="A197">
        <v>196</v>
      </c>
      <c r="B197" t="s">
        <v>105</v>
      </c>
      <c r="C197">
        <v>7</v>
      </c>
      <c r="D197" t="str">
        <f t="shared" si="6"/>
        <v>control</v>
      </c>
      <c r="E197">
        <f t="shared" si="7"/>
        <v>1</v>
      </c>
    </row>
    <row r="198" spans="1:5" x14ac:dyDescent="0.25">
      <c r="A198">
        <v>197</v>
      </c>
      <c r="B198" t="s">
        <v>105</v>
      </c>
      <c r="C198">
        <v>9</v>
      </c>
      <c r="D198" t="str">
        <f t="shared" si="6"/>
        <v>control</v>
      </c>
      <c r="E198">
        <f t="shared" si="7"/>
        <v>1</v>
      </c>
    </row>
    <row r="199" spans="1:5" x14ac:dyDescent="0.25">
      <c r="A199">
        <v>198</v>
      </c>
      <c r="B199" t="s">
        <v>105</v>
      </c>
      <c r="C199">
        <v>3</v>
      </c>
      <c r="D199" t="str">
        <f t="shared" si="6"/>
        <v>control</v>
      </c>
      <c r="E199">
        <f t="shared" si="7"/>
        <v>1</v>
      </c>
    </row>
    <row r="200" spans="1:5" x14ac:dyDescent="0.25">
      <c r="A200">
        <v>199</v>
      </c>
      <c r="B200" t="s">
        <v>105</v>
      </c>
      <c r="C200">
        <v>7</v>
      </c>
      <c r="D200" t="str">
        <f t="shared" si="6"/>
        <v>control</v>
      </c>
      <c r="E200">
        <f t="shared" si="7"/>
        <v>1</v>
      </c>
    </row>
    <row r="201" spans="1:5" x14ac:dyDescent="0.25">
      <c r="A201">
        <v>200</v>
      </c>
      <c r="B201" t="s">
        <v>105</v>
      </c>
      <c r="C201">
        <v>1</v>
      </c>
      <c r="D201" t="str">
        <f t="shared" si="6"/>
        <v>control</v>
      </c>
      <c r="E201">
        <f t="shared" si="7"/>
        <v>1</v>
      </c>
    </row>
    <row r="202" spans="1:5" x14ac:dyDescent="0.25">
      <c r="A202">
        <v>201</v>
      </c>
      <c r="B202" t="s">
        <v>105</v>
      </c>
      <c r="C202">
        <v>3</v>
      </c>
      <c r="D202" t="str">
        <f t="shared" si="6"/>
        <v>control</v>
      </c>
      <c r="E202">
        <f t="shared" si="7"/>
        <v>1</v>
      </c>
    </row>
    <row r="203" spans="1:5" x14ac:dyDescent="0.25">
      <c r="A203">
        <v>202</v>
      </c>
      <c r="B203" t="s">
        <v>105</v>
      </c>
      <c r="C203">
        <v>2</v>
      </c>
      <c r="D203" t="str">
        <f t="shared" si="6"/>
        <v>control</v>
      </c>
      <c r="E203">
        <f t="shared" si="7"/>
        <v>1</v>
      </c>
    </row>
    <row r="204" spans="1:5" x14ac:dyDescent="0.25">
      <c r="A204">
        <v>203</v>
      </c>
      <c r="B204" t="s">
        <v>105</v>
      </c>
      <c r="C204">
        <v>5</v>
      </c>
      <c r="D204" t="str">
        <f t="shared" si="6"/>
        <v>treatment</v>
      </c>
      <c r="E204">
        <f t="shared" si="7"/>
        <v>1</v>
      </c>
    </row>
    <row r="205" spans="1:5" x14ac:dyDescent="0.25">
      <c r="A205">
        <v>204</v>
      </c>
      <c r="B205" t="s">
        <v>105</v>
      </c>
      <c r="C205">
        <v>1</v>
      </c>
      <c r="D205" t="str">
        <f t="shared" si="6"/>
        <v>control</v>
      </c>
      <c r="E205">
        <f t="shared" si="7"/>
        <v>1</v>
      </c>
    </row>
    <row r="206" spans="1:5" x14ac:dyDescent="0.25">
      <c r="A206">
        <v>205</v>
      </c>
      <c r="B206" t="s">
        <v>105</v>
      </c>
      <c r="C206">
        <v>4</v>
      </c>
      <c r="D206" t="str">
        <f t="shared" si="6"/>
        <v>treatment</v>
      </c>
      <c r="E206">
        <f t="shared" si="7"/>
        <v>1</v>
      </c>
    </row>
    <row r="207" spans="1:5" x14ac:dyDescent="0.25">
      <c r="A207">
        <v>206</v>
      </c>
      <c r="B207" t="s">
        <v>105</v>
      </c>
      <c r="C207">
        <v>5</v>
      </c>
      <c r="D207" t="str">
        <f t="shared" si="6"/>
        <v>treatment</v>
      </c>
      <c r="E207">
        <f t="shared" si="7"/>
        <v>1</v>
      </c>
    </row>
    <row r="208" spans="1:5" x14ac:dyDescent="0.25">
      <c r="A208">
        <v>207</v>
      </c>
      <c r="B208" t="s">
        <v>105</v>
      </c>
      <c r="C208">
        <v>3</v>
      </c>
      <c r="D208" t="str">
        <f t="shared" si="6"/>
        <v>control</v>
      </c>
      <c r="E208">
        <f t="shared" si="7"/>
        <v>1</v>
      </c>
    </row>
    <row r="209" spans="1:5" x14ac:dyDescent="0.25">
      <c r="A209">
        <v>208</v>
      </c>
      <c r="B209" t="s">
        <v>105</v>
      </c>
      <c r="C209">
        <v>4</v>
      </c>
      <c r="D209" t="str">
        <f t="shared" si="6"/>
        <v>treatment</v>
      </c>
      <c r="E209">
        <f t="shared" si="7"/>
        <v>1</v>
      </c>
    </row>
    <row r="210" spans="1:5" x14ac:dyDescent="0.25">
      <c r="A210">
        <v>209</v>
      </c>
      <c r="B210" t="s">
        <v>105</v>
      </c>
      <c r="C210">
        <v>4</v>
      </c>
      <c r="D210" t="str">
        <f t="shared" si="6"/>
        <v>treatment</v>
      </c>
      <c r="E210">
        <f t="shared" si="7"/>
        <v>1</v>
      </c>
    </row>
    <row r="211" spans="1:5" x14ac:dyDescent="0.25">
      <c r="A211">
        <v>210</v>
      </c>
      <c r="B211" t="s">
        <v>105</v>
      </c>
      <c r="C211">
        <v>7</v>
      </c>
      <c r="D211" t="str">
        <f t="shared" si="6"/>
        <v>control</v>
      </c>
      <c r="E211">
        <f t="shared" si="7"/>
        <v>1</v>
      </c>
    </row>
    <row r="212" spans="1:5" x14ac:dyDescent="0.25">
      <c r="A212">
        <v>211</v>
      </c>
      <c r="B212" t="s">
        <v>177</v>
      </c>
      <c r="C212">
        <v>4</v>
      </c>
      <c r="D212" t="str">
        <f t="shared" si="6"/>
        <v>treatment</v>
      </c>
      <c r="E212">
        <f t="shared" si="7"/>
        <v>0</v>
      </c>
    </row>
    <row r="213" spans="1:5" x14ac:dyDescent="0.25">
      <c r="A213">
        <v>212</v>
      </c>
      <c r="B213" t="s">
        <v>105</v>
      </c>
      <c r="C213">
        <v>3</v>
      </c>
      <c r="D213" t="str">
        <f t="shared" si="6"/>
        <v>control</v>
      </c>
      <c r="E213">
        <f t="shared" si="7"/>
        <v>1</v>
      </c>
    </row>
    <row r="214" spans="1:5" x14ac:dyDescent="0.25">
      <c r="A214">
        <v>213</v>
      </c>
      <c r="B214" t="s">
        <v>105</v>
      </c>
      <c r="C214">
        <v>7</v>
      </c>
      <c r="D214" t="str">
        <f t="shared" si="6"/>
        <v>control</v>
      </c>
      <c r="E214">
        <f t="shared" si="7"/>
        <v>1</v>
      </c>
    </row>
    <row r="215" spans="1:5" x14ac:dyDescent="0.25">
      <c r="A215">
        <v>214</v>
      </c>
      <c r="B215" t="s">
        <v>105</v>
      </c>
      <c r="C215">
        <v>7</v>
      </c>
      <c r="D215" t="str">
        <f t="shared" si="6"/>
        <v>control</v>
      </c>
      <c r="E215">
        <f t="shared" si="7"/>
        <v>1</v>
      </c>
    </row>
    <row r="216" spans="1:5" x14ac:dyDescent="0.25">
      <c r="A216">
        <v>215</v>
      </c>
      <c r="B216" t="s">
        <v>105</v>
      </c>
      <c r="C216">
        <v>3</v>
      </c>
      <c r="D216" t="str">
        <f t="shared" si="6"/>
        <v>control</v>
      </c>
      <c r="E216">
        <f t="shared" si="7"/>
        <v>1</v>
      </c>
    </row>
    <row r="217" spans="1:5" x14ac:dyDescent="0.25">
      <c r="A217">
        <v>216</v>
      </c>
      <c r="B217" t="s">
        <v>105</v>
      </c>
      <c r="C217">
        <v>5</v>
      </c>
      <c r="D217" t="str">
        <f t="shared" si="6"/>
        <v>treatment</v>
      </c>
      <c r="E217">
        <f t="shared" si="7"/>
        <v>1</v>
      </c>
    </row>
    <row r="218" spans="1:5" x14ac:dyDescent="0.25">
      <c r="A218">
        <v>217</v>
      </c>
      <c r="B218" t="s">
        <v>105</v>
      </c>
      <c r="C218">
        <v>4</v>
      </c>
      <c r="D218" t="str">
        <f t="shared" si="6"/>
        <v>treatment</v>
      </c>
      <c r="E218">
        <f t="shared" si="7"/>
        <v>1</v>
      </c>
    </row>
    <row r="219" spans="1:5" x14ac:dyDescent="0.25">
      <c r="A219">
        <v>218</v>
      </c>
      <c r="B219" t="s">
        <v>177</v>
      </c>
      <c r="C219">
        <v>9</v>
      </c>
      <c r="D219" t="str">
        <f t="shared" si="6"/>
        <v>control</v>
      </c>
      <c r="E219">
        <f t="shared" si="7"/>
        <v>0</v>
      </c>
    </row>
    <row r="220" spans="1:5" x14ac:dyDescent="0.25">
      <c r="A220">
        <v>219</v>
      </c>
      <c r="B220" t="s">
        <v>105</v>
      </c>
      <c r="C220">
        <v>5</v>
      </c>
      <c r="D220" t="str">
        <f t="shared" si="6"/>
        <v>treatment</v>
      </c>
      <c r="E220">
        <f t="shared" si="7"/>
        <v>1</v>
      </c>
    </row>
    <row r="221" spans="1:5" x14ac:dyDescent="0.25">
      <c r="A221">
        <v>220</v>
      </c>
      <c r="B221" t="s">
        <v>105</v>
      </c>
      <c r="C221">
        <v>3</v>
      </c>
      <c r="D221" t="str">
        <f t="shared" si="6"/>
        <v>control</v>
      </c>
      <c r="E221">
        <f t="shared" si="7"/>
        <v>1</v>
      </c>
    </row>
    <row r="222" spans="1:5" x14ac:dyDescent="0.25">
      <c r="A222">
        <v>221</v>
      </c>
      <c r="B222" t="s">
        <v>105</v>
      </c>
      <c r="C222">
        <v>4</v>
      </c>
      <c r="D222" t="str">
        <f t="shared" si="6"/>
        <v>treatment</v>
      </c>
      <c r="E222">
        <f t="shared" si="7"/>
        <v>1</v>
      </c>
    </row>
    <row r="223" spans="1:5" x14ac:dyDescent="0.25">
      <c r="A223">
        <v>222</v>
      </c>
      <c r="B223" t="s">
        <v>105</v>
      </c>
      <c r="C223">
        <v>12</v>
      </c>
      <c r="D223" t="str">
        <f t="shared" si="6"/>
        <v>control</v>
      </c>
      <c r="E223">
        <f t="shared" si="7"/>
        <v>1</v>
      </c>
    </row>
    <row r="224" spans="1:5" x14ac:dyDescent="0.25">
      <c r="A224">
        <v>223</v>
      </c>
      <c r="B224" t="s">
        <v>105</v>
      </c>
      <c r="C224">
        <v>2</v>
      </c>
      <c r="D224" t="str">
        <f t="shared" si="6"/>
        <v>control</v>
      </c>
      <c r="E224">
        <f t="shared" si="7"/>
        <v>1</v>
      </c>
    </row>
    <row r="225" spans="1:5" x14ac:dyDescent="0.25">
      <c r="A225">
        <v>224</v>
      </c>
      <c r="B225" t="s">
        <v>105</v>
      </c>
      <c r="C225">
        <v>3</v>
      </c>
      <c r="D225" t="str">
        <f t="shared" si="6"/>
        <v>control</v>
      </c>
      <c r="E225">
        <f t="shared" si="7"/>
        <v>1</v>
      </c>
    </row>
    <row r="226" spans="1:5" x14ac:dyDescent="0.25">
      <c r="A226">
        <v>225</v>
      </c>
      <c r="B226" t="s">
        <v>105</v>
      </c>
      <c r="C226">
        <v>6</v>
      </c>
      <c r="D226" t="str">
        <f t="shared" si="6"/>
        <v>treatment</v>
      </c>
      <c r="E226">
        <f t="shared" si="7"/>
        <v>1</v>
      </c>
    </row>
    <row r="227" spans="1:5" x14ac:dyDescent="0.25">
      <c r="A227">
        <v>226</v>
      </c>
      <c r="B227" t="s">
        <v>105</v>
      </c>
      <c r="C227">
        <v>5</v>
      </c>
      <c r="D227" t="str">
        <f t="shared" si="6"/>
        <v>treatment</v>
      </c>
      <c r="E227">
        <f t="shared" si="7"/>
        <v>1</v>
      </c>
    </row>
    <row r="228" spans="1:5" x14ac:dyDescent="0.25">
      <c r="A228">
        <v>227</v>
      </c>
      <c r="B228" t="s">
        <v>105</v>
      </c>
      <c r="C228">
        <v>6</v>
      </c>
      <c r="D228" t="str">
        <f t="shared" si="6"/>
        <v>treatment</v>
      </c>
      <c r="E228">
        <f t="shared" si="7"/>
        <v>1</v>
      </c>
    </row>
    <row r="229" spans="1:5" x14ac:dyDescent="0.25">
      <c r="A229">
        <v>228</v>
      </c>
      <c r="B229" t="s">
        <v>105</v>
      </c>
      <c r="C229">
        <v>9</v>
      </c>
      <c r="D229" t="str">
        <f t="shared" si="6"/>
        <v>control</v>
      </c>
      <c r="E229">
        <f t="shared" si="7"/>
        <v>1</v>
      </c>
    </row>
    <row r="230" spans="1:5" x14ac:dyDescent="0.25">
      <c r="A230">
        <v>229</v>
      </c>
      <c r="B230" t="s">
        <v>105</v>
      </c>
      <c r="C230">
        <v>5</v>
      </c>
      <c r="D230" t="str">
        <f t="shared" si="6"/>
        <v>treatment</v>
      </c>
      <c r="E230">
        <f t="shared" si="7"/>
        <v>1</v>
      </c>
    </row>
    <row r="231" spans="1:5" x14ac:dyDescent="0.25">
      <c r="A231">
        <v>230</v>
      </c>
      <c r="B231" t="s">
        <v>105</v>
      </c>
      <c r="C231">
        <v>5</v>
      </c>
      <c r="D231" t="str">
        <f t="shared" si="6"/>
        <v>treatment</v>
      </c>
      <c r="E231">
        <f t="shared" si="7"/>
        <v>1</v>
      </c>
    </row>
    <row r="232" spans="1:5" x14ac:dyDescent="0.25">
      <c r="A232">
        <v>231</v>
      </c>
      <c r="B232" t="s">
        <v>105</v>
      </c>
      <c r="C232">
        <v>4</v>
      </c>
      <c r="D232" t="str">
        <f t="shared" si="6"/>
        <v>treatment</v>
      </c>
      <c r="E232">
        <f t="shared" si="7"/>
        <v>1</v>
      </c>
    </row>
    <row r="233" spans="1:5" x14ac:dyDescent="0.25">
      <c r="A233">
        <v>232</v>
      </c>
      <c r="B233" t="s">
        <v>105</v>
      </c>
      <c r="C233">
        <v>7</v>
      </c>
      <c r="D233" t="str">
        <f t="shared" si="6"/>
        <v>control</v>
      </c>
      <c r="E233">
        <f t="shared" si="7"/>
        <v>1</v>
      </c>
    </row>
    <row r="234" spans="1:5" x14ac:dyDescent="0.25">
      <c r="A234">
        <v>233</v>
      </c>
      <c r="B234" t="s">
        <v>105</v>
      </c>
      <c r="C234">
        <v>6</v>
      </c>
      <c r="D234" t="str">
        <f t="shared" si="6"/>
        <v>treatment</v>
      </c>
      <c r="E234">
        <f t="shared" si="7"/>
        <v>1</v>
      </c>
    </row>
    <row r="235" spans="1:5" x14ac:dyDescent="0.25">
      <c r="A235">
        <v>234</v>
      </c>
      <c r="B235" t="s">
        <v>105</v>
      </c>
      <c r="C235">
        <v>2</v>
      </c>
      <c r="D235" t="str">
        <f t="shared" si="6"/>
        <v>control</v>
      </c>
      <c r="E235">
        <f t="shared" si="7"/>
        <v>1</v>
      </c>
    </row>
    <row r="236" spans="1:5" x14ac:dyDescent="0.25">
      <c r="A236">
        <v>235</v>
      </c>
      <c r="B236" t="s">
        <v>105</v>
      </c>
      <c r="C236">
        <v>5</v>
      </c>
      <c r="D236" t="str">
        <f t="shared" si="6"/>
        <v>treatment</v>
      </c>
      <c r="E236">
        <f t="shared" si="7"/>
        <v>1</v>
      </c>
    </row>
    <row r="237" spans="1:5" x14ac:dyDescent="0.25">
      <c r="A237">
        <v>236</v>
      </c>
      <c r="B237" t="s">
        <v>105</v>
      </c>
      <c r="C237">
        <v>8</v>
      </c>
      <c r="D237" t="str">
        <f t="shared" si="6"/>
        <v>control</v>
      </c>
      <c r="E237">
        <f t="shared" si="7"/>
        <v>1</v>
      </c>
    </row>
    <row r="238" spans="1:5" x14ac:dyDescent="0.25">
      <c r="A238">
        <v>237</v>
      </c>
      <c r="B238" t="s">
        <v>105</v>
      </c>
      <c r="C238">
        <v>5</v>
      </c>
      <c r="D238" t="str">
        <f t="shared" si="6"/>
        <v>treatment</v>
      </c>
      <c r="E238">
        <f t="shared" si="7"/>
        <v>1</v>
      </c>
    </row>
    <row r="239" spans="1:5" x14ac:dyDescent="0.25">
      <c r="A239">
        <v>238</v>
      </c>
      <c r="B239" t="s">
        <v>105</v>
      </c>
      <c r="C239">
        <v>2</v>
      </c>
      <c r="D239" t="str">
        <f t="shared" si="6"/>
        <v>control</v>
      </c>
      <c r="E239">
        <f t="shared" si="7"/>
        <v>1</v>
      </c>
    </row>
    <row r="240" spans="1:5" x14ac:dyDescent="0.25">
      <c r="A240">
        <v>239</v>
      </c>
      <c r="B240" t="s">
        <v>105</v>
      </c>
      <c r="C240">
        <v>12</v>
      </c>
      <c r="D240" t="str">
        <f t="shared" si="6"/>
        <v>control</v>
      </c>
      <c r="E240">
        <f t="shared" si="7"/>
        <v>1</v>
      </c>
    </row>
    <row r="241" spans="1:5" x14ac:dyDescent="0.25">
      <c r="A241">
        <v>240</v>
      </c>
      <c r="B241" t="s">
        <v>105</v>
      </c>
      <c r="C241">
        <v>4</v>
      </c>
      <c r="D241" t="str">
        <f t="shared" si="6"/>
        <v>treatment</v>
      </c>
      <c r="E241">
        <f t="shared" si="7"/>
        <v>1</v>
      </c>
    </row>
    <row r="242" spans="1:5" x14ac:dyDescent="0.25">
      <c r="A242">
        <v>241</v>
      </c>
      <c r="B242" t="s">
        <v>105</v>
      </c>
      <c r="C242">
        <v>4</v>
      </c>
      <c r="D242" t="str">
        <f t="shared" si="6"/>
        <v>treatment</v>
      </c>
      <c r="E242">
        <f t="shared" si="7"/>
        <v>1</v>
      </c>
    </row>
    <row r="243" spans="1:5" x14ac:dyDescent="0.25">
      <c r="A243">
        <v>242</v>
      </c>
      <c r="B243" t="s">
        <v>105</v>
      </c>
      <c r="C243">
        <v>8</v>
      </c>
      <c r="D243" t="str">
        <f t="shared" si="6"/>
        <v>control</v>
      </c>
      <c r="E243">
        <f t="shared" si="7"/>
        <v>1</v>
      </c>
    </row>
    <row r="244" spans="1:5" x14ac:dyDescent="0.25">
      <c r="A244">
        <v>243</v>
      </c>
      <c r="B244" t="s">
        <v>177</v>
      </c>
      <c r="C244">
        <v>4</v>
      </c>
      <c r="D244" t="str">
        <f t="shared" si="6"/>
        <v>treatment</v>
      </c>
      <c r="E244">
        <f t="shared" si="7"/>
        <v>0</v>
      </c>
    </row>
    <row r="245" spans="1:5" x14ac:dyDescent="0.25">
      <c r="A245">
        <v>244</v>
      </c>
      <c r="B245" t="s">
        <v>105</v>
      </c>
      <c r="C245">
        <v>4</v>
      </c>
      <c r="D245" t="str">
        <f t="shared" si="6"/>
        <v>treatment</v>
      </c>
      <c r="E245">
        <f t="shared" si="7"/>
        <v>1</v>
      </c>
    </row>
    <row r="246" spans="1:5" x14ac:dyDescent="0.25">
      <c r="A246">
        <v>245</v>
      </c>
      <c r="B246" t="s">
        <v>105</v>
      </c>
      <c r="C246">
        <v>5</v>
      </c>
      <c r="D246" t="str">
        <f t="shared" si="6"/>
        <v>treatment</v>
      </c>
      <c r="E246">
        <f t="shared" si="7"/>
        <v>1</v>
      </c>
    </row>
    <row r="247" spans="1:5" x14ac:dyDescent="0.25">
      <c r="A247">
        <v>246</v>
      </c>
      <c r="B247" t="s">
        <v>105</v>
      </c>
      <c r="C247">
        <v>6</v>
      </c>
      <c r="D247" t="str">
        <f t="shared" si="6"/>
        <v>treatment</v>
      </c>
      <c r="E247">
        <f t="shared" si="7"/>
        <v>1</v>
      </c>
    </row>
    <row r="248" spans="1:5" x14ac:dyDescent="0.25">
      <c r="A248">
        <v>247</v>
      </c>
      <c r="B248" t="s">
        <v>177</v>
      </c>
      <c r="C248">
        <v>4</v>
      </c>
      <c r="D248" t="str">
        <f t="shared" si="6"/>
        <v>treatment</v>
      </c>
      <c r="E248">
        <f t="shared" si="7"/>
        <v>0</v>
      </c>
    </row>
    <row r="249" spans="1:5" x14ac:dyDescent="0.25">
      <c r="A249">
        <v>248</v>
      </c>
      <c r="B249" t="s">
        <v>105</v>
      </c>
      <c r="C249">
        <v>6</v>
      </c>
      <c r="D249" t="str">
        <f t="shared" si="6"/>
        <v>treatment</v>
      </c>
      <c r="E249">
        <f t="shared" si="7"/>
        <v>1</v>
      </c>
    </row>
    <row r="250" spans="1:5" x14ac:dyDescent="0.25">
      <c r="A250">
        <v>249</v>
      </c>
      <c r="B250" t="s">
        <v>105</v>
      </c>
      <c r="C250">
        <v>9</v>
      </c>
      <c r="D250" t="str">
        <f t="shared" si="6"/>
        <v>control</v>
      </c>
      <c r="E250">
        <f t="shared" si="7"/>
        <v>1</v>
      </c>
    </row>
    <row r="251" spans="1:5" x14ac:dyDescent="0.25">
      <c r="A251">
        <v>250</v>
      </c>
      <c r="B251" t="s">
        <v>105</v>
      </c>
      <c r="C251">
        <v>6</v>
      </c>
      <c r="D251" t="str">
        <f t="shared" si="6"/>
        <v>treatment</v>
      </c>
      <c r="E251">
        <f t="shared" si="7"/>
        <v>1</v>
      </c>
    </row>
    <row r="252" spans="1:5" x14ac:dyDescent="0.25">
      <c r="A252">
        <v>251</v>
      </c>
      <c r="B252" t="s">
        <v>105</v>
      </c>
      <c r="C252">
        <v>5</v>
      </c>
      <c r="D252" t="str">
        <f t="shared" si="6"/>
        <v>treatment</v>
      </c>
      <c r="E252">
        <f t="shared" si="7"/>
        <v>1</v>
      </c>
    </row>
    <row r="253" spans="1:5" x14ac:dyDescent="0.25">
      <c r="A253">
        <v>252</v>
      </c>
      <c r="B253" t="s">
        <v>105</v>
      </c>
      <c r="C253">
        <v>12</v>
      </c>
      <c r="D253" t="str">
        <f t="shared" si="6"/>
        <v>control</v>
      </c>
      <c r="E253">
        <f t="shared" si="7"/>
        <v>1</v>
      </c>
    </row>
    <row r="254" spans="1:5" x14ac:dyDescent="0.25">
      <c r="A254">
        <v>253</v>
      </c>
      <c r="B254" t="s">
        <v>105</v>
      </c>
      <c r="C254">
        <v>12</v>
      </c>
      <c r="D254" t="str">
        <f t="shared" si="6"/>
        <v>control</v>
      </c>
      <c r="E254">
        <f t="shared" si="7"/>
        <v>1</v>
      </c>
    </row>
    <row r="255" spans="1:5" x14ac:dyDescent="0.25">
      <c r="A255">
        <v>254</v>
      </c>
      <c r="B255" t="s">
        <v>105</v>
      </c>
      <c r="C255">
        <v>10</v>
      </c>
      <c r="D255" t="str">
        <f t="shared" si="6"/>
        <v>control</v>
      </c>
      <c r="E255">
        <f t="shared" si="7"/>
        <v>1</v>
      </c>
    </row>
    <row r="256" spans="1:5" x14ac:dyDescent="0.25">
      <c r="A256">
        <v>255</v>
      </c>
      <c r="B256" t="s">
        <v>105</v>
      </c>
      <c r="C256">
        <v>6</v>
      </c>
      <c r="D256" t="str">
        <f t="shared" si="6"/>
        <v>treatment</v>
      </c>
      <c r="E256">
        <f t="shared" si="7"/>
        <v>1</v>
      </c>
    </row>
    <row r="257" spans="1:5" x14ac:dyDescent="0.25">
      <c r="A257">
        <v>256</v>
      </c>
      <c r="B257" t="s">
        <v>105</v>
      </c>
      <c r="C257">
        <v>2</v>
      </c>
      <c r="D257" t="str">
        <f t="shared" si="6"/>
        <v>control</v>
      </c>
      <c r="E257">
        <f t="shared" si="7"/>
        <v>1</v>
      </c>
    </row>
    <row r="258" spans="1:5" x14ac:dyDescent="0.25">
      <c r="A258">
        <v>257</v>
      </c>
      <c r="B258" t="s">
        <v>105</v>
      </c>
      <c r="C258">
        <v>5</v>
      </c>
      <c r="D258" t="str">
        <f t="shared" si="6"/>
        <v>treatment</v>
      </c>
      <c r="E258">
        <f t="shared" si="7"/>
        <v>1</v>
      </c>
    </row>
    <row r="259" spans="1:5" x14ac:dyDescent="0.25">
      <c r="A259">
        <v>258</v>
      </c>
      <c r="B259" t="s">
        <v>105</v>
      </c>
      <c r="C259">
        <v>3</v>
      </c>
      <c r="D259" t="str">
        <f t="shared" ref="D259:D322" si="8">IF(OR(C259=4, C259=5, C259=6), "treatment", "control")</f>
        <v>control</v>
      </c>
      <c r="E259">
        <f t="shared" ref="E259:E322" si="9">IF(B259="Y", 1, 0)</f>
        <v>1</v>
      </c>
    </row>
    <row r="260" spans="1:5" x14ac:dyDescent="0.25">
      <c r="A260">
        <v>259</v>
      </c>
      <c r="B260" t="s">
        <v>105</v>
      </c>
      <c r="C260">
        <v>5</v>
      </c>
      <c r="D260" t="str">
        <f t="shared" si="8"/>
        <v>treatment</v>
      </c>
      <c r="E260">
        <f t="shared" si="9"/>
        <v>1</v>
      </c>
    </row>
    <row r="261" spans="1:5" x14ac:dyDescent="0.25">
      <c r="A261">
        <v>260</v>
      </c>
      <c r="B261" t="s">
        <v>105</v>
      </c>
      <c r="C261">
        <v>12</v>
      </c>
      <c r="D261" t="str">
        <f t="shared" si="8"/>
        <v>control</v>
      </c>
      <c r="E261">
        <f t="shared" si="9"/>
        <v>1</v>
      </c>
    </row>
    <row r="262" spans="1:5" x14ac:dyDescent="0.25">
      <c r="A262">
        <v>261</v>
      </c>
      <c r="B262" t="s">
        <v>105</v>
      </c>
      <c r="C262">
        <v>5</v>
      </c>
      <c r="D262" t="str">
        <f t="shared" si="8"/>
        <v>treatment</v>
      </c>
      <c r="E262">
        <f t="shared" si="9"/>
        <v>1</v>
      </c>
    </row>
    <row r="263" spans="1:5" x14ac:dyDescent="0.25">
      <c r="A263">
        <v>262</v>
      </c>
      <c r="B263" t="s">
        <v>105</v>
      </c>
      <c r="C263">
        <v>11</v>
      </c>
      <c r="D263" t="str">
        <f t="shared" si="8"/>
        <v>control</v>
      </c>
      <c r="E263">
        <f t="shared" si="9"/>
        <v>1</v>
      </c>
    </row>
    <row r="264" spans="1:5" x14ac:dyDescent="0.25">
      <c r="A264">
        <v>263</v>
      </c>
      <c r="B264" t="s">
        <v>105</v>
      </c>
      <c r="C264">
        <v>7</v>
      </c>
      <c r="D264" t="str">
        <f t="shared" si="8"/>
        <v>control</v>
      </c>
      <c r="E264">
        <f t="shared" si="9"/>
        <v>1</v>
      </c>
    </row>
    <row r="265" spans="1:5" x14ac:dyDescent="0.25">
      <c r="A265">
        <v>264</v>
      </c>
      <c r="B265" t="s">
        <v>105</v>
      </c>
      <c r="C265">
        <v>4</v>
      </c>
      <c r="D265" t="str">
        <f t="shared" si="8"/>
        <v>treatment</v>
      </c>
      <c r="E265">
        <f t="shared" si="9"/>
        <v>1</v>
      </c>
    </row>
    <row r="266" spans="1:5" x14ac:dyDescent="0.25">
      <c r="A266">
        <v>265</v>
      </c>
      <c r="B266" t="s">
        <v>177</v>
      </c>
      <c r="C266">
        <v>6</v>
      </c>
      <c r="D266" t="str">
        <f t="shared" si="8"/>
        <v>treatment</v>
      </c>
      <c r="E266">
        <f t="shared" si="9"/>
        <v>0</v>
      </c>
    </row>
    <row r="267" spans="1:5" x14ac:dyDescent="0.25">
      <c r="A267">
        <v>266</v>
      </c>
      <c r="B267" t="s">
        <v>105</v>
      </c>
      <c r="C267">
        <v>6</v>
      </c>
      <c r="D267" t="str">
        <f t="shared" si="8"/>
        <v>treatment</v>
      </c>
      <c r="E267">
        <f t="shared" si="9"/>
        <v>1</v>
      </c>
    </row>
    <row r="268" spans="1:5" x14ac:dyDescent="0.25">
      <c r="A268">
        <v>267</v>
      </c>
      <c r="B268" t="s">
        <v>105</v>
      </c>
      <c r="C268">
        <v>6</v>
      </c>
      <c r="D268" t="str">
        <f t="shared" si="8"/>
        <v>treatment</v>
      </c>
      <c r="E268">
        <f t="shared" si="9"/>
        <v>1</v>
      </c>
    </row>
    <row r="269" spans="1:5" x14ac:dyDescent="0.25">
      <c r="A269">
        <v>268</v>
      </c>
      <c r="B269" t="s">
        <v>105</v>
      </c>
      <c r="C269">
        <v>7</v>
      </c>
      <c r="D269" t="str">
        <f t="shared" si="8"/>
        <v>control</v>
      </c>
      <c r="E269">
        <f t="shared" si="9"/>
        <v>1</v>
      </c>
    </row>
    <row r="270" spans="1:5" x14ac:dyDescent="0.25">
      <c r="A270">
        <v>269</v>
      </c>
      <c r="B270" t="s">
        <v>105</v>
      </c>
      <c r="C270">
        <v>2</v>
      </c>
      <c r="D270" t="str">
        <f t="shared" si="8"/>
        <v>control</v>
      </c>
      <c r="E270">
        <f t="shared" si="9"/>
        <v>1</v>
      </c>
    </row>
    <row r="271" spans="1:5" x14ac:dyDescent="0.25">
      <c r="A271">
        <v>270</v>
      </c>
      <c r="B271" t="s">
        <v>105</v>
      </c>
      <c r="C271">
        <v>5</v>
      </c>
      <c r="D271" t="str">
        <f t="shared" si="8"/>
        <v>treatment</v>
      </c>
      <c r="E271">
        <f t="shared" si="9"/>
        <v>1</v>
      </c>
    </row>
    <row r="272" spans="1:5" x14ac:dyDescent="0.25">
      <c r="A272">
        <v>271</v>
      </c>
      <c r="B272" t="s">
        <v>105</v>
      </c>
      <c r="C272">
        <v>8</v>
      </c>
      <c r="D272" t="str">
        <f t="shared" si="8"/>
        <v>control</v>
      </c>
      <c r="E272">
        <f t="shared" si="9"/>
        <v>1</v>
      </c>
    </row>
    <row r="273" spans="1:5" x14ac:dyDescent="0.25">
      <c r="A273">
        <v>272</v>
      </c>
      <c r="B273" t="s">
        <v>105</v>
      </c>
      <c r="C273">
        <v>4</v>
      </c>
      <c r="D273" t="str">
        <f t="shared" si="8"/>
        <v>treatment</v>
      </c>
      <c r="E273">
        <f t="shared" si="9"/>
        <v>1</v>
      </c>
    </row>
    <row r="274" spans="1:5" x14ac:dyDescent="0.25">
      <c r="A274">
        <v>273</v>
      </c>
      <c r="B274" t="s">
        <v>105</v>
      </c>
      <c r="C274">
        <v>4</v>
      </c>
      <c r="D274" t="str">
        <f t="shared" si="8"/>
        <v>treatment</v>
      </c>
      <c r="E274">
        <f t="shared" si="9"/>
        <v>1</v>
      </c>
    </row>
    <row r="275" spans="1:5" x14ac:dyDescent="0.25">
      <c r="A275">
        <v>274</v>
      </c>
      <c r="B275" t="s">
        <v>105</v>
      </c>
      <c r="C275">
        <v>4</v>
      </c>
      <c r="D275" t="str">
        <f t="shared" si="8"/>
        <v>treatment</v>
      </c>
      <c r="E275">
        <f t="shared" si="9"/>
        <v>1</v>
      </c>
    </row>
    <row r="276" spans="1:5" x14ac:dyDescent="0.25">
      <c r="A276">
        <v>275</v>
      </c>
      <c r="B276" t="s">
        <v>105</v>
      </c>
      <c r="C276">
        <v>6</v>
      </c>
      <c r="D276" t="str">
        <f t="shared" si="8"/>
        <v>treatment</v>
      </c>
      <c r="E276">
        <f t="shared" si="9"/>
        <v>1</v>
      </c>
    </row>
    <row r="277" spans="1:5" x14ac:dyDescent="0.25">
      <c r="A277">
        <v>276</v>
      </c>
      <c r="B277" t="s">
        <v>177</v>
      </c>
      <c r="C277">
        <v>10</v>
      </c>
      <c r="D277" t="str">
        <f t="shared" si="8"/>
        <v>control</v>
      </c>
      <c r="E277">
        <f t="shared" si="9"/>
        <v>0</v>
      </c>
    </row>
    <row r="278" spans="1:5" x14ac:dyDescent="0.25">
      <c r="A278">
        <v>277</v>
      </c>
      <c r="B278" t="s">
        <v>105</v>
      </c>
      <c r="C278">
        <v>4</v>
      </c>
      <c r="D278" t="str">
        <f t="shared" si="8"/>
        <v>treatment</v>
      </c>
      <c r="E278">
        <f t="shared" si="9"/>
        <v>1</v>
      </c>
    </row>
    <row r="279" spans="1:5" x14ac:dyDescent="0.25">
      <c r="A279">
        <v>278</v>
      </c>
      <c r="B279" t="s">
        <v>105</v>
      </c>
      <c r="C279">
        <v>6</v>
      </c>
      <c r="D279" t="str">
        <f t="shared" si="8"/>
        <v>treatment</v>
      </c>
      <c r="E279">
        <f t="shared" si="9"/>
        <v>1</v>
      </c>
    </row>
    <row r="280" spans="1:5" x14ac:dyDescent="0.25">
      <c r="A280">
        <v>279</v>
      </c>
      <c r="B280" t="s">
        <v>105</v>
      </c>
      <c r="C280">
        <v>5</v>
      </c>
      <c r="D280" t="str">
        <f t="shared" si="8"/>
        <v>treatment</v>
      </c>
      <c r="E280">
        <f t="shared" si="9"/>
        <v>1</v>
      </c>
    </row>
    <row r="281" spans="1:5" x14ac:dyDescent="0.25">
      <c r="A281">
        <v>280</v>
      </c>
      <c r="B281" t="s">
        <v>105</v>
      </c>
      <c r="C281">
        <v>3</v>
      </c>
      <c r="D281" t="str">
        <f t="shared" si="8"/>
        <v>control</v>
      </c>
      <c r="E281">
        <f t="shared" si="9"/>
        <v>1</v>
      </c>
    </row>
    <row r="282" spans="1:5" x14ac:dyDescent="0.25">
      <c r="A282">
        <v>281</v>
      </c>
      <c r="B282" t="s">
        <v>105</v>
      </c>
      <c r="C282">
        <v>1</v>
      </c>
      <c r="D282" t="str">
        <f t="shared" si="8"/>
        <v>control</v>
      </c>
      <c r="E282">
        <f t="shared" si="9"/>
        <v>1</v>
      </c>
    </row>
    <row r="283" spans="1:5" x14ac:dyDescent="0.25">
      <c r="A283">
        <v>282</v>
      </c>
      <c r="B283" t="s">
        <v>105</v>
      </c>
      <c r="C283">
        <v>5</v>
      </c>
      <c r="D283" t="str">
        <f t="shared" si="8"/>
        <v>treatment</v>
      </c>
      <c r="E283">
        <f t="shared" si="9"/>
        <v>1</v>
      </c>
    </row>
    <row r="284" spans="1:5" x14ac:dyDescent="0.25">
      <c r="A284">
        <v>283</v>
      </c>
      <c r="B284" t="s">
        <v>105</v>
      </c>
      <c r="C284">
        <v>4</v>
      </c>
      <c r="D284" t="str">
        <f t="shared" si="8"/>
        <v>treatment</v>
      </c>
      <c r="E284">
        <f t="shared" si="9"/>
        <v>1</v>
      </c>
    </row>
    <row r="285" spans="1:5" x14ac:dyDescent="0.25">
      <c r="A285">
        <v>284</v>
      </c>
      <c r="B285" t="s">
        <v>105</v>
      </c>
      <c r="C285">
        <v>12</v>
      </c>
      <c r="D285" t="str">
        <f t="shared" si="8"/>
        <v>control</v>
      </c>
      <c r="E285">
        <f t="shared" si="9"/>
        <v>1</v>
      </c>
    </row>
    <row r="286" spans="1:5" x14ac:dyDescent="0.25">
      <c r="A286">
        <v>285</v>
      </c>
      <c r="B286" t="s">
        <v>105</v>
      </c>
      <c r="C286">
        <v>7</v>
      </c>
      <c r="D286" t="str">
        <f t="shared" si="8"/>
        <v>control</v>
      </c>
      <c r="E286">
        <f t="shared" si="9"/>
        <v>1</v>
      </c>
    </row>
    <row r="287" spans="1:5" x14ac:dyDescent="0.25">
      <c r="A287">
        <v>286</v>
      </c>
      <c r="B287" t="s">
        <v>105</v>
      </c>
      <c r="C287">
        <v>6</v>
      </c>
      <c r="D287" t="str">
        <f t="shared" si="8"/>
        <v>treatment</v>
      </c>
      <c r="E287">
        <f t="shared" si="9"/>
        <v>1</v>
      </c>
    </row>
    <row r="288" spans="1:5" x14ac:dyDescent="0.25">
      <c r="A288">
        <v>287</v>
      </c>
      <c r="B288" t="s">
        <v>105</v>
      </c>
      <c r="C288">
        <v>6</v>
      </c>
      <c r="D288" t="str">
        <f t="shared" si="8"/>
        <v>treatment</v>
      </c>
      <c r="E288">
        <f t="shared" si="9"/>
        <v>1</v>
      </c>
    </row>
    <row r="289" spans="1:5" x14ac:dyDescent="0.25">
      <c r="A289">
        <v>288</v>
      </c>
      <c r="B289" t="s">
        <v>105</v>
      </c>
      <c r="C289">
        <v>6</v>
      </c>
      <c r="D289" t="str">
        <f t="shared" si="8"/>
        <v>treatment</v>
      </c>
      <c r="E289">
        <f t="shared" si="9"/>
        <v>1</v>
      </c>
    </row>
    <row r="290" spans="1:5" x14ac:dyDescent="0.25">
      <c r="A290">
        <v>289</v>
      </c>
      <c r="B290" t="s">
        <v>105</v>
      </c>
      <c r="C290">
        <v>2</v>
      </c>
      <c r="D290" t="str">
        <f t="shared" si="8"/>
        <v>control</v>
      </c>
      <c r="E290">
        <f t="shared" si="9"/>
        <v>1</v>
      </c>
    </row>
    <row r="291" spans="1:5" x14ac:dyDescent="0.25">
      <c r="A291">
        <v>290</v>
      </c>
      <c r="B291" t="s">
        <v>105</v>
      </c>
      <c r="C291">
        <v>7</v>
      </c>
      <c r="D291" t="str">
        <f t="shared" si="8"/>
        <v>control</v>
      </c>
      <c r="E291">
        <f t="shared" si="9"/>
        <v>1</v>
      </c>
    </row>
    <row r="292" spans="1:5" x14ac:dyDescent="0.25">
      <c r="A292">
        <v>291</v>
      </c>
      <c r="B292" t="s">
        <v>105</v>
      </c>
      <c r="C292">
        <v>7</v>
      </c>
      <c r="D292" t="str">
        <f t="shared" si="8"/>
        <v>control</v>
      </c>
      <c r="E292">
        <f t="shared" si="9"/>
        <v>1</v>
      </c>
    </row>
    <row r="293" spans="1:5" x14ac:dyDescent="0.25">
      <c r="A293">
        <v>292</v>
      </c>
      <c r="B293" t="s">
        <v>177</v>
      </c>
      <c r="C293">
        <v>3</v>
      </c>
      <c r="D293" t="str">
        <f t="shared" si="8"/>
        <v>control</v>
      </c>
      <c r="E293">
        <f t="shared" si="9"/>
        <v>0</v>
      </c>
    </row>
    <row r="294" spans="1:5" x14ac:dyDescent="0.25">
      <c r="A294">
        <v>293</v>
      </c>
      <c r="B294" t="s">
        <v>105</v>
      </c>
      <c r="C294">
        <v>1</v>
      </c>
      <c r="D294" t="str">
        <f t="shared" si="8"/>
        <v>control</v>
      </c>
      <c r="E294">
        <f t="shared" si="9"/>
        <v>1</v>
      </c>
    </row>
    <row r="295" spans="1:5" x14ac:dyDescent="0.25">
      <c r="A295">
        <v>294</v>
      </c>
      <c r="B295" t="s">
        <v>105</v>
      </c>
      <c r="C295">
        <v>3</v>
      </c>
      <c r="D295" t="str">
        <f t="shared" si="8"/>
        <v>control</v>
      </c>
      <c r="E295">
        <f t="shared" si="9"/>
        <v>1</v>
      </c>
    </row>
    <row r="296" spans="1:5" x14ac:dyDescent="0.25">
      <c r="A296">
        <v>295</v>
      </c>
      <c r="B296" t="s">
        <v>105</v>
      </c>
      <c r="C296">
        <v>10</v>
      </c>
      <c r="D296" t="str">
        <f t="shared" si="8"/>
        <v>control</v>
      </c>
      <c r="E296">
        <f t="shared" si="9"/>
        <v>1</v>
      </c>
    </row>
    <row r="297" spans="1:5" x14ac:dyDescent="0.25">
      <c r="A297">
        <v>296</v>
      </c>
      <c r="B297" t="s">
        <v>105</v>
      </c>
      <c r="C297">
        <v>3</v>
      </c>
      <c r="D297" t="str">
        <f t="shared" si="8"/>
        <v>control</v>
      </c>
      <c r="E297">
        <f t="shared" si="9"/>
        <v>1</v>
      </c>
    </row>
    <row r="298" spans="1:5" x14ac:dyDescent="0.25">
      <c r="A298">
        <v>297</v>
      </c>
      <c r="B298" t="s">
        <v>105</v>
      </c>
      <c r="C298">
        <v>6</v>
      </c>
      <c r="D298" t="str">
        <f t="shared" si="8"/>
        <v>treatment</v>
      </c>
      <c r="E298">
        <f t="shared" si="9"/>
        <v>1</v>
      </c>
    </row>
    <row r="299" spans="1:5" x14ac:dyDescent="0.25">
      <c r="A299">
        <v>298</v>
      </c>
      <c r="B299" t="s">
        <v>105</v>
      </c>
      <c r="C299">
        <v>6</v>
      </c>
      <c r="D299" t="str">
        <f t="shared" si="8"/>
        <v>treatment</v>
      </c>
      <c r="E299">
        <f t="shared" si="9"/>
        <v>1</v>
      </c>
    </row>
    <row r="300" spans="1:5" x14ac:dyDescent="0.25">
      <c r="A300">
        <v>299</v>
      </c>
      <c r="B300" t="s">
        <v>105</v>
      </c>
      <c r="C300">
        <v>6</v>
      </c>
      <c r="D300" t="str">
        <f t="shared" si="8"/>
        <v>treatment</v>
      </c>
      <c r="E300">
        <f t="shared" si="9"/>
        <v>1</v>
      </c>
    </row>
    <row r="301" spans="1:5" x14ac:dyDescent="0.25">
      <c r="A301">
        <v>300</v>
      </c>
      <c r="B301" t="s">
        <v>105</v>
      </c>
      <c r="C301">
        <v>8</v>
      </c>
      <c r="D301" t="str">
        <f t="shared" si="8"/>
        <v>control</v>
      </c>
      <c r="E301">
        <f t="shared" si="9"/>
        <v>1</v>
      </c>
    </row>
    <row r="302" spans="1:5" x14ac:dyDescent="0.25">
      <c r="A302">
        <v>301</v>
      </c>
      <c r="B302" t="s">
        <v>105</v>
      </c>
      <c r="C302">
        <v>6</v>
      </c>
      <c r="D302" t="str">
        <f t="shared" si="8"/>
        <v>treatment</v>
      </c>
      <c r="E302">
        <f t="shared" si="9"/>
        <v>1</v>
      </c>
    </row>
    <row r="303" spans="1:5" x14ac:dyDescent="0.25">
      <c r="A303">
        <v>302</v>
      </c>
      <c r="B303" t="s">
        <v>105</v>
      </c>
      <c r="C303">
        <v>5</v>
      </c>
      <c r="D303" t="str">
        <f t="shared" si="8"/>
        <v>treatment</v>
      </c>
      <c r="E303">
        <f t="shared" si="9"/>
        <v>1</v>
      </c>
    </row>
    <row r="304" spans="1:5" x14ac:dyDescent="0.25">
      <c r="A304">
        <v>303</v>
      </c>
      <c r="B304" t="s">
        <v>105</v>
      </c>
      <c r="C304">
        <v>1</v>
      </c>
      <c r="D304" t="str">
        <f t="shared" si="8"/>
        <v>control</v>
      </c>
      <c r="E304">
        <f t="shared" si="9"/>
        <v>1</v>
      </c>
    </row>
    <row r="305" spans="1:5" x14ac:dyDescent="0.25">
      <c r="A305">
        <v>304</v>
      </c>
      <c r="B305" t="s">
        <v>105</v>
      </c>
      <c r="C305">
        <v>7</v>
      </c>
      <c r="D305" t="str">
        <f t="shared" si="8"/>
        <v>control</v>
      </c>
      <c r="E305">
        <f t="shared" si="9"/>
        <v>1</v>
      </c>
    </row>
    <row r="306" spans="1:5" x14ac:dyDescent="0.25">
      <c r="A306">
        <v>305</v>
      </c>
      <c r="B306" t="s">
        <v>105</v>
      </c>
      <c r="C306">
        <v>5</v>
      </c>
      <c r="D306" t="str">
        <f t="shared" si="8"/>
        <v>treatment</v>
      </c>
      <c r="E306">
        <f t="shared" si="9"/>
        <v>1</v>
      </c>
    </row>
    <row r="307" spans="1:5" x14ac:dyDescent="0.25">
      <c r="A307">
        <v>306</v>
      </c>
      <c r="B307" t="s">
        <v>105</v>
      </c>
      <c r="C307">
        <v>7</v>
      </c>
      <c r="D307" t="str">
        <f t="shared" si="8"/>
        <v>control</v>
      </c>
      <c r="E307">
        <f t="shared" si="9"/>
        <v>1</v>
      </c>
    </row>
    <row r="308" spans="1:5" x14ac:dyDescent="0.25">
      <c r="A308">
        <v>307</v>
      </c>
      <c r="B308" t="s">
        <v>105</v>
      </c>
      <c r="C308">
        <v>6</v>
      </c>
      <c r="D308" t="str">
        <f t="shared" si="8"/>
        <v>treatment</v>
      </c>
      <c r="E308">
        <f t="shared" si="9"/>
        <v>1</v>
      </c>
    </row>
    <row r="309" spans="1:5" x14ac:dyDescent="0.25">
      <c r="A309">
        <v>308</v>
      </c>
      <c r="B309" t="s">
        <v>105</v>
      </c>
      <c r="C309">
        <v>3</v>
      </c>
      <c r="D309" t="str">
        <f t="shared" si="8"/>
        <v>control</v>
      </c>
      <c r="E309">
        <f t="shared" si="9"/>
        <v>1</v>
      </c>
    </row>
    <row r="310" spans="1:5" x14ac:dyDescent="0.25">
      <c r="A310">
        <v>309</v>
      </c>
      <c r="B310" t="s">
        <v>105</v>
      </c>
      <c r="C310">
        <v>3</v>
      </c>
      <c r="D310" t="str">
        <f t="shared" si="8"/>
        <v>control</v>
      </c>
      <c r="E310">
        <f t="shared" si="9"/>
        <v>1</v>
      </c>
    </row>
    <row r="311" spans="1:5" x14ac:dyDescent="0.25">
      <c r="A311">
        <v>310</v>
      </c>
      <c r="B311" t="s">
        <v>105</v>
      </c>
      <c r="C311">
        <v>11</v>
      </c>
      <c r="D311" t="str">
        <f t="shared" si="8"/>
        <v>control</v>
      </c>
      <c r="E311">
        <f t="shared" si="9"/>
        <v>1</v>
      </c>
    </row>
    <row r="312" spans="1:5" x14ac:dyDescent="0.25">
      <c r="A312">
        <v>311</v>
      </c>
      <c r="B312" t="s">
        <v>105</v>
      </c>
      <c r="C312">
        <v>5</v>
      </c>
      <c r="D312" t="str">
        <f t="shared" si="8"/>
        <v>treatment</v>
      </c>
      <c r="E312">
        <f t="shared" si="9"/>
        <v>1</v>
      </c>
    </row>
    <row r="313" spans="1:5" x14ac:dyDescent="0.25">
      <c r="A313">
        <v>312</v>
      </c>
      <c r="B313" t="s">
        <v>105</v>
      </c>
      <c r="C313">
        <v>5</v>
      </c>
      <c r="D313" t="str">
        <f t="shared" si="8"/>
        <v>treatment</v>
      </c>
      <c r="E313">
        <f t="shared" si="9"/>
        <v>1</v>
      </c>
    </row>
    <row r="314" spans="1:5" x14ac:dyDescent="0.25">
      <c r="A314">
        <v>313</v>
      </c>
      <c r="B314" t="s">
        <v>105</v>
      </c>
      <c r="C314">
        <v>5</v>
      </c>
      <c r="D314" t="str">
        <f t="shared" si="8"/>
        <v>treatment</v>
      </c>
      <c r="E314">
        <f t="shared" si="9"/>
        <v>1</v>
      </c>
    </row>
    <row r="315" spans="1:5" x14ac:dyDescent="0.25">
      <c r="A315">
        <v>314</v>
      </c>
      <c r="B315" t="s">
        <v>105</v>
      </c>
      <c r="C315">
        <v>6</v>
      </c>
      <c r="D315" t="str">
        <f t="shared" si="8"/>
        <v>treatment</v>
      </c>
      <c r="E315">
        <f t="shared" si="9"/>
        <v>1</v>
      </c>
    </row>
    <row r="316" spans="1:5" x14ac:dyDescent="0.25">
      <c r="A316">
        <v>315</v>
      </c>
      <c r="B316" t="s">
        <v>105</v>
      </c>
      <c r="C316">
        <v>8</v>
      </c>
      <c r="D316" t="str">
        <f t="shared" si="8"/>
        <v>control</v>
      </c>
      <c r="E316">
        <f t="shared" si="9"/>
        <v>1</v>
      </c>
    </row>
    <row r="317" spans="1:5" x14ac:dyDescent="0.25">
      <c r="A317">
        <v>316</v>
      </c>
      <c r="B317" t="s">
        <v>105</v>
      </c>
      <c r="C317">
        <v>7</v>
      </c>
      <c r="D317" t="str">
        <f t="shared" si="8"/>
        <v>control</v>
      </c>
      <c r="E317">
        <f t="shared" si="9"/>
        <v>1</v>
      </c>
    </row>
    <row r="318" spans="1:5" x14ac:dyDescent="0.25">
      <c r="A318">
        <v>317</v>
      </c>
      <c r="B318" t="s">
        <v>105</v>
      </c>
      <c r="C318">
        <v>8</v>
      </c>
      <c r="D318" t="str">
        <f t="shared" si="8"/>
        <v>control</v>
      </c>
      <c r="E318">
        <f t="shared" si="9"/>
        <v>1</v>
      </c>
    </row>
    <row r="319" spans="1:5" x14ac:dyDescent="0.25">
      <c r="A319">
        <v>318</v>
      </c>
      <c r="B319" t="s">
        <v>105</v>
      </c>
      <c r="C319">
        <v>12</v>
      </c>
      <c r="D319" t="str">
        <f t="shared" si="8"/>
        <v>control</v>
      </c>
      <c r="E319">
        <f t="shared" si="9"/>
        <v>1</v>
      </c>
    </row>
    <row r="320" spans="1:5" x14ac:dyDescent="0.25">
      <c r="A320">
        <v>319</v>
      </c>
      <c r="B320" t="s">
        <v>105</v>
      </c>
      <c r="C320">
        <v>4</v>
      </c>
      <c r="D320" t="str">
        <f t="shared" si="8"/>
        <v>treatment</v>
      </c>
      <c r="E320">
        <f t="shared" si="9"/>
        <v>1</v>
      </c>
    </row>
    <row r="321" spans="1:5" x14ac:dyDescent="0.25">
      <c r="A321">
        <v>320</v>
      </c>
      <c r="B321" t="s">
        <v>105</v>
      </c>
      <c r="C321">
        <v>6</v>
      </c>
      <c r="D321" t="str">
        <f t="shared" si="8"/>
        <v>treatment</v>
      </c>
      <c r="E321">
        <f t="shared" si="9"/>
        <v>1</v>
      </c>
    </row>
    <row r="322" spans="1:5" x14ac:dyDescent="0.25">
      <c r="A322">
        <v>321</v>
      </c>
      <c r="B322" t="s">
        <v>105</v>
      </c>
      <c r="C322">
        <v>9</v>
      </c>
      <c r="D322" t="str">
        <f t="shared" si="8"/>
        <v>control</v>
      </c>
      <c r="E322">
        <f t="shared" si="9"/>
        <v>1</v>
      </c>
    </row>
    <row r="323" spans="1:5" x14ac:dyDescent="0.25">
      <c r="A323">
        <v>322</v>
      </c>
      <c r="B323" t="s">
        <v>105</v>
      </c>
      <c r="C323">
        <v>6</v>
      </c>
      <c r="D323" t="str">
        <f t="shared" ref="D323:D386" si="10">IF(OR(C323=4, C323=5, C323=6), "treatment", "control")</f>
        <v>treatment</v>
      </c>
      <c r="E323">
        <f t="shared" ref="E323:E386" si="11">IF(B323="Y", 1, 0)</f>
        <v>1</v>
      </c>
    </row>
    <row r="324" spans="1:5" x14ac:dyDescent="0.25">
      <c r="A324">
        <v>323</v>
      </c>
      <c r="B324" t="s">
        <v>105</v>
      </c>
      <c r="C324">
        <v>8</v>
      </c>
      <c r="D324" t="str">
        <f t="shared" si="10"/>
        <v>control</v>
      </c>
      <c r="E324">
        <f t="shared" si="11"/>
        <v>1</v>
      </c>
    </row>
    <row r="325" spans="1:5" x14ac:dyDescent="0.25">
      <c r="A325">
        <v>324</v>
      </c>
      <c r="B325" t="s">
        <v>105</v>
      </c>
      <c r="C325">
        <v>7</v>
      </c>
      <c r="D325" t="str">
        <f t="shared" si="10"/>
        <v>control</v>
      </c>
      <c r="E325">
        <f t="shared" si="11"/>
        <v>1</v>
      </c>
    </row>
    <row r="326" spans="1:5" x14ac:dyDescent="0.25">
      <c r="A326">
        <v>325</v>
      </c>
      <c r="B326" t="s">
        <v>105</v>
      </c>
      <c r="C326">
        <v>6</v>
      </c>
      <c r="D326" t="str">
        <f t="shared" si="10"/>
        <v>treatment</v>
      </c>
      <c r="E326">
        <f t="shared" si="11"/>
        <v>1</v>
      </c>
    </row>
    <row r="327" spans="1:5" x14ac:dyDescent="0.25">
      <c r="A327">
        <v>326</v>
      </c>
      <c r="B327" t="s">
        <v>177</v>
      </c>
      <c r="C327">
        <v>12</v>
      </c>
      <c r="D327" t="str">
        <f t="shared" si="10"/>
        <v>control</v>
      </c>
      <c r="E327">
        <f t="shared" si="11"/>
        <v>0</v>
      </c>
    </row>
    <row r="328" spans="1:5" x14ac:dyDescent="0.25">
      <c r="A328">
        <v>327</v>
      </c>
      <c r="B328" t="s">
        <v>105</v>
      </c>
      <c r="C328">
        <v>5</v>
      </c>
      <c r="D328" t="str">
        <f t="shared" si="10"/>
        <v>treatment</v>
      </c>
      <c r="E328">
        <f t="shared" si="11"/>
        <v>1</v>
      </c>
    </row>
    <row r="329" spans="1:5" x14ac:dyDescent="0.25">
      <c r="A329">
        <v>328</v>
      </c>
      <c r="B329" t="s">
        <v>105</v>
      </c>
      <c r="C329">
        <v>4</v>
      </c>
      <c r="D329" t="str">
        <f t="shared" si="10"/>
        <v>treatment</v>
      </c>
      <c r="E329">
        <f t="shared" si="11"/>
        <v>1</v>
      </c>
    </row>
    <row r="330" spans="1:5" x14ac:dyDescent="0.25">
      <c r="A330">
        <v>329</v>
      </c>
      <c r="B330" t="s">
        <v>177</v>
      </c>
      <c r="C330">
        <v>7</v>
      </c>
      <c r="D330" t="str">
        <f t="shared" si="10"/>
        <v>control</v>
      </c>
      <c r="E330">
        <f t="shared" si="11"/>
        <v>0</v>
      </c>
    </row>
    <row r="331" spans="1:5" x14ac:dyDescent="0.25">
      <c r="A331">
        <v>330</v>
      </c>
      <c r="B331" t="s">
        <v>177</v>
      </c>
      <c r="C331">
        <v>7</v>
      </c>
      <c r="D331" t="str">
        <f t="shared" si="10"/>
        <v>control</v>
      </c>
      <c r="E331">
        <f t="shared" si="11"/>
        <v>0</v>
      </c>
    </row>
    <row r="332" spans="1:5" x14ac:dyDescent="0.25">
      <c r="A332">
        <v>331</v>
      </c>
      <c r="B332" t="s">
        <v>105</v>
      </c>
      <c r="C332">
        <v>11</v>
      </c>
      <c r="D332" t="str">
        <f t="shared" si="10"/>
        <v>control</v>
      </c>
      <c r="E332">
        <f t="shared" si="11"/>
        <v>1</v>
      </c>
    </row>
    <row r="333" spans="1:5" x14ac:dyDescent="0.25">
      <c r="A333">
        <v>332</v>
      </c>
      <c r="B333" t="s">
        <v>105</v>
      </c>
      <c r="C333">
        <v>8</v>
      </c>
      <c r="D333" t="str">
        <f t="shared" si="10"/>
        <v>control</v>
      </c>
      <c r="E333">
        <f t="shared" si="11"/>
        <v>1</v>
      </c>
    </row>
    <row r="334" spans="1:5" x14ac:dyDescent="0.25">
      <c r="A334">
        <v>333</v>
      </c>
      <c r="B334" t="s">
        <v>105</v>
      </c>
      <c r="C334">
        <v>10</v>
      </c>
      <c r="D334" t="str">
        <f t="shared" si="10"/>
        <v>control</v>
      </c>
      <c r="E334">
        <f t="shared" si="11"/>
        <v>1</v>
      </c>
    </row>
    <row r="335" spans="1:5" x14ac:dyDescent="0.25">
      <c r="A335">
        <v>334</v>
      </c>
      <c r="B335" t="s">
        <v>105</v>
      </c>
      <c r="C335">
        <v>7</v>
      </c>
      <c r="D335" t="str">
        <f t="shared" si="10"/>
        <v>control</v>
      </c>
      <c r="E335">
        <f t="shared" si="11"/>
        <v>1</v>
      </c>
    </row>
    <row r="336" spans="1:5" x14ac:dyDescent="0.25">
      <c r="A336">
        <v>335</v>
      </c>
      <c r="B336" t="s">
        <v>105</v>
      </c>
      <c r="C336">
        <v>7</v>
      </c>
      <c r="D336" t="str">
        <f t="shared" si="10"/>
        <v>control</v>
      </c>
      <c r="E336">
        <f t="shared" si="11"/>
        <v>1</v>
      </c>
    </row>
    <row r="337" spans="1:5" x14ac:dyDescent="0.25">
      <c r="A337">
        <v>336</v>
      </c>
      <c r="B337" t="s">
        <v>105</v>
      </c>
      <c r="C337">
        <v>8</v>
      </c>
      <c r="D337" t="str">
        <f t="shared" si="10"/>
        <v>control</v>
      </c>
      <c r="E337">
        <f t="shared" si="11"/>
        <v>1</v>
      </c>
    </row>
    <row r="338" spans="1:5" x14ac:dyDescent="0.25">
      <c r="A338">
        <v>337</v>
      </c>
      <c r="B338" t="s">
        <v>105</v>
      </c>
      <c r="C338">
        <v>7</v>
      </c>
      <c r="D338" t="str">
        <f t="shared" si="10"/>
        <v>control</v>
      </c>
      <c r="E338">
        <f t="shared" si="11"/>
        <v>1</v>
      </c>
    </row>
    <row r="339" spans="1:5" x14ac:dyDescent="0.25">
      <c r="A339">
        <v>338</v>
      </c>
      <c r="B339" t="s">
        <v>105</v>
      </c>
      <c r="C339">
        <v>12</v>
      </c>
      <c r="D339" t="str">
        <f t="shared" si="10"/>
        <v>control</v>
      </c>
      <c r="E339">
        <f t="shared" si="11"/>
        <v>1</v>
      </c>
    </row>
    <row r="340" spans="1:5" x14ac:dyDescent="0.25">
      <c r="A340">
        <v>339</v>
      </c>
      <c r="B340" t="s">
        <v>105</v>
      </c>
      <c r="C340">
        <v>5</v>
      </c>
      <c r="D340" t="str">
        <f t="shared" si="10"/>
        <v>treatment</v>
      </c>
      <c r="E340">
        <f t="shared" si="11"/>
        <v>1</v>
      </c>
    </row>
    <row r="341" spans="1:5" x14ac:dyDescent="0.25">
      <c r="A341">
        <v>340</v>
      </c>
      <c r="B341" t="s">
        <v>105</v>
      </c>
      <c r="C341">
        <v>6</v>
      </c>
      <c r="D341" t="str">
        <f t="shared" si="10"/>
        <v>treatment</v>
      </c>
      <c r="E341">
        <f t="shared" si="11"/>
        <v>1</v>
      </c>
    </row>
    <row r="342" spans="1:5" x14ac:dyDescent="0.25">
      <c r="A342">
        <v>341</v>
      </c>
      <c r="B342" t="s">
        <v>105</v>
      </c>
      <c r="C342">
        <v>4</v>
      </c>
      <c r="D342" t="str">
        <f t="shared" si="10"/>
        <v>treatment</v>
      </c>
      <c r="E342">
        <f t="shared" si="11"/>
        <v>1</v>
      </c>
    </row>
    <row r="343" spans="1:5" x14ac:dyDescent="0.25">
      <c r="A343">
        <v>342</v>
      </c>
      <c r="B343" t="s">
        <v>105</v>
      </c>
      <c r="C343">
        <v>9</v>
      </c>
      <c r="D343" t="str">
        <f t="shared" si="10"/>
        <v>control</v>
      </c>
      <c r="E343">
        <f t="shared" si="11"/>
        <v>1</v>
      </c>
    </row>
    <row r="344" spans="1:5" x14ac:dyDescent="0.25">
      <c r="A344">
        <v>343</v>
      </c>
      <c r="B344" t="s">
        <v>177</v>
      </c>
      <c r="C344">
        <v>5</v>
      </c>
      <c r="D344" t="str">
        <f t="shared" si="10"/>
        <v>treatment</v>
      </c>
      <c r="E344">
        <f t="shared" si="11"/>
        <v>0</v>
      </c>
    </row>
    <row r="345" spans="1:5" x14ac:dyDescent="0.25">
      <c r="A345">
        <v>344</v>
      </c>
      <c r="B345" t="s">
        <v>105</v>
      </c>
      <c r="C345">
        <v>7</v>
      </c>
      <c r="D345" t="str">
        <f t="shared" si="10"/>
        <v>control</v>
      </c>
      <c r="E345">
        <f t="shared" si="11"/>
        <v>1</v>
      </c>
    </row>
    <row r="346" spans="1:5" x14ac:dyDescent="0.25">
      <c r="A346">
        <v>345</v>
      </c>
      <c r="B346" t="s">
        <v>105</v>
      </c>
      <c r="C346">
        <v>4</v>
      </c>
      <c r="D346" t="str">
        <f t="shared" si="10"/>
        <v>treatment</v>
      </c>
      <c r="E346">
        <f t="shared" si="11"/>
        <v>1</v>
      </c>
    </row>
    <row r="347" spans="1:5" x14ac:dyDescent="0.25">
      <c r="A347">
        <v>346</v>
      </c>
      <c r="B347" t="s">
        <v>105</v>
      </c>
      <c r="C347">
        <v>10</v>
      </c>
      <c r="D347" t="str">
        <f t="shared" si="10"/>
        <v>control</v>
      </c>
      <c r="E347">
        <f t="shared" si="11"/>
        <v>1</v>
      </c>
    </row>
    <row r="348" spans="1:5" x14ac:dyDescent="0.25">
      <c r="A348">
        <v>347</v>
      </c>
      <c r="B348" t="s">
        <v>105</v>
      </c>
      <c r="C348">
        <v>4</v>
      </c>
      <c r="D348" t="str">
        <f t="shared" si="10"/>
        <v>treatment</v>
      </c>
      <c r="E348">
        <f t="shared" si="11"/>
        <v>1</v>
      </c>
    </row>
    <row r="349" spans="1:5" x14ac:dyDescent="0.25">
      <c r="A349">
        <v>348</v>
      </c>
      <c r="B349" t="s">
        <v>105</v>
      </c>
      <c r="C349">
        <v>12</v>
      </c>
      <c r="D349" t="str">
        <f t="shared" si="10"/>
        <v>control</v>
      </c>
      <c r="E349">
        <f t="shared" si="11"/>
        <v>1</v>
      </c>
    </row>
    <row r="350" spans="1:5" x14ac:dyDescent="0.25">
      <c r="A350">
        <v>349</v>
      </c>
      <c r="B350" t="s">
        <v>105</v>
      </c>
      <c r="C350">
        <v>10</v>
      </c>
      <c r="D350" t="str">
        <f t="shared" si="10"/>
        <v>control</v>
      </c>
      <c r="E350">
        <f t="shared" si="11"/>
        <v>1</v>
      </c>
    </row>
    <row r="351" spans="1:5" x14ac:dyDescent="0.25">
      <c r="A351">
        <v>350</v>
      </c>
      <c r="B351" t="s">
        <v>105</v>
      </c>
      <c r="C351">
        <v>4</v>
      </c>
      <c r="D351" t="str">
        <f t="shared" si="10"/>
        <v>treatment</v>
      </c>
      <c r="E351">
        <f t="shared" si="11"/>
        <v>1</v>
      </c>
    </row>
    <row r="352" spans="1:5" x14ac:dyDescent="0.25">
      <c r="A352">
        <v>351</v>
      </c>
      <c r="B352" t="s">
        <v>105</v>
      </c>
      <c r="C352">
        <v>12</v>
      </c>
      <c r="D352" t="str">
        <f t="shared" si="10"/>
        <v>control</v>
      </c>
      <c r="E352">
        <f t="shared" si="11"/>
        <v>1</v>
      </c>
    </row>
    <row r="353" spans="1:5" x14ac:dyDescent="0.25">
      <c r="A353">
        <v>352</v>
      </c>
      <c r="B353" t="s">
        <v>105</v>
      </c>
      <c r="C353">
        <v>12</v>
      </c>
      <c r="D353" t="str">
        <f t="shared" si="10"/>
        <v>control</v>
      </c>
      <c r="E353">
        <f t="shared" si="11"/>
        <v>1</v>
      </c>
    </row>
    <row r="354" spans="1:5" x14ac:dyDescent="0.25">
      <c r="A354">
        <v>353</v>
      </c>
      <c r="B354" t="s">
        <v>177</v>
      </c>
      <c r="C354">
        <v>3</v>
      </c>
      <c r="D354" t="str">
        <f t="shared" si="10"/>
        <v>control</v>
      </c>
      <c r="E354">
        <f t="shared" si="11"/>
        <v>0</v>
      </c>
    </row>
    <row r="355" spans="1:5" x14ac:dyDescent="0.25">
      <c r="A355">
        <v>354</v>
      </c>
      <c r="B355" t="s">
        <v>105</v>
      </c>
      <c r="C355">
        <v>5</v>
      </c>
      <c r="D355" t="str">
        <f t="shared" si="10"/>
        <v>treatment</v>
      </c>
      <c r="E355">
        <f t="shared" si="11"/>
        <v>1</v>
      </c>
    </row>
    <row r="356" spans="1:5" x14ac:dyDescent="0.25">
      <c r="A356">
        <v>355</v>
      </c>
      <c r="B356" t="s">
        <v>105</v>
      </c>
      <c r="C356">
        <v>6</v>
      </c>
      <c r="D356" t="str">
        <f t="shared" si="10"/>
        <v>treatment</v>
      </c>
      <c r="E356">
        <f t="shared" si="11"/>
        <v>1</v>
      </c>
    </row>
    <row r="357" spans="1:5" x14ac:dyDescent="0.25">
      <c r="A357">
        <v>356</v>
      </c>
      <c r="B357" t="s">
        <v>105</v>
      </c>
      <c r="C357">
        <v>8</v>
      </c>
      <c r="D357" t="str">
        <f t="shared" si="10"/>
        <v>control</v>
      </c>
      <c r="E357">
        <f t="shared" si="11"/>
        <v>1</v>
      </c>
    </row>
    <row r="358" spans="1:5" x14ac:dyDescent="0.25">
      <c r="A358">
        <v>357</v>
      </c>
      <c r="B358" t="s">
        <v>105</v>
      </c>
      <c r="C358">
        <v>7</v>
      </c>
      <c r="D358" t="str">
        <f t="shared" si="10"/>
        <v>control</v>
      </c>
      <c r="E358">
        <f t="shared" si="11"/>
        <v>1</v>
      </c>
    </row>
    <row r="359" spans="1:5" x14ac:dyDescent="0.25">
      <c r="A359">
        <v>358</v>
      </c>
      <c r="B359" t="s">
        <v>105</v>
      </c>
      <c r="C359">
        <v>8</v>
      </c>
      <c r="D359" t="str">
        <f t="shared" si="10"/>
        <v>control</v>
      </c>
      <c r="E359">
        <f t="shared" si="11"/>
        <v>1</v>
      </c>
    </row>
    <row r="360" spans="1:5" x14ac:dyDescent="0.25">
      <c r="A360">
        <v>359</v>
      </c>
      <c r="B360" t="s">
        <v>105</v>
      </c>
      <c r="C360">
        <v>7</v>
      </c>
      <c r="D360" t="str">
        <f t="shared" si="10"/>
        <v>control</v>
      </c>
      <c r="E360">
        <f t="shared" si="11"/>
        <v>1</v>
      </c>
    </row>
    <row r="361" spans="1:5" x14ac:dyDescent="0.25">
      <c r="A361">
        <v>360</v>
      </c>
      <c r="B361" t="s">
        <v>105</v>
      </c>
      <c r="C361">
        <v>6</v>
      </c>
      <c r="D361" t="str">
        <f t="shared" si="10"/>
        <v>treatment</v>
      </c>
      <c r="E361">
        <f t="shared" si="11"/>
        <v>1</v>
      </c>
    </row>
    <row r="362" spans="1:5" x14ac:dyDescent="0.25">
      <c r="A362">
        <v>361</v>
      </c>
      <c r="B362" t="s">
        <v>105</v>
      </c>
      <c r="C362">
        <v>6</v>
      </c>
      <c r="D362" t="str">
        <f t="shared" si="10"/>
        <v>treatment</v>
      </c>
      <c r="E362">
        <f t="shared" si="11"/>
        <v>1</v>
      </c>
    </row>
    <row r="363" spans="1:5" x14ac:dyDescent="0.25">
      <c r="A363">
        <v>362</v>
      </c>
      <c r="B363" t="s">
        <v>105</v>
      </c>
      <c r="C363">
        <v>7</v>
      </c>
      <c r="D363" t="str">
        <f t="shared" si="10"/>
        <v>control</v>
      </c>
      <c r="E363">
        <f t="shared" si="11"/>
        <v>1</v>
      </c>
    </row>
    <row r="364" spans="1:5" x14ac:dyDescent="0.25">
      <c r="A364">
        <v>363</v>
      </c>
      <c r="B364" t="s">
        <v>105</v>
      </c>
      <c r="C364">
        <v>7</v>
      </c>
      <c r="D364" t="str">
        <f t="shared" si="10"/>
        <v>control</v>
      </c>
      <c r="E364">
        <f t="shared" si="11"/>
        <v>1</v>
      </c>
    </row>
    <row r="365" spans="1:5" x14ac:dyDescent="0.25">
      <c r="A365">
        <v>364</v>
      </c>
      <c r="B365" t="s">
        <v>105</v>
      </c>
      <c r="C365">
        <v>5</v>
      </c>
      <c r="D365" t="str">
        <f t="shared" si="10"/>
        <v>treatment</v>
      </c>
      <c r="E365">
        <f t="shared" si="11"/>
        <v>1</v>
      </c>
    </row>
    <row r="366" spans="1:5" x14ac:dyDescent="0.25">
      <c r="A366">
        <v>365</v>
      </c>
      <c r="B366" t="s">
        <v>105</v>
      </c>
      <c r="C366">
        <v>7</v>
      </c>
      <c r="D366" t="str">
        <f t="shared" si="10"/>
        <v>control</v>
      </c>
      <c r="E366">
        <f t="shared" si="11"/>
        <v>1</v>
      </c>
    </row>
    <row r="367" spans="1:5" x14ac:dyDescent="0.25">
      <c r="A367">
        <v>366</v>
      </c>
      <c r="B367" t="s">
        <v>105</v>
      </c>
      <c r="C367">
        <v>7</v>
      </c>
      <c r="D367" t="str">
        <f t="shared" si="10"/>
        <v>control</v>
      </c>
      <c r="E367">
        <f t="shared" si="11"/>
        <v>1</v>
      </c>
    </row>
    <row r="368" spans="1:5" x14ac:dyDescent="0.25">
      <c r="A368">
        <v>367</v>
      </c>
      <c r="B368" t="s">
        <v>105</v>
      </c>
      <c r="C368">
        <v>7</v>
      </c>
      <c r="D368" t="str">
        <f t="shared" si="10"/>
        <v>control</v>
      </c>
      <c r="E368">
        <f t="shared" si="11"/>
        <v>1</v>
      </c>
    </row>
    <row r="369" spans="1:5" x14ac:dyDescent="0.25">
      <c r="A369">
        <v>368</v>
      </c>
      <c r="B369" t="s">
        <v>105</v>
      </c>
      <c r="C369">
        <v>12</v>
      </c>
      <c r="D369" t="str">
        <f t="shared" si="10"/>
        <v>control</v>
      </c>
      <c r="E369">
        <f t="shared" si="11"/>
        <v>1</v>
      </c>
    </row>
    <row r="370" spans="1:5" x14ac:dyDescent="0.25">
      <c r="A370">
        <v>369</v>
      </c>
      <c r="B370" t="s">
        <v>105</v>
      </c>
      <c r="C370">
        <v>3</v>
      </c>
      <c r="D370" t="str">
        <f t="shared" si="10"/>
        <v>control</v>
      </c>
      <c r="E370">
        <f t="shared" si="11"/>
        <v>1</v>
      </c>
    </row>
    <row r="371" spans="1:5" x14ac:dyDescent="0.25">
      <c r="A371">
        <v>370</v>
      </c>
      <c r="B371" t="s">
        <v>105</v>
      </c>
      <c r="C371">
        <v>3</v>
      </c>
      <c r="D371" t="str">
        <f t="shared" si="10"/>
        <v>control</v>
      </c>
      <c r="E371">
        <f t="shared" si="11"/>
        <v>1</v>
      </c>
    </row>
    <row r="372" spans="1:5" x14ac:dyDescent="0.25">
      <c r="A372">
        <v>371</v>
      </c>
      <c r="B372" t="s">
        <v>105</v>
      </c>
      <c r="C372">
        <v>1</v>
      </c>
      <c r="D372" t="str">
        <f t="shared" si="10"/>
        <v>control</v>
      </c>
      <c r="E372">
        <f t="shared" si="11"/>
        <v>1</v>
      </c>
    </row>
    <row r="373" spans="1:5" x14ac:dyDescent="0.25">
      <c r="A373">
        <v>372</v>
      </c>
      <c r="B373" t="s">
        <v>105</v>
      </c>
      <c r="C373">
        <v>7</v>
      </c>
      <c r="D373" t="str">
        <f t="shared" si="10"/>
        <v>control</v>
      </c>
      <c r="E373">
        <f t="shared" si="11"/>
        <v>1</v>
      </c>
    </row>
    <row r="374" spans="1:5" x14ac:dyDescent="0.25">
      <c r="A374">
        <v>373</v>
      </c>
      <c r="B374" t="s">
        <v>105</v>
      </c>
      <c r="C374">
        <v>2</v>
      </c>
      <c r="D374" t="str">
        <f t="shared" si="10"/>
        <v>control</v>
      </c>
      <c r="E374">
        <f t="shared" si="11"/>
        <v>1</v>
      </c>
    </row>
    <row r="375" spans="1:5" x14ac:dyDescent="0.25">
      <c r="A375">
        <v>374</v>
      </c>
      <c r="B375" t="s">
        <v>105</v>
      </c>
      <c r="C375">
        <v>11</v>
      </c>
      <c r="D375" t="str">
        <f t="shared" si="10"/>
        <v>control</v>
      </c>
      <c r="E375">
        <f t="shared" si="11"/>
        <v>1</v>
      </c>
    </row>
    <row r="376" spans="1:5" x14ac:dyDescent="0.25">
      <c r="A376">
        <v>375</v>
      </c>
      <c r="B376" t="s">
        <v>105</v>
      </c>
      <c r="C376">
        <v>7</v>
      </c>
      <c r="D376" t="str">
        <f t="shared" si="10"/>
        <v>control</v>
      </c>
      <c r="E376">
        <f t="shared" si="11"/>
        <v>1</v>
      </c>
    </row>
    <row r="377" spans="1:5" x14ac:dyDescent="0.25">
      <c r="A377">
        <v>376</v>
      </c>
      <c r="B377" t="s">
        <v>177</v>
      </c>
      <c r="C377">
        <v>3</v>
      </c>
      <c r="D377" t="str">
        <f t="shared" si="10"/>
        <v>control</v>
      </c>
      <c r="E377">
        <f t="shared" si="11"/>
        <v>0</v>
      </c>
    </row>
    <row r="378" spans="1:5" x14ac:dyDescent="0.25">
      <c r="A378">
        <v>377</v>
      </c>
      <c r="B378" t="s">
        <v>105</v>
      </c>
      <c r="C378">
        <v>7</v>
      </c>
      <c r="D378" t="str">
        <f t="shared" si="10"/>
        <v>control</v>
      </c>
      <c r="E378">
        <f t="shared" si="11"/>
        <v>1</v>
      </c>
    </row>
    <row r="379" spans="1:5" x14ac:dyDescent="0.25">
      <c r="A379">
        <v>378</v>
      </c>
      <c r="B379" t="s">
        <v>105</v>
      </c>
      <c r="C379">
        <v>12</v>
      </c>
      <c r="D379" t="str">
        <f t="shared" si="10"/>
        <v>control</v>
      </c>
      <c r="E379">
        <f t="shared" si="11"/>
        <v>1</v>
      </c>
    </row>
    <row r="380" spans="1:5" x14ac:dyDescent="0.25">
      <c r="A380">
        <v>379</v>
      </c>
      <c r="B380" t="s">
        <v>105</v>
      </c>
      <c r="C380">
        <v>6</v>
      </c>
      <c r="D380" t="str">
        <f t="shared" si="10"/>
        <v>treatment</v>
      </c>
      <c r="E380">
        <f t="shared" si="11"/>
        <v>1</v>
      </c>
    </row>
    <row r="381" spans="1:5" x14ac:dyDescent="0.25">
      <c r="A381">
        <v>380</v>
      </c>
      <c r="B381" t="s">
        <v>105</v>
      </c>
      <c r="C381">
        <v>6</v>
      </c>
      <c r="D381" t="str">
        <f t="shared" si="10"/>
        <v>treatment</v>
      </c>
      <c r="E381">
        <f t="shared" si="11"/>
        <v>1</v>
      </c>
    </row>
    <row r="382" spans="1:5" x14ac:dyDescent="0.25">
      <c r="A382">
        <v>381</v>
      </c>
      <c r="B382" t="s">
        <v>105</v>
      </c>
      <c r="C382">
        <v>5</v>
      </c>
      <c r="D382" t="str">
        <f t="shared" si="10"/>
        <v>treatment</v>
      </c>
      <c r="E382">
        <f t="shared" si="11"/>
        <v>1</v>
      </c>
    </row>
    <row r="383" spans="1:5" x14ac:dyDescent="0.25">
      <c r="A383">
        <v>382</v>
      </c>
      <c r="B383" t="s">
        <v>105</v>
      </c>
      <c r="C383">
        <v>8</v>
      </c>
      <c r="D383" t="str">
        <f t="shared" si="10"/>
        <v>control</v>
      </c>
      <c r="E383">
        <f t="shared" si="11"/>
        <v>1</v>
      </c>
    </row>
    <row r="384" spans="1:5" x14ac:dyDescent="0.25">
      <c r="A384">
        <v>383</v>
      </c>
      <c r="B384" t="s">
        <v>105</v>
      </c>
      <c r="C384">
        <v>4</v>
      </c>
      <c r="D384" t="str">
        <f t="shared" si="10"/>
        <v>treatment</v>
      </c>
      <c r="E384">
        <f t="shared" si="11"/>
        <v>1</v>
      </c>
    </row>
    <row r="385" spans="1:5" x14ac:dyDescent="0.25">
      <c r="A385">
        <v>384</v>
      </c>
      <c r="B385" t="s">
        <v>177</v>
      </c>
      <c r="C385">
        <v>10</v>
      </c>
      <c r="D385" t="str">
        <f t="shared" si="10"/>
        <v>control</v>
      </c>
      <c r="E385">
        <f t="shared" si="11"/>
        <v>0</v>
      </c>
    </row>
    <row r="386" spans="1:5" x14ac:dyDescent="0.25">
      <c r="A386">
        <v>385</v>
      </c>
      <c r="B386" t="s">
        <v>105</v>
      </c>
      <c r="C386">
        <v>6</v>
      </c>
      <c r="D386" t="str">
        <f t="shared" si="10"/>
        <v>treatment</v>
      </c>
      <c r="E386">
        <f t="shared" si="11"/>
        <v>1</v>
      </c>
    </row>
    <row r="387" spans="1:5" x14ac:dyDescent="0.25">
      <c r="A387">
        <v>386</v>
      </c>
      <c r="B387" t="s">
        <v>105</v>
      </c>
      <c r="C387">
        <v>4</v>
      </c>
      <c r="D387" t="str">
        <f t="shared" ref="D387:D450" si="12">IF(OR(C387=4, C387=5, C387=6), "treatment", "control")</f>
        <v>treatment</v>
      </c>
      <c r="E387">
        <f t="shared" ref="E387:E450" si="13">IF(B387="Y", 1, 0)</f>
        <v>1</v>
      </c>
    </row>
    <row r="388" spans="1:5" x14ac:dyDescent="0.25">
      <c r="A388">
        <v>387</v>
      </c>
      <c r="B388" t="s">
        <v>105</v>
      </c>
      <c r="C388">
        <v>5</v>
      </c>
      <c r="D388" t="str">
        <f t="shared" si="12"/>
        <v>treatment</v>
      </c>
      <c r="E388">
        <f t="shared" si="13"/>
        <v>1</v>
      </c>
    </row>
    <row r="389" spans="1:5" x14ac:dyDescent="0.25">
      <c r="A389">
        <v>388</v>
      </c>
      <c r="B389" t="s">
        <v>105</v>
      </c>
      <c r="C389">
        <v>10</v>
      </c>
      <c r="D389" t="str">
        <f t="shared" si="12"/>
        <v>control</v>
      </c>
      <c r="E389">
        <f t="shared" si="13"/>
        <v>1</v>
      </c>
    </row>
    <row r="390" spans="1:5" x14ac:dyDescent="0.25">
      <c r="A390">
        <v>389</v>
      </c>
      <c r="B390" t="s">
        <v>105</v>
      </c>
      <c r="C390">
        <v>7</v>
      </c>
      <c r="D390" t="str">
        <f t="shared" si="12"/>
        <v>control</v>
      </c>
      <c r="E390">
        <f t="shared" si="13"/>
        <v>1</v>
      </c>
    </row>
    <row r="391" spans="1:5" x14ac:dyDescent="0.25">
      <c r="A391">
        <v>390</v>
      </c>
      <c r="B391" t="s">
        <v>105</v>
      </c>
      <c r="C391">
        <v>8</v>
      </c>
      <c r="D391" t="str">
        <f t="shared" si="12"/>
        <v>control</v>
      </c>
      <c r="E391">
        <f t="shared" si="13"/>
        <v>1</v>
      </c>
    </row>
    <row r="392" spans="1:5" x14ac:dyDescent="0.25">
      <c r="A392">
        <v>391</v>
      </c>
      <c r="B392" t="s">
        <v>105</v>
      </c>
      <c r="C392">
        <v>4</v>
      </c>
      <c r="D392" t="str">
        <f t="shared" si="12"/>
        <v>treatment</v>
      </c>
      <c r="E392">
        <f t="shared" si="13"/>
        <v>1</v>
      </c>
    </row>
    <row r="393" spans="1:5" x14ac:dyDescent="0.25">
      <c r="A393">
        <v>392</v>
      </c>
      <c r="B393" t="s">
        <v>105</v>
      </c>
      <c r="C393">
        <v>6</v>
      </c>
      <c r="D393" t="str">
        <f t="shared" si="12"/>
        <v>treatment</v>
      </c>
      <c r="E393">
        <f t="shared" si="13"/>
        <v>1</v>
      </c>
    </row>
    <row r="394" spans="1:5" x14ac:dyDescent="0.25">
      <c r="A394">
        <v>393</v>
      </c>
      <c r="B394" t="s">
        <v>105</v>
      </c>
      <c r="C394">
        <v>7</v>
      </c>
      <c r="D394" t="str">
        <f t="shared" si="12"/>
        <v>control</v>
      </c>
      <c r="E394">
        <f t="shared" si="13"/>
        <v>1</v>
      </c>
    </row>
    <row r="395" spans="1:5" x14ac:dyDescent="0.25">
      <c r="A395">
        <v>394</v>
      </c>
      <c r="B395" t="s">
        <v>105</v>
      </c>
      <c r="C395">
        <v>4</v>
      </c>
      <c r="D395" t="str">
        <f t="shared" si="12"/>
        <v>treatment</v>
      </c>
      <c r="E395">
        <f t="shared" si="13"/>
        <v>1</v>
      </c>
    </row>
    <row r="396" spans="1:5" x14ac:dyDescent="0.25">
      <c r="A396">
        <v>395</v>
      </c>
      <c r="B396" t="s">
        <v>105</v>
      </c>
      <c r="C396">
        <v>7</v>
      </c>
      <c r="D396" t="str">
        <f t="shared" si="12"/>
        <v>control</v>
      </c>
      <c r="E396">
        <f t="shared" si="13"/>
        <v>1</v>
      </c>
    </row>
    <row r="397" spans="1:5" x14ac:dyDescent="0.25">
      <c r="A397">
        <v>396</v>
      </c>
      <c r="B397" t="s">
        <v>105</v>
      </c>
      <c r="C397">
        <v>6</v>
      </c>
      <c r="D397" t="str">
        <f t="shared" si="12"/>
        <v>treatment</v>
      </c>
      <c r="E397">
        <f t="shared" si="13"/>
        <v>1</v>
      </c>
    </row>
    <row r="398" spans="1:5" x14ac:dyDescent="0.25">
      <c r="A398">
        <v>397</v>
      </c>
      <c r="B398" t="s">
        <v>105</v>
      </c>
      <c r="C398">
        <v>9</v>
      </c>
      <c r="D398" t="str">
        <f t="shared" si="12"/>
        <v>control</v>
      </c>
      <c r="E398">
        <f t="shared" si="13"/>
        <v>1</v>
      </c>
    </row>
    <row r="399" spans="1:5" x14ac:dyDescent="0.25">
      <c r="A399">
        <v>398</v>
      </c>
      <c r="B399" t="s">
        <v>105</v>
      </c>
      <c r="C399">
        <v>7</v>
      </c>
      <c r="D399" t="str">
        <f t="shared" si="12"/>
        <v>control</v>
      </c>
      <c r="E399">
        <f t="shared" si="13"/>
        <v>1</v>
      </c>
    </row>
    <row r="400" spans="1:5" x14ac:dyDescent="0.25">
      <c r="A400">
        <v>399</v>
      </c>
      <c r="B400" t="s">
        <v>105</v>
      </c>
      <c r="C400">
        <v>11</v>
      </c>
      <c r="D400" t="str">
        <f t="shared" si="12"/>
        <v>control</v>
      </c>
      <c r="E400">
        <f t="shared" si="13"/>
        <v>1</v>
      </c>
    </row>
    <row r="401" spans="1:5" x14ac:dyDescent="0.25">
      <c r="A401">
        <v>400</v>
      </c>
      <c r="B401" t="s">
        <v>105</v>
      </c>
      <c r="C401">
        <v>10</v>
      </c>
      <c r="D401" t="str">
        <f t="shared" si="12"/>
        <v>control</v>
      </c>
      <c r="E401">
        <f t="shared" si="13"/>
        <v>1</v>
      </c>
    </row>
    <row r="402" spans="1:5" x14ac:dyDescent="0.25">
      <c r="A402">
        <v>401</v>
      </c>
      <c r="B402" t="s">
        <v>105</v>
      </c>
      <c r="C402">
        <v>12</v>
      </c>
      <c r="D402" t="str">
        <f t="shared" si="12"/>
        <v>control</v>
      </c>
      <c r="E402">
        <f t="shared" si="13"/>
        <v>1</v>
      </c>
    </row>
    <row r="403" spans="1:5" x14ac:dyDescent="0.25">
      <c r="A403">
        <v>402</v>
      </c>
      <c r="B403" t="s">
        <v>105</v>
      </c>
      <c r="C403">
        <v>7</v>
      </c>
      <c r="D403" t="str">
        <f t="shared" si="12"/>
        <v>control</v>
      </c>
      <c r="E403">
        <f t="shared" si="13"/>
        <v>1</v>
      </c>
    </row>
    <row r="404" spans="1:5" x14ac:dyDescent="0.25">
      <c r="A404">
        <v>403</v>
      </c>
      <c r="B404" t="s">
        <v>105</v>
      </c>
      <c r="C404">
        <v>8</v>
      </c>
      <c r="D404" t="str">
        <f t="shared" si="12"/>
        <v>control</v>
      </c>
      <c r="E404">
        <f t="shared" si="13"/>
        <v>1</v>
      </c>
    </row>
    <row r="405" spans="1:5" x14ac:dyDescent="0.25">
      <c r="A405">
        <v>404</v>
      </c>
      <c r="B405" t="s">
        <v>105</v>
      </c>
      <c r="C405">
        <v>7</v>
      </c>
      <c r="D405" t="str">
        <f t="shared" si="12"/>
        <v>control</v>
      </c>
      <c r="E405">
        <f t="shared" si="13"/>
        <v>1</v>
      </c>
    </row>
    <row r="406" spans="1:5" x14ac:dyDescent="0.25">
      <c r="A406">
        <v>405</v>
      </c>
      <c r="B406" t="s">
        <v>105</v>
      </c>
      <c r="C406">
        <v>5</v>
      </c>
      <c r="D406" t="str">
        <f t="shared" si="12"/>
        <v>treatment</v>
      </c>
      <c r="E406">
        <f t="shared" si="13"/>
        <v>1</v>
      </c>
    </row>
    <row r="407" spans="1:5" x14ac:dyDescent="0.25">
      <c r="A407">
        <v>406</v>
      </c>
      <c r="B407" t="s">
        <v>105</v>
      </c>
      <c r="C407">
        <v>6</v>
      </c>
      <c r="D407" t="str">
        <f t="shared" si="12"/>
        <v>treatment</v>
      </c>
      <c r="E407">
        <f t="shared" si="13"/>
        <v>1</v>
      </c>
    </row>
    <row r="408" spans="1:5" x14ac:dyDescent="0.25">
      <c r="A408">
        <v>407</v>
      </c>
      <c r="B408" t="s">
        <v>105</v>
      </c>
      <c r="C408">
        <v>3</v>
      </c>
      <c r="D408" t="str">
        <f t="shared" si="12"/>
        <v>control</v>
      </c>
      <c r="E408">
        <f t="shared" si="13"/>
        <v>1</v>
      </c>
    </row>
    <row r="409" spans="1:5" x14ac:dyDescent="0.25">
      <c r="A409">
        <v>408</v>
      </c>
      <c r="B409" t="s">
        <v>105</v>
      </c>
      <c r="C409">
        <v>3</v>
      </c>
      <c r="D409" t="str">
        <f t="shared" si="12"/>
        <v>control</v>
      </c>
      <c r="E409">
        <f t="shared" si="13"/>
        <v>1</v>
      </c>
    </row>
    <row r="410" spans="1:5" x14ac:dyDescent="0.25">
      <c r="A410">
        <v>409</v>
      </c>
      <c r="B410" t="s">
        <v>105</v>
      </c>
      <c r="C410">
        <v>8</v>
      </c>
      <c r="D410" t="str">
        <f t="shared" si="12"/>
        <v>control</v>
      </c>
      <c r="E410">
        <f t="shared" si="13"/>
        <v>1</v>
      </c>
    </row>
    <row r="411" spans="1:5" x14ac:dyDescent="0.25">
      <c r="A411">
        <v>410</v>
      </c>
      <c r="B411" t="s">
        <v>105</v>
      </c>
      <c r="C411">
        <v>4</v>
      </c>
      <c r="D411" t="str">
        <f t="shared" si="12"/>
        <v>treatment</v>
      </c>
      <c r="E411">
        <f t="shared" si="13"/>
        <v>1</v>
      </c>
    </row>
    <row r="412" spans="1:5" x14ac:dyDescent="0.25">
      <c r="A412">
        <v>411</v>
      </c>
      <c r="B412" t="s">
        <v>105</v>
      </c>
      <c r="C412">
        <v>6</v>
      </c>
      <c r="D412" t="str">
        <f t="shared" si="12"/>
        <v>treatment</v>
      </c>
      <c r="E412">
        <f t="shared" si="13"/>
        <v>1</v>
      </c>
    </row>
    <row r="413" spans="1:5" x14ac:dyDescent="0.25">
      <c r="A413">
        <v>412</v>
      </c>
      <c r="B413" t="s">
        <v>177</v>
      </c>
      <c r="C413">
        <v>1</v>
      </c>
      <c r="D413" t="str">
        <f t="shared" si="12"/>
        <v>control</v>
      </c>
      <c r="E413">
        <f t="shared" si="13"/>
        <v>0</v>
      </c>
    </row>
    <row r="414" spans="1:5" x14ac:dyDescent="0.25">
      <c r="A414">
        <v>413</v>
      </c>
      <c r="B414" t="s">
        <v>105</v>
      </c>
      <c r="C414">
        <v>6</v>
      </c>
      <c r="D414" t="str">
        <f t="shared" si="12"/>
        <v>treatment</v>
      </c>
      <c r="E414">
        <f t="shared" si="13"/>
        <v>1</v>
      </c>
    </row>
    <row r="415" spans="1:5" x14ac:dyDescent="0.25">
      <c r="A415">
        <v>414</v>
      </c>
      <c r="B415" t="s">
        <v>105</v>
      </c>
      <c r="C415">
        <v>3</v>
      </c>
      <c r="D415" t="str">
        <f t="shared" si="12"/>
        <v>control</v>
      </c>
      <c r="E415">
        <f t="shared" si="13"/>
        <v>1</v>
      </c>
    </row>
    <row r="416" spans="1:5" x14ac:dyDescent="0.25">
      <c r="A416">
        <v>415</v>
      </c>
      <c r="B416" t="s">
        <v>105</v>
      </c>
      <c r="C416">
        <v>12</v>
      </c>
      <c r="D416" t="str">
        <f t="shared" si="12"/>
        <v>control</v>
      </c>
      <c r="E416">
        <f t="shared" si="13"/>
        <v>1</v>
      </c>
    </row>
    <row r="417" spans="1:5" x14ac:dyDescent="0.25">
      <c r="A417">
        <v>416</v>
      </c>
      <c r="B417" t="s">
        <v>105</v>
      </c>
      <c r="C417">
        <v>8</v>
      </c>
      <c r="D417" t="str">
        <f t="shared" si="12"/>
        <v>control</v>
      </c>
      <c r="E417">
        <f t="shared" si="13"/>
        <v>1</v>
      </c>
    </row>
    <row r="418" spans="1:5" x14ac:dyDescent="0.25">
      <c r="A418">
        <v>417</v>
      </c>
      <c r="B418" t="s">
        <v>105</v>
      </c>
      <c r="C418">
        <v>3</v>
      </c>
      <c r="D418" t="str">
        <f t="shared" si="12"/>
        <v>control</v>
      </c>
      <c r="E418">
        <f t="shared" si="13"/>
        <v>1</v>
      </c>
    </row>
    <row r="419" spans="1:5" x14ac:dyDescent="0.25">
      <c r="A419">
        <v>418</v>
      </c>
      <c r="B419" t="s">
        <v>177</v>
      </c>
      <c r="C419">
        <v>11</v>
      </c>
      <c r="D419" t="str">
        <f t="shared" si="12"/>
        <v>control</v>
      </c>
      <c r="E419">
        <f t="shared" si="13"/>
        <v>0</v>
      </c>
    </row>
    <row r="420" spans="1:5" x14ac:dyDescent="0.25">
      <c r="A420">
        <v>419</v>
      </c>
      <c r="B420" t="s">
        <v>177</v>
      </c>
      <c r="C420">
        <v>4</v>
      </c>
      <c r="D420" t="str">
        <f t="shared" si="12"/>
        <v>treatment</v>
      </c>
      <c r="E420">
        <f t="shared" si="13"/>
        <v>0</v>
      </c>
    </row>
    <row r="421" spans="1:5" x14ac:dyDescent="0.25">
      <c r="A421">
        <v>420</v>
      </c>
      <c r="B421" t="s">
        <v>105</v>
      </c>
      <c r="C421">
        <v>7</v>
      </c>
      <c r="D421" t="str">
        <f t="shared" si="12"/>
        <v>control</v>
      </c>
      <c r="E421">
        <f t="shared" si="13"/>
        <v>1</v>
      </c>
    </row>
    <row r="422" spans="1:5" x14ac:dyDescent="0.25">
      <c r="A422">
        <v>421</v>
      </c>
      <c r="B422" t="s">
        <v>105</v>
      </c>
      <c r="C422">
        <v>11</v>
      </c>
      <c r="D422" t="str">
        <f t="shared" si="12"/>
        <v>control</v>
      </c>
      <c r="E422">
        <f t="shared" si="13"/>
        <v>1</v>
      </c>
    </row>
    <row r="423" spans="1:5" x14ac:dyDescent="0.25">
      <c r="A423">
        <v>422</v>
      </c>
      <c r="B423" t="s">
        <v>105</v>
      </c>
      <c r="C423">
        <v>6</v>
      </c>
      <c r="D423" t="str">
        <f t="shared" si="12"/>
        <v>treatment</v>
      </c>
      <c r="E423">
        <f t="shared" si="13"/>
        <v>1</v>
      </c>
    </row>
    <row r="424" spans="1:5" x14ac:dyDescent="0.25">
      <c r="A424">
        <v>423</v>
      </c>
      <c r="B424" t="s">
        <v>105</v>
      </c>
      <c r="C424">
        <v>2</v>
      </c>
      <c r="D424" t="str">
        <f t="shared" si="12"/>
        <v>control</v>
      </c>
      <c r="E424">
        <f t="shared" si="13"/>
        <v>1</v>
      </c>
    </row>
    <row r="425" spans="1:5" x14ac:dyDescent="0.25">
      <c r="A425">
        <v>424</v>
      </c>
      <c r="B425" t="s">
        <v>105</v>
      </c>
      <c r="C425">
        <v>6</v>
      </c>
      <c r="D425" t="str">
        <f t="shared" si="12"/>
        <v>treatment</v>
      </c>
      <c r="E425">
        <f t="shared" si="13"/>
        <v>1</v>
      </c>
    </row>
    <row r="426" spans="1:5" x14ac:dyDescent="0.25">
      <c r="A426">
        <v>425</v>
      </c>
      <c r="B426" t="s">
        <v>105</v>
      </c>
      <c r="C426">
        <v>5</v>
      </c>
      <c r="D426" t="str">
        <f t="shared" si="12"/>
        <v>treatment</v>
      </c>
      <c r="E426">
        <f t="shared" si="13"/>
        <v>1</v>
      </c>
    </row>
    <row r="427" spans="1:5" x14ac:dyDescent="0.25">
      <c r="A427">
        <v>426</v>
      </c>
      <c r="B427" t="s">
        <v>105</v>
      </c>
      <c r="C427">
        <v>9</v>
      </c>
      <c r="D427" t="str">
        <f t="shared" si="12"/>
        <v>control</v>
      </c>
      <c r="E427">
        <f t="shared" si="13"/>
        <v>1</v>
      </c>
    </row>
    <row r="428" spans="1:5" x14ac:dyDescent="0.25">
      <c r="A428">
        <v>427</v>
      </c>
      <c r="B428" t="s">
        <v>105</v>
      </c>
      <c r="C428">
        <v>8</v>
      </c>
      <c r="D428" t="str">
        <f t="shared" si="12"/>
        <v>control</v>
      </c>
      <c r="E428">
        <f t="shared" si="13"/>
        <v>1</v>
      </c>
    </row>
    <row r="429" spans="1:5" x14ac:dyDescent="0.25">
      <c r="A429">
        <v>428</v>
      </c>
      <c r="B429" t="s">
        <v>105</v>
      </c>
      <c r="C429">
        <v>7</v>
      </c>
      <c r="D429" t="str">
        <f t="shared" si="12"/>
        <v>control</v>
      </c>
      <c r="E429">
        <f t="shared" si="13"/>
        <v>1</v>
      </c>
    </row>
    <row r="430" spans="1:5" x14ac:dyDescent="0.25">
      <c r="A430">
        <v>429</v>
      </c>
      <c r="B430" t="s">
        <v>105</v>
      </c>
      <c r="C430">
        <v>9</v>
      </c>
      <c r="D430" t="str">
        <f t="shared" si="12"/>
        <v>control</v>
      </c>
      <c r="E430">
        <f t="shared" si="13"/>
        <v>1</v>
      </c>
    </row>
    <row r="431" spans="1:5" x14ac:dyDescent="0.25">
      <c r="A431">
        <v>430</v>
      </c>
      <c r="B431" t="s">
        <v>105</v>
      </c>
      <c r="C431">
        <v>3</v>
      </c>
      <c r="D431" t="str">
        <f t="shared" si="12"/>
        <v>control</v>
      </c>
      <c r="E431">
        <f t="shared" si="13"/>
        <v>1</v>
      </c>
    </row>
    <row r="432" spans="1:5" x14ac:dyDescent="0.25">
      <c r="A432">
        <v>431</v>
      </c>
      <c r="B432" t="s">
        <v>105</v>
      </c>
      <c r="C432">
        <v>7</v>
      </c>
      <c r="D432" t="str">
        <f t="shared" si="12"/>
        <v>control</v>
      </c>
      <c r="E432">
        <f t="shared" si="13"/>
        <v>1</v>
      </c>
    </row>
    <row r="433" spans="1:5" x14ac:dyDescent="0.25">
      <c r="A433">
        <v>432</v>
      </c>
      <c r="B433" t="s">
        <v>105</v>
      </c>
      <c r="C433">
        <v>9</v>
      </c>
      <c r="D433" t="str">
        <f t="shared" si="12"/>
        <v>control</v>
      </c>
      <c r="E433">
        <f t="shared" si="13"/>
        <v>1</v>
      </c>
    </row>
    <row r="434" spans="1:5" x14ac:dyDescent="0.25">
      <c r="A434">
        <v>433</v>
      </c>
      <c r="B434" t="s">
        <v>105</v>
      </c>
      <c r="C434">
        <v>8</v>
      </c>
      <c r="D434" t="str">
        <f t="shared" si="12"/>
        <v>control</v>
      </c>
      <c r="E434">
        <f t="shared" si="13"/>
        <v>1</v>
      </c>
    </row>
    <row r="435" spans="1:5" x14ac:dyDescent="0.25">
      <c r="A435">
        <v>434</v>
      </c>
      <c r="B435" t="s">
        <v>105</v>
      </c>
      <c r="C435">
        <v>7</v>
      </c>
      <c r="D435" t="str">
        <f t="shared" si="12"/>
        <v>control</v>
      </c>
      <c r="E435">
        <f t="shared" si="13"/>
        <v>1</v>
      </c>
    </row>
    <row r="436" spans="1:5" x14ac:dyDescent="0.25">
      <c r="A436">
        <v>435</v>
      </c>
      <c r="B436" t="s">
        <v>105</v>
      </c>
      <c r="C436">
        <v>6</v>
      </c>
      <c r="D436" t="str">
        <f t="shared" si="12"/>
        <v>treatment</v>
      </c>
      <c r="E436">
        <f t="shared" si="13"/>
        <v>1</v>
      </c>
    </row>
    <row r="437" spans="1:5" x14ac:dyDescent="0.25">
      <c r="A437">
        <v>436</v>
      </c>
      <c r="B437" t="s">
        <v>105</v>
      </c>
      <c r="C437">
        <v>4</v>
      </c>
      <c r="D437" t="str">
        <f t="shared" si="12"/>
        <v>treatment</v>
      </c>
      <c r="E437">
        <f t="shared" si="13"/>
        <v>1</v>
      </c>
    </row>
    <row r="438" spans="1:5" x14ac:dyDescent="0.25">
      <c r="A438">
        <v>437</v>
      </c>
      <c r="B438" t="s">
        <v>105</v>
      </c>
      <c r="C438">
        <v>10</v>
      </c>
      <c r="D438" t="str">
        <f t="shared" si="12"/>
        <v>control</v>
      </c>
      <c r="E438">
        <f t="shared" si="13"/>
        <v>1</v>
      </c>
    </row>
    <row r="439" spans="1:5" x14ac:dyDescent="0.25">
      <c r="A439">
        <v>438</v>
      </c>
      <c r="B439" t="s">
        <v>105</v>
      </c>
      <c r="C439">
        <v>1</v>
      </c>
      <c r="D439" t="str">
        <f t="shared" si="12"/>
        <v>control</v>
      </c>
      <c r="E439">
        <f t="shared" si="13"/>
        <v>1</v>
      </c>
    </row>
    <row r="440" spans="1:5" x14ac:dyDescent="0.25">
      <c r="A440">
        <v>439</v>
      </c>
      <c r="B440" t="s">
        <v>177</v>
      </c>
      <c r="C440">
        <v>3</v>
      </c>
      <c r="D440" t="str">
        <f t="shared" si="12"/>
        <v>control</v>
      </c>
      <c r="E440">
        <f t="shared" si="13"/>
        <v>0</v>
      </c>
    </row>
    <row r="441" spans="1:5" x14ac:dyDescent="0.25">
      <c r="A441">
        <v>440</v>
      </c>
      <c r="B441" t="s">
        <v>105</v>
      </c>
      <c r="C441">
        <v>8</v>
      </c>
      <c r="D441" t="str">
        <f t="shared" si="12"/>
        <v>control</v>
      </c>
      <c r="E441">
        <f t="shared" si="13"/>
        <v>1</v>
      </c>
    </row>
    <row r="442" spans="1:5" x14ac:dyDescent="0.25">
      <c r="A442">
        <v>441</v>
      </c>
      <c r="B442" t="s">
        <v>105</v>
      </c>
      <c r="C442">
        <v>4</v>
      </c>
      <c r="D442" t="str">
        <f t="shared" si="12"/>
        <v>treatment</v>
      </c>
      <c r="E442">
        <f t="shared" si="13"/>
        <v>1</v>
      </c>
    </row>
    <row r="443" spans="1:5" x14ac:dyDescent="0.25">
      <c r="A443">
        <v>442</v>
      </c>
      <c r="B443" t="s">
        <v>177</v>
      </c>
      <c r="C443">
        <v>9</v>
      </c>
      <c r="D443" t="str">
        <f t="shared" si="12"/>
        <v>control</v>
      </c>
      <c r="E443">
        <f t="shared" si="13"/>
        <v>0</v>
      </c>
    </row>
    <row r="444" spans="1:5" x14ac:dyDescent="0.25">
      <c r="A444">
        <v>443</v>
      </c>
      <c r="B444" t="s">
        <v>105</v>
      </c>
      <c r="C444">
        <v>6</v>
      </c>
      <c r="D444" t="str">
        <f t="shared" si="12"/>
        <v>treatment</v>
      </c>
      <c r="E444">
        <f t="shared" si="13"/>
        <v>1</v>
      </c>
    </row>
    <row r="445" spans="1:5" x14ac:dyDescent="0.25">
      <c r="A445">
        <v>444</v>
      </c>
      <c r="B445" t="s">
        <v>105</v>
      </c>
      <c r="C445">
        <v>6</v>
      </c>
      <c r="D445" t="str">
        <f t="shared" si="12"/>
        <v>treatment</v>
      </c>
      <c r="E445">
        <f t="shared" si="13"/>
        <v>1</v>
      </c>
    </row>
    <row r="446" spans="1:5" x14ac:dyDescent="0.25">
      <c r="A446">
        <v>445</v>
      </c>
      <c r="B446" t="s">
        <v>105</v>
      </c>
      <c r="C446">
        <v>7</v>
      </c>
      <c r="D446" t="str">
        <f t="shared" si="12"/>
        <v>control</v>
      </c>
      <c r="E446">
        <f t="shared" si="13"/>
        <v>1</v>
      </c>
    </row>
    <row r="447" spans="1:5" x14ac:dyDescent="0.25">
      <c r="A447">
        <v>446</v>
      </c>
      <c r="B447" t="s">
        <v>105</v>
      </c>
      <c r="C447">
        <v>11</v>
      </c>
      <c r="D447" t="str">
        <f t="shared" si="12"/>
        <v>control</v>
      </c>
      <c r="E447">
        <f t="shared" si="13"/>
        <v>1</v>
      </c>
    </row>
    <row r="448" spans="1:5" x14ac:dyDescent="0.25">
      <c r="A448">
        <v>447</v>
      </c>
      <c r="B448" t="s">
        <v>105</v>
      </c>
      <c r="C448">
        <v>6</v>
      </c>
      <c r="D448" t="str">
        <f t="shared" si="12"/>
        <v>treatment</v>
      </c>
      <c r="E448">
        <f t="shared" si="13"/>
        <v>1</v>
      </c>
    </row>
    <row r="449" spans="1:5" x14ac:dyDescent="0.25">
      <c r="A449">
        <v>448</v>
      </c>
      <c r="B449" t="s">
        <v>105</v>
      </c>
      <c r="C449">
        <v>7</v>
      </c>
      <c r="D449" t="str">
        <f t="shared" si="12"/>
        <v>control</v>
      </c>
      <c r="E449">
        <f t="shared" si="13"/>
        <v>1</v>
      </c>
    </row>
    <row r="450" spans="1:5" x14ac:dyDescent="0.25">
      <c r="A450">
        <v>449</v>
      </c>
      <c r="B450" t="s">
        <v>105</v>
      </c>
      <c r="C450">
        <v>6</v>
      </c>
      <c r="D450" t="str">
        <f t="shared" si="12"/>
        <v>treatment</v>
      </c>
      <c r="E450">
        <f t="shared" si="13"/>
        <v>1</v>
      </c>
    </row>
    <row r="451" spans="1:5" x14ac:dyDescent="0.25">
      <c r="A451">
        <v>450</v>
      </c>
      <c r="B451" t="s">
        <v>105</v>
      </c>
      <c r="C451">
        <v>6</v>
      </c>
      <c r="D451" t="str">
        <f t="shared" ref="D451:D514" si="14">IF(OR(C451=4, C451=5, C451=6), "treatment", "control")</f>
        <v>treatment</v>
      </c>
      <c r="E451">
        <f t="shared" ref="E451:E514" si="15">IF(B451="Y", 1, 0)</f>
        <v>1</v>
      </c>
    </row>
    <row r="452" spans="1:5" x14ac:dyDescent="0.25">
      <c r="A452">
        <v>451</v>
      </c>
      <c r="B452" t="s">
        <v>105</v>
      </c>
      <c r="C452">
        <v>6</v>
      </c>
      <c r="D452" t="str">
        <f t="shared" si="14"/>
        <v>treatment</v>
      </c>
      <c r="E452">
        <f t="shared" si="15"/>
        <v>1</v>
      </c>
    </row>
    <row r="453" spans="1:5" x14ac:dyDescent="0.25">
      <c r="A453">
        <v>452</v>
      </c>
      <c r="B453" t="s">
        <v>105</v>
      </c>
      <c r="C453">
        <v>12</v>
      </c>
      <c r="D453" t="str">
        <f t="shared" si="14"/>
        <v>control</v>
      </c>
      <c r="E453">
        <f t="shared" si="15"/>
        <v>1</v>
      </c>
    </row>
    <row r="454" spans="1:5" x14ac:dyDescent="0.25">
      <c r="A454">
        <v>453</v>
      </c>
      <c r="B454" t="s">
        <v>105</v>
      </c>
      <c r="C454">
        <v>7</v>
      </c>
      <c r="D454" t="str">
        <f t="shared" si="14"/>
        <v>control</v>
      </c>
      <c r="E454">
        <f t="shared" si="15"/>
        <v>1</v>
      </c>
    </row>
    <row r="455" spans="1:5" x14ac:dyDescent="0.25">
      <c r="A455">
        <v>454</v>
      </c>
      <c r="B455" t="s">
        <v>105</v>
      </c>
      <c r="C455">
        <v>6</v>
      </c>
      <c r="D455" t="str">
        <f t="shared" si="14"/>
        <v>treatment</v>
      </c>
      <c r="E455">
        <f t="shared" si="15"/>
        <v>1</v>
      </c>
    </row>
    <row r="456" spans="1:5" x14ac:dyDescent="0.25">
      <c r="A456">
        <v>455</v>
      </c>
      <c r="B456" t="s">
        <v>105</v>
      </c>
      <c r="C456">
        <v>7</v>
      </c>
      <c r="D456" t="str">
        <f t="shared" si="14"/>
        <v>control</v>
      </c>
      <c r="E456">
        <f t="shared" si="15"/>
        <v>1</v>
      </c>
    </row>
    <row r="457" spans="1:5" x14ac:dyDescent="0.25">
      <c r="A457">
        <v>456</v>
      </c>
      <c r="B457" t="s">
        <v>105</v>
      </c>
      <c r="C457">
        <v>9</v>
      </c>
      <c r="D457" t="str">
        <f t="shared" si="14"/>
        <v>control</v>
      </c>
      <c r="E457">
        <f t="shared" si="15"/>
        <v>1</v>
      </c>
    </row>
    <row r="458" spans="1:5" x14ac:dyDescent="0.25">
      <c r="A458">
        <v>457</v>
      </c>
      <c r="B458" t="s">
        <v>177</v>
      </c>
      <c r="C458">
        <v>5</v>
      </c>
      <c r="D458" t="str">
        <f t="shared" si="14"/>
        <v>treatment</v>
      </c>
      <c r="E458">
        <f t="shared" si="15"/>
        <v>0</v>
      </c>
    </row>
    <row r="459" spans="1:5" x14ac:dyDescent="0.25">
      <c r="A459">
        <v>458</v>
      </c>
      <c r="B459" t="s">
        <v>105</v>
      </c>
      <c r="C459">
        <v>3</v>
      </c>
      <c r="D459" t="str">
        <f t="shared" si="14"/>
        <v>control</v>
      </c>
      <c r="E459">
        <f t="shared" si="15"/>
        <v>1</v>
      </c>
    </row>
    <row r="460" spans="1:5" x14ac:dyDescent="0.25">
      <c r="A460">
        <v>459</v>
      </c>
      <c r="B460" t="s">
        <v>105</v>
      </c>
      <c r="C460">
        <v>6</v>
      </c>
      <c r="D460" t="str">
        <f t="shared" si="14"/>
        <v>treatment</v>
      </c>
      <c r="E460">
        <f t="shared" si="15"/>
        <v>1</v>
      </c>
    </row>
    <row r="461" spans="1:5" x14ac:dyDescent="0.25">
      <c r="A461">
        <v>460</v>
      </c>
      <c r="B461" t="s">
        <v>105</v>
      </c>
      <c r="C461">
        <v>7</v>
      </c>
      <c r="D461" t="str">
        <f t="shared" si="14"/>
        <v>control</v>
      </c>
      <c r="E461">
        <f t="shared" si="15"/>
        <v>1</v>
      </c>
    </row>
    <row r="462" spans="1:5" x14ac:dyDescent="0.25">
      <c r="A462">
        <v>461</v>
      </c>
      <c r="B462" t="s">
        <v>105</v>
      </c>
      <c r="C462">
        <v>12</v>
      </c>
      <c r="D462" t="str">
        <f t="shared" si="14"/>
        <v>control</v>
      </c>
      <c r="E462">
        <f t="shared" si="15"/>
        <v>1</v>
      </c>
    </row>
    <row r="463" spans="1:5" x14ac:dyDescent="0.25">
      <c r="A463">
        <v>462</v>
      </c>
      <c r="B463" t="s">
        <v>105</v>
      </c>
      <c r="C463">
        <v>4</v>
      </c>
      <c r="D463" t="str">
        <f t="shared" si="14"/>
        <v>treatment</v>
      </c>
      <c r="E463">
        <f t="shared" si="15"/>
        <v>1</v>
      </c>
    </row>
    <row r="464" spans="1:5" x14ac:dyDescent="0.25">
      <c r="A464">
        <v>463</v>
      </c>
      <c r="B464" t="s">
        <v>105</v>
      </c>
      <c r="C464">
        <v>12</v>
      </c>
      <c r="D464" t="str">
        <f t="shared" si="14"/>
        <v>control</v>
      </c>
      <c r="E464">
        <f t="shared" si="15"/>
        <v>1</v>
      </c>
    </row>
    <row r="465" spans="1:5" x14ac:dyDescent="0.25">
      <c r="A465">
        <v>464</v>
      </c>
      <c r="B465" t="s">
        <v>105</v>
      </c>
      <c r="C465">
        <v>8</v>
      </c>
      <c r="D465" t="str">
        <f t="shared" si="14"/>
        <v>control</v>
      </c>
      <c r="E465">
        <f t="shared" si="15"/>
        <v>1</v>
      </c>
    </row>
    <row r="466" spans="1:5" x14ac:dyDescent="0.25">
      <c r="A466">
        <v>465</v>
      </c>
      <c r="B466" t="s">
        <v>105</v>
      </c>
      <c r="C466">
        <v>8</v>
      </c>
      <c r="D466" t="str">
        <f t="shared" si="14"/>
        <v>control</v>
      </c>
      <c r="E466">
        <f t="shared" si="15"/>
        <v>1</v>
      </c>
    </row>
    <row r="467" spans="1:5" x14ac:dyDescent="0.25">
      <c r="A467">
        <v>466</v>
      </c>
      <c r="B467" t="s">
        <v>105</v>
      </c>
      <c r="C467">
        <v>5</v>
      </c>
      <c r="D467" t="str">
        <f t="shared" si="14"/>
        <v>treatment</v>
      </c>
      <c r="E467">
        <f t="shared" si="15"/>
        <v>1</v>
      </c>
    </row>
    <row r="468" spans="1:5" x14ac:dyDescent="0.25">
      <c r="A468">
        <v>467</v>
      </c>
      <c r="B468" t="s">
        <v>105</v>
      </c>
      <c r="C468">
        <v>4</v>
      </c>
      <c r="D468" t="str">
        <f t="shared" si="14"/>
        <v>treatment</v>
      </c>
      <c r="E468">
        <f t="shared" si="15"/>
        <v>1</v>
      </c>
    </row>
    <row r="469" spans="1:5" x14ac:dyDescent="0.25">
      <c r="A469">
        <v>468</v>
      </c>
      <c r="B469" t="s">
        <v>105</v>
      </c>
      <c r="C469">
        <v>6</v>
      </c>
      <c r="D469" t="str">
        <f t="shared" si="14"/>
        <v>treatment</v>
      </c>
      <c r="E469">
        <f t="shared" si="15"/>
        <v>1</v>
      </c>
    </row>
    <row r="470" spans="1:5" x14ac:dyDescent="0.25">
      <c r="A470">
        <v>469</v>
      </c>
      <c r="B470" t="s">
        <v>105</v>
      </c>
      <c r="C470">
        <v>5</v>
      </c>
      <c r="D470" t="str">
        <f t="shared" si="14"/>
        <v>treatment</v>
      </c>
      <c r="E470">
        <f t="shared" si="15"/>
        <v>1</v>
      </c>
    </row>
    <row r="471" spans="1:5" x14ac:dyDescent="0.25">
      <c r="A471">
        <v>470</v>
      </c>
      <c r="B471" t="s">
        <v>105</v>
      </c>
      <c r="C471">
        <v>6</v>
      </c>
      <c r="D471" t="str">
        <f t="shared" si="14"/>
        <v>treatment</v>
      </c>
      <c r="E471">
        <f t="shared" si="15"/>
        <v>1</v>
      </c>
    </row>
    <row r="472" spans="1:5" x14ac:dyDescent="0.25">
      <c r="A472">
        <v>471</v>
      </c>
      <c r="B472" t="s">
        <v>105</v>
      </c>
      <c r="C472">
        <v>6</v>
      </c>
      <c r="D472" t="str">
        <f t="shared" si="14"/>
        <v>treatment</v>
      </c>
      <c r="E472">
        <f t="shared" si="15"/>
        <v>1</v>
      </c>
    </row>
    <row r="473" spans="1:5" x14ac:dyDescent="0.25">
      <c r="A473">
        <v>472</v>
      </c>
      <c r="B473" t="s">
        <v>105</v>
      </c>
      <c r="C473">
        <v>11</v>
      </c>
      <c r="D473" t="str">
        <f t="shared" si="14"/>
        <v>control</v>
      </c>
      <c r="E473">
        <f t="shared" si="15"/>
        <v>1</v>
      </c>
    </row>
    <row r="474" spans="1:5" x14ac:dyDescent="0.25">
      <c r="A474">
        <v>473</v>
      </c>
      <c r="B474" t="s">
        <v>105</v>
      </c>
      <c r="C474">
        <v>6</v>
      </c>
      <c r="D474" t="str">
        <f t="shared" si="14"/>
        <v>treatment</v>
      </c>
      <c r="E474">
        <f t="shared" si="15"/>
        <v>1</v>
      </c>
    </row>
    <row r="475" spans="1:5" x14ac:dyDescent="0.25">
      <c r="A475">
        <v>474</v>
      </c>
      <c r="B475" t="s">
        <v>105</v>
      </c>
      <c r="C475">
        <v>7</v>
      </c>
      <c r="D475" t="str">
        <f t="shared" si="14"/>
        <v>control</v>
      </c>
      <c r="E475">
        <f t="shared" si="15"/>
        <v>1</v>
      </c>
    </row>
    <row r="476" spans="1:5" x14ac:dyDescent="0.25">
      <c r="A476">
        <v>475</v>
      </c>
      <c r="B476" t="s">
        <v>105</v>
      </c>
      <c r="C476">
        <v>8</v>
      </c>
      <c r="D476" t="str">
        <f t="shared" si="14"/>
        <v>control</v>
      </c>
      <c r="E476">
        <f t="shared" si="15"/>
        <v>1</v>
      </c>
    </row>
    <row r="477" spans="1:5" x14ac:dyDescent="0.25">
      <c r="A477">
        <v>476</v>
      </c>
      <c r="B477" t="s">
        <v>105</v>
      </c>
      <c r="C477">
        <v>7</v>
      </c>
      <c r="D477" t="str">
        <f t="shared" si="14"/>
        <v>control</v>
      </c>
      <c r="E477">
        <f t="shared" si="15"/>
        <v>1</v>
      </c>
    </row>
    <row r="478" spans="1:5" x14ac:dyDescent="0.25">
      <c r="A478">
        <v>477</v>
      </c>
      <c r="B478" t="s">
        <v>105</v>
      </c>
      <c r="C478">
        <v>4</v>
      </c>
      <c r="D478" t="str">
        <f t="shared" si="14"/>
        <v>treatment</v>
      </c>
      <c r="E478">
        <f t="shared" si="15"/>
        <v>1</v>
      </c>
    </row>
    <row r="479" spans="1:5" x14ac:dyDescent="0.25">
      <c r="A479">
        <v>478</v>
      </c>
      <c r="B479" t="s">
        <v>105</v>
      </c>
      <c r="C479">
        <v>3</v>
      </c>
      <c r="D479" t="str">
        <f t="shared" si="14"/>
        <v>control</v>
      </c>
      <c r="E479">
        <f t="shared" si="15"/>
        <v>1</v>
      </c>
    </row>
    <row r="480" spans="1:5" x14ac:dyDescent="0.25">
      <c r="A480">
        <v>479</v>
      </c>
      <c r="B480" t="s">
        <v>105</v>
      </c>
      <c r="C480">
        <v>9</v>
      </c>
      <c r="D480" t="str">
        <f t="shared" si="14"/>
        <v>control</v>
      </c>
      <c r="E480">
        <f t="shared" si="15"/>
        <v>1</v>
      </c>
    </row>
    <row r="481" spans="1:5" x14ac:dyDescent="0.25">
      <c r="A481">
        <v>480</v>
      </c>
      <c r="B481" t="s">
        <v>105</v>
      </c>
      <c r="C481">
        <v>3</v>
      </c>
      <c r="D481" t="str">
        <f t="shared" si="14"/>
        <v>control</v>
      </c>
      <c r="E481">
        <f t="shared" si="15"/>
        <v>1</v>
      </c>
    </row>
    <row r="482" spans="1:5" x14ac:dyDescent="0.25">
      <c r="A482">
        <v>481</v>
      </c>
      <c r="B482" t="s">
        <v>105</v>
      </c>
      <c r="C482">
        <v>3</v>
      </c>
      <c r="D482" t="str">
        <f t="shared" si="14"/>
        <v>control</v>
      </c>
      <c r="E482">
        <f t="shared" si="15"/>
        <v>1</v>
      </c>
    </row>
    <row r="483" spans="1:5" x14ac:dyDescent="0.25">
      <c r="A483">
        <v>482</v>
      </c>
      <c r="B483" t="s">
        <v>105</v>
      </c>
      <c r="C483">
        <v>8</v>
      </c>
      <c r="D483" t="str">
        <f t="shared" si="14"/>
        <v>control</v>
      </c>
      <c r="E483">
        <f t="shared" si="15"/>
        <v>1</v>
      </c>
    </row>
    <row r="484" spans="1:5" x14ac:dyDescent="0.25">
      <c r="A484">
        <v>483</v>
      </c>
      <c r="B484" t="s">
        <v>105</v>
      </c>
      <c r="C484">
        <v>6</v>
      </c>
      <c r="D484" t="str">
        <f t="shared" si="14"/>
        <v>treatment</v>
      </c>
      <c r="E484">
        <f t="shared" si="15"/>
        <v>1</v>
      </c>
    </row>
    <row r="485" spans="1:5" x14ac:dyDescent="0.25">
      <c r="A485">
        <v>484</v>
      </c>
      <c r="B485" t="s">
        <v>105</v>
      </c>
      <c r="C485">
        <v>5</v>
      </c>
      <c r="D485" t="str">
        <f t="shared" si="14"/>
        <v>treatment</v>
      </c>
      <c r="E485">
        <f t="shared" si="15"/>
        <v>1</v>
      </c>
    </row>
    <row r="486" spans="1:5" x14ac:dyDescent="0.25">
      <c r="A486">
        <v>485</v>
      </c>
      <c r="B486" t="s">
        <v>105</v>
      </c>
      <c r="C486">
        <v>3</v>
      </c>
      <c r="D486" t="str">
        <f t="shared" si="14"/>
        <v>control</v>
      </c>
      <c r="E486">
        <f t="shared" si="15"/>
        <v>1</v>
      </c>
    </row>
    <row r="487" spans="1:5" x14ac:dyDescent="0.25">
      <c r="A487">
        <v>486</v>
      </c>
      <c r="B487" t="s">
        <v>105</v>
      </c>
      <c r="C487">
        <v>7</v>
      </c>
      <c r="D487" t="str">
        <f t="shared" si="14"/>
        <v>control</v>
      </c>
      <c r="E487">
        <f t="shared" si="15"/>
        <v>1</v>
      </c>
    </row>
    <row r="488" spans="1:5" x14ac:dyDescent="0.25">
      <c r="A488">
        <v>487</v>
      </c>
      <c r="B488" t="s">
        <v>105</v>
      </c>
      <c r="C488">
        <v>6</v>
      </c>
      <c r="D488" t="str">
        <f t="shared" si="14"/>
        <v>treatment</v>
      </c>
      <c r="E488">
        <f t="shared" si="15"/>
        <v>1</v>
      </c>
    </row>
    <row r="489" spans="1:5" x14ac:dyDescent="0.25">
      <c r="A489">
        <v>488</v>
      </c>
      <c r="B489" t="s">
        <v>105</v>
      </c>
      <c r="C489">
        <v>2</v>
      </c>
      <c r="D489" t="str">
        <f t="shared" si="14"/>
        <v>control</v>
      </c>
      <c r="E489">
        <f t="shared" si="15"/>
        <v>1</v>
      </c>
    </row>
    <row r="490" spans="1:5" x14ac:dyDescent="0.25">
      <c r="A490">
        <v>489</v>
      </c>
      <c r="B490" t="s">
        <v>177</v>
      </c>
      <c r="C490">
        <v>5</v>
      </c>
      <c r="D490" t="str">
        <f t="shared" si="14"/>
        <v>treatment</v>
      </c>
      <c r="E490">
        <f t="shared" si="15"/>
        <v>0</v>
      </c>
    </row>
    <row r="491" spans="1:5" x14ac:dyDescent="0.25">
      <c r="A491">
        <v>490</v>
      </c>
      <c r="B491" t="s">
        <v>105</v>
      </c>
      <c r="C491">
        <v>5</v>
      </c>
      <c r="D491" t="str">
        <f t="shared" si="14"/>
        <v>treatment</v>
      </c>
      <c r="E491">
        <f t="shared" si="15"/>
        <v>1</v>
      </c>
    </row>
    <row r="492" spans="1:5" x14ac:dyDescent="0.25">
      <c r="A492">
        <v>491</v>
      </c>
      <c r="B492" t="s">
        <v>105</v>
      </c>
      <c r="C492">
        <v>6</v>
      </c>
      <c r="D492" t="str">
        <f t="shared" si="14"/>
        <v>treatment</v>
      </c>
      <c r="E492">
        <f t="shared" si="15"/>
        <v>1</v>
      </c>
    </row>
    <row r="493" spans="1:5" x14ac:dyDescent="0.25">
      <c r="A493">
        <v>492</v>
      </c>
      <c r="B493" t="s">
        <v>105</v>
      </c>
      <c r="C493">
        <v>8</v>
      </c>
      <c r="D493" t="str">
        <f t="shared" si="14"/>
        <v>control</v>
      </c>
      <c r="E493">
        <f t="shared" si="15"/>
        <v>1</v>
      </c>
    </row>
    <row r="494" spans="1:5" x14ac:dyDescent="0.25">
      <c r="A494">
        <v>493</v>
      </c>
      <c r="B494" t="s">
        <v>105</v>
      </c>
      <c r="C494">
        <v>5</v>
      </c>
      <c r="D494" t="str">
        <f t="shared" si="14"/>
        <v>treatment</v>
      </c>
      <c r="E494">
        <f t="shared" si="15"/>
        <v>1</v>
      </c>
    </row>
    <row r="495" spans="1:5" x14ac:dyDescent="0.25">
      <c r="A495">
        <v>494</v>
      </c>
      <c r="B495" t="s">
        <v>105</v>
      </c>
      <c r="C495">
        <v>6</v>
      </c>
      <c r="D495" t="str">
        <f t="shared" si="14"/>
        <v>treatment</v>
      </c>
      <c r="E495">
        <f t="shared" si="15"/>
        <v>1</v>
      </c>
    </row>
    <row r="496" spans="1:5" x14ac:dyDescent="0.25">
      <c r="A496">
        <v>495</v>
      </c>
      <c r="B496" t="s">
        <v>105</v>
      </c>
      <c r="C496">
        <v>12</v>
      </c>
      <c r="D496" t="str">
        <f t="shared" si="14"/>
        <v>control</v>
      </c>
      <c r="E496">
        <f t="shared" si="15"/>
        <v>1</v>
      </c>
    </row>
    <row r="497" spans="1:5" x14ac:dyDescent="0.25">
      <c r="A497">
        <v>496</v>
      </c>
      <c r="B497" t="s">
        <v>177</v>
      </c>
      <c r="C497">
        <v>11</v>
      </c>
      <c r="D497" t="str">
        <f t="shared" si="14"/>
        <v>control</v>
      </c>
      <c r="E497">
        <f t="shared" si="15"/>
        <v>0</v>
      </c>
    </row>
    <row r="498" spans="1:5" x14ac:dyDescent="0.25">
      <c r="A498">
        <v>497</v>
      </c>
      <c r="B498" t="s">
        <v>105</v>
      </c>
      <c r="C498">
        <v>5</v>
      </c>
      <c r="D498" t="str">
        <f t="shared" si="14"/>
        <v>treatment</v>
      </c>
      <c r="E498">
        <f t="shared" si="15"/>
        <v>1</v>
      </c>
    </row>
    <row r="499" spans="1:5" x14ac:dyDescent="0.25">
      <c r="A499">
        <v>498</v>
      </c>
      <c r="B499" t="s">
        <v>105</v>
      </c>
      <c r="C499">
        <v>6</v>
      </c>
      <c r="D499" t="str">
        <f t="shared" si="14"/>
        <v>treatment</v>
      </c>
      <c r="E499">
        <f t="shared" si="15"/>
        <v>1</v>
      </c>
    </row>
    <row r="500" spans="1:5" x14ac:dyDescent="0.25">
      <c r="A500">
        <v>499</v>
      </c>
      <c r="B500" t="s">
        <v>105</v>
      </c>
      <c r="C500">
        <v>6</v>
      </c>
      <c r="D500" t="str">
        <f t="shared" si="14"/>
        <v>treatment</v>
      </c>
      <c r="E500">
        <f t="shared" si="15"/>
        <v>1</v>
      </c>
    </row>
    <row r="501" spans="1:5" x14ac:dyDescent="0.25">
      <c r="A501">
        <v>500</v>
      </c>
      <c r="B501" t="s">
        <v>105</v>
      </c>
      <c r="C501">
        <v>6</v>
      </c>
      <c r="D501" t="str">
        <f t="shared" si="14"/>
        <v>treatment</v>
      </c>
      <c r="E501">
        <f t="shared" si="15"/>
        <v>1</v>
      </c>
    </row>
    <row r="502" spans="1:5" x14ac:dyDescent="0.25">
      <c r="A502">
        <v>501</v>
      </c>
      <c r="B502" t="s">
        <v>105</v>
      </c>
      <c r="C502">
        <v>5</v>
      </c>
      <c r="D502" t="str">
        <f t="shared" si="14"/>
        <v>treatment</v>
      </c>
      <c r="E502">
        <f t="shared" si="15"/>
        <v>1</v>
      </c>
    </row>
    <row r="503" spans="1:5" x14ac:dyDescent="0.25">
      <c r="A503">
        <v>502</v>
      </c>
      <c r="B503" t="s">
        <v>105</v>
      </c>
      <c r="C503">
        <v>2</v>
      </c>
      <c r="D503" t="str">
        <f t="shared" si="14"/>
        <v>control</v>
      </c>
      <c r="E503">
        <f t="shared" si="15"/>
        <v>1</v>
      </c>
    </row>
    <row r="504" spans="1:5" x14ac:dyDescent="0.25">
      <c r="A504">
        <v>503</v>
      </c>
      <c r="B504" t="s">
        <v>105</v>
      </c>
      <c r="C504">
        <v>4</v>
      </c>
      <c r="D504" t="str">
        <f t="shared" si="14"/>
        <v>treatment</v>
      </c>
      <c r="E504">
        <f t="shared" si="15"/>
        <v>1</v>
      </c>
    </row>
    <row r="505" spans="1:5" x14ac:dyDescent="0.25">
      <c r="A505">
        <v>504</v>
      </c>
      <c r="B505" t="s">
        <v>105</v>
      </c>
      <c r="C505">
        <v>3</v>
      </c>
      <c r="D505" t="str">
        <f t="shared" si="14"/>
        <v>control</v>
      </c>
      <c r="E505">
        <f t="shared" si="15"/>
        <v>1</v>
      </c>
    </row>
    <row r="506" spans="1:5" x14ac:dyDescent="0.25">
      <c r="A506">
        <v>505</v>
      </c>
      <c r="B506" t="s">
        <v>105</v>
      </c>
      <c r="C506">
        <v>6</v>
      </c>
      <c r="D506" t="str">
        <f t="shared" si="14"/>
        <v>treatment</v>
      </c>
      <c r="E506">
        <f t="shared" si="15"/>
        <v>1</v>
      </c>
    </row>
    <row r="507" spans="1:5" x14ac:dyDescent="0.25">
      <c r="A507">
        <v>506</v>
      </c>
      <c r="B507" t="s">
        <v>105</v>
      </c>
      <c r="C507">
        <v>7</v>
      </c>
      <c r="D507" t="str">
        <f t="shared" si="14"/>
        <v>control</v>
      </c>
      <c r="E507">
        <f t="shared" si="15"/>
        <v>1</v>
      </c>
    </row>
    <row r="508" spans="1:5" x14ac:dyDescent="0.25">
      <c r="A508">
        <v>507</v>
      </c>
      <c r="B508" t="s">
        <v>105</v>
      </c>
      <c r="C508">
        <v>9</v>
      </c>
      <c r="D508" t="str">
        <f t="shared" si="14"/>
        <v>control</v>
      </c>
      <c r="E508">
        <f t="shared" si="15"/>
        <v>1</v>
      </c>
    </row>
    <row r="509" spans="1:5" x14ac:dyDescent="0.25">
      <c r="A509">
        <v>508</v>
      </c>
      <c r="B509" t="s">
        <v>105</v>
      </c>
      <c r="C509">
        <v>9</v>
      </c>
      <c r="D509" t="str">
        <f t="shared" si="14"/>
        <v>control</v>
      </c>
      <c r="E509">
        <f t="shared" si="15"/>
        <v>1</v>
      </c>
    </row>
    <row r="510" spans="1:5" x14ac:dyDescent="0.25">
      <c r="A510">
        <v>509</v>
      </c>
      <c r="B510" t="s">
        <v>105</v>
      </c>
      <c r="C510">
        <v>10</v>
      </c>
      <c r="D510" t="str">
        <f t="shared" si="14"/>
        <v>control</v>
      </c>
      <c r="E510">
        <f t="shared" si="15"/>
        <v>1</v>
      </c>
    </row>
    <row r="511" spans="1:5" x14ac:dyDescent="0.25">
      <c r="A511">
        <v>510</v>
      </c>
      <c r="B511" t="s">
        <v>105</v>
      </c>
      <c r="C511">
        <v>7</v>
      </c>
      <c r="D511" t="str">
        <f t="shared" si="14"/>
        <v>control</v>
      </c>
      <c r="E511">
        <f t="shared" si="15"/>
        <v>1</v>
      </c>
    </row>
    <row r="512" spans="1:5" x14ac:dyDescent="0.25">
      <c r="A512">
        <v>511</v>
      </c>
      <c r="B512" t="s">
        <v>105</v>
      </c>
      <c r="C512">
        <v>6</v>
      </c>
      <c r="D512" t="str">
        <f t="shared" si="14"/>
        <v>treatment</v>
      </c>
      <c r="E512">
        <f t="shared" si="15"/>
        <v>1</v>
      </c>
    </row>
    <row r="513" spans="1:5" x14ac:dyDescent="0.25">
      <c r="A513">
        <v>512</v>
      </c>
      <c r="B513" t="s">
        <v>105</v>
      </c>
      <c r="C513">
        <v>3</v>
      </c>
      <c r="D513" t="str">
        <f t="shared" si="14"/>
        <v>control</v>
      </c>
      <c r="E513">
        <f t="shared" si="15"/>
        <v>1</v>
      </c>
    </row>
    <row r="514" spans="1:5" x14ac:dyDescent="0.25">
      <c r="A514">
        <v>513</v>
      </c>
      <c r="B514" t="s">
        <v>105</v>
      </c>
      <c r="C514">
        <v>7</v>
      </c>
      <c r="D514" t="str">
        <f t="shared" si="14"/>
        <v>control</v>
      </c>
      <c r="E514">
        <f t="shared" si="15"/>
        <v>1</v>
      </c>
    </row>
    <row r="515" spans="1:5" x14ac:dyDescent="0.25">
      <c r="A515">
        <v>514</v>
      </c>
      <c r="B515" t="s">
        <v>105</v>
      </c>
      <c r="C515">
        <v>6</v>
      </c>
      <c r="D515" t="str">
        <f t="shared" ref="D515:D578" si="16">IF(OR(C515=4, C515=5, C515=6), "treatment", "control")</f>
        <v>treatment</v>
      </c>
      <c r="E515">
        <f t="shared" ref="E515:E578" si="17">IF(B515="Y", 1, 0)</f>
        <v>1</v>
      </c>
    </row>
    <row r="516" spans="1:5" x14ac:dyDescent="0.25">
      <c r="A516">
        <v>515</v>
      </c>
      <c r="B516" t="s">
        <v>177</v>
      </c>
      <c r="C516">
        <v>6</v>
      </c>
      <c r="D516" t="str">
        <f t="shared" si="16"/>
        <v>treatment</v>
      </c>
      <c r="E516">
        <f t="shared" si="17"/>
        <v>0</v>
      </c>
    </row>
    <row r="517" spans="1:5" x14ac:dyDescent="0.25">
      <c r="A517">
        <v>516</v>
      </c>
      <c r="B517" t="s">
        <v>105</v>
      </c>
      <c r="C517">
        <v>9</v>
      </c>
      <c r="D517" t="str">
        <f t="shared" si="16"/>
        <v>control</v>
      </c>
      <c r="E517">
        <f t="shared" si="17"/>
        <v>1</v>
      </c>
    </row>
    <row r="518" spans="1:5" x14ac:dyDescent="0.25">
      <c r="A518">
        <v>517</v>
      </c>
      <c r="B518" t="s">
        <v>105</v>
      </c>
      <c r="C518">
        <v>8</v>
      </c>
      <c r="D518" t="str">
        <f t="shared" si="16"/>
        <v>control</v>
      </c>
      <c r="E518">
        <f t="shared" si="17"/>
        <v>1</v>
      </c>
    </row>
    <row r="519" spans="1:5" x14ac:dyDescent="0.25">
      <c r="A519">
        <v>518</v>
      </c>
      <c r="B519" t="s">
        <v>105</v>
      </c>
      <c r="C519">
        <v>7</v>
      </c>
      <c r="D519" t="str">
        <f t="shared" si="16"/>
        <v>control</v>
      </c>
      <c r="E519">
        <f t="shared" si="17"/>
        <v>1</v>
      </c>
    </row>
    <row r="520" spans="1:5" x14ac:dyDescent="0.25">
      <c r="A520">
        <v>519</v>
      </c>
      <c r="B520" t="s">
        <v>105</v>
      </c>
      <c r="C520">
        <v>5</v>
      </c>
      <c r="D520" t="str">
        <f t="shared" si="16"/>
        <v>treatment</v>
      </c>
      <c r="E520">
        <f t="shared" si="17"/>
        <v>1</v>
      </c>
    </row>
    <row r="521" spans="1:5" x14ac:dyDescent="0.25">
      <c r="A521">
        <v>520</v>
      </c>
      <c r="B521" t="s">
        <v>105</v>
      </c>
      <c r="C521">
        <v>6</v>
      </c>
      <c r="D521" t="str">
        <f t="shared" si="16"/>
        <v>treatment</v>
      </c>
      <c r="E521">
        <f t="shared" si="17"/>
        <v>1</v>
      </c>
    </row>
    <row r="522" spans="1:5" x14ac:dyDescent="0.25">
      <c r="A522">
        <v>521</v>
      </c>
      <c r="B522" t="s">
        <v>177</v>
      </c>
      <c r="C522">
        <v>8</v>
      </c>
      <c r="D522" t="str">
        <f t="shared" si="16"/>
        <v>control</v>
      </c>
      <c r="E522">
        <f t="shared" si="17"/>
        <v>0</v>
      </c>
    </row>
    <row r="523" spans="1:5" x14ac:dyDescent="0.25">
      <c r="A523">
        <v>522</v>
      </c>
      <c r="B523" t="s">
        <v>105</v>
      </c>
      <c r="C523">
        <v>5</v>
      </c>
      <c r="D523" t="str">
        <f t="shared" si="16"/>
        <v>treatment</v>
      </c>
      <c r="E523">
        <f t="shared" si="17"/>
        <v>1</v>
      </c>
    </row>
    <row r="524" spans="1:5" x14ac:dyDescent="0.25">
      <c r="A524">
        <v>523</v>
      </c>
      <c r="B524" t="s">
        <v>105</v>
      </c>
      <c r="C524">
        <v>10</v>
      </c>
      <c r="D524" t="str">
        <f t="shared" si="16"/>
        <v>control</v>
      </c>
      <c r="E524">
        <f t="shared" si="17"/>
        <v>1</v>
      </c>
    </row>
    <row r="525" spans="1:5" x14ac:dyDescent="0.25">
      <c r="A525">
        <v>524</v>
      </c>
      <c r="B525" t="s">
        <v>105</v>
      </c>
      <c r="C525">
        <v>10</v>
      </c>
      <c r="D525" t="str">
        <f t="shared" si="16"/>
        <v>control</v>
      </c>
      <c r="E525">
        <f t="shared" si="17"/>
        <v>1</v>
      </c>
    </row>
    <row r="526" spans="1:5" x14ac:dyDescent="0.25">
      <c r="A526">
        <v>525</v>
      </c>
      <c r="B526" t="s">
        <v>105</v>
      </c>
      <c r="C526">
        <v>8</v>
      </c>
      <c r="D526" t="str">
        <f t="shared" si="16"/>
        <v>control</v>
      </c>
      <c r="E526">
        <f t="shared" si="17"/>
        <v>1</v>
      </c>
    </row>
    <row r="527" spans="1:5" x14ac:dyDescent="0.25">
      <c r="A527">
        <v>526</v>
      </c>
      <c r="B527" t="s">
        <v>105</v>
      </c>
      <c r="C527">
        <v>4</v>
      </c>
      <c r="D527" t="str">
        <f t="shared" si="16"/>
        <v>treatment</v>
      </c>
      <c r="E527">
        <f t="shared" si="17"/>
        <v>1</v>
      </c>
    </row>
    <row r="528" spans="1:5" x14ac:dyDescent="0.25">
      <c r="A528">
        <v>527</v>
      </c>
      <c r="B528" t="s">
        <v>105</v>
      </c>
      <c r="C528">
        <v>6</v>
      </c>
      <c r="D528" t="str">
        <f t="shared" si="16"/>
        <v>treatment</v>
      </c>
      <c r="E528">
        <f t="shared" si="17"/>
        <v>1</v>
      </c>
    </row>
    <row r="529" spans="1:5" x14ac:dyDescent="0.25">
      <c r="A529">
        <v>528</v>
      </c>
      <c r="B529" t="s">
        <v>105</v>
      </c>
      <c r="C529">
        <v>11</v>
      </c>
      <c r="D529" t="str">
        <f t="shared" si="16"/>
        <v>control</v>
      </c>
      <c r="E529">
        <f t="shared" si="17"/>
        <v>1</v>
      </c>
    </row>
    <row r="530" spans="1:5" x14ac:dyDescent="0.25">
      <c r="A530">
        <v>529</v>
      </c>
      <c r="B530" t="s">
        <v>105</v>
      </c>
      <c r="C530">
        <v>7</v>
      </c>
      <c r="D530" t="str">
        <f t="shared" si="16"/>
        <v>control</v>
      </c>
      <c r="E530">
        <f t="shared" si="17"/>
        <v>1</v>
      </c>
    </row>
    <row r="531" spans="1:5" x14ac:dyDescent="0.25">
      <c r="A531">
        <v>530</v>
      </c>
      <c r="B531" t="s">
        <v>105</v>
      </c>
      <c r="C531">
        <v>3</v>
      </c>
      <c r="D531" t="str">
        <f t="shared" si="16"/>
        <v>control</v>
      </c>
      <c r="E531">
        <f t="shared" si="17"/>
        <v>1</v>
      </c>
    </row>
    <row r="532" spans="1:5" x14ac:dyDescent="0.25">
      <c r="A532">
        <v>531</v>
      </c>
      <c r="B532" t="s">
        <v>105</v>
      </c>
      <c r="C532">
        <v>8</v>
      </c>
      <c r="D532" t="str">
        <f t="shared" si="16"/>
        <v>control</v>
      </c>
      <c r="E532">
        <f t="shared" si="17"/>
        <v>1</v>
      </c>
    </row>
    <row r="533" spans="1:5" x14ac:dyDescent="0.25">
      <c r="A533">
        <v>532</v>
      </c>
      <c r="B533" t="s">
        <v>105</v>
      </c>
      <c r="C533">
        <v>6</v>
      </c>
      <c r="D533" t="str">
        <f t="shared" si="16"/>
        <v>treatment</v>
      </c>
      <c r="E533">
        <f t="shared" si="17"/>
        <v>1</v>
      </c>
    </row>
    <row r="534" spans="1:5" x14ac:dyDescent="0.25">
      <c r="A534">
        <v>533</v>
      </c>
      <c r="B534" t="s">
        <v>105</v>
      </c>
      <c r="C534">
        <v>4</v>
      </c>
      <c r="D534" t="str">
        <f t="shared" si="16"/>
        <v>treatment</v>
      </c>
      <c r="E534">
        <f t="shared" si="17"/>
        <v>1</v>
      </c>
    </row>
    <row r="535" spans="1:5" x14ac:dyDescent="0.25">
      <c r="A535">
        <v>534</v>
      </c>
      <c r="B535" t="s">
        <v>177</v>
      </c>
      <c r="C535">
        <v>1</v>
      </c>
      <c r="D535" t="str">
        <f t="shared" si="16"/>
        <v>control</v>
      </c>
      <c r="E535">
        <f t="shared" si="17"/>
        <v>0</v>
      </c>
    </row>
    <row r="536" spans="1:5" x14ac:dyDescent="0.25">
      <c r="A536">
        <v>535</v>
      </c>
      <c r="B536" t="s">
        <v>105</v>
      </c>
      <c r="C536">
        <v>10</v>
      </c>
      <c r="D536" t="str">
        <f t="shared" si="16"/>
        <v>control</v>
      </c>
      <c r="E536">
        <f t="shared" si="17"/>
        <v>1</v>
      </c>
    </row>
    <row r="537" spans="1:5" x14ac:dyDescent="0.25">
      <c r="A537">
        <v>536</v>
      </c>
      <c r="B537" t="s">
        <v>105</v>
      </c>
      <c r="C537">
        <v>1</v>
      </c>
      <c r="D537" t="str">
        <f t="shared" si="16"/>
        <v>control</v>
      </c>
      <c r="E537">
        <f t="shared" si="17"/>
        <v>1</v>
      </c>
    </row>
    <row r="538" spans="1:5" x14ac:dyDescent="0.25">
      <c r="A538">
        <v>537</v>
      </c>
      <c r="B538" t="s">
        <v>105</v>
      </c>
      <c r="C538">
        <v>7</v>
      </c>
      <c r="D538" t="str">
        <f t="shared" si="16"/>
        <v>control</v>
      </c>
      <c r="E538">
        <f t="shared" si="17"/>
        <v>1</v>
      </c>
    </row>
    <row r="539" spans="1:5" x14ac:dyDescent="0.25">
      <c r="A539">
        <v>538</v>
      </c>
      <c r="B539" t="s">
        <v>105</v>
      </c>
      <c r="C539">
        <v>4</v>
      </c>
      <c r="D539" t="str">
        <f t="shared" si="16"/>
        <v>treatment</v>
      </c>
      <c r="E539">
        <f t="shared" si="17"/>
        <v>1</v>
      </c>
    </row>
    <row r="540" spans="1:5" x14ac:dyDescent="0.25">
      <c r="A540">
        <v>539</v>
      </c>
      <c r="B540" t="s">
        <v>105</v>
      </c>
      <c r="C540">
        <v>7</v>
      </c>
      <c r="D540" t="str">
        <f t="shared" si="16"/>
        <v>control</v>
      </c>
      <c r="E540">
        <f t="shared" si="17"/>
        <v>1</v>
      </c>
    </row>
    <row r="541" spans="1:5" x14ac:dyDescent="0.25">
      <c r="A541">
        <v>540</v>
      </c>
      <c r="B541" t="s">
        <v>105</v>
      </c>
      <c r="C541">
        <v>5</v>
      </c>
      <c r="D541" t="str">
        <f t="shared" si="16"/>
        <v>treatment</v>
      </c>
      <c r="E541">
        <f t="shared" si="17"/>
        <v>1</v>
      </c>
    </row>
    <row r="542" spans="1:5" x14ac:dyDescent="0.25">
      <c r="A542">
        <v>541</v>
      </c>
      <c r="B542" t="s">
        <v>105</v>
      </c>
      <c r="C542">
        <v>3</v>
      </c>
      <c r="D542" t="str">
        <f t="shared" si="16"/>
        <v>control</v>
      </c>
      <c r="E542">
        <f t="shared" si="17"/>
        <v>1</v>
      </c>
    </row>
    <row r="543" spans="1:5" x14ac:dyDescent="0.25">
      <c r="A543">
        <v>542</v>
      </c>
      <c r="B543" t="s">
        <v>105</v>
      </c>
      <c r="C543">
        <v>6</v>
      </c>
      <c r="D543" t="str">
        <f t="shared" si="16"/>
        <v>treatment</v>
      </c>
      <c r="E543">
        <f t="shared" si="17"/>
        <v>1</v>
      </c>
    </row>
    <row r="544" spans="1:5" x14ac:dyDescent="0.25">
      <c r="A544">
        <v>543</v>
      </c>
      <c r="B544" t="s">
        <v>105</v>
      </c>
      <c r="C544">
        <v>6</v>
      </c>
      <c r="D544" t="str">
        <f t="shared" si="16"/>
        <v>treatment</v>
      </c>
      <c r="E544">
        <f t="shared" si="17"/>
        <v>1</v>
      </c>
    </row>
    <row r="545" spans="1:5" x14ac:dyDescent="0.25">
      <c r="A545">
        <v>544</v>
      </c>
      <c r="B545" t="s">
        <v>105</v>
      </c>
      <c r="C545">
        <v>6</v>
      </c>
      <c r="D545" t="str">
        <f t="shared" si="16"/>
        <v>treatment</v>
      </c>
      <c r="E545">
        <f t="shared" si="17"/>
        <v>1</v>
      </c>
    </row>
    <row r="546" spans="1:5" x14ac:dyDescent="0.25">
      <c r="A546">
        <v>545</v>
      </c>
      <c r="B546" t="s">
        <v>105</v>
      </c>
      <c r="C546">
        <v>9</v>
      </c>
      <c r="D546" t="str">
        <f t="shared" si="16"/>
        <v>control</v>
      </c>
      <c r="E546">
        <f t="shared" si="17"/>
        <v>1</v>
      </c>
    </row>
    <row r="547" spans="1:5" x14ac:dyDescent="0.25">
      <c r="A547">
        <v>546</v>
      </c>
      <c r="B547" t="s">
        <v>105</v>
      </c>
      <c r="C547">
        <v>2</v>
      </c>
      <c r="D547" t="str">
        <f t="shared" si="16"/>
        <v>control</v>
      </c>
      <c r="E547">
        <f t="shared" si="17"/>
        <v>1</v>
      </c>
    </row>
    <row r="548" spans="1:5" x14ac:dyDescent="0.25">
      <c r="A548">
        <v>547</v>
      </c>
      <c r="B548" t="s">
        <v>105</v>
      </c>
      <c r="C548">
        <v>5</v>
      </c>
      <c r="D548" t="str">
        <f t="shared" si="16"/>
        <v>treatment</v>
      </c>
      <c r="E548">
        <f t="shared" si="17"/>
        <v>1</v>
      </c>
    </row>
    <row r="549" spans="1:5" x14ac:dyDescent="0.25">
      <c r="A549">
        <v>548</v>
      </c>
      <c r="B549" t="s">
        <v>105</v>
      </c>
      <c r="C549">
        <v>4</v>
      </c>
      <c r="D549" t="str">
        <f t="shared" si="16"/>
        <v>treatment</v>
      </c>
      <c r="E549">
        <f t="shared" si="17"/>
        <v>1</v>
      </c>
    </row>
    <row r="550" spans="1:5" x14ac:dyDescent="0.25">
      <c r="A550">
        <v>549</v>
      </c>
      <c r="B550" t="s">
        <v>105</v>
      </c>
      <c r="C550">
        <v>6</v>
      </c>
      <c r="D550" t="str">
        <f t="shared" si="16"/>
        <v>treatment</v>
      </c>
      <c r="E550">
        <f t="shared" si="17"/>
        <v>1</v>
      </c>
    </row>
    <row r="551" spans="1:5" x14ac:dyDescent="0.25">
      <c r="A551">
        <v>550</v>
      </c>
      <c r="B551" t="s">
        <v>105</v>
      </c>
      <c r="C551">
        <v>11</v>
      </c>
      <c r="D551" t="str">
        <f t="shared" si="16"/>
        <v>control</v>
      </c>
      <c r="E551">
        <f t="shared" si="17"/>
        <v>1</v>
      </c>
    </row>
    <row r="552" spans="1:5" x14ac:dyDescent="0.25">
      <c r="A552">
        <v>551</v>
      </c>
      <c r="B552" t="s">
        <v>105</v>
      </c>
      <c r="C552">
        <v>10</v>
      </c>
      <c r="D552" t="str">
        <f t="shared" si="16"/>
        <v>control</v>
      </c>
      <c r="E552">
        <f t="shared" si="17"/>
        <v>1</v>
      </c>
    </row>
    <row r="553" spans="1:5" x14ac:dyDescent="0.25">
      <c r="A553">
        <v>552</v>
      </c>
      <c r="B553" t="s">
        <v>105</v>
      </c>
      <c r="C553">
        <v>6</v>
      </c>
      <c r="D553" t="str">
        <f t="shared" si="16"/>
        <v>treatment</v>
      </c>
      <c r="E553">
        <f t="shared" si="17"/>
        <v>1</v>
      </c>
    </row>
    <row r="554" spans="1:5" x14ac:dyDescent="0.25">
      <c r="A554">
        <v>553</v>
      </c>
      <c r="B554" t="s">
        <v>105</v>
      </c>
      <c r="C554">
        <v>7</v>
      </c>
      <c r="D554" t="str">
        <f t="shared" si="16"/>
        <v>control</v>
      </c>
      <c r="E554">
        <f t="shared" si="17"/>
        <v>1</v>
      </c>
    </row>
    <row r="555" spans="1:5" x14ac:dyDescent="0.25">
      <c r="A555">
        <v>554</v>
      </c>
      <c r="B555" t="s">
        <v>105</v>
      </c>
      <c r="C555">
        <v>5</v>
      </c>
      <c r="D555" t="str">
        <f t="shared" si="16"/>
        <v>treatment</v>
      </c>
      <c r="E555">
        <f t="shared" si="17"/>
        <v>1</v>
      </c>
    </row>
    <row r="556" spans="1:5" x14ac:dyDescent="0.25">
      <c r="A556">
        <v>555</v>
      </c>
      <c r="B556" t="s">
        <v>105</v>
      </c>
      <c r="C556">
        <v>8</v>
      </c>
      <c r="D556" t="str">
        <f t="shared" si="16"/>
        <v>control</v>
      </c>
      <c r="E556">
        <f t="shared" si="17"/>
        <v>1</v>
      </c>
    </row>
    <row r="557" spans="1:5" x14ac:dyDescent="0.25">
      <c r="A557">
        <v>556</v>
      </c>
      <c r="B557" t="s">
        <v>105</v>
      </c>
      <c r="C557">
        <v>8</v>
      </c>
      <c r="D557" t="str">
        <f t="shared" si="16"/>
        <v>control</v>
      </c>
      <c r="E557">
        <f t="shared" si="17"/>
        <v>1</v>
      </c>
    </row>
    <row r="558" spans="1:5" x14ac:dyDescent="0.25">
      <c r="A558">
        <v>557</v>
      </c>
      <c r="B558" t="s">
        <v>105</v>
      </c>
      <c r="C558">
        <v>5</v>
      </c>
      <c r="D558" t="str">
        <f t="shared" si="16"/>
        <v>treatment</v>
      </c>
      <c r="E558">
        <f t="shared" si="17"/>
        <v>1</v>
      </c>
    </row>
    <row r="559" spans="1:5" x14ac:dyDescent="0.25">
      <c r="A559">
        <v>558</v>
      </c>
      <c r="B559" t="s">
        <v>105</v>
      </c>
      <c r="C559">
        <v>9</v>
      </c>
      <c r="D559" t="str">
        <f t="shared" si="16"/>
        <v>control</v>
      </c>
      <c r="E559">
        <f t="shared" si="17"/>
        <v>1</v>
      </c>
    </row>
    <row r="560" spans="1:5" x14ac:dyDescent="0.25">
      <c r="A560">
        <v>559</v>
      </c>
      <c r="B560" t="s">
        <v>105</v>
      </c>
      <c r="C560">
        <v>8</v>
      </c>
      <c r="D560" t="str">
        <f t="shared" si="16"/>
        <v>control</v>
      </c>
      <c r="E560">
        <f t="shared" si="17"/>
        <v>1</v>
      </c>
    </row>
    <row r="561" spans="1:5" x14ac:dyDescent="0.25">
      <c r="A561">
        <v>560</v>
      </c>
      <c r="B561" t="s">
        <v>105</v>
      </c>
      <c r="C561">
        <v>10</v>
      </c>
      <c r="D561" t="str">
        <f t="shared" si="16"/>
        <v>control</v>
      </c>
      <c r="E561">
        <f t="shared" si="17"/>
        <v>1</v>
      </c>
    </row>
    <row r="562" spans="1:5" x14ac:dyDescent="0.25">
      <c r="A562">
        <v>561</v>
      </c>
      <c r="B562" t="s">
        <v>105</v>
      </c>
      <c r="C562">
        <v>5</v>
      </c>
      <c r="D562" t="str">
        <f t="shared" si="16"/>
        <v>treatment</v>
      </c>
      <c r="E562">
        <f t="shared" si="17"/>
        <v>1</v>
      </c>
    </row>
    <row r="563" spans="1:5" x14ac:dyDescent="0.25">
      <c r="A563">
        <v>562</v>
      </c>
      <c r="B563" t="s">
        <v>105</v>
      </c>
      <c r="C563">
        <v>4</v>
      </c>
      <c r="D563" t="str">
        <f t="shared" si="16"/>
        <v>treatment</v>
      </c>
      <c r="E563">
        <f t="shared" si="17"/>
        <v>1</v>
      </c>
    </row>
    <row r="564" spans="1:5" x14ac:dyDescent="0.25">
      <c r="A564">
        <v>563</v>
      </c>
      <c r="B564" t="s">
        <v>105</v>
      </c>
      <c r="C564">
        <v>7</v>
      </c>
      <c r="D564" t="str">
        <f t="shared" si="16"/>
        <v>control</v>
      </c>
      <c r="E564">
        <f t="shared" si="17"/>
        <v>1</v>
      </c>
    </row>
    <row r="565" spans="1:5" x14ac:dyDescent="0.25">
      <c r="A565">
        <v>564</v>
      </c>
      <c r="B565" t="s">
        <v>105</v>
      </c>
      <c r="C565">
        <v>7</v>
      </c>
      <c r="D565" t="str">
        <f t="shared" si="16"/>
        <v>control</v>
      </c>
      <c r="E565">
        <f t="shared" si="17"/>
        <v>1</v>
      </c>
    </row>
    <row r="566" spans="1:5" x14ac:dyDescent="0.25">
      <c r="A566">
        <v>565</v>
      </c>
      <c r="B566" t="s">
        <v>105</v>
      </c>
      <c r="C566">
        <v>7</v>
      </c>
      <c r="D566" t="str">
        <f t="shared" si="16"/>
        <v>control</v>
      </c>
      <c r="E566">
        <f t="shared" si="17"/>
        <v>1</v>
      </c>
    </row>
    <row r="567" spans="1:5" x14ac:dyDescent="0.25">
      <c r="A567">
        <v>566</v>
      </c>
      <c r="B567" t="s">
        <v>177</v>
      </c>
      <c r="C567">
        <v>5</v>
      </c>
      <c r="D567" t="str">
        <f t="shared" si="16"/>
        <v>treatment</v>
      </c>
      <c r="E567">
        <f t="shared" si="17"/>
        <v>0</v>
      </c>
    </row>
    <row r="568" spans="1:5" x14ac:dyDescent="0.25">
      <c r="A568">
        <v>567</v>
      </c>
      <c r="B568" t="s">
        <v>105</v>
      </c>
      <c r="C568">
        <v>6</v>
      </c>
      <c r="D568" t="str">
        <f t="shared" si="16"/>
        <v>treatment</v>
      </c>
      <c r="E568">
        <f t="shared" si="17"/>
        <v>1</v>
      </c>
    </row>
    <row r="569" spans="1:5" x14ac:dyDescent="0.25">
      <c r="A569">
        <v>568</v>
      </c>
      <c r="B569" t="s">
        <v>105</v>
      </c>
      <c r="C569">
        <v>3</v>
      </c>
      <c r="D569" t="str">
        <f t="shared" si="16"/>
        <v>control</v>
      </c>
      <c r="E569">
        <f t="shared" si="17"/>
        <v>1</v>
      </c>
    </row>
    <row r="570" spans="1:5" x14ac:dyDescent="0.25">
      <c r="A570">
        <v>569</v>
      </c>
      <c r="B570" t="s">
        <v>105</v>
      </c>
      <c r="C570">
        <v>9</v>
      </c>
      <c r="D570" t="str">
        <f t="shared" si="16"/>
        <v>control</v>
      </c>
      <c r="E570">
        <f t="shared" si="17"/>
        <v>1</v>
      </c>
    </row>
    <row r="571" spans="1:5" x14ac:dyDescent="0.25">
      <c r="A571">
        <v>570</v>
      </c>
      <c r="B571" t="s">
        <v>105</v>
      </c>
      <c r="C571">
        <v>12</v>
      </c>
      <c r="D571" t="str">
        <f t="shared" si="16"/>
        <v>control</v>
      </c>
      <c r="E571">
        <f t="shared" si="17"/>
        <v>1</v>
      </c>
    </row>
    <row r="572" spans="1:5" x14ac:dyDescent="0.25">
      <c r="A572">
        <v>571</v>
      </c>
      <c r="B572" t="s">
        <v>105</v>
      </c>
      <c r="C572">
        <v>11</v>
      </c>
      <c r="D572" t="str">
        <f t="shared" si="16"/>
        <v>control</v>
      </c>
      <c r="E572">
        <f t="shared" si="17"/>
        <v>1</v>
      </c>
    </row>
    <row r="573" spans="1:5" x14ac:dyDescent="0.25">
      <c r="A573">
        <v>572</v>
      </c>
      <c r="B573" t="s">
        <v>105</v>
      </c>
      <c r="C573">
        <v>10</v>
      </c>
      <c r="D573" t="str">
        <f t="shared" si="16"/>
        <v>control</v>
      </c>
      <c r="E573">
        <f t="shared" si="17"/>
        <v>1</v>
      </c>
    </row>
    <row r="574" spans="1:5" x14ac:dyDescent="0.25">
      <c r="A574">
        <v>573</v>
      </c>
      <c r="B574" t="s">
        <v>105</v>
      </c>
      <c r="C574">
        <v>7</v>
      </c>
      <c r="D574" t="str">
        <f t="shared" si="16"/>
        <v>control</v>
      </c>
      <c r="E574">
        <f t="shared" si="17"/>
        <v>1</v>
      </c>
    </row>
    <row r="575" spans="1:5" x14ac:dyDescent="0.25">
      <c r="A575">
        <v>574</v>
      </c>
      <c r="B575" t="s">
        <v>105</v>
      </c>
      <c r="C575">
        <v>12</v>
      </c>
      <c r="D575" t="str">
        <f t="shared" si="16"/>
        <v>control</v>
      </c>
      <c r="E575">
        <f t="shared" si="17"/>
        <v>1</v>
      </c>
    </row>
    <row r="576" spans="1:5" x14ac:dyDescent="0.25">
      <c r="A576">
        <v>575</v>
      </c>
      <c r="B576" t="s">
        <v>105</v>
      </c>
      <c r="C576">
        <v>12</v>
      </c>
      <c r="D576" t="str">
        <f t="shared" si="16"/>
        <v>control</v>
      </c>
      <c r="E576">
        <f t="shared" si="17"/>
        <v>1</v>
      </c>
    </row>
    <row r="577" spans="1:5" x14ac:dyDescent="0.25">
      <c r="A577">
        <v>576</v>
      </c>
      <c r="B577" t="s">
        <v>105</v>
      </c>
      <c r="C577">
        <v>10</v>
      </c>
      <c r="D577" t="str">
        <f t="shared" si="16"/>
        <v>control</v>
      </c>
      <c r="E577">
        <f t="shared" si="17"/>
        <v>1</v>
      </c>
    </row>
    <row r="578" spans="1:5" x14ac:dyDescent="0.25">
      <c r="A578">
        <v>577</v>
      </c>
      <c r="B578" t="s">
        <v>105</v>
      </c>
      <c r="C578">
        <v>8</v>
      </c>
      <c r="D578" t="str">
        <f t="shared" si="16"/>
        <v>control</v>
      </c>
      <c r="E578">
        <f t="shared" si="17"/>
        <v>1</v>
      </c>
    </row>
    <row r="579" spans="1:5" x14ac:dyDescent="0.25">
      <c r="A579">
        <v>578</v>
      </c>
      <c r="B579" t="s">
        <v>105</v>
      </c>
      <c r="C579">
        <v>5</v>
      </c>
      <c r="D579" t="str">
        <f t="shared" ref="D579:D642" si="18">IF(OR(C579=4, C579=5, C579=6), "treatment", "control")</f>
        <v>treatment</v>
      </c>
      <c r="E579">
        <f t="shared" ref="E579:E642" si="19">IF(B579="Y", 1, 0)</f>
        <v>1</v>
      </c>
    </row>
    <row r="580" spans="1:5" x14ac:dyDescent="0.25">
      <c r="A580">
        <v>579</v>
      </c>
      <c r="B580" t="s">
        <v>105</v>
      </c>
      <c r="C580">
        <v>2</v>
      </c>
      <c r="D580" t="str">
        <f t="shared" si="18"/>
        <v>control</v>
      </c>
      <c r="E580">
        <f t="shared" si="19"/>
        <v>1</v>
      </c>
    </row>
    <row r="581" spans="1:5" x14ac:dyDescent="0.25">
      <c r="A581">
        <v>580</v>
      </c>
      <c r="B581" t="s">
        <v>177</v>
      </c>
      <c r="C581">
        <v>11</v>
      </c>
      <c r="D581" t="str">
        <f t="shared" si="18"/>
        <v>control</v>
      </c>
      <c r="E581">
        <f t="shared" si="19"/>
        <v>0</v>
      </c>
    </row>
    <row r="582" spans="1:5" x14ac:dyDescent="0.25">
      <c r="A582">
        <v>581</v>
      </c>
      <c r="B582" t="s">
        <v>105</v>
      </c>
      <c r="C582">
        <v>6</v>
      </c>
      <c r="D582" t="str">
        <f t="shared" si="18"/>
        <v>treatment</v>
      </c>
      <c r="E582">
        <f t="shared" si="19"/>
        <v>1</v>
      </c>
    </row>
    <row r="583" spans="1:5" x14ac:dyDescent="0.25">
      <c r="A583">
        <v>582</v>
      </c>
      <c r="B583" t="s">
        <v>105</v>
      </c>
      <c r="C583">
        <v>8</v>
      </c>
      <c r="D583" t="str">
        <f t="shared" si="18"/>
        <v>control</v>
      </c>
      <c r="E583">
        <f t="shared" si="19"/>
        <v>1</v>
      </c>
    </row>
    <row r="584" spans="1:5" x14ac:dyDescent="0.25">
      <c r="A584">
        <v>583</v>
      </c>
      <c r="B584" t="s">
        <v>105</v>
      </c>
      <c r="C584">
        <v>5</v>
      </c>
      <c r="D584" t="str">
        <f t="shared" si="18"/>
        <v>treatment</v>
      </c>
      <c r="E584">
        <f t="shared" si="19"/>
        <v>1</v>
      </c>
    </row>
    <row r="585" spans="1:5" x14ac:dyDescent="0.25">
      <c r="A585">
        <v>584</v>
      </c>
      <c r="B585" t="s">
        <v>105</v>
      </c>
      <c r="C585">
        <v>7</v>
      </c>
      <c r="D585" t="str">
        <f t="shared" si="18"/>
        <v>control</v>
      </c>
      <c r="E585">
        <f t="shared" si="19"/>
        <v>1</v>
      </c>
    </row>
    <row r="586" spans="1:5" x14ac:dyDescent="0.25">
      <c r="A586">
        <v>585</v>
      </c>
      <c r="B586" t="s">
        <v>105</v>
      </c>
      <c r="C586">
        <v>7</v>
      </c>
      <c r="D586" t="str">
        <f t="shared" si="18"/>
        <v>control</v>
      </c>
      <c r="E586">
        <f t="shared" si="19"/>
        <v>1</v>
      </c>
    </row>
    <row r="587" spans="1:5" x14ac:dyDescent="0.25">
      <c r="A587">
        <v>586</v>
      </c>
      <c r="B587" t="s">
        <v>105</v>
      </c>
      <c r="C587">
        <v>3</v>
      </c>
      <c r="D587" t="str">
        <f t="shared" si="18"/>
        <v>control</v>
      </c>
      <c r="E587">
        <f t="shared" si="19"/>
        <v>1</v>
      </c>
    </row>
    <row r="588" spans="1:5" x14ac:dyDescent="0.25">
      <c r="A588">
        <v>587</v>
      </c>
      <c r="B588" t="s">
        <v>105</v>
      </c>
      <c r="C588">
        <v>5</v>
      </c>
      <c r="D588" t="str">
        <f t="shared" si="18"/>
        <v>treatment</v>
      </c>
      <c r="E588">
        <f t="shared" si="19"/>
        <v>1</v>
      </c>
    </row>
    <row r="589" spans="1:5" x14ac:dyDescent="0.25">
      <c r="A589">
        <v>588</v>
      </c>
      <c r="B589" t="s">
        <v>105</v>
      </c>
      <c r="C589">
        <v>7</v>
      </c>
      <c r="D589" t="str">
        <f t="shared" si="18"/>
        <v>control</v>
      </c>
      <c r="E589">
        <f t="shared" si="19"/>
        <v>1</v>
      </c>
    </row>
    <row r="590" spans="1:5" x14ac:dyDescent="0.25">
      <c r="A590">
        <v>589</v>
      </c>
      <c r="B590" t="s">
        <v>105</v>
      </c>
      <c r="C590">
        <v>6</v>
      </c>
      <c r="D590" t="str">
        <f t="shared" si="18"/>
        <v>treatment</v>
      </c>
      <c r="E590">
        <f t="shared" si="19"/>
        <v>1</v>
      </c>
    </row>
    <row r="591" spans="1:5" x14ac:dyDescent="0.25">
      <c r="A591">
        <v>590</v>
      </c>
      <c r="B591" t="s">
        <v>105</v>
      </c>
      <c r="C591">
        <v>8</v>
      </c>
      <c r="D591" t="str">
        <f t="shared" si="18"/>
        <v>control</v>
      </c>
      <c r="E591">
        <f t="shared" si="19"/>
        <v>1</v>
      </c>
    </row>
    <row r="592" spans="1:5" x14ac:dyDescent="0.25">
      <c r="A592">
        <v>591</v>
      </c>
      <c r="B592" t="s">
        <v>105</v>
      </c>
      <c r="C592">
        <v>9</v>
      </c>
      <c r="D592" t="str">
        <f t="shared" si="18"/>
        <v>control</v>
      </c>
      <c r="E592">
        <f t="shared" si="19"/>
        <v>1</v>
      </c>
    </row>
    <row r="593" spans="1:5" x14ac:dyDescent="0.25">
      <c r="A593">
        <v>592</v>
      </c>
      <c r="B593" t="s">
        <v>105</v>
      </c>
      <c r="C593">
        <v>6</v>
      </c>
      <c r="D593" t="str">
        <f t="shared" si="18"/>
        <v>treatment</v>
      </c>
      <c r="E593">
        <f t="shared" si="19"/>
        <v>1</v>
      </c>
    </row>
    <row r="594" spans="1:5" x14ac:dyDescent="0.25">
      <c r="A594">
        <v>593</v>
      </c>
      <c r="B594" t="s">
        <v>105</v>
      </c>
      <c r="C594">
        <v>6</v>
      </c>
      <c r="D594" t="str">
        <f t="shared" si="18"/>
        <v>treatment</v>
      </c>
      <c r="E594">
        <f t="shared" si="19"/>
        <v>1</v>
      </c>
    </row>
    <row r="595" spans="1:5" x14ac:dyDescent="0.25">
      <c r="A595">
        <v>594</v>
      </c>
      <c r="B595" t="s">
        <v>105</v>
      </c>
      <c r="C595">
        <v>5</v>
      </c>
      <c r="D595" t="str">
        <f t="shared" si="18"/>
        <v>treatment</v>
      </c>
      <c r="E595">
        <f t="shared" si="19"/>
        <v>1</v>
      </c>
    </row>
    <row r="596" spans="1:5" x14ac:dyDescent="0.25">
      <c r="A596">
        <v>595</v>
      </c>
      <c r="B596" t="s">
        <v>105</v>
      </c>
      <c r="C596">
        <v>4</v>
      </c>
      <c r="D596" t="str">
        <f t="shared" si="18"/>
        <v>treatment</v>
      </c>
      <c r="E596">
        <f t="shared" si="19"/>
        <v>1</v>
      </c>
    </row>
    <row r="597" spans="1:5" x14ac:dyDescent="0.25">
      <c r="A597">
        <v>596</v>
      </c>
      <c r="B597" t="s">
        <v>105</v>
      </c>
      <c r="C597">
        <v>8</v>
      </c>
      <c r="D597" t="str">
        <f t="shared" si="18"/>
        <v>control</v>
      </c>
      <c r="E597">
        <f t="shared" si="19"/>
        <v>1</v>
      </c>
    </row>
    <row r="598" spans="1:5" x14ac:dyDescent="0.25">
      <c r="A598">
        <v>597</v>
      </c>
      <c r="B598" t="s">
        <v>177</v>
      </c>
      <c r="C598">
        <v>10</v>
      </c>
      <c r="D598" t="str">
        <f t="shared" si="18"/>
        <v>control</v>
      </c>
      <c r="E598">
        <f t="shared" si="19"/>
        <v>0</v>
      </c>
    </row>
    <row r="599" spans="1:5" x14ac:dyDescent="0.25">
      <c r="A599">
        <v>598</v>
      </c>
      <c r="B599" t="s">
        <v>105</v>
      </c>
      <c r="C599">
        <v>2</v>
      </c>
      <c r="D599" t="str">
        <f t="shared" si="18"/>
        <v>control</v>
      </c>
      <c r="E599">
        <f t="shared" si="19"/>
        <v>1</v>
      </c>
    </row>
    <row r="600" spans="1:5" x14ac:dyDescent="0.25">
      <c r="A600">
        <v>599</v>
      </c>
      <c r="B600" t="s">
        <v>105</v>
      </c>
      <c r="C600">
        <v>3</v>
      </c>
      <c r="D600" t="str">
        <f t="shared" si="18"/>
        <v>control</v>
      </c>
      <c r="E600">
        <f t="shared" si="19"/>
        <v>1</v>
      </c>
    </row>
    <row r="601" spans="1:5" x14ac:dyDescent="0.25">
      <c r="A601">
        <v>600</v>
      </c>
      <c r="B601" t="s">
        <v>105</v>
      </c>
      <c r="C601">
        <v>7</v>
      </c>
      <c r="D601" t="str">
        <f t="shared" si="18"/>
        <v>control</v>
      </c>
      <c r="E601">
        <f t="shared" si="19"/>
        <v>1</v>
      </c>
    </row>
    <row r="602" spans="1:5" x14ac:dyDescent="0.25">
      <c r="A602">
        <v>601</v>
      </c>
      <c r="B602" t="s">
        <v>105</v>
      </c>
      <c r="C602">
        <v>6</v>
      </c>
      <c r="D602" t="str">
        <f t="shared" si="18"/>
        <v>treatment</v>
      </c>
      <c r="E602">
        <f t="shared" si="19"/>
        <v>1</v>
      </c>
    </row>
    <row r="603" spans="1:5" x14ac:dyDescent="0.25">
      <c r="A603">
        <v>602</v>
      </c>
      <c r="B603" t="s">
        <v>105</v>
      </c>
      <c r="C603">
        <v>12</v>
      </c>
      <c r="D603" t="str">
        <f t="shared" si="18"/>
        <v>control</v>
      </c>
      <c r="E603">
        <f t="shared" si="19"/>
        <v>1</v>
      </c>
    </row>
    <row r="604" spans="1:5" x14ac:dyDescent="0.25">
      <c r="A604">
        <v>603</v>
      </c>
      <c r="B604" t="s">
        <v>105</v>
      </c>
      <c r="C604">
        <v>2</v>
      </c>
      <c r="D604" t="str">
        <f t="shared" si="18"/>
        <v>control</v>
      </c>
      <c r="E604">
        <f t="shared" si="19"/>
        <v>1</v>
      </c>
    </row>
    <row r="605" spans="1:5" x14ac:dyDescent="0.25">
      <c r="A605">
        <v>604</v>
      </c>
      <c r="B605" t="s">
        <v>105</v>
      </c>
      <c r="C605">
        <v>6</v>
      </c>
      <c r="D605" t="str">
        <f t="shared" si="18"/>
        <v>treatment</v>
      </c>
      <c r="E605">
        <f t="shared" si="19"/>
        <v>1</v>
      </c>
    </row>
    <row r="606" spans="1:5" x14ac:dyDescent="0.25">
      <c r="A606">
        <v>605</v>
      </c>
      <c r="B606" t="s">
        <v>105</v>
      </c>
      <c r="C606">
        <v>9</v>
      </c>
      <c r="D606" t="str">
        <f t="shared" si="18"/>
        <v>control</v>
      </c>
      <c r="E606">
        <f t="shared" si="19"/>
        <v>1</v>
      </c>
    </row>
    <row r="607" spans="1:5" x14ac:dyDescent="0.25">
      <c r="A607">
        <v>606</v>
      </c>
      <c r="B607" t="s">
        <v>105</v>
      </c>
      <c r="C607">
        <v>10</v>
      </c>
      <c r="D607" t="str">
        <f t="shared" si="18"/>
        <v>control</v>
      </c>
      <c r="E607">
        <f t="shared" si="19"/>
        <v>1</v>
      </c>
    </row>
    <row r="608" spans="1:5" x14ac:dyDescent="0.25">
      <c r="A608">
        <v>607</v>
      </c>
      <c r="B608" t="s">
        <v>105</v>
      </c>
      <c r="C608">
        <v>11</v>
      </c>
      <c r="D608" t="str">
        <f t="shared" si="18"/>
        <v>control</v>
      </c>
      <c r="E608">
        <f t="shared" si="19"/>
        <v>1</v>
      </c>
    </row>
    <row r="609" spans="1:5" x14ac:dyDescent="0.25">
      <c r="A609">
        <v>608</v>
      </c>
      <c r="B609" t="s">
        <v>105</v>
      </c>
      <c r="C609">
        <v>8</v>
      </c>
      <c r="D609" t="str">
        <f t="shared" si="18"/>
        <v>control</v>
      </c>
      <c r="E609">
        <f t="shared" si="19"/>
        <v>1</v>
      </c>
    </row>
    <row r="610" spans="1:5" x14ac:dyDescent="0.25">
      <c r="A610">
        <v>609</v>
      </c>
      <c r="B610" t="s">
        <v>105</v>
      </c>
      <c r="C610">
        <v>9</v>
      </c>
      <c r="D610" t="str">
        <f t="shared" si="18"/>
        <v>control</v>
      </c>
      <c r="E610">
        <f t="shared" si="19"/>
        <v>1</v>
      </c>
    </row>
    <row r="611" spans="1:5" x14ac:dyDescent="0.25">
      <c r="A611">
        <v>610</v>
      </c>
      <c r="B611" t="s">
        <v>105</v>
      </c>
      <c r="C611">
        <v>4</v>
      </c>
      <c r="D611" t="str">
        <f t="shared" si="18"/>
        <v>treatment</v>
      </c>
      <c r="E611">
        <f t="shared" si="19"/>
        <v>1</v>
      </c>
    </row>
    <row r="612" spans="1:5" x14ac:dyDescent="0.25">
      <c r="A612">
        <v>611</v>
      </c>
      <c r="B612" t="s">
        <v>105</v>
      </c>
      <c r="C612">
        <v>5</v>
      </c>
      <c r="D612" t="str">
        <f t="shared" si="18"/>
        <v>treatment</v>
      </c>
      <c r="E612">
        <f t="shared" si="19"/>
        <v>1</v>
      </c>
    </row>
    <row r="613" spans="1:5" x14ac:dyDescent="0.25">
      <c r="A613">
        <v>612</v>
      </c>
      <c r="B613" t="s">
        <v>105</v>
      </c>
      <c r="C613">
        <v>7</v>
      </c>
      <c r="D613" t="str">
        <f t="shared" si="18"/>
        <v>control</v>
      </c>
      <c r="E613">
        <f t="shared" si="19"/>
        <v>1</v>
      </c>
    </row>
    <row r="614" spans="1:5" x14ac:dyDescent="0.25">
      <c r="A614">
        <v>613</v>
      </c>
      <c r="B614" t="s">
        <v>105</v>
      </c>
      <c r="C614">
        <v>11</v>
      </c>
      <c r="D614" t="str">
        <f t="shared" si="18"/>
        <v>control</v>
      </c>
      <c r="E614">
        <f t="shared" si="19"/>
        <v>1</v>
      </c>
    </row>
    <row r="615" spans="1:5" x14ac:dyDescent="0.25">
      <c r="A615">
        <v>614</v>
      </c>
      <c r="B615" t="s">
        <v>105</v>
      </c>
      <c r="C615">
        <v>12</v>
      </c>
      <c r="D615" t="str">
        <f t="shared" si="18"/>
        <v>control</v>
      </c>
      <c r="E615">
        <f t="shared" si="19"/>
        <v>1</v>
      </c>
    </row>
    <row r="616" spans="1:5" x14ac:dyDescent="0.25">
      <c r="A616">
        <v>615</v>
      </c>
      <c r="B616" t="s">
        <v>105</v>
      </c>
      <c r="C616">
        <v>5</v>
      </c>
      <c r="D616" t="str">
        <f t="shared" si="18"/>
        <v>treatment</v>
      </c>
      <c r="E616">
        <f t="shared" si="19"/>
        <v>1</v>
      </c>
    </row>
    <row r="617" spans="1:5" x14ac:dyDescent="0.25">
      <c r="A617">
        <v>616</v>
      </c>
      <c r="B617" t="s">
        <v>105</v>
      </c>
      <c r="C617">
        <v>5</v>
      </c>
      <c r="D617" t="str">
        <f t="shared" si="18"/>
        <v>treatment</v>
      </c>
      <c r="E617">
        <f t="shared" si="19"/>
        <v>1</v>
      </c>
    </row>
    <row r="618" spans="1:5" x14ac:dyDescent="0.25">
      <c r="A618">
        <v>617</v>
      </c>
      <c r="B618" t="s">
        <v>105</v>
      </c>
      <c r="C618">
        <v>6</v>
      </c>
      <c r="D618" t="str">
        <f t="shared" si="18"/>
        <v>treatment</v>
      </c>
      <c r="E618">
        <f t="shared" si="19"/>
        <v>1</v>
      </c>
    </row>
    <row r="619" spans="1:5" x14ac:dyDescent="0.25">
      <c r="A619">
        <v>618</v>
      </c>
      <c r="B619" t="s">
        <v>105</v>
      </c>
      <c r="C619">
        <v>6</v>
      </c>
      <c r="D619" t="str">
        <f t="shared" si="18"/>
        <v>treatment</v>
      </c>
      <c r="E619">
        <f t="shared" si="19"/>
        <v>1</v>
      </c>
    </row>
    <row r="620" spans="1:5" x14ac:dyDescent="0.25">
      <c r="A620">
        <v>619</v>
      </c>
      <c r="B620" t="s">
        <v>105</v>
      </c>
      <c r="C620">
        <v>7</v>
      </c>
      <c r="D620" t="str">
        <f t="shared" si="18"/>
        <v>control</v>
      </c>
      <c r="E620">
        <f t="shared" si="19"/>
        <v>1</v>
      </c>
    </row>
    <row r="621" spans="1:5" x14ac:dyDescent="0.25">
      <c r="A621">
        <v>620</v>
      </c>
      <c r="B621" t="s">
        <v>105</v>
      </c>
      <c r="C621">
        <v>8</v>
      </c>
      <c r="D621" t="str">
        <f t="shared" si="18"/>
        <v>control</v>
      </c>
      <c r="E621">
        <f t="shared" si="19"/>
        <v>1</v>
      </c>
    </row>
    <row r="622" spans="1:5" x14ac:dyDescent="0.25">
      <c r="A622">
        <v>621</v>
      </c>
      <c r="B622" t="s">
        <v>177</v>
      </c>
      <c r="C622">
        <v>9</v>
      </c>
      <c r="D622" t="str">
        <f t="shared" si="18"/>
        <v>control</v>
      </c>
      <c r="E622">
        <f t="shared" si="19"/>
        <v>0</v>
      </c>
    </row>
    <row r="623" spans="1:5" x14ac:dyDescent="0.25">
      <c r="A623">
        <v>622</v>
      </c>
      <c r="B623" t="s">
        <v>105</v>
      </c>
      <c r="C623">
        <v>6</v>
      </c>
      <c r="D623" t="str">
        <f t="shared" si="18"/>
        <v>treatment</v>
      </c>
      <c r="E623">
        <f t="shared" si="19"/>
        <v>1</v>
      </c>
    </row>
    <row r="624" spans="1:5" x14ac:dyDescent="0.25">
      <c r="A624">
        <v>623</v>
      </c>
      <c r="B624" t="s">
        <v>105</v>
      </c>
      <c r="C624">
        <v>7</v>
      </c>
      <c r="D624" t="str">
        <f t="shared" si="18"/>
        <v>control</v>
      </c>
      <c r="E624">
        <f t="shared" si="19"/>
        <v>1</v>
      </c>
    </row>
    <row r="625" spans="1:5" x14ac:dyDescent="0.25">
      <c r="A625">
        <v>624</v>
      </c>
      <c r="B625" t="s">
        <v>105</v>
      </c>
      <c r="C625">
        <v>6</v>
      </c>
      <c r="D625" t="str">
        <f t="shared" si="18"/>
        <v>treatment</v>
      </c>
      <c r="E625">
        <f t="shared" si="19"/>
        <v>1</v>
      </c>
    </row>
    <row r="626" spans="1:5" x14ac:dyDescent="0.25">
      <c r="A626">
        <v>625</v>
      </c>
      <c r="B626" t="s">
        <v>105</v>
      </c>
      <c r="C626">
        <v>11</v>
      </c>
      <c r="D626" t="str">
        <f t="shared" si="18"/>
        <v>control</v>
      </c>
      <c r="E626">
        <f t="shared" si="19"/>
        <v>1</v>
      </c>
    </row>
    <row r="627" spans="1:5" x14ac:dyDescent="0.25">
      <c r="A627">
        <v>626</v>
      </c>
      <c r="B627" t="s">
        <v>105</v>
      </c>
      <c r="C627">
        <v>2</v>
      </c>
      <c r="D627" t="str">
        <f t="shared" si="18"/>
        <v>control</v>
      </c>
      <c r="E627">
        <f t="shared" si="19"/>
        <v>1</v>
      </c>
    </row>
    <row r="628" spans="1:5" x14ac:dyDescent="0.25">
      <c r="A628">
        <v>627</v>
      </c>
      <c r="B628" t="s">
        <v>105</v>
      </c>
      <c r="C628">
        <v>8</v>
      </c>
      <c r="D628" t="str">
        <f t="shared" si="18"/>
        <v>control</v>
      </c>
      <c r="E628">
        <f t="shared" si="19"/>
        <v>1</v>
      </c>
    </row>
    <row r="629" spans="1:5" x14ac:dyDescent="0.25">
      <c r="A629">
        <v>628</v>
      </c>
      <c r="B629" t="s">
        <v>105</v>
      </c>
      <c r="C629">
        <v>3</v>
      </c>
      <c r="D629" t="str">
        <f t="shared" si="18"/>
        <v>control</v>
      </c>
      <c r="E629">
        <f t="shared" si="19"/>
        <v>1</v>
      </c>
    </row>
    <row r="630" spans="1:5" x14ac:dyDescent="0.25">
      <c r="A630">
        <v>629</v>
      </c>
      <c r="B630" t="s">
        <v>105</v>
      </c>
      <c r="C630">
        <v>9</v>
      </c>
      <c r="D630" t="str">
        <f t="shared" si="18"/>
        <v>control</v>
      </c>
      <c r="E630">
        <f t="shared" si="19"/>
        <v>1</v>
      </c>
    </row>
    <row r="631" spans="1:5" x14ac:dyDescent="0.25">
      <c r="A631">
        <v>630</v>
      </c>
      <c r="B631" t="s">
        <v>105</v>
      </c>
      <c r="C631">
        <v>6</v>
      </c>
      <c r="D631" t="str">
        <f t="shared" si="18"/>
        <v>treatment</v>
      </c>
      <c r="E631">
        <f t="shared" si="19"/>
        <v>1</v>
      </c>
    </row>
    <row r="632" spans="1:5" x14ac:dyDescent="0.25">
      <c r="A632">
        <v>631</v>
      </c>
      <c r="B632" t="s">
        <v>105</v>
      </c>
      <c r="C632">
        <v>6</v>
      </c>
      <c r="D632" t="str">
        <f t="shared" si="18"/>
        <v>treatment</v>
      </c>
      <c r="E632">
        <f t="shared" si="19"/>
        <v>1</v>
      </c>
    </row>
    <row r="633" spans="1:5" x14ac:dyDescent="0.25">
      <c r="A633">
        <v>632</v>
      </c>
      <c r="B633" t="s">
        <v>105</v>
      </c>
      <c r="C633">
        <v>8</v>
      </c>
      <c r="D633" t="str">
        <f t="shared" si="18"/>
        <v>control</v>
      </c>
      <c r="E633">
        <f t="shared" si="19"/>
        <v>1</v>
      </c>
    </row>
    <row r="634" spans="1:5" x14ac:dyDescent="0.25">
      <c r="A634">
        <v>633</v>
      </c>
      <c r="B634" t="s">
        <v>105</v>
      </c>
      <c r="C634">
        <v>4</v>
      </c>
      <c r="D634" t="str">
        <f t="shared" si="18"/>
        <v>treatment</v>
      </c>
      <c r="E634">
        <f t="shared" si="19"/>
        <v>1</v>
      </c>
    </row>
    <row r="635" spans="1:5" x14ac:dyDescent="0.25">
      <c r="A635">
        <v>634</v>
      </c>
      <c r="B635" t="s">
        <v>105</v>
      </c>
      <c r="C635">
        <v>7</v>
      </c>
      <c r="D635" t="str">
        <f t="shared" si="18"/>
        <v>control</v>
      </c>
      <c r="E635">
        <f t="shared" si="19"/>
        <v>1</v>
      </c>
    </row>
    <row r="636" spans="1:5" x14ac:dyDescent="0.25">
      <c r="A636">
        <v>635</v>
      </c>
      <c r="B636" t="s">
        <v>105</v>
      </c>
      <c r="C636">
        <v>6</v>
      </c>
      <c r="D636" t="str">
        <f t="shared" si="18"/>
        <v>treatment</v>
      </c>
      <c r="E636">
        <f t="shared" si="19"/>
        <v>1</v>
      </c>
    </row>
    <row r="637" spans="1:5" x14ac:dyDescent="0.25">
      <c r="A637">
        <v>636</v>
      </c>
      <c r="B637" t="s">
        <v>105</v>
      </c>
      <c r="C637">
        <v>3</v>
      </c>
      <c r="D637" t="str">
        <f t="shared" si="18"/>
        <v>control</v>
      </c>
      <c r="E637">
        <f t="shared" si="19"/>
        <v>1</v>
      </c>
    </row>
    <row r="638" spans="1:5" x14ac:dyDescent="0.25">
      <c r="A638">
        <v>637</v>
      </c>
      <c r="B638" t="s">
        <v>177</v>
      </c>
      <c r="C638">
        <v>1</v>
      </c>
      <c r="D638" t="str">
        <f t="shared" si="18"/>
        <v>control</v>
      </c>
      <c r="E638">
        <f t="shared" si="19"/>
        <v>0</v>
      </c>
    </row>
    <row r="639" spans="1:5" x14ac:dyDescent="0.25">
      <c r="A639">
        <v>638</v>
      </c>
      <c r="B639" t="s">
        <v>105</v>
      </c>
      <c r="C639">
        <v>11</v>
      </c>
      <c r="D639" t="str">
        <f t="shared" si="18"/>
        <v>control</v>
      </c>
      <c r="E639">
        <f t="shared" si="19"/>
        <v>1</v>
      </c>
    </row>
    <row r="640" spans="1:5" x14ac:dyDescent="0.25">
      <c r="A640">
        <v>639</v>
      </c>
      <c r="B640" t="s">
        <v>105</v>
      </c>
      <c r="C640">
        <v>5</v>
      </c>
      <c r="D640" t="str">
        <f t="shared" si="18"/>
        <v>treatment</v>
      </c>
      <c r="E640">
        <f t="shared" si="19"/>
        <v>1</v>
      </c>
    </row>
    <row r="641" spans="1:5" x14ac:dyDescent="0.25">
      <c r="A641">
        <v>640</v>
      </c>
      <c r="B641" t="s">
        <v>105</v>
      </c>
      <c r="C641">
        <v>10</v>
      </c>
      <c r="D641" t="str">
        <f t="shared" si="18"/>
        <v>control</v>
      </c>
      <c r="E641">
        <f t="shared" si="19"/>
        <v>1</v>
      </c>
    </row>
    <row r="642" spans="1:5" x14ac:dyDescent="0.25">
      <c r="A642">
        <v>641</v>
      </c>
      <c r="B642" t="s">
        <v>105</v>
      </c>
      <c r="C642">
        <v>4</v>
      </c>
      <c r="D642" t="str">
        <f t="shared" si="18"/>
        <v>treatment</v>
      </c>
      <c r="E642">
        <f t="shared" si="19"/>
        <v>1</v>
      </c>
    </row>
    <row r="643" spans="1:5" x14ac:dyDescent="0.25">
      <c r="A643">
        <v>642</v>
      </c>
      <c r="B643" t="s">
        <v>105</v>
      </c>
      <c r="C643">
        <v>5</v>
      </c>
      <c r="D643" t="str">
        <f t="shared" ref="D643:D706" si="20">IF(OR(C643=4, C643=5, C643=6), "treatment", "control")</f>
        <v>treatment</v>
      </c>
      <c r="E643">
        <f t="shared" ref="E643:E706" si="21">IF(B643="Y", 1, 0)</f>
        <v>1</v>
      </c>
    </row>
    <row r="644" spans="1:5" x14ac:dyDescent="0.25">
      <c r="A644">
        <v>643</v>
      </c>
      <c r="B644" t="s">
        <v>105</v>
      </c>
      <c r="C644">
        <v>7</v>
      </c>
      <c r="D644" t="str">
        <f t="shared" si="20"/>
        <v>control</v>
      </c>
      <c r="E644">
        <f t="shared" si="21"/>
        <v>1</v>
      </c>
    </row>
    <row r="645" spans="1:5" x14ac:dyDescent="0.25">
      <c r="A645">
        <v>644</v>
      </c>
      <c r="B645" t="s">
        <v>105</v>
      </c>
      <c r="C645">
        <v>4</v>
      </c>
      <c r="D645" t="str">
        <f t="shared" si="20"/>
        <v>treatment</v>
      </c>
      <c r="E645">
        <f t="shared" si="21"/>
        <v>1</v>
      </c>
    </row>
    <row r="646" spans="1:5" x14ac:dyDescent="0.25">
      <c r="A646">
        <v>645</v>
      </c>
      <c r="B646" t="s">
        <v>105</v>
      </c>
      <c r="C646">
        <v>10</v>
      </c>
      <c r="D646" t="str">
        <f t="shared" si="20"/>
        <v>control</v>
      </c>
      <c r="E646">
        <f t="shared" si="21"/>
        <v>1</v>
      </c>
    </row>
    <row r="647" spans="1:5" x14ac:dyDescent="0.25">
      <c r="A647">
        <v>646</v>
      </c>
      <c r="B647" t="s">
        <v>105</v>
      </c>
      <c r="C647">
        <v>3</v>
      </c>
      <c r="D647" t="str">
        <f t="shared" si="20"/>
        <v>control</v>
      </c>
      <c r="E647">
        <f t="shared" si="21"/>
        <v>1</v>
      </c>
    </row>
    <row r="648" spans="1:5" x14ac:dyDescent="0.25">
      <c r="A648">
        <v>647</v>
      </c>
      <c r="B648" t="s">
        <v>105</v>
      </c>
      <c r="C648">
        <v>7</v>
      </c>
      <c r="D648" t="str">
        <f t="shared" si="20"/>
        <v>control</v>
      </c>
      <c r="E648">
        <f t="shared" si="21"/>
        <v>1</v>
      </c>
    </row>
    <row r="649" spans="1:5" x14ac:dyDescent="0.25">
      <c r="A649">
        <v>648</v>
      </c>
      <c r="B649" t="s">
        <v>105</v>
      </c>
      <c r="C649">
        <v>6</v>
      </c>
      <c r="D649" t="str">
        <f t="shared" si="20"/>
        <v>treatment</v>
      </c>
      <c r="E649">
        <f t="shared" si="21"/>
        <v>1</v>
      </c>
    </row>
    <row r="650" spans="1:5" x14ac:dyDescent="0.25">
      <c r="A650">
        <v>649</v>
      </c>
      <c r="B650" t="s">
        <v>105</v>
      </c>
      <c r="C650">
        <v>6</v>
      </c>
      <c r="D650" t="str">
        <f t="shared" si="20"/>
        <v>treatment</v>
      </c>
      <c r="E650">
        <f t="shared" si="21"/>
        <v>1</v>
      </c>
    </row>
    <row r="651" spans="1:5" x14ac:dyDescent="0.25">
      <c r="A651">
        <v>650</v>
      </c>
      <c r="B651" t="s">
        <v>105</v>
      </c>
      <c r="C651">
        <v>12</v>
      </c>
      <c r="D651" t="str">
        <f t="shared" si="20"/>
        <v>control</v>
      </c>
      <c r="E651">
        <f t="shared" si="21"/>
        <v>1</v>
      </c>
    </row>
    <row r="652" spans="1:5" x14ac:dyDescent="0.25">
      <c r="A652">
        <v>651</v>
      </c>
      <c r="B652" t="s">
        <v>105</v>
      </c>
      <c r="C652">
        <v>5</v>
      </c>
      <c r="D652" t="str">
        <f t="shared" si="20"/>
        <v>treatment</v>
      </c>
      <c r="E652">
        <f t="shared" si="21"/>
        <v>1</v>
      </c>
    </row>
    <row r="653" spans="1:5" x14ac:dyDescent="0.25">
      <c r="A653">
        <v>652</v>
      </c>
      <c r="B653" t="s">
        <v>105</v>
      </c>
      <c r="C653">
        <v>10</v>
      </c>
      <c r="D653" t="str">
        <f t="shared" si="20"/>
        <v>control</v>
      </c>
      <c r="E653">
        <f t="shared" si="21"/>
        <v>1</v>
      </c>
    </row>
    <row r="654" spans="1:5" x14ac:dyDescent="0.25">
      <c r="A654">
        <v>653</v>
      </c>
      <c r="B654" t="s">
        <v>105</v>
      </c>
      <c r="C654">
        <v>7</v>
      </c>
      <c r="D654" t="str">
        <f t="shared" si="20"/>
        <v>control</v>
      </c>
      <c r="E654">
        <f t="shared" si="21"/>
        <v>1</v>
      </c>
    </row>
    <row r="655" spans="1:5" x14ac:dyDescent="0.25">
      <c r="A655">
        <v>654</v>
      </c>
      <c r="B655" t="s">
        <v>105</v>
      </c>
      <c r="C655">
        <v>6</v>
      </c>
      <c r="D655" t="str">
        <f t="shared" si="20"/>
        <v>treatment</v>
      </c>
      <c r="E655">
        <f t="shared" si="21"/>
        <v>1</v>
      </c>
    </row>
    <row r="656" spans="1:5" x14ac:dyDescent="0.25">
      <c r="A656">
        <v>655</v>
      </c>
      <c r="B656" t="s">
        <v>105</v>
      </c>
      <c r="C656">
        <v>8</v>
      </c>
      <c r="D656" t="str">
        <f t="shared" si="20"/>
        <v>control</v>
      </c>
      <c r="E656">
        <f t="shared" si="21"/>
        <v>1</v>
      </c>
    </row>
    <row r="657" spans="1:5" x14ac:dyDescent="0.25">
      <c r="A657">
        <v>656</v>
      </c>
      <c r="B657" t="s">
        <v>105</v>
      </c>
      <c r="C657">
        <v>3</v>
      </c>
      <c r="D657" t="str">
        <f t="shared" si="20"/>
        <v>control</v>
      </c>
      <c r="E657">
        <f t="shared" si="21"/>
        <v>1</v>
      </c>
    </row>
    <row r="658" spans="1:5" x14ac:dyDescent="0.25">
      <c r="A658">
        <v>657</v>
      </c>
      <c r="B658" t="s">
        <v>105</v>
      </c>
      <c r="C658">
        <v>8</v>
      </c>
      <c r="D658" t="str">
        <f t="shared" si="20"/>
        <v>control</v>
      </c>
      <c r="E658">
        <f t="shared" si="21"/>
        <v>1</v>
      </c>
    </row>
    <row r="659" spans="1:5" x14ac:dyDescent="0.25">
      <c r="A659">
        <v>658</v>
      </c>
      <c r="B659" t="s">
        <v>105</v>
      </c>
      <c r="C659">
        <v>2</v>
      </c>
      <c r="D659" t="str">
        <f t="shared" si="20"/>
        <v>control</v>
      </c>
      <c r="E659">
        <f t="shared" si="21"/>
        <v>1</v>
      </c>
    </row>
    <row r="660" spans="1:5" x14ac:dyDescent="0.25">
      <c r="A660">
        <v>659</v>
      </c>
      <c r="B660" t="s">
        <v>105</v>
      </c>
      <c r="C660">
        <v>1</v>
      </c>
      <c r="D660" t="str">
        <f t="shared" si="20"/>
        <v>control</v>
      </c>
      <c r="E660">
        <f t="shared" si="21"/>
        <v>1</v>
      </c>
    </row>
    <row r="661" spans="1:5" x14ac:dyDescent="0.25">
      <c r="A661">
        <v>660</v>
      </c>
      <c r="B661" t="s">
        <v>105</v>
      </c>
      <c r="C661">
        <v>3</v>
      </c>
      <c r="D661" t="str">
        <f t="shared" si="20"/>
        <v>control</v>
      </c>
      <c r="E661">
        <f t="shared" si="21"/>
        <v>1</v>
      </c>
    </row>
    <row r="662" spans="1:5" x14ac:dyDescent="0.25">
      <c r="A662">
        <v>661</v>
      </c>
      <c r="B662" t="s">
        <v>105</v>
      </c>
      <c r="C662">
        <v>11</v>
      </c>
      <c r="D662" t="str">
        <f t="shared" si="20"/>
        <v>control</v>
      </c>
      <c r="E662">
        <f t="shared" si="21"/>
        <v>1</v>
      </c>
    </row>
    <row r="663" spans="1:5" x14ac:dyDescent="0.25">
      <c r="A663">
        <v>662</v>
      </c>
      <c r="B663" t="s">
        <v>105</v>
      </c>
      <c r="C663">
        <v>7</v>
      </c>
      <c r="D663" t="str">
        <f t="shared" si="20"/>
        <v>control</v>
      </c>
      <c r="E663">
        <f t="shared" si="21"/>
        <v>1</v>
      </c>
    </row>
    <row r="664" spans="1:5" x14ac:dyDescent="0.25">
      <c r="A664">
        <v>663</v>
      </c>
      <c r="B664" t="s">
        <v>105</v>
      </c>
      <c r="C664">
        <v>7</v>
      </c>
      <c r="D664" t="str">
        <f t="shared" si="20"/>
        <v>control</v>
      </c>
      <c r="E664">
        <f t="shared" si="21"/>
        <v>1</v>
      </c>
    </row>
    <row r="665" spans="1:5" x14ac:dyDescent="0.25">
      <c r="A665">
        <v>664</v>
      </c>
      <c r="B665" t="s">
        <v>105</v>
      </c>
      <c r="C665">
        <v>4</v>
      </c>
      <c r="D665" t="str">
        <f t="shared" si="20"/>
        <v>treatment</v>
      </c>
      <c r="E665">
        <f t="shared" si="21"/>
        <v>1</v>
      </c>
    </row>
    <row r="666" spans="1:5" x14ac:dyDescent="0.25">
      <c r="A666">
        <v>665</v>
      </c>
      <c r="B666" t="s">
        <v>105</v>
      </c>
      <c r="C666">
        <v>1</v>
      </c>
      <c r="D666" t="str">
        <f t="shared" si="20"/>
        <v>control</v>
      </c>
      <c r="E666">
        <f t="shared" si="21"/>
        <v>1</v>
      </c>
    </row>
    <row r="667" spans="1:5" x14ac:dyDescent="0.25">
      <c r="A667">
        <v>666</v>
      </c>
      <c r="B667" t="s">
        <v>105</v>
      </c>
      <c r="C667">
        <v>11</v>
      </c>
      <c r="D667" t="str">
        <f t="shared" si="20"/>
        <v>control</v>
      </c>
      <c r="E667">
        <f t="shared" si="21"/>
        <v>1</v>
      </c>
    </row>
    <row r="668" spans="1:5" x14ac:dyDescent="0.25">
      <c r="A668">
        <v>667</v>
      </c>
      <c r="B668" t="s">
        <v>105</v>
      </c>
      <c r="C668">
        <v>8</v>
      </c>
      <c r="D668" t="str">
        <f t="shared" si="20"/>
        <v>control</v>
      </c>
      <c r="E668">
        <f t="shared" si="21"/>
        <v>1</v>
      </c>
    </row>
    <row r="669" spans="1:5" x14ac:dyDescent="0.25">
      <c r="A669">
        <v>668</v>
      </c>
      <c r="B669" t="s">
        <v>105</v>
      </c>
      <c r="C669">
        <v>10</v>
      </c>
      <c r="D669" t="str">
        <f t="shared" si="20"/>
        <v>control</v>
      </c>
      <c r="E669">
        <f t="shared" si="21"/>
        <v>1</v>
      </c>
    </row>
    <row r="670" spans="1:5" x14ac:dyDescent="0.25">
      <c r="A670">
        <v>669</v>
      </c>
      <c r="B670" t="s">
        <v>105</v>
      </c>
      <c r="C670">
        <v>11</v>
      </c>
      <c r="D670" t="str">
        <f t="shared" si="20"/>
        <v>control</v>
      </c>
      <c r="E670">
        <f t="shared" si="21"/>
        <v>1</v>
      </c>
    </row>
    <row r="671" spans="1:5" x14ac:dyDescent="0.25">
      <c r="A671">
        <v>670</v>
      </c>
      <c r="B671" t="s">
        <v>105</v>
      </c>
      <c r="C671">
        <v>7</v>
      </c>
      <c r="D671" t="str">
        <f t="shared" si="20"/>
        <v>control</v>
      </c>
      <c r="E671">
        <f t="shared" si="21"/>
        <v>1</v>
      </c>
    </row>
    <row r="672" spans="1:5" x14ac:dyDescent="0.25">
      <c r="A672">
        <v>671</v>
      </c>
      <c r="B672" t="s">
        <v>105</v>
      </c>
      <c r="C672">
        <v>2</v>
      </c>
      <c r="D672" t="str">
        <f t="shared" si="20"/>
        <v>control</v>
      </c>
      <c r="E672">
        <f t="shared" si="21"/>
        <v>1</v>
      </c>
    </row>
    <row r="673" spans="1:5" x14ac:dyDescent="0.25">
      <c r="A673">
        <v>672</v>
      </c>
      <c r="B673" t="s">
        <v>177</v>
      </c>
      <c r="C673">
        <v>7</v>
      </c>
      <c r="D673" t="str">
        <f t="shared" si="20"/>
        <v>control</v>
      </c>
      <c r="E673">
        <f t="shared" si="21"/>
        <v>0</v>
      </c>
    </row>
    <row r="674" spans="1:5" x14ac:dyDescent="0.25">
      <c r="A674">
        <v>673</v>
      </c>
      <c r="B674" t="s">
        <v>105</v>
      </c>
      <c r="C674">
        <v>6</v>
      </c>
      <c r="D674" t="str">
        <f t="shared" si="20"/>
        <v>treatment</v>
      </c>
      <c r="E674">
        <f t="shared" si="21"/>
        <v>1</v>
      </c>
    </row>
    <row r="675" spans="1:5" x14ac:dyDescent="0.25">
      <c r="A675">
        <v>674</v>
      </c>
      <c r="B675" t="s">
        <v>105</v>
      </c>
      <c r="C675">
        <v>6</v>
      </c>
      <c r="D675" t="str">
        <f t="shared" si="20"/>
        <v>treatment</v>
      </c>
      <c r="E675">
        <f t="shared" si="21"/>
        <v>1</v>
      </c>
    </row>
    <row r="676" spans="1:5" x14ac:dyDescent="0.25">
      <c r="A676">
        <v>675</v>
      </c>
      <c r="B676" t="s">
        <v>105</v>
      </c>
      <c r="C676">
        <v>7</v>
      </c>
      <c r="D676" t="str">
        <f t="shared" si="20"/>
        <v>control</v>
      </c>
      <c r="E676">
        <f t="shared" si="21"/>
        <v>1</v>
      </c>
    </row>
    <row r="677" spans="1:5" x14ac:dyDescent="0.25">
      <c r="A677">
        <v>676</v>
      </c>
      <c r="B677" t="s">
        <v>105</v>
      </c>
      <c r="C677">
        <v>4</v>
      </c>
      <c r="D677" t="str">
        <f t="shared" si="20"/>
        <v>treatment</v>
      </c>
      <c r="E677">
        <f t="shared" si="21"/>
        <v>1</v>
      </c>
    </row>
    <row r="678" spans="1:5" x14ac:dyDescent="0.25">
      <c r="A678">
        <v>677</v>
      </c>
      <c r="B678" t="s">
        <v>177</v>
      </c>
      <c r="C678">
        <v>5</v>
      </c>
      <c r="D678" t="str">
        <f t="shared" si="20"/>
        <v>treatment</v>
      </c>
      <c r="E678">
        <f t="shared" si="21"/>
        <v>0</v>
      </c>
    </row>
    <row r="679" spans="1:5" x14ac:dyDescent="0.25">
      <c r="A679">
        <v>678</v>
      </c>
      <c r="B679" t="s">
        <v>105</v>
      </c>
      <c r="C679">
        <v>5</v>
      </c>
      <c r="D679" t="str">
        <f t="shared" si="20"/>
        <v>treatment</v>
      </c>
      <c r="E679">
        <f t="shared" si="21"/>
        <v>1</v>
      </c>
    </row>
    <row r="680" spans="1:5" x14ac:dyDescent="0.25">
      <c r="A680">
        <v>679</v>
      </c>
      <c r="B680" t="s">
        <v>105</v>
      </c>
      <c r="C680">
        <v>7</v>
      </c>
      <c r="D680" t="str">
        <f t="shared" si="20"/>
        <v>control</v>
      </c>
      <c r="E680">
        <f t="shared" si="21"/>
        <v>1</v>
      </c>
    </row>
    <row r="681" spans="1:5" x14ac:dyDescent="0.25">
      <c r="A681">
        <v>680</v>
      </c>
      <c r="B681" t="s">
        <v>105</v>
      </c>
      <c r="C681">
        <v>10</v>
      </c>
      <c r="D681" t="str">
        <f t="shared" si="20"/>
        <v>control</v>
      </c>
      <c r="E681">
        <f t="shared" si="21"/>
        <v>1</v>
      </c>
    </row>
    <row r="682" spans="1:5" x14ac:dyDescent="0.25">
      <c r="A682">
        <v>681</v>
      </c>
      <c r="B682" t="s">
        <v>105</v>
      </c>
      <c r="C682">
        <v>5</v>
      </c>
      <c r="D682" t="str">
        <f t="shared" si="20"/>
        <v>treatment</v>
      </c>
      <c r="E682">
        <f t="shared" si="21"/>
        <v>1</v>
      </c>
    </row>
    <row r="683" spans="1:5" x14ac:dyDescent="0.25">
      <c r="A683">
        <v>682</v>
      </c>
      <c r="B683" t="s">
        <v>105</v>
      </c>
      <c r="C683">
        <v>7</v>
      </c>
      <c r="D683" t="str">
        <f t="shared" si="20"/>
        <v>control</v>
      </c>
      <c r="E683">
        <f t="shared" si="21"/>
        <v>1</v>
      </c>
    </row>
    <row r="684" spans="1:5" x14ac:dyDescent="0.25">
      <c r="A684">
        <v>683</v>
      </c>
      <c r="B684" t="s">
        <v>105</v>
      </c>
      <c r="C684">
        <v>11</v>
      </c>
      <c r="D684" t="str">
        <f t="shared" si="20"/>
        <v>control</v>
      </c>
      <c r="E684">
        <f t="shared" si="21"/>
        <v>1</v>
      </c>
    </row>
    <row r="685" spans="1:5" x14ac:dyDescent="0.25">
      <c r="A685">
        <v>684</v>
      </c>
      <c r="B685" t="s">
        <v>105</v>
      </c>
      <c r="C685">
        <v>7</v>
      </c>
      <c r="D685" t="str">
        <f t="shared" si="20"/>
        <v>control</v>
      </c>
      <c r="E685">
        <f t="shared" si="21"/>
        <v>1</v>
      </c>
    </row>
    <row r="686" spans="1:5" x14ac:dyDescent="0.25">
      <c r="A686">
        <v>685</v>
      </c>
      <c r="B686" t="s">
        <v>105</v>
      </c>
      <c r="C686">
        <v>6</v>
      </c>
      <c r="D686" t="str">
        <f t="shared" si="20"/>
        <v>treatment</v>
      </c>
      <c r="E686">
        <f t="shared" si="21"/>
        <v>1</v>
      </c>
    </row>
    <row r="687" spans="1:5" x14ac:dyDescent="0.25">
      <c r="A687">
        <v>686</v>
      </c>
      <c r="B687" t="s">
        <v>105</v>
      </c>
      <c r="C687">
        <v>9</v>
      </c>
      <c r="D687" t="str">
        <f t="shared" si="20"/>
        <v>control</v>
      </c>
      <c r="E687">
        <f t="shared" si="21"/>
        <v>1</v>
      </c>
    </row>
    <row r="688" spans="1:5" x14ac:dyDescent="0.25">
      <c r="A688">
        <v>687</v>
      </c>
      <c r="B688" t="s">
        <v>105</v>
      </c>
      <c r="C688">
        <v>8</v>
      </c>
      <c r="D688" t="str">
        <f t="shared" si="20"/>
        <v>control</v>
      </c>
      <c r="E688">
        <f t="shared" si="21"/>
        <v>1</v>
      </c>
    </row>
    <row r="689" spans="1:5" x14ac:dyDescent="0.25">
      <c r="A689">
        <v>688</v>
      </c>
      <c r="B689" t="s">
        <v>105</v>
      </c>
      <c r="C689">
        <v>3</v>
      </c>
      <c r="D689" t="str">
        <f t="shared" si="20"/>
        <v>control</v>
      </c>
      <c r="E689">
        <f t="shared" si="21"/>
        <v>1</v>
      </c>
    </row>
    <row r="690" spans="1:5" x14ac:dyDescent="0.25">
      <c r="A690">
        <v>689</v>
      </c>
      <c r="B690" t="s">
        <v>105</v>
      </c>
      <c r="C690">
        <v>10</v>
      </c>
      <c r="D690" t="str">
        <f t="shared" si="20"/>
        <v>control</v>
      </c>
      <c r="E690">
        <f t="shared" si="21"/>
        <v>1</v>
      </c>
    </row>
    <row r="691" spans="1:5" x14ac:dyDescent="0.25">
      <c r="A691">
        <v>690</v>
      </c>
      <c r="B691" t="s">
        <v>105</v>
      </c>
      <c r="C691">
        <v>6</v>
      </c>
      <c r="D691" t="str">
        <f t="shared" si="20"/>
        <v>treatment</v>
      </c>
      <c r="E691">
        <f t="shared" si="21"/>
        <v>1</v>
      </c>
    </row>
    <row r="692" spans="1:5" x14ac:dyDescent="0.25">
      <c r="A692">
        <v>691</v>
      </c>
      <c r="B692" t="s">
        <v>105</v>
      </c>
      <c r="C692">
        <v>5</v>
      </c>
      <c r="D692" t="str">
        <f t="shared" si="20"/>
        <v>treatment</v>
      </c>
      <c r="E692">
        <f t="shared" si="21"/>
        <v>1</v>
      </c>
    </row>
    <row r="693" spans="1:5" x14ac:dyDescent="0.25">
      <c r="A693">
        <v>692</v>
      </c>
      <c r="B693" t="s">
        <v>105</v>
      </c>
      <c r="C693">
        <v>1</v>
      </c>
      <c r="D693" t="str">
        <f t="shared" si="20"/>
        <v>control</v>
      </c>
      <c r="E693">
        <f t="shared" si="21"/>
        <v>1</v>
      </c>
    </row>
    <row r="694" spans="1:5" x14ac:dyDescent="0.25">
      <c r="A694">
        <v>693</v>
      </c>
      <c r="B694" t="s">
        <v>105</v>
      </c>
      <c r="C694">
        <v>4</v>
      </c>
      <c r="D694" t="str">
        <f t="shared" si="20"/>
        <v>treatment</v>
      </c>
      <c r="E694">
        <f t="shared" si="21"/>
        <v>1</v>
      </c>
    </row>
    <row r="695" spans="1:5" x14ac:dyDescent="0.25">
      <c r="A695">
        <v>694</v>
      </c>
      <c r="B695" t="s">
        <v>105</v>
      </c>
      <c r="C695">
        <v>12</v>
      </c>
      <c r="D695" t="str">
        <f t="shared" si="20"/>
        <v>control</v>
      </c>
      <c r="E695">
        <f t="shared" si="21"/>
        <v>1</v>
      </c>
    </row>
    <row r="696" spans="1:5" x14ac:dyDescent="0.25">
      <c r="A696">
        <v>695</v>
      </c>
      <c r="B696" t="s">
        <v>105</v>
      </c>
      <c r="C696">
        <v>4</v>
      </c>
      <c r="D696" t="str">
        <f t="shared" si="20"/>
        <v>treatment</v>
      </c>
      <c r="E696">
        <f t="shared" si="21"/>
        <v>1</v>
      </c>
    </row>
    <row r="697" spans="1:5" x14ac:dyDescent="0.25">
      <c r="A697">
        <v>696</v>
      </c>
      <c r="B697" t="s">
        <v>105</v>
      </c>
      <c r="C697">
        <v>7</v>
      </c>
      <c r="D697" t="str">
        <f t="shared" si="20"/>
        <v>control</v>
      </c>
      <c r="E697">
        <f t="shared" si="21"/>
        <v>1</v>
      </c>
    </row>
    <row r="698" spans="1:5" x14ac:dyDescent="0.25">
      <c r="A698">
        <v>697</v>
      </c>
      <c r="B698" t="s">
        <v>105</v>
      </c>
      <c r="C698">
        <v>6</v>
      </c>
      <c r="D698" t="str">
        <f t="shared" si="20"/>
        <v>treatment</v>
      </c>
      <c r="E698">
        <f t="shared" si="21"/>
        <v>1</v>
      </c>
    </row>
    <row r="699" spans="1:5" x14ac:dyDescent="0.25">
      <c r="A699">
        <v>698</v>
      </c>
      <c r="B699" t="s">
        <v>105</v>
      </c>
      <c r="C699">
        <v>9</v>
      </c>
      <c r="D699" t="str">
        <f t="shared" si="20"/>
        <v>control</v>
      </c>
      <c r="E699">
        <f t="shared" si="21"/>
        <v>1</v>
      </c>
    </row>
    <row r="700" spans="1:5" x14ac:dyDescent="0.25">
      <c r="A700">
        <v>699</v>
      </c>
      <c r="B700" t="s">
        <v>105</v>
      </c>
      <c r="C700">
        <v>4</v>
      </c>
      <c r="D700" t="str">
        <f t="shared" si="20"/>
        <v>treatment</v>
      </c>
      <c r="E700">
        <f t="shared" si="21"/>
        <v>1</v>
      </c>
    </row>
    <row r="701" spans="1:5" x14ac:dyDescent="0.25">
      <c r="A701">
        <v>700</v>
      </c>
      <c r="B701" t="s">
        <v>105</v>
      </c>
      <c r="C701">
        <v>7</v>
      </c>
      <c r="D701" t="str">
        <f t="shared" si="20"/>
        <v>control</v>
      </c>
      <c r="E701">
        <f t="shared" si="21"/>
        <v>1</v>
      </c>
    </row>
    <row r="702" spans="1:5" x14ac:dyDescent="0.25">
      <c r="A702">
        <v>701</v>
      </c>
      <c r="B702" t="s">
        <v>105</v>
      </c>
      <c r="C702">
        <v>5</v>
      </c>
      <c r="D702" t="str">
        <f t="shared" si="20"/>
        <v>treatment</v>
      </c>
      <c r="E702">
        <f t="shared" si="21"/>
        <v>1</v>
      </c>
    </row>
    <row r="703" spans="1:5" x14ac:dyDescent="0.25">
      <c r="A703">
        <v>702</v>
      </c>
      <c r="B703" t="s">
        <v>105</v>
      </c>
      <c r="C703">
        <v>7</v>
      </c>
      <c r="D703" t="str">
        <f t="shared" si="20"/>
        <v>control</v>
      </c>
      <c r="E703">
        <f t="shared" si="21"/>
        <v>1</v>
      </c>
    </row>
    <row r="704" spans="1:5" x14ac:dyDescent="0.25">
      <c r="A704">
        <v>703</v>
      </c>
      <c r="B704" t="s">
        <v>105</v>
      </c>
      <c r="C704">
        <v>7</v>
      </c>
      <c r="D704" t="str">
        <f t="shared" si="20"/>
        <v>control</v>
      </c>
      <c r="E704">
        <f t="shared" si="21"/>
        <v>1</v>
      </c>
    </row>
    <row r="705" spans="1:5" x14ac:dyDescent="0.25">
      <c r="A705">
        <v>704</v>
      </c>
      <c r="B705" t="s">
        <v>105</v>
      </c>
      <c r="C705">
        <v>5</v>
      </c>
      <c r="D705" t="str">
        <f t="shared" si="20"/>
        <v>treatment</v>
      </c>
      <c r="E705">
        <f t="shared" si="21"/>
        <v>1</v>
      </c>
    </row>
    <row r="706" spans="1:5" x14ac:dyDescent="0.25">
      <c r="A706">
        <v>705</v>
      </c>
      <c r="B706" t="s">
        <v>105</v>
      </c>
      <c r="C706">
        <v>5</v>
      </c>
      <c r="D706" t="str">
        <f t="shared" si="20"/>
        <v>treatment</v>
      </c>
      <c r="E706">
        <f t="shared" si="21"/>
        <v>1</v>
      </c>
    </row>
    <row r="707" spans="1:5" x14ac:dyDescent="0.25">
      <c r="A707">
        <v>706</v>
      </c>
      <c r="B707" t="s">
        <v>177</v>
      </c>
      <c r="C707">
        <v>7</v>
      </c>
      <c r="D707" t="str">
        <f t="shared" ref="D707:D770" si="22">IF(OR(C707=4, C707=5, C707=6), "treatment", "control")</f>
        <v>control</v>
      </c>
      <c r="E707">
        <f t="shared" ref="E707:E770" si="23">IF(B707="Y", 1, 0)</f>
        <v>0</v>
      </c>
    </row>
    <row r="708" spans="1:5" x14ac:dyDescent="0.25">
      <c r="A708">
        <v>707</v>
      </c>
      <c r="B708" t="s">
        <v>105</v>
      </c>
      <c r="C708">
        <v>6</v>
      </c>
      <c r="D708" t="str">
        <f t="shared" si="22"/>
        <v>treatment</v>
      </c>
      <c r="E708">
        <f t="shared" si="23"/>
        <v>1</v>
      </c>
    </row>
    <row r="709" spans="1:5" x14ac:dyDescent="0.25">
      <c r="A709">
        <v>708</v>
      </c>
      <c r="B709" t="s">
        <v>105</v>
      </c>
      <c r="C709">
        <v>12</v>
      </c>
      <c r="D709" t="str">
        <f t="shared" si="22"/>
        <v>control</v>
      </c>
      <c r="E709">
        <f t="shared" si="23"/>
        <v>1</v>
      </c>
    </row>
    <row r="710" spans="1:5" x14ac:dyDescent="0.25">
      <c r="A710">
        <v>709</v>
      </c>
      <c r="B710" t="s">
        <v>105</v>
      </c>
      <c r="C710">
        <v>7</v>
      </c>
      <c r="D710" t="str">
        <f t="shared" si="22"/>
        <v>control</v>
      </c>
      <c r="E710">
        <f t="shared" si="23"/>
        <v>1</v>
      </c>
    </row>
    <row r="711" spans="1:5" x14ac:dyDescent="0.25">
      <c r="A711">
        <v>710</v>
      </c>
      <c r="B711" t="s">
        <v>105</v>
      </c>
      <c r="C711">
        <v>12</v>
      </c>
      <c r="D711" t="str">
        <f t="shared" si="22"/>
        <v>control</v>
      </c>
      <c r="E711">
        <f t="shared" si="23"/>
        <v>1</v>
      </c>
    </row>
    <row r="712" spans="1:5" x14ac:dyDescent="0.25">
      <c r="A712">
        <v>711</v>
      </c>
      <c r="B712" t="s">
        <v>105</v>
      </c>
      <c r="C712">
        <v>7</v>
      </c>
      <c r="D712" t="str">
        <f t="shared" si="22"/>
        <v>control</v>
      </c>
      <c r="E712">
        <f t="shared" si="23"/>
        <v>1</v>
      </c>
    </row>
    <row r="713" spans="1:5" x14ac:dyDescent="0.25">
      <c r="A713">
        <v>712</v>
      </c>
      <c r="B713" t="s">
        <v>105</v>
      </c>
      <c r="C713">
        <v>1</v>
      </c>
      <c r="D713" t="str">
        <f t="shared" si="22"/>
        <v>control</v>
      </c>
      <c r="E713">
        <f t="shared" si="23"/>
        <v>1</v>
      </c>
    </row>
    <row r="714" spans="1:5" x14ac:dyDescent="0.25">
      <c r="A714">
        <v>713</v>
      </c>
      <c r="B714" t="s">
        <v>105</v>
      </c>
      <c r="C714">
        <v>10</v>
      </c>
      <c r="D714" t="str">
        <f t="shared" si="22"/>
        <v>control</v>
      </c>
      <c r="E714">
        <f t="shared" si="23"/>
        <v>1</v>
      </c>
    </row>
    <row r="715" spans="1:5" x14ac:dyDescent="0.25">
      <c r="A715">
        <v>714</v>
      </c>
      <c r="B715" t="s">
        <v>177</v>
      </c>
      <c r="C715">
        <v>5</v>
      </c>
      <c r="D715" t="str">
        <f t="shared" si="22"/>
        <v>treatment</v>
      </c>
      <c r="E715">
        <f t="shared" si="23"/>
        <v>0</v>
      </c>
    </row>
    <row r="716" spans="1:5" x14ac:dyDescent="0.25">
      <c r="A716">
        <v>715</v>
      </c>
      <c r="B716" t="s">
        <v>105</v>
      </c>
      <c r="C716">
        <v>3</v>
      </c>
      <c r="D716" t="str">
        <f t="shared" si="22"/>
        <v>control</v>
      </c>
      <c r="E716">
        <f t="shared" si="23"/>
        <v>1</v>
      </c>
    </row>
    <row r="717" spans="1:5" x14ac:dyDescent="0.25">
      <c r="A717">
        <v>716</v>
      </c>
      <c r="B717" t="s">
        <v>105</v>
      </c>
      <c r="C717">
        <v>8</v>
      </c>
      <c r="D717" t="str">
        <f t="shared" si="22"/>
        <v>control</v>
      </c>
      <c r="E717">
        <f t="shared" si="23"/>
        <v>1</v>
      </c>
    </row>
    <row r="718" spans="1:5" x14ac:dyDescent="0.25">
      <c r="A718">
        <v>717</v>
      </c>
      <c r="B718" t="s">
        <v>105</v>
      </c>
      <c r="C718">
        <v>7</v>
      </c>
      <c r="D718" t="str">
        <f t="shared" si="22"/>
        <v>control</v>
      </c>
      <c r="E718">
        <f t="shared" si="23"/>
        <v>1</v>
      </c>
    </row>
    <row r="719" spans="1:5" x14ac:dyDescent="0.25">
      <c r="A719">
        <v>718</v>
      </c>
      <c r="B719" t="s">
        <v>105</v>
      </c>
      <c r="C719">
        <v>11</v>
      </c>
      <c r="D719" t="str">
        <f t="shared" si="22"/>
        <v>control</v>
      </c>
      <c r="E719">
        <f t="shared" si="23"/>
        <v>1</v>
      </c>
    </row>
    <row r="720" spans="1:5" x14ac:dyDescent="0.25">
      <c r="A720">
        <v>719</v>
      </c>
      <c r="B720" t="s">
        <v>105</v>
      </c>
      <c r="C720">
        <v>8</v>
      </c>
      <c r="D720" t="str">
        <f t="shared" si="22"/>
        <v>control</v>
      </c>
      <c r="E720">
        <f t="shared" si="23"/>
        <v>1</v>
      </c>
    </row>
    <row r="721" spans="1:5" x14ac:dyDescent="0.25">
      <c r="A721">
        <v>720</v>
      </c>
      <c r="B721" t="s">
        <v>105</v>
      </c>
      <c r="C721">
        <v>5</v>
      </c>
      <c r="D721" t="str">
        <f t="shared" si="22"/>
        <v>treatment</v>
      </c>
      <c r="E721">
        <f t="shared" si="23"/>
        <v>1</v>
      </c>
    </row>
    <row r="722" spans="1:5" x14ac:dyDescent="0.25">
      <c r="A722">
        <v>721</v>
      </c>
      <c r="B722" t="s">
        <v>105</v>
      </c>
      <c r="C722">
        <v>12</v>
      </c>
      <c r="D722" t="str">
        <f t="shared" si="22"/>
        <v>control</v>
      </c>
      <c r="E722">
        <f t="shared" si="23"/>
        <v>1</v>
      </c>
    </row>
    <row r="723" spans="1:5" x14ac:dyDescent="0.25">
      <c r="A723">
        <v>722</v>
      </c>
      <c r="B723" t="s">
        <v>105</v>
      </c>
      <c r="C723">
        <v>5</v>
      </c>
      <c r="D723" t="str">
        <f t="shared" si="22"/>
        <v>treatment</v>
      </c>
      <c r="E723">
        <f t="shared" si="23"/>
        <v>1</v>
      </c>
    </row>
    <row r="724" spans="1:5" x14ac:dyDescent="0.25">
      <c r="A724">
        <v>723</v>
      </c>
      <c r="B724" t="s">
        <v>105</v>
      </c>
      <c r="C724">
        <v>7</v>
      </c>
      <c r="D724" t="str">
        <f t="shared" si="22"/>
        <v>control</v>
      </c>
      <c r="E724">
        <f t="shared" si="23"/>
        <v>1</v>
      </c>
    </row>
    <row r="725" spans="1:5" x14ac:dyDescent="0.25">
      <c r="A725">
        <v>724</v>
      </c>
      <c r="B725" t="s">
        <v>105</v>
      </c>
      <c r="C725">
        <v>5</v>
      </c>
      <c r="D725" t="str">
        <f t="shared" si="22"/>
        <v>treatment</v>
      </c>
      <c r="E725">
        <f t="shared" si="23"/>
        <v>1</v>
      </c>
    </row>
    <row r="726" spans="1:5" x14ac:dyDescent="0.25">
      <c r="A726">
        <v>725</v>
      </c>
      <c r="B726" t="s">
        <v>105</v>
      </c>
      <c r="C726">
        <v>2</v>
      </c>
      <c r="D726" t="str">
        <f t="shared" si="22"/>
        <v>control</v>
      </c>
      <c r="E726">
        <f t="shared" si="23"/>
        <v>1</v>
      </c>
    </row>
    <row r="727" spans="1:5" x14ac:dyDescent="0.25">
      <c r="A727">
        <v>726</v>
      </c>
      <c r="B727" t="s">
        <v>105</v>
      </c>
      <c r="C727">
        <v>11</v>
      </c>
      <c r="D727" t="str">
        <f t="shared" si="22"/>
        <v>control</v>
      </c>
      <c r="E727">
        <f t="shared" si="23"/>
        <v>1</v>
      </c>
    </row>
    <row r="728" spans="1:5" x14ac:dyDescent="0.25">
      <c r="A728">
        <v>727</v>
      </c>
      <c r="B728" t="s">
        <v>105</v>
      </c>
      <c r="C728">
        <v>12</v>
      </c>
      <c r="D728" t="str">
        <f t="shared" si="22"/>
        <v>control</v>
      </c>
      <c r="E728">
        <f t="shared" si="23"/>
        <v>1</v>
      </c>
    </row>
    <row r="729" spans="1:5" x14ac:dyDescent="0.25">
      <c r="A729">
        <v>728</v>
      </c>
      <c r="B729" t="s">
        <v>105</v>
      </c>
      <c r="C729">
        <v>2</v>
      </c>
      <c r="D729" t="str">
        <f t="shared" si="22"/>
        <v>control</v>
      </c>
      <c r="E729">
        <f t="shared" si="23"/>
        <v>1</v>
      </c>
    </row>
    <row r="730" spans="1:5" x14ac:dyDescent="0.25">
      <c r="A730">
        <v>729</v>
      </c>
      <c r="B730" t="s">
        <v>105</v>
      </c>
      <c r="C730">
        <v>7</v>
      </c>
      <c r="D730" t="str">
        <f t="shared" si="22"/>
        <v>control</v>
      </c>
      <c r="E730">
        <f t="shared" si="23"/>
        <v>1</v>
      </c>
    </row>
    <row r="731" spans="1:5" x14ac:dyDescent="0.25">
      <c r="A731">
        <v>730</v>
      </c>
      <c r="B731" t="s">
        <v>105</v>
      </c>
      <c r="C731">
        <v>1</v>
      </c>
      <c r="D731" t="str">
        <f t="shared" si="22"/>
        <v>control</v>
      </c>
      <c r="E731">
        <f t="shared" si="23"/>
        <v>1</v>
      </c>
    </row>
    <row r="732" spans="1:5" x14ac:dyDescent="0.25">
      <c r="A732">
        <v>731</v>
      </c>
      <c r="B732" t="s">
        <v>105</v>
      </c>
      <c r="C732">
        <v>3</v>
      </c>
      <c r="D732" t="str">
        <f t="shared" si="22"/>
        <v>control</v>
      </c>
      <c r="E732">
        <f t="shared" si="23"/>
        <v>1</v>
      </c>
    </row>
    <row r="733" spans="1:5" x14ac:dyDescent="0.25">
      <c r="A733">
        <v>732</v>
      </c>
      <c r="B733" t="s">
        <v>105</v>
      </c>
      <c r="C733">
        <v>5</v>
      </c>
      <c r="D733" t="str">
        <f t="shared" si="22"/>
        <v>treatment</v>
      </c>
      <c r="E733">
        <f t="shared" si="23"/>
        <v>1</v>
      </c>
    </row>
    <row r="734" spans="1:5" x14ac:dyDescent="0.25">
      <c r="A734">
        <v>733</v>
      </c>
      <c r="B734" t="s">
        <v>105</v>
      </c>
      <c r="C734">
        <v>7</v>
      </c>
      <c r="D734" t="str">
        <f t="shared" si="22"/>
        <v>control</v>
      </c>
      <c r="E734">
        <f t="shared" si="23"/>
        <v>1</v>
      </c>
    </row>
    <row r="735" spans="1:5" x14ac:dyDescent="0.25">
      <c r="A735">
        <v>734</v>
      </c>
      <c r="B735" t="s">
        <v>105</v>
      </c>
      <c r="C735">
        <v>3</v>
      </c>
      <c r="D735" t="str">
        <f t="shared" si="22"/>
        <v>control</v>
      </c>
      <c r="E735">
        <f t="shared" si="23"/>
        <v>1</v>
      </c>
    </row>
    <row r="736" spans="1:5" x14ac:dyDescent="0.25">
      <c r="A736">
        <v>735</v>
      </c>
      <c r="B736" t="s">
        <v>105</v>
      </c>
      <c r="C736">
        <v>5</v>
      </c>
      <c r="D736" t="str">
        <f t="shared" si="22"/>
        <v>treatment</v>
      </c>
      <c r="E736">
        <f t="shared" si="23"/>
        <v>1</v>
      </c>
    </row>
    <row r="737" spans="1:5" x14ac:dyDescent="0.25">
      <c r="A737">
        <v>736</v>
      </c>
      <c r="B737" t="s">
        <v>177</v>
      </c>
      <c r="C737">
        <v>10</v>
      </c>
      <c r="D737" t="str">
        <f t="shared" si="22"/>
        <v>control</v>
      </c>
      <c r="E737">
        <f t="shared" si="23"/>
        <v>0</v>
      </c>
    </row>
    <row r="738" spans="1:5" x14ac:dyDescent="0.25">
      <c r="A738">
        <v>737</v>
      </c>
      <c r="B738" t="s">
        <v>177</v>
      </c>
      <c r="C738">
        <v>7</v>
      </c>
      <c r="D738" t="str">
        <f t="shared" si="22"/>
        <v>control</v>
      </c>
      <c r="E738">
        <f t="shared" si="23"/>
        <v>0</v>
      </c>
    </row>
    <row r="739" spans="1:5" x14ac:dyDescent="0.25">
      <c r="A739">
        <v>738</v>
      </c>
      <c r="B739" t="s">
        <v>105</v>
      </c>
      <c r="C739">
        <v>6</v>
      </c>
      <c r="D739" t="str">
        <f t="shared" si="22"/>
        <v>treatment</v>
      </c>
      <c r="E739">
        <f t="shared" si="23"/>
        <v>1</v>
      </c>
    </row>
    <row r="740" spans="1:5" x14ac:dyDescent="0.25">
      <c r="A740">
        <v>739</v>
      </c>
      <c r="B740" t="s">
        <v>105</v>
      </c>
      <c r="C740">
        <v>3</v>
      </c>
      <c r="D740" t="str">
        <f t="shared" si="22"/>
        <v>control</v>
      </c>
      <c r="E740">
        <f t="shared" si="23"/>
        <v>1</v>
      </c>
    </row>
    <row r="741" spans="1:5" x14ac:dyDescent="0.25">
      <c r="A741">
        <v>740</v>
      </c>
      <c r="B741" t="s">
        <v>105</v>
      </c>
      <c r="C741">
        <v>4</v>
      </c>
      <c r="D741" t="str">
        <f t="shared" si="22"/>
        <v>treatment</v>
      </c>
      <c r="E741">
        <f t="shared" si="23"/>
        <v>1</v>
      </c>
    </row>
    <row r="742" spans="1:5" x14ac:dyDescent="0.25">
      <c r="A742">
        <v>741</v>
      </c>
      <c r="B742" t="s">
        <v>105</v>
      </c>
      <c r="C742">
        <v>5</v>
      </c>
      <c r="D742" t="str">
        <f t="shared" si="22"/>
        <v>treatment</v>
      </c>
      <c r="E742">
        <f t="shared" si="23"/>
        <v>1</v>
      </c>
    </row>
    <row r="743" spans="1:5" x14ac:dyDescent="0.25">
      <c r="A743">
        <v>742</v>
      </c>
      <c r="B743" t="s">
        <v>105</v>
      </c>
      <c r="C743">
        <v>5</v>
      </c>
      <c r="D743" t="str">
        <f t="shared" si="22"/>
        <v>treatment</v>
      </c>
      <c r="E743">
        <f t="shared" si="23"/>
        <v>1</v>
      </c>
    </row>
    <row r="744" spans="1:5" x14ac:dyDescent="0.25">
      <c r="A744">
        <v>743</v>
      </c>
      <c r="B744" t="s">
        <v>105</v>
      </c>
      <c r="C744">
        <v>12</v>
      </c>
      <c r="D744" t="str">
        <f t="shared" si="22"/>
        <v>control</v>
      </c>
      <c r="E744">
        <f t="shared" si="23"/>
        <v>1</v>
      </c>
    </row>
    <row r="745" spans="1:5" x14ac:dyDescent="0.25">
      <c r="A745">
        <v>744</v>
      </c>
      <c r="B745" t="s">
        <v>105</v>
      </c>
      <c r="C745">
        <v>10</v>
      </c>
      <c r="D745" t="str">
        <f t="shared" si="22"/>
        <v>control</v>
      </c>
      <c r="E745">
        <f t="shared" si="23"/>
        <v>1</v>
      </c>
    </row>
    <row r="746" spans="1:5" x14ac:dyDescent="0.25">
      <c r="A746">
        <v>745</v>
      </c>
      <c r="B746" t="s">
        <v>105</v>
      </c>
      <c r="C746">
        <v>10</v>
      </c>
      <c r="D746" t="str">
        <f t="shared" si="22"/>
        <v>control</v>
      </c>
      <c r="E746">
        <f t="shared" si="23"/>
        <v>1</v>
      </c>
    </row>
    <row r="747" spans="1:5" x14ac:dyDescent="0.25">
      <c r="A747">
        <v>746</v>
      </c>
      <c r="B747" t="s">
        <v>105</v>
      </c>
      <c r="C747">
        <v>7</v>
      </c>
      <c r="D747" t="str">
        <f t="shared" si="22"/>
        <v>control</v>
      </c>
      <c r="E747">
        <f t="shared" si="23"/>
        <v>1</v>
      </c>
    </row>
    <row r="748" spans="1:5" x14ac:dyDescent="0.25">
      <c r="A748">
        <v>747</v>
      </c>
      <c r="B748" t="s">
        <v>105</v>
      </c>
      <c r="C748">
        <v>4</v>
      </c>
      <c r="D748" t="str">
        <f t="shared" si="22"/>
        <v>treatment</v>
      </c>
      <c r="E748">
        <f t="shared" si="23"/>
        <v>1</v>
      </c>
    </row>
    <row r="749" spans="1:5" x14ac:dyDescent="0.25">
      <c r="A749">
        <v>748</v>
      </c>
      <c r="B749" t="s">
        <v>177</v>
      </c>
      <c r="C749">
        <v>5</v>
      </c>
      <c r="D749" t="str">
        <f t="shared" si="22"/>
        <v>treatment</v>
      </c>
      <c r="E749">
        <f t="shared" si="23"/>
        <v>0</v>
      </c>
    </row>
    <row r="750" spans="1:5" x14ac:dyDescent="0.25">
      <c r="A750">
        <v>749</v>
      </c>
      <c r="B750" t="s">
        <v>105</v>
      </c>
      <c r="C750">
        <v>3</v>
      </c>
      <c r="D750" t="str">
        <f t="shared" si="22"/>
        <v>control</v>
      </c>
      <c r="E750">
        <f t="shared" si="23"/>
        <v>1</v>
      </c>
    </row>
    <row r="751" spans="1:5" x14ac:dyDescent="0.25">
      <c r="A751">
        <v>750</v>
      </c>
      <c r="B751" t="s">
        <v>177</v>
      </c>
      <c r="C751">
        <v>4</v>
      </c>
      <c r="D751" t="str">
        <f t="shared" si="22"/>
        <v>treatment</v>
      </c>
      <c r="E751">
        <f t="shared" si="23"/>
        <v>0</v>
      </c>
    </row>
    <row r="752" spans="1:5" x14ac:dyDescent="0.25">
      <c r="A752">
        <v>751</v>
      </c>
      <c r="B752" t="s">
        <v>105</v>
      </c>
      <c r="C752">
        <v>6</v>
      </c>
      <c r="D752" t="str">
        <f t="shared" si="22"/>
        <v>treatment</v>
      </c>
      <c r="E752">
        <f t="shared" si="23"/>
        <v>1</v>
      </c>
    </row>
    <row r="753" spans="1:5" x14ac:dyDescent="0.25">
      <c r="A753">
        <v>752</v>
      </c>
      <c r="B753" t="s">
        <v>105</v>
      </c>
      <c r="C753">
        <v>8</v>
      </c>
      <c r="D753" t="str">
        <f t="shared" si="22"/>
        <v>control</v>
      </c>
      <c r="E753">
        <f t="shared" si="23"/>
        <v>1</v>
      </c>
    </row>
    <row r="754" spans="1:5" x14ac:dyDescent="0.25">
      <c r="A754">
        <v>753</v>
      </c>
      <c r="B754" t="s">
        <v>105</v>
      </c>
      <c r="C754">
        <v>7</v>
      </c>
      <c r="D754" t="str">
        <f t="shared" si="22"/>
        <v>control</v>
      </c>
      <c r="E754">
        <f t="shared" si="23"/>
        <v>1</v>
      </c>
    </row>
    <row r="755" spans="1:5" x14ac:dyDescent="0.25">
      <c r="A755">
        <v>754</v>
      </c>
      <c r="B755" t="s">
        <v>105</v>
      </c>
      <c r="C755">
        <v>3</v>
      </c>
      <c r="D755" t="str">
        <f t="shared" si="22"/>
        <v>control</v>
      </c>
      <c r="E755">
        <f t="shared" si="23"/>
        <v>1</v>
      </c>
    </row>
    <row r="756" spans="1:5" x14ac:dyDescent="0.25">
      <c r="A756">
        <v>755</v>
      </c>
      <c r="B756" t="s">
        <v>105</v>
      </c>
      <c r="C756">
        <v>7</v>
      </c>
      <c r="D756" t="str">
        <f t="shared" si="22"/>
        <v>control</v>
      </c>
      <c r="E756">
        <f t="shared" si="23"/>
        <v>1</v>
      </c>
    </row>
    <row r="757" spans="1:5" x14ac:dyDescent="0.25">
      <c r="A757">
        <v>756</v>
      </c>
      <c r="B757" t="s">
        <v>105</v>
      </c>
      <c r="C757">
        <v>3</v>
      </c>
      <c r="D757" t="str">
        <f t="shared" si="22"/>
        <v>control</v>
      </c>
      <c r="E757">
        <f t="shared" si="23"/>
        <v>1</v>
      </c>
    </row>
    <row r="758" spans="1:5" x14ac:dyDescent="0.25">
      <c r="A758">
        <v>757</v>
      </c>
      <c r="B758" t="s">
        <v>105</v>
      </c>
      <c r="C758">
        <v>4</v>
      </c>
      <c r="D758" t="str">
        <f t="shared" si="22"/>
        <v>treatment</v>
      </c>
      <c r="E758">
        <f t="shared" si="23"/>
        <v>1</v>
      </c>
    </row>
    <row r="759" spans="1:5" x14ac:dyDescent="0.25">
      <c r="A759">
        <v>758</v>
      </c>
      <c r="B759" t="s">
        <v>105</v>
      </c>
      <c r="C759">
        <v>4</v>
      </c>
      <c r="D759" t="str">
        <f t="shared" si="22"/>
        <v>treatment</v>
      </c>
      <c r="E759">
        <f t="shared" si="23"/>
        <v>1</v>
      </c>
    </row>
    <row r="760" spans="1:5" x14ac:dyDescent="0.25">
      <c r="A760">
        <v>759</v>
      </c>
      <c r="B760" t="s">
        <v>105</v>
      </c>
      <c r="C760">
        <v>8</v>
      </c>
      <c r="D760" t="str">
        <f t="shared" si="22"/>
        <v>control</v>
      </c>
      <c r="E760">
        <f t="shared" si="23"/>
        <v>1</v>
      </c>
    </row>
    <row r="761" spans="1:5" x14ac:dyDescent="0.25">
      <c r="A761">
        <v>760</v>
      </c>
      <c r="B761" t="s">
        <v>105</v>
      </c>
      <c r="C761">
        <v>11</v>
      </c>
      <c r="D761" t="str">
        <f t="shared" si="22"/>
        <v>control</v>
      </c>
      <c r="E761">
        <f t="shared" si="23"/>
        <v>1</v>
      </c>
    </row>
    <row r="762" spans="1:5" x14ac:dyDescent="0.25">
      <c r="A762">
        <v>761</v>
      </c>
      <c r="B762" t="s">
        <v>105</v>
      </c>
      <c r="C762">
        <v>10</v>
      </c>
      <c r="D762" t="str">
        <f t="shared" si="22"/>
        <v>control</v>
      </c>
      <c r="E762">
        <f t="shared" si="23"/>
        <v>1</v>
      </c>
    </row>
    <row r="763" spans="1:5" x14ac:dyDescent="0.25">
      <c r="A763">
        <v>762</v>
      </c>
      <c r="B763" t="s">
        <v>105</v>
      </c>
      <c r="C763">
        <v>10</v>
      </c>
      <c r="D763" t="str">
        <f t="shared" si="22"/>
        <v>control</v>
      </c>
      <c r="E763">
        <f t="shared" si="23"/>
        <v>1</v>
      </c>
    </row>
    <row r="764" spans="1:5" x14ac:dyDescent="0.25">
      <c r="A764">
        <v>763</v>
      </c>
      <c r="B764" t="s">
        <v>105</v>
      </c>
      <c r="C764">
        <v>6</v>
      </c>
      <c r="D764" t="str">
        <f t="shared" si="22"/>
        <v>treatment</v>
      </c>
      <c r="E764">
        <f t="shared" si="23"/>
        <v>1</v>
      </c>
    </row>
    <row r="765" spans="1:5" x14ac:dyDescent="0.25">
      <c r="A765">
        <v>764</v>
      </c>
      <c r="B765" t="s">
        <v>105</v>
      </c>
      <c r="C765">
        <v>7</v>
      </c>
      <c r="D765" t="str">
        <f t="shared" si="22"/>
        <v>control</v>
      </c>
      <c r="E765">
        <f t="shared" si="23"/>
        <v>1</v>
      </c>
    </row>
    <row r="766" spans="1:5" x14ac:dyDescent="0.25">
      <c r="A766">
        <v>765</v>
      </c>
      <c r="B766" t="s">
        <v>105</v>
      </c>
      <c r="C766">
        <v>4</v>
      </c>
      <c r="D766" t="str">
        <f t="shared" si="22"/>
        <v>treatment</v>
      </c>
      <c r="E766">
        <f t="shared" si="23"/>
        <v>1</v>
      </c>
    </row>
    <row r="767" spans="1:5" x14ac:dyDescent="0.25">
      <c r="A767">
        <v>766</v>
      </c>
      <c r="B767" t="s">
        <v>105</v>
      </c>
      <c r="C767">
        <v>8</v>
      </c>
      <c r="D767" t="str">
        <f t="shared" si="22"/>
        <v>control</v>
      </c>
      <c r="E767">
        <f t="shared" si="23"/>
        <v>1</v>
      </c>
    </row>
    <row r="768" spans="1:5" x14ac:dyDescent="0.25">
      <c r="A768">
        <v>767</v>
      </c>
      <c r="B768" t="s">
        <v>105</v>
      </c>
      <c r="C768">
        <v>3</v>
      </c>
      <c r="D768" t="str">
        <f t="shared" si="22"/>
        <v>control</v>
      </c>
      <c r="E768">
        <f t="shared" si="23"/>
        <v>1</v>
      </c>
    </row>
    <row r="769" spans="1:5" x14ac:dyDescent="0.25">
      <c r="A769">
        <v>768</v>
      </c>
      <c r="B769" t="s">
        <v>105</v>
      </c>
      <c r="C769">
        <v>7</v>
      </c>
      <c r="D769" t="str">
        <f t="shared" si="22"/>
        <v>control</v>
      </c>
      <c r="E769">
        <f t="shared" si="23"/>
        <v>1</v>
      </c>
    </row>
    <row r="770" spans="1:5" x14ac:dyDescent="0.25">
      <c r="A770">
        <v>769</v>
      </c>
      <c r="B770" t="s">
        <v>105</v>
      </c>
      <c r="C770">
        <v>10</v>
      </c>
      <c r="D770" t="str">
        <f t="shared" si="22"/>
        <v>control</v>
      </c>
      <c r="E770">
        <f t="shared" si="23"/>
        <v>1</v>
      </c>
    </row>
    <row r="771" spans="1:5" x14ac:dyDescent="0.25">
      <c r="A771">
        <v>770</v>
      </c>
      <c r="B771" t="s">
        <v>105</v>
      </c>
      <c r="C771">
        <v>6</v>
      </c>
      <c r="D771" t="str">
        <f t="shared" ref="D771:D834" si="24">IF(OR(C771=4, C771=5, C771=6), "treatment", "control")</f>
        <v>treatment</v>
      </c>
      <c r="E771">
        <f t="shared" ref="E771:E834" si="25">IF(B771="Y", 1, 0)</f>
        <v>1</v>
      </c>
    </row>
    <row r="772" spans="1:5" x14ac:dyDescent="0.25">
      <c r="A772">
        <v>771</v>
      </c>
      <c r="B772" t="s">
        <v>105</v>
      </c>
      <c r="C772">
        <v>4</v>
      </c>
      <c r="D772" t="str">
        <f t="shared" si="24"/>
        <v>treatment</v>
      </c>
      <c r="E772">
        <f t="shared" si="25"/>
        <v>1</v>
      </c>
    </row>
    <row r="773" spans="1:5" x14ac:dyDescent="0.25">
      <c r="A773">
        <v>772</v>
      </c>
      <c r="B773" t="s">
        <v>105</v>
      </c>
      <c r="C773">
        <v>4</v>
      </c>
      <c r="D773" t="str">
        <f t="shared" si="24"/>
        <v>treatment</v>
      </c>
      <c r="E773">
        <f t="shared" si="25"/>
        <v>1</v>
      </c>
    </row>
    <row r="774" spans="1:5" x14ac:dyDescent="0.25">
      <c r="A774">
        <v>773</v>
      </c>
      <c r="B774" t="s">
        <v>105</v>
      </c>
      <c r="C774">
        <v>3</v>
      </c>
      <c r="D774" t="str">
        <f t="shared" si="24"/>
        <v>control</v>
      </c>
      <c r="E774">
        <f t="shared" si="25"/>
        <v>1</v>
      </c>
    </row>
    <row r="775" spans="1:5" x14ac:dyDescent="0.25">
      <c r="A775">
        <v>774</v>
      </c>
      <c r="B775" t="s">
        <v>105</v>
      </c>
      <c r="C775">
        <v>7</v>
      </c>
      <c r="D775" t="str">
        <f t="shared" si="24"/>
        <v>control</v>
      </c>
      <c r="E775">
        <f t="shared" si="25"/>
        <v>1</v>
      </c>
    </row>
    <row r="776" spans="1:5" x14ac:dyDescent="0.25">
      <c r="A776">
        <v>775</v>
      </c>
      <c r="B776" t="s">
        <v>105</v>
      </c>
      <c r="C776">
        <v>7</v>
      </c>
      <c r="D776" t="str">
        <f t="shared" si="24"/>
        <v>control</v>
      </c>
      <c r="E776">
        <f t="shared" si="25"/>
        <v>1</v>
      </c>
    </row>
    <row r="777" spans="1:5" x14ac:dyDescent="0.25">
      <c r="A777">
        <v>776</v>
      </c>
      <c r="B777" t="s">
        <v>105</v>
      </c>
      <c r="C777">
        <v>6</v>
      </c>
      <c r="D777" t="str">
        <f t="shared" si="24"/>
        <v>treatment</v>
      </c>
      <c r="E777">
        <f t="shared" si="25"/>
        <v>1</v>
      </c>
    </row>
    <row r="778" spans="1:5" x14ac:dyDescent="0.25">
      <c r="A778">
        <v>777</v>
      </c>
      <c r="B778" t="s">
        <v>105</v>
      </c>
      <c r="C778">
        <v>7</v>
      </c>
      <c r="D778" t="str">
        <f t="shared" si="24"/>
        <v>control</v>
      </c>
      <c r="E778">
        <f t="shared" si="25"/>
        <v>1</v>
      </c>
    </row>
    <row r="779" spans="1:5" x14ac:dyDescent="0.25">
      <c r="A779">
        <v>778</v>
      </c>
      <c r="B779" t="s">
        <v>105</v>
      </c>
      <c r="C779">
        <v>6</v>
      </c>
      <c r="D779" t="str">
        <f t="shared" si="24"/>
        <v>treatment</v>
      </c>
      <c r="E779">
        <f t="shared" si="25"/>
        <v>1</v>
      </c>
    </row>
    <row r="780" spans="1:5" x14ac:dyDescent="0.25">
      <c r="A780">
        <v>779</v>
      </c>
      <c r="B780" t="s">
        <v>105</v>
      </c>
      <c r="C780">
        <v>10</v>
      </c>
      <c r="D780" t="str">
        <f t="shared" si="24"/>
        <v>control</v>
      </c>
      <c r="E780">
        <f t="shared" si="25"/>
        <v>1</v>
      </c>
    </row>
    <row r="781" spans="1:5" x14ac:dyDescent="0.25">
      <c r="A781">
        <v>780</v>
      </c>
      <c r="B781" t="s">
        <v>105</v>
      </c>
      <c r="C781">
        <v>5</v>
      </c>
      <c r="D781" t="str">
        <f t="shared" si="24"/>
        <v>treatment</v>
      </c>
      <c r="E781">
        <f t="shared" si="25"/>
        <v>1</v>
      </c>
    </row>
    <row r="782" spans="1:5" x14ac:dyDescent="0.25">
      <c r="A782">
        <v>781</v>
      </c>
      <c r="B782" t="s">
        <v>105</v>
      </c>
      <c r="C782">
        <v>6</v>
      </c>
      <c r="D782" t="str">
        <f t="shared" si="24"/>
        <v>treatment</v>
      </c>
      <c r="E782">
        <f t="shared" si="25"/>
        <v>1</v>
      </c>
    </row>
    <row r="783" spans="1:5" x14ac:dyDescent="0.25">
      <c r="A783">
        <v>782</v>
      </c>
      <c r="B783" t="s">
        <v>105</v>
      </c>
      <c r="C783">
        <v>7</v>
      </c>
      <c r="D783" t="str">
        <f t="shared" si="24"/>
        <v>control</v>
      </c>
      <c r="E783">
        <f t="shared" si="25"/>
        <v>1</v>
      </c>
    </row>
    <row r="784" spans="1:5" x14ac:dyDescent="0.25">
      <c r="A784">
        <v>783</v>
      </c>
      <c r="B784" t="s">
        <v>105</v>
      </c>
      <c r="C784">
        <v>6</v>
      </c>
      <c r="D784" t="str">
        <f t="shared" si="24"/>
        <v>treatment</v>
      </c>
      <c r="E784">
        <f t="shared" si="25"/>
        <v>1</v>
      </c>
    </row>
    <row r="785" spans="1:5" x14ac:dyDescent="0.25">
      <c r="A785">
        <v>784</v>
      </c>
      <c r="B785" t="s">
        <v>105</v>
      </c>
      <c r="C785">
        <v>7</v>
      </c>
      <c r="D785" t="str">
        <f t="shared" si="24"/>
        <v>control</v>
      </c>
      <c r="E785">
        <f t="shared" si="25"/>
        <v>1</v>
      </c>
    </row>
    <row r="786" spans="1:5" x14ac:dyDescent="0.25">
      <c r="A786">
        <v>785</v>
      </c>
      <c r="B786" t="s">
        <v>105</v>
      </c>
      <c r="C786">
        <v>6</v>
      </c>
      <c r="D786" t="str">
        <f t="shared" si="24"/>
        <v>treatment</v>
      </c>
      <c r="E786">
        <f t="shared" si="25"/>
        <v>1</v>
      </c>
    </row>
    <row r="787" spans="1:5" x14ac:dyDescent="0.25">
      <c r="A787">
        <v>786</v>
      </c>
      <c r="B787" t="s">
        <v>105</v>
      </c>
      <c r="C787">
        <v>9</v>
      </c>
      <c r="D787" t="str">
        <f t="shared" si="24"/>
        <v>control</v>
      </c>
      <c r="E787">
        <f t="shared" si="25"/>
        <v>1</v>
      </c>
    </row>
    <row r="788" spans="1:5" x14ac:dyDescent="0.25">
      <c r="A788">
        <v>787</v>
      </c>
      <c r="B788" t="s">
        <v>105</v>
      </c>
      <c r="C788">
        <v>6</v>
      </c>
      <c r="D788" t="str">
        <f t="shared" si="24"/>
        <v>treatment</v>
      </c>
      <c r="E788">
        <f t="shared" si="25"/>
        <v>1</v>
      </c>
    </row>
    <row r="789" spans="1:5" x14ac:dyDescent="0.25">
      <c r="A789">
        <v>788</v>
      </c>
      <c r="B789" t="s">
        <v>105</v>
      </c>
      <c r="C789">
        <v>1</v>
      </c>
      <c r="D789" t="str">
        <f t="shared" si="24"/>
        <v>control</v>
      </c>
      <c r="E789">
        <f t="shared" si="25"/>
        <v>1</v>
      </c>
    </row>
    <row r="790" spans="1:5" x14ac:dyDescent="0.25">
      <c r="A790">
        <v>789</v>
      </c>
      <c r="B790" t="s">
        <v>105</v>
      </c>
      <c r="C790">
        <v>8</v>
      </c>
      <c r="D790" t="str">
        <f t="shared" si="24"/>
        <v>control</v>
      </c>
      <c r="E790">
        <f t="shared" si="25"/>
        <v>1</v>
      </c>
    </row>
    <row r="791" spans="1:5" x14ac:dyDescent="0.25">
      <c r="A791">
        <v>790</v>
      </c>
      <c r="B791" t="s">
        <v>105</v>
      </c>
      <c r="C791">
        <v>7</v>
      </c>
      <c r="D791" t="str">
        <f t="shared" si="24"/>
        <v>control</v>
      </c>
      <c r="E791">
        <f t="shared" si="25"/>
        <v>1</v>
      </c>
    </row>
    <row r="792" spans="1:5" x14ac:dyDescent="0.25">
      <c r="A792">
        <v>791</v>
      </c>
      <c r="B792" t="s">
        <v>105</v>
      </c>
      <c r="C792">
        <v>9</v>
      </c>
      <c r="D792" t="str">
        <f t="shared" si="24"/>
        <v>control</v>
      </c>
      <c r="E792">
        <f t="shared" si="25"/>
        <v>1</v>
      </c>
    </row>
    <row r="793" spans="1:5" x14ac:dyDescent="0.25">
      <c r="A793">
        <v>792</v>
      </c>
      <c r="B793" t="s">
        <v>105</v>
      </c>
      <c r="C793">
        <v>5</v>
      </c>
      <c r="D793" t="str">
        <f t="shared" si="24"/>
        <v>treatment</v>
      </c>
      <c r="E793">
        <f t="shared" si="25"/>
        <v>1</v>
      </c>
    </row>
    <row r="794" spans="1:5" x14ac:dyDescent="0.25">
      <c r="A794">
        <v>793</v>
      </c>
      <c r="B794" t="s">
        <v>105</v>
      </c>
      <c r="C794">
        <v>6</v>
      </c>
      <c r="D794" t="str">
        <f t="shared" si="24"/>
        <v>treatment</v>
      </c>
      <c r="E794">
        <f t="shared" si="25"/>
        <v>1</v>
      </c>
    </row>
    <row r="795" spans="1:5" x14ac:dyDescent="0.25">
      <c r="A795">
        <v>794</v>
      </c>
      <c r="B795" t="s">
        <v>105</v>
      </c>
      <c r="C795">
        <v>6</v>
      </c>
      <c r="D795" t="str">
        <f t="shared" si="24"/>
        <v>treatment</v>
      </c>
      <c r="E795">
        <f t="shared" si="25"/>
        <v>1</v>
      </c>
    </row>
    <row r="796" spans="1:5" x14ac:dyDescent="0.25">
      <c r="A796">
        <v>795</v>
      </c>
      <c r="B796" t="s">
        <v>105</v>
      </c>
      <c r="C796">
        <v>10</v>
      </c>
      <c r="D796" t="str">
        <f t="shared" si="24"/>
        <v>control</v>
      </c>
      <c r="E796">
        <f t="shared" si="25"/>
        <v>1</v>
      </c>
    </row>
    <row r="797" spans="1:5" x14ac:dyDescent="0.25">
      <c r="A797">
        <v>796</v>
      </c>
      <c r="B797" t="s">
        <v>105</v>
      </c>
      <c r="C797">
        <v>4</v>
      </c>
      <c r="D797" t="str">
        <f t="shared" si="24"/>
        <v>treatment</v>
      </c>
      <c r="E797">
        <f t="shared" si="25"/>
        <v>1</v>
      </c>
    </row>
    <row r="798" spans="1:5" x14ac:dyDescent="0.25">
      <c r="A798">
        <v>797</v>
      </c>
      <c r="B798" t="s">
        <v>105</v>
      </c>
      <c r="C798">
        <v>4</v>
      </c>
      <c r="D798" t="str">
        <f t="shared" si="24"/>
        <v>treatment</v>
      </c>
      <c r="E798">
        <f t="shared" si="25"/>
        <v>1</v>
      </c>
    </row>
    <row r="799" spans="1:5" x14ac:dyDescent="0.25">
      <c r="A799">
        <v>798</v>
      </c>
      <c r="B799" t="s">
        <v>105</v>
      </c>
      <c r="C799">
        <v>4</v>
      </c>
      <c r="D799" t="str">
        <f t="shared" si="24"/>
        <v>treatment</v>
      </c>
      <c r="E799">
        <f t="shared" si="25"/>
        <v>1</v>
      </c>
    </row>
    <row r="800" spans="1:5" x14ac:dyDescent="0.25">
      <c r="A800">
        <v>799</v>
      </c>
      <c r="B800" t="s">
        <v>105</v>
      </c>
      <c r="C800">
        <v>7</v>
      </c>
      <c r="D800" t="str">
        <f t="shared" si="24"/>
        <v>control</v>
      </c>
      <c r="E800">
        <f t="shared" si="25"/>
        <v>1</v>
      </c>
    </row>
    <row r="801" spans="1:5" x14ac:dyDescent="0.25">
      <c r="A801">
        <v>800</v>
      </c>
      <c r="B801" t="s">
        <v>105</v>
      </c>
      <c r="C801">
        <v>6</v>
      </c>
      <c r="D801" t="str">
        <f t="shared" si="24"/>
        <v>treatment</v>
      </c>
      <c r="E801">
        <f t="shared" si="25"/>
        <v>1</v>
      </c>
    </row>
    <row r="802" spans="1:5" x14ac:dyDescent="0.25">
      <c r="A802">
        <v>801</v>
      </c>
      <c r="B802" t="s">
        <v>105</v>
      </c>
      <c r="C802">
        <v>5</v>
      </c>
      <c r="D802" t="str">
        <f t="shared" si="24"/>
        <v>treatment</v>
      </c>
      <c r="E802">
        <f t="shared" si="25"/>
        <v>1</v>
      </c>
    </row>
    <row r="803" spans="1:5" x14ac:dyDescent="0.25">
      <c r="A803">
        <v>802</v>
      </c>
      <c r="B803" t="s">
        <v>105</v>
      </c>
      <c r="C803">
        <v>7</v>
      </c>
      <c r="D803" t="str">
        <f t="shared" si="24"/>
        <v>control</v>
      </c>
      <c r="E803">
        <f t="shared" si="25"/>
        <v>1</v>
      </c>
    </row>
    <row r="804" spans="1:5" x14ac:dyDescent="0.25">
      <c r="A804">
        <v>803</v>
      </c>
      <c r="B804" t="s">
        <v>105</v>
      </c>
      <c r="C804">
        <v>10</v>
      </c>
      <c r="D804" t="str">
        <f t="shared" si="24"/>
        <v>control</v>
      </c>
      <c r="E804">
        <f t="shared" si="25"/>
        <v>1</v>
      </c>
    </row>
    <row r="805" spans="1:5" x14ac:dyDescent="0.25">
      <c r="A805">
        <v>804</v>
      </c>
      <c r="B805" t="s">
        <v>105</v>
      </c>
      <c r="C805">
        <v>1</v>
      </c>
      <c r="D805" t="str">
        <f t="shared" si="24"/>
        <v>control</v>
      </c>
      <c r="E805">
        <f t="shared" si="25"/>
        <v>1</v>
      </c>
    </row>
    <row r="806" spans="1:5" x14ac:dyDescent="0.25">
      <c r="A806">
        <v>805</v>
      </c>
      <c r="B806" t="s">
        <v>105</v>
      </c>
      <c r="C806">
        <v>6</v>
      </c>
      <c r="D806" t="str">
        <f t="shared" si="24"/>
        <v>treatment</v>
      </c>
      <c r="E806">
        <f t="shared" si="25"/>
        <v>1</v>
      </c>
    </row>
    <row r="807" spans="1:5" x14ac:dyDescent="0.25">
      <c r="A807">
        <v>806</v>
      </c>
      <c r="B807" t="s">
        <v>105</v>
      </c>
      <c r="C807">
        <v>7</v>
      </c>
      <c r="D807" t="str">
        <f t="shared" si="24"/>
        <v>control</v>
      </c>
      <c r="E807">
        <f t="shared" si="25"/>
        <v>1</v>
      </c>
    </row>
    <row r="808" spans="1:5" x14ac:dyDescent="0.25">
      <c r="A808">
        <v>807</v>
      </c>
      <c r="B808" t="s">
        <v>105</v>
      </c>
      <c r="C808">
        <v>10</v>
      </c>
      <c r="D808" t="str">
        <f t="shared" si="24"/>
        <v>control</v>
      </c>
      <c r="E808">
        <f t="shared" si="25"/>
        <v>1</v>
      </c>
    </row>
    <row r="809" spans="1:5" x14ac:dyDescent="0.25">
      <c r="A809">
        <v>808</v>
      </c>
      <c r="B809" t="s">
        <v>105</v>
      </c>
      <c r="C809">
        <v>5</v>
      </c>
      <c r="D809" t="str">
        <f t="shared" si="24"/>
        <v>treatment</v>
      </c>
      <c r="E809">
        <f t="shared" si="25"/>
        <v>1</v>
      </c>
    </row>
    <row r="810" spans="1:5" x14ac:dyDescent="0.25">
      <c r="A810">
        <v>809</v>
      </c>
      <c r="B810" t="s">
        <v>105</v>
      </c>
      <c r="C810">
        <v>6</v>
      </c>
      <c r="D810" t="str">
        <f t="shared" si="24"/>
        <v>treatment</v>
      </c>
      <c r="E810">
        <f t="shared" si="25"/>
        <v>1</v>
      </c>
    </row>
    <row r="811" spans="1:5" x14ac:dyDescent="0.25">
      <c r="A811">
        <v>810</v>
      </c>
      <c r="B811" t="s">
        <v>177</v>
      </c>
      <c r="C811">
        <v>11</v>
      </c>
      <c r="D811" t="str">
        <f t="shared" si="24"/>
        <v>control</v>
      </c>
      <c r="E811">
        <f t="shared" si="25"/>
        <v>0</v>
      </c>
    </row>
    <row r="812" spans="1:5" x14ac:dyDescent="0.25">
      <c r="A812">
        <v>811</v>
      </c>
      <c r="B812" t="s">
        <v>105</v>
      </c>
      <c r="C812">
        <v>1</v>
      </c>
      <c r="D812" t="str">
        <f t="shared" si="24"/>
        <v>control</v>
      </c>
      <c r="E812">
        <f t="shared" si="25"/>
        <v>1</v>
      </c>
    </row>
    <row r="813" spans="1:5" x14ac:dyDescent="0.25">
      <c r="A813">
        <v>812</v>
      </c>
      <c r="B813" t="s">
        <v>105</v>
      </c>
      <c r="C813">
        <v>6</v>
      </c>
      <c r="D813" t="str">
        <f t="shared" si="24"/>
        <v>treatment</v>
      </c>
      <c r="E813">
        <f t="shared" si="25"/>
        <v>1</v>
      </c>
    </row>
    <row r="814" spans="1:5" x14ac:dyDescent="0.25">
      <c r="A814">
        <v>813</v>
      </c>
      <c r="B814" t="s">
        <v>177</v>
      </c>
      <c r="C814">
        <v>6</v>
      </c>
      <c r="D814" t="str">
        <f t="shared" si="24"/>
        <v>treatment</v>
      </c>
      <c r="E814">
        <f t="shared" si="25"/>
        <v>0</v>
      </c>
    </row>
    <row r="815" spans="1:5" x14ac:dyDescent="0.25">
      <c r="A815">
        <v>814</v>
      </c>
      <c r="B815" t="s">
        <v>105</v>
      </c>
      <c r="C815">
        <v>4</v>
      </c>
      <c r="D815" t="str">
        <f t="shared" si="24"/>
        <v>treatment</v>
      </c>
      <c r="E815">
        <f t="shared" si="25"/>
        <v>1</v>
      </c>
    </row>
    <row r="816" spans="1:5" x14ac:dyDescent="0.25">
      <c r="A816">
        <v>815</v>
      </c>
      <c r="B816" t="s">
        <v>105</v>
      </c>
      <c r="C816">
        <v>7</v>
      </c>
      <c r="D816" t="str">
        <f t="shared" si="24"/>
        <v>control</v>
      </c>
      <c r="E816">
        <f t="shared" si="25"/>
        <v>1</v>
      </c>
    </row>
    <row r="817" spans="1:5" x14ac:dyDescent="0.25">
      <c r="A817">
        <v>816</v>
      </c>
      <c r="B817" t="s">
        <v>105</v>
      </c>
      <c r="C817">
        <v>5</v>
      </c>
      <c r="D817" t="str">
        <f t="shared" si="24"/>
        <v>treatment</v>
      </c>
      <c r="E817">
        <f t="shared" si="25"/>
        <v>1</v>
      </c>
    </row>
    <row r="818" spans="1:5" x14ac:dyDescent="0.25">
      <c r="A818">
        <v>817</v>
      </c>
      <c r="B818" t="s">
        <v>105</v>
      </c>
      <c r="C818">
        <v>7</v>
      </c>
      <c r="D818" t="str">
        <f t="shared" si="24"/>
        <v>control</v>
      </c>
      <c r="E818">
        <f t="shared" si="25"/>
        <v>1</v>
      </c>
    </row>
    <row r="819" spans="1:5" x14ac:dyDescent="0.25">
      <c r="A819">
        <v>818</v>
      </c>
      <c r="B819" t="s">
        <v>105</v>
      </c>
      <c r="C819">
        <v>7</v>
      </c>
      <c r="D819" t="str">
        <f t="shared" si="24"/>
        <v>control</v>
      </c>
      <c r="E819">
        <f t="shared" si="25"/>
        <v>1</v>
      </c>
    </row>
    <row r="820" spans="1:5" x14ac:dyDescent="0.25">
      <c r="A820">
        <v>819</v>
      </c>
      <c r="B820" t="s">
        <v>105</v>
      </c>
      <c r="C820">
        <v>6</v>
      </c>
      <c r="D820" t="str">
        <f t="shared" si="24"/>
        <v>treatment</v>
      </c>
      <c r="E820">
        <f t="shared" si="25"/>
        <v>1</v>
      </c>
    </row>
    <row r="821" spans="1:5" x14ac:dyDescent="0.25">
      <c r="A821">
        <v>820</v>
      </c>
      <c r="B821" t="s">
        <v>105</v>
      </c>
      <c r="C821">
        <v>6</v>
      </c>
      <c r="D821" t="str">
        <f t="shared" si="24"/>
        <v>treatment</v>
      </c>
      <c r="E821">
        <f t="shared" si="25"/>
        <v>1</v>
      </c>
    </row>
    <row r="822" spans="1:5" x14ac:dyDescent="0.25">
      <c r="A822">
        <v>821</v>
      </c>
      <c r="B822" t="s">
        <v>105</v>
      </c>
      <c r="C822">
        <v>6</v>
      </c>
      <c r="D822" t="str">
        <f t="shared" si="24"/>
        <v>treatment</v>
      </c>
      <c r="E822">
        <f t="shared" si="25"/>
        <v>1</v>
      </c>
    </row>
    <row r="823" spans="1:5" x14ac:dyDescent="0.25">
      <c r="A823">
        <v>822</v>
      </c>
      <c r="B823" t="s">
        <v>177</v>
      </c>
      <c r="C823">
        <v>2</v>
      </c>
      <c r="D823" t="str">
        <f t="shared" si="24"/>
        <v>control</v>
      </c>
      <c r="E823">
        <f t="shared" si="25"/>
        <v>0</v>
      </c>
    </row>
    <row r="824" spans="1:5" x14ac:dyDescent="0.25">
      <c r="A824">
        <v>823</v>
      </c>
      <c r="B824" t="s">
        <v>105</v>
      </c>
      <c r="C824">
        <v>10</v>
      </c>
      <c r="D824" t="str">
        <f t="shared" si="24"/>
        <v>control</v>
      </c>
      <c r="E824">
        <f t="shared" si="25"/>
        <v>1</v>
      </c>
    </row>
    <row r="825" spans="1:5" x14ac:dyDescent="0.25">
      <c r="A825">
        <v>824</v>
      </c>
      <c r="B825" t="s">
        <v>105</v>
      </c>
      <c r="C825">
        <v>7</v>
      </c>
      <c r="D825" t="str">
        <f t="shared" si="24"/>
        <v>control</v>
      </c>
      <c r="E825">
        <f t="shared" si="25"/>
        <v>1</v>
      </c>
    </row>
    <row r="826" spans="1:5" x14ac:dyDescent="0.25">
      <c r="A826">
        <v>825</v>
      </c>
      <c r="B826" t="s">
        <v>105</v>
      </c>
      <c r="C826">
        <v>6</v>
      </c>
      <c r="D826" t="str">
        <f t="shared" si="24"/>
        <v>treatment</v>
      </c>
      <c r="E826">
        <f t="shared" si="25"/>
        <v>1</v>
      </c>
    </row>
    <row r="827" spans="1:5" x14ac:dyDescent="0.25">
      <c r="A827">
        <v>826</v>
      </c>
      <c r="B827" t="s">
        <v>105</v>
      </c>
      <c r="C827">
        <v>6</v>
      </c>
      <c r="D827" t="str">
        <f t="shared" si="24"/>
        <v>treatment</v>
      </c>
      <c r="E827">
        <f t="shared" si="25"/>
        <v>1</v>
      </c>
    </row>
    <row r="828" spans="1:5" x14ac:dyDescent="0.25">
      <c r="A828">
        <v>827</v>
      </c>
      <c r="B828" t="s">
        <v>105</v>
      </c>
      <c r="C828">
        <v>5</v>
      </c>
      <c r="D828" t="str">
        <f t="shared" si="24"/>
        <v>treatment</v>
      </c>
      <c r="E828">
        <f t="shared" si="25"/>
        <v>1</v>
      </c>
    </row>
    <row r="829" spans="1:5" x14ac:dyDescent="0.25">
      <c r="A829">
        <v>828</v>
      </c>
      <c r="B829" t="s">
        <v>105</v>
      </c>
      <c r="C829">
        <v>4</v>
      </c>
      <c r="D829" t="str">
        <f t="shared" si="24"/>
        <v>treatment</v>
      </c>
      <c r="E829">
        <f t="shared" si="25"/>
        <v>1</v>
      </c>
    </row>
    <row r="830" spans="1:5" x14ac:dyDescent="0.25">
      <c r="A830">
        <v>829</v>
      </c>
      <c r="B830" t="s">
        <v>105</v>
      </c>
      <c r="C830">
        <v>6</v>
      </c>
      <c r="D830" t="str">
        <f t="shared" si="24"/>
        <v>treatment</v>
      </c>
      <c r="E830">
        <f t="shared" si="25"/>
        <v>1</v>
      </c>
    </row>
    <row r="831" spans="1:5" x14ac:dyDescent="0.25">
      <c r="A831">
        <v>830</v>
      </c>
      <c r="B831" t="s">
        <v>105</v>
      </c>
      <c r="C831">
        <v>7</v>
      </c>
      <c r="D831" t="str">
        <f t="shared" si="24"/>
        <v>control</v>
      </c>
      <c r="E831">
        <f t="shared" si="25"/>
        <v>1</v>
      </c>
    </row>
    <row r="832" spans="1:5" x14ac:dyDescent="0.25">
      <c r="A832">
        <v>831</v>
      </c>
      <c r="B832" t="s">
        <v>105</v>
      </c>
      <c r="C832">
        <v>6</v>
      </c>
      <c r="D832" t="str">
        <f t="shared" si="24"/>
        <v>treatment</v>
      </c>
      <c r="E832">
        <f t="shared" si="25"/>
        <v>1</v>
      </c>
    </row>
    <row r="833" spans="1:5" x14ac:dyDescent="0.25">
      <c r="A833">
        <v>832</v>
      </c>
      <c r="B833" t="s">
        <v>105</v>
      </c>
      <c r="C833">
        <v>6</v>
      </c>
      <c r="D833" t="str">
        <f t="shared" si="24"/>
        <v>treatment</v>
      </c>
      <c r="E833">
        <f t="shared" si="25"/>
        <v>1</v>
      </c>
    </row>
    <row r="834" spans="1:5" x14ac:dyDescent="0.25">
      <c r="A834">
        <v>833</v>
      </c>
      <c r="B834" t="s">
        <v>105</v>
      </c>
      <c r="C834">
        <v>1</v>
      </c>
      <c r="D834" t="str">
        <f t="shared" si="24"/>
        <v>control</v>
      </c>
      <c r="E834">
        <f t="shared" si="25"/>
        <v>1</v>
      </c>
    </row>
    <row r="835" spans="1:5" x14ac:dyDescent="0.25">
      <c r="A835">
        <v>834</v>
      </c>
      <c r="B835" t="s">
        <v>105</v>
      </c>
      <c r="C835">
        <v>2</v>
      </c>
      <c r="D835" t="str">
        <f t="shared" ref="D835:D898" si="26">IF(OR(C835=4, C835=5, C835=6), "treatment", "control")</f>
        <v>control</v>
      </c>
      <c r="E835">
        <f t="shared" ref="E835:E898" si="27">IF(B835="Y", 1, 0)</f>
        <v>1</v>
      </c>
    </row>
    <row r="836" spans="1:5" x14ac:dyDescent="0.25">
      <c r="A836">
        <v>835</v>
      </c>
      <c r="B836" t="s">
        <v>105</v>
      </c>
      <c r="C836">
        <v>9</v>
      </c>
      <c r="D836" t="str">
        <f t="shared" si="26"/>
        <v>control</v>
      </c>
      <c r="E836">
        <f t="shared" si="27"/>
        <v>1</v>
      </c>
    </row>
    <row r="837" spans="1:5" x14ac:dyDescent="0.25">
      <c r="A837">
        <v>836</v>
      </c>
      <c r="B837" t="s">
        <v>105</v>
      </c>
      <c r="C837">
        <v>2</v>
      </c>
      <c r="D837" t="str">
        <f t="shared" si="26"/>
        <v>control</v>
      </c>
      <c r="E837">
        <f t="shared" si="27"/>
        <v>1</v>
      </c>
    </row>
    <row r="838" spans="1:5" x14ac:dyDescent="0.25">
      <c r="A838">
        <v>837</v>
      </c>
      <c r="B838" t="s">
        <v>105</v>
      </c>
      <c r="C838">
        <v>6</v>
      </c>
      <c r="D838" t="str">
        <f t="shared" si="26"/>
        <v>treatment</v>
      </c>
      <c r="E838">
        <f t="shared" si="27"/>
        <v>1</v>
      </c>
    </row>
    <row r="839" spans="1:5" x14ac:dyDescent="0.25">
      <c r="A839">
        <v>838</v>
      </c>
      <c r="B839" t="s">
        <v>105</v>
      </c>
      <c r="C839">
        <v>11</v>
      </c>
      <c r="D839" t="str">
        <f t="shared" si="26"/>
        <v>control</v>
      </c>
      <c r="E839">
        <f t="shared" si="27"/>
        <v>1</v>
      </c>
    </row>
    <row r="840" spans="1:5" x14ac:dyDescent="0.25">
      <c r="A840">
        <v>839</v>
      </c>
      <c r="B840" t="s">
        <v>105</v>
      </c>
      <c r="C840">
        <v>6</v>
      </c>
      <c r="D840" t="str">
        <f t="shared" si="26"/>
        <v>treatment</v>
      </c>
      <c r="E840">
        <f t="shared" si="27"/>
        <v>1</v>
      </c>
    </row>
    <row r="841" spans="1:5" x14ac:dyDescent="0.25">
      <c r="A841">
        <v>840</v>
      </c>
      <c r="B841" t="s">
        <v>105</v>
      </c>
      <c r="C841">
        <v>5</v>
      </c>
      <c r="D841" t="str">
        <f t="shared" si="26"/>
        <v>treatment</v>
      </c>
      <c r="E841">
        <f t="shared" si="27"/>
        <v>1</v>
      </c>
    </row>
    <row r="842" spans="1:5" x14ac:dyDescent="0.25">
      <c r="A842">
        <v>841</v>
      </c>
      <c r="B842" t="s">
        <v>177</v>
      </c>
      <c r="C842">
        <v>3</v>
      </c>
      <c r="D842" t="str">
        <f t="shared" si="26"/>
        <v>control</v>
      </c>
      <c r="E842">
        <f t="shared" si="27"/>
        <v>0</v>
      </c>
    </row>
    <row r="843" spans="1:5" x14ac:dyDescent="0.25">
      <c r="A843">
        <v>842</v>
      </c>
      <c r="B843" t="s">
        <v>105</v>
      </c>
      <c r="C843">
        <v>6</v>
      </c>
      <c r="D843" t="str">
        <f t="shared" si="26"/>
        <v>treatment</v>
      </c>
      <c r="E843">
        <f t="shared" si="27"/>
        <v>1</v>
      </c>
    </row>
    <row r="844" spans="1:5" x14ac:dyDescent="0.25">
      <c r="A844">
        <v>843</v>
      </c>
      <c r="B844" t="s">
        <v>105</v>
      </c>
      <c r="C844">
        <v>5</v>
      </c>
      <c r="D844" t="str">
        <f t="shared" si="26"/>
        <v>treatment</v>
      </c>
      <c r="E844">
        <f t="shared" si="27"/>
        <v>1</v>
      </c>
    </row>
    <row r="845" spans="1:5" x14ac:dyDescent="0.25">
      <c r="A845">
        <v>844</v>
      </c>
      <c r="B845" t="s">
        <v>177</v>
      </c>
      <c r="C845">
        <v>7</v>
      </c>
      <c r="D845" t="str">
        <f t="shared" si="26"/>
        <v>control</v>
      </c>
      <c r="E845">
        <f t="shared" si="27"/>
        <v>0</v>
      </c>
    </row>
    <row r="846" spans="1:5" x14ac:dyDescent="0.25">
      <c r="A846">
        <v>845</v>
      </c>
      <c r="B846" t="s">
        <v>105</v>
      </c>
      <c r="C846">
        <v>6</v>
      </c>
      <c r="D846" t="str">
        <f t="shared" si="26"/>
        <v>treatment</v>
      </c>
      <c r="E846">
        <f t="shared" si="27"/>
        <v>1</v>
      </c>
    </row>
    <row r="847" spans="1:5" x14ac:dyDescent="0.25">
      <c r="A847">
        <v>846</v>
      </c>
      <c r="B847" t="s">
        <v>105</v>
      </c>
      <c r="C847">
        <v>1</v>
      </c>
      <c r="D847" t="str">
        <f t="shared" si="26"/>
        <v>control</v>
      </c>
      <c r="E847">
        <f t="shared" si="27"/>
        <v>1</v>
      </c>
    </row>
    <row r="848" spans="1:5" x14ac:dyDescent="0.25">
      <c r="A848">
        <v>847</v>
      </c>
      <c r="B848" t="s">
        <v>105</v>
      </c>
      <c r="C848">
        <v>7</v>
      </c>
      <c r="D848" t="str">
        <f t="shared" si="26"/>
        <v>control</v>
      </c>
      <c r="E848">
        <f t="shared" si="27"/>
        <v>1</v>
      </c>
    </row>
    <row r="849" spans="1:5" x14ac:dyDescent="0.25">
      <c r="A849">
        <v>848</v>
      </c>
      <c r="B849" t="s">
        <v>105</v>
      </c>
      <c r="C849">
        <v>8</v>
      </c>
      <c r="D849" t="str">
        <f t="shared" si="26"/>
        <v>control</v>
      </c>
      <c r="E849">
        <f t="shared" si="27"/>
        <v>1</v>
      </c>
    </row>
    <row r="850" spans="1:5" x14ac:dyDescent="0.25">
      <c r="A850">
        <v>849</v>
      </c>
      <c r="B850" t="s">
        <v>105</v>
      </c>
      <c r="C850">
        <v>9</v>
      </c>
      <c r="D850" t="str">
        <f t="shared" si="26"/>
        <v>control</v>
      </c>
      <c r="E850">
        <f t="shared" si="27"/>
        <v>1</v>
      </c>
    </row>
    <row r="851" spans="1:5" x14ac:dyDescent="0.25">
      <c r="A851">
        <v>850</v>
      </c>
      <c r="B851" t="s">
        <v>105</v>
      </c>
      <c r="C851">
        <v>8</v>
      </c>
      <c r="D851" t="str">
        <f t="shared" si="26"/>
        <v>control</v>
      </c>
      <c r="E851">
        <f t="shared" si="27"/>
        <v>1</v>
      </c>
    </row>
    <row r="852" spans="1:5" x14ac:dyDescent="0.25">
      <c r="A852">
        <v>851</v>
      </c>
      <c r="B852" t="s">
        <v>105</v>
      </c>
      <c r="C852">
        <v>11</v>
      </c>
      <c r="D852" t="str">
        <f t="shared" si="26"/>
        <v>control</v>
      </c>
      <c r="E852">
        <f t="shared" si="27"/>
        <v>1</v>
      </c>
    </row>
    <row r="853" spans="1:5" x14ac:dyDescent="0.25">
      <c r="A853">
        <v>852</v>
      </c>
      <c r="B853" t="s">
        <v>105</v>
      </c>
      <c r="C853">
        <v>5</v>
      </c>
      <c r="D853" t="str">
        <f t="shared" si="26"/>
        <v>treatment</v>
      </c>
      <c r="E853">
        <f t="shared" si="27"/>
        <v>1</v>
      </c>
    </row>
    <row r="854" spans="1:5" x14ac:dyDescent="0.25">
      <c r="A854">
        <v>853</v>
      </c>
      <c r="B854" t="s">
        <v>105</v>
      </c>
      <c r="C854">
        <v>8</v>
      </c>
      <c r="D854" t="str">
        <f t="shared" si="26"/>
        <v>control</v>
      </c>
      <c r="E854">
        <f t="shared" si="27"/>
        <v>1</v>
      </c>
    </row>
    <row r="855" spans="1:5" x14ac:dyDescent="0.25">
      <c r="A855">
        <v>854</v>
      </c>
      <c r="B855" t="s">
        <v>105</v>
      </c>
      <c r="C855">
        <v>8</v>
      </c>
      <c r="D855" t="str">
        <f t="shared" si="26"/>
        <v>control</v>
      </c>
      <c r="E855">
        <f t="shared" si="27"/>
        <v>1</v>
      </c>
    </row>
    <row r="856" spans="1:5" x14ac:dyDescent="0.25">
      <c r="A856">
        <v>855</v>
      </c>
      <c r="B856" t="s">
        <v>105</v>
      </c>
      <c r="C856">
        <v>7</v>
      </c>
      <c r="D856" t="str">
        <f t="shared" si="26"/>
        <v>control</v>
      </c>
      <c r="E856">
        <f t="shared" si="27"/>
        <v>1</v>
      </c>
    </row>
    <row r="857" spans="1:5" x14ac:dyDescent="0.25">
      <c r="A857">
        <v>856</v>
      </c>
      <c r="B857" t="s">
        <v>105</v>
      </c>
      <c r="C857">
        <v>4</v>
      </c>
      <c r="D857" t="str">
        <f t="shared" si="26"/>
        <v>treatment</v>
      </c>
      <c r="E857">
        <f t="shared" si="27"/>
        <v>1</v>
      </c>
    </row>
    <row r="858" spans="1:5" x14ac:dyDescent="0.25">
      <c r="A858">
        <v>857</v>
      </c>
      <c r="B858" t="s">
        <v>105</v>
      </c>
      <c r="C858">
        <v>10</v>
      </c>
      <c r="D858" t="str">
        <f t="shared" si="26"/>
        <v>control</v>
      </c>
      <c r="E858">
        <f t="shared" si="27"/>
        <v>1</v>
      </c>
    </row>
    <row r="859" spans="1:5" x14ac:dyDescent="0.25">
      <c r="A859">
        <v>858</v>
      </c>
      <c r="B859" t="s">
        <v>105</v>
      </c>
      <c r="C859">
        <v>3</v>
      </c>
      <c r="D859" t="str">
        <f t="shared" si="26"/>
        <v>control</v>
      </c>
      <c r="E859">
        <f t="shared" si="27"/>
        <v>1</v>
      </c>
    </row>
    <row r="860" spans="1:5" x14ac:dyDescent="0.25">
      <c r="A860">
        <v>859</v>
      </c>
      <c r="B860" t="s">
        <v>105</v>
      </c>
      <c r="C860">
        <v>6</v>
      </c>
      <c r="D860" t="str">
        <f t="shared" si="26"/>
        <v>treatment</v>
      </c>
      <c r="E860">
        <f t="shared" si="27"/>
        <v>1</v>
      </c>
    </row>
    <row r="861" spans="1:5" x14ac:dyDescent="0.25">
      <c r="A861">
        <v>860</v>
      </c>
      <c r="B861" t="s">
        <v>105</v>
      </c>
      <c r="C861">
        <v>8</v>
      </c>
      <c r="D861" t="str">
        <f t="shared" si="26"/>
        <v>control</v>
      </c>
      <c r="E861">
        <f t="shared" si="27"/>
        <v>1</v>
      </c>
    </row>
    <row r="862" spans="1:5" x14ac:dyDescent="0.25">
      <c r="A862">
        <v>861</v>
      </c>
      <c r="B862" t="s">
        <v>105</v>
      </c>
      <c r="C862">
        <v>6</v>
      </c>
      <c r="D862" t="str">
        <f t="shared" si="26"/>
        <v>treatment</v>
      </c>
      <c r="E862">
        <f t="shared" si="27"/>
        <v>1</v>
      </c>
    </row>
    <row r="863" spans="1:5" x14ac:dyDescent="0.25">
      <c r="A863">
        <v>862</v>
      </c>
      <c r="B863" t="s">
        <v>105</v>
      </c>
      <c r="C863">
        <v>4</v>
      </c>
      <c r="D863" t="str">
        <f t="shared" si="26"/>
        <v>treatment</v>
      </c>
      <c r="E863">
        <f t="shared" si="27"/>
        <v>1</v>
      </c>
    </row>
    <row r="864" spans="1:5" x14ac:dyDescent="0.25">
      <c r="A864">
        <v>863</v>
      </c>
      <c r="B864" t="s">
        <v>105</v>
      </c>
      <c r="C864">
        <v>5</v>
      </c>
      <c r="D864" t="str">
        <f t="shared" si="26"/>
        <v>treatment</v>
      </c>
      <c r="E864">
        <f t="shared" si="27"/>
        <v>1</v>
      </c>
    </row>
    <row r="865" spans="1:5" x14ac:dyDescent="0.25">
      <c r="A865">
        <v>864</v>
      </c>
      <c r="B865" t="s">
        <v>105</v>
      </c>
      <c r="C865">
        <v>7</v>
      </c>
      <c r="D865" t="str">
        <f t="shared" si="26"/>
        <v>control</v>
      </c>
      <c r="E865">
        <f t="shared" si="27"/>
        <v>1</v>
      </c>
    </row>
    <row r="866" spans="1:5" x14ac:dyDescent="0.25">
      <c r="A866">
        <v>865</v>
      </c>
      <c r="B866" t="s">
        <v>105</v>
      </c>
      <c r="C866">
        <v>5</v>
      </c>
      <c r="D866" t="str">
        <f t="shared" si="26"/>
        <v>treatment</v>
      </c>
      <c r="E866">
        <f t="shared" si="27"/>
        <v>1</v>
      </c>
    </row>
    <row r="867" spans="1:5" x14ac:dyDescent="0.25">
      <c r="A867">
        <v>866</v>
      </c>
      <c r="B867" t="s">
        <v>105</v>
      </c>
      <c r="C867">
        <v>8</v>
      </c>
      <c r="D867" t="str">
        <f t="shared" si="26"/>
        <v>control</v>
      </c>
      <c r="E867">
        <f t="shared" si="27"/>
        <v>1</v>
      </c>
    </row>
    <row r="868" spans="1:5" x14ac:dyDescent="0.25">
      <c r="A868">
        <v>867</v>
      </c>
      <c r="B868" t="s">
        <v>105</v>
      </c>
      <c r="C868">
        <v>11</v>
      </c>
      <c r="D868" t="str">
        <f t="shared" si="26"/>
        <v>control</v>
      </c>
      <c r="E868">
        <f t="shared" si="27"/>
        <v>1</v>
      </c>
    </row>
    <row r="869" spans="1:5" x14ac:dyDescent="0.25">
      <c r="A869">
        <v>868</v>
      </c>
      <c r="B869" t="s">
        <v>105</v>
      </c>
      <c r="C869">
        <v>5</v>
      </c>
      <c r="D869" t="str">
        <f t="shared" si="26"/>
        <v>treatment</v>
      </c>
      <c r="E869">
        <f t="shared" si="27"/>
        <v>1</v>
      </c>
    </row>
    <row r="870" spans="1:5" x14ac:dyDescent="0.25">
      <c r="A870">
        <v>869</v>
      </c>
      <c r="B870" t="s">
        <v>105</v>
      </c>
      <c r="C870">
        <v>5</v>
      </c>
      <c r="D870" t="str">
        <f t="shared" si="26"/>
        <v>treatment</v>
      </c>
      <c r="E870">
        <f t="shared" si="27"/>
        <v>1</v>
      </c>
    </row>
    <row r="871" spans="1:5" x14ac:dyDescent="0.25">
      <c r="A871">
        <v>870</v>
      </c>
      <c r="B871" t="s">
        <v>105</v>
      </c>
      <c r="C871">
        <v>6</v>
      </c>
      <c r="D871" t="str">
        <f t="shared" si="26"/>
        <v>treatment</v>
      </c>
      <c r="E871">
        <f t="shared" si="27"/>
        <v>1</v>
      </c>
    </row>
    <row r="872" spans="1:5" x14ac:dyDescent="0.25">
      <c r="A872">
        <v>871</v>
      </c>
      <c r="B872" t="s">
        <v>177</v>
      </c>
      <c r="C872">
        <v>8</v>
      </c>
      <c r="D872" t="str">
        <f t="shared" si="26"/>
        <v>control</v>
      </c>
      <c r="E872">
        <f t="shared" si="27"/>
        <v>0</v>
      </c>
    </row>
    <row r="873" spans="1:5" x14ac:dyDescent="0.25">
      <c r="A873">
        <v>872</v>
      </c>
      <c r="B873" t="s">
        <v>105</v>
      </c>
      <c r="C873">
        <v>6</v>
      </c>
      <c r="D873" t="str">
        <f t="shared" si="26"/>
        <v>treatment</v>
      </c>
      <c r="E873">
        <f t="shared" si="27"/>
        <v>1</v>
      </c>
    </row>
    <row r="874" spans="1:5" x14ac:dyDescent="0.25">
      <c r="A874">
        <v>873</v>
      </c>
      <c r="B874" t="s">
        <v>105</v>
      </c>
      <c r="C874">
        <v>10</v>
      </c>
      <c r="D874" t="str">
        <f t="shared" si="26"/>
        <v>control</v>
      </c>
      <c r="E874">
        <f t="shared" si="27"/>
        <v>1</v>
      </c>
    </row>
    <row r="875" spans="1:5" x14ac:dyDescent="0.25">
      <c r="A875">
        <v>874</v>
      </c>
      <c r="B875" t="s">
        <v>105</v>
      </c>
      <c r="C875">
        <v>9</v>
      </c>
      <c r="D875" t="str">
        <f t="shared" si="26"/>
        <v>control</v>
      </c>
      <c r="E875">
        <f t="shared" si="27"/>
        <v>1</v>
      </c>
    </row>
    <row r="876" spans="1:5" x14ac:dyDescent="0.25">
      <c r="A876">
        <v>875</v>
      </c>
      <c r="B876" t="s">
        <v>105</v>
      </c>
      <c r="C876">
        <v>8</v>
      </c>
      <c r="D876" t="str">
        <f t="shared" si="26"/>
        <v>control</v>
      </c>
      <c r="E876">
        <f t="shared" si="27"/>
        <v>1</v>
      </c>
    </row>
    <row r="877" spans="1:5" x14ac:dyDescent="0.25">
      <c r="A877">
        <v>876</v>
      </c>
      <c r="B877" t="s">
        <v>105</v>
      </c>
      <c r="C877">
        <v>8</v>
      </c>
      <c r="D877" t="str">
        <f t="shared" si="26"/>
        <v>control</v>
      </c>
      <c r="E877">
        <f t="shared" si="27"/>
        <v>1</v>
      </c>
    </row>
    <row r="878" spans="1:5" x14ac:dyDescent="0.25">
      <c r="A878">
        <v>877</v>
      </c>
      <c r="B878" t="s">
        <v>105</v>
      </c>
      <c r="C878">
        <v>1</v>
      </c>
      <c r="D878" t="str">
        <f t="shared" si="26"/>
        <v>control</v>
      </c>
      <c r="E878">
        <f t="shared" si="27"/>
        <v>1</v>
      </c>
    </row>
    <row r="879" spans="1:5" x14ac:dyDescent="0.25">
      <c r="A879">
        <v>878</v>
      </c>
      <c r="B879" t="s">
        <v>105</v>
      </c>
      <c r="C879">
        <v>6</v>
      </c>
      <c r="D879" t="str">
        <f t="shared" si="26"/>
        <v>treatment</v>
      </c>
      <c r="E879">
        <f t="shared" si="27"/>
        <v>1</v>
      </c>
    </row>
    <row r="880" spans="1:5" x14ac:dyDescent="0.25">
      <c r="A880">
        <v>879</v>
      </c>
      <c r="B880" t="s">
        <v>105</v>
      </c>
      <c r="C880">
        <v>6</v>
      </c>
      <c r="D880" t="str">
        <f t="shared" si="26"/>
        <v>treatment</v>
      </c>
      <c r="E880">
        <f t="shared" si="27"/>
        <v>1</v>
      </c>
    </row>
    <row r="881" spans="1:5" x14ac:dyDescent="0.25">
      <c r="A881">
        <v>880</v>
      </c>
      <c r="B881" t="s">
        <v>105</v>
      </c>
      <c r="C881">
        <v>7</v>
      </c>
      <c r="D881" t="str">
        <f t="shared" si="26"/>
        <v>control</v>
      </c>
      <c r="E881">
        <f t="shared" si="27"/>
        <v>1</v>
      </c>
    </row>
    <row r="882" spans="1:5" x14ac:dyDescent="0.25">
      <c r="A882">
        <v>881</v>
      </c>
      <c r="B882" t="s">
        <v>105</v>
      </c>
      <c r="C882">
        <v>6</v>
      </c>
      <c r="D882" t="str">
        <f t="shared" si="26"/>
        <v>treatment</v>
      </c>
      <c r="E882">
        <f t="shared" si="27"/>
        <v>1</v>
      </c>
    </row>
    <row r="883" spans="1:5" x14ac:dyDescent="0.25">
      <c r="A883">
        <v>882</v>
      </c>
      <c r="B883" t="s">
        <v>105</v>
      </c>
      <c r="C883">
        <v>4</v>
      </c>
      <c r="D883" t="str">
        <f t="shared" si="26"/>
        <v>treatment</v>
      </c>
      <c r="E883">
        <f t="shared" si="27"/>
        <v>1</v>
      </c>
    </row>
    <row r="884" spans="1:5" x14ac:dyDescent="0.25">
      <c r="A884">
        <v>883</v>
      </c>
      <c r="B884" t="s">
        <v>105</v>
      </c>
      <c r="C884">
        <v>12</v>
      </c>
      <c r="D884" t="str">
        <f t="shared" si="26"/>
        <v>control</v>
      </c>
      <c r="E884">
        <f t="shared" si="27"/>
        <v>1</v>
      </c>
    </row>
    <row r="885" spans="1:5" x14ac:dyDescent="0.25">
      <c r="A885">
        <v>884</v>
      </c>
      <c r="B885" t="s">
        <v>177</v>
      </c>
      <c r="C885">
        <v>3</v>
      </c>
      <c r="D885" t="str">
        <f t="shared" si="26"/>
        <v>control</v>
      </c>
      <c r="E885">
        <f t="shared" si="27"/>
        <v>0</v>
      </c>
    </row>
    <row r="886" spans="1:5" x14ac:dyDescent="0.25">
      <c r="A886">
        <v>885</v>
      </c>
      <c r="B886" t="s">
        <v>105</v>
      </c>
      <c r="C886">
        <v>7</v>
      </c>
      <c r="D886" t="str">
        <f t="shared" si="26"/>
        <v>control</v>
      </c>
      <c r="E886">
        <f t="shared" si="27"/>
        <v>1</v>
      </c>
    </row>
    <row r="887" spans="1:5" x14ac:dyDescent="0.25">
      <c r="A887">
        <v>886</v>
      </c>
      <c r="B887" t="s">
        <v>105</v>
      </c>
      <c r="C887">
        <v>1</v>
      </c>
      <c r="D887" t="str">
        <f t="shared" si="26"/>
        <v>control</v>
      </c>
      <c r="E887">
        <f t="shared" si="27"/>
        <v>1</v>
      </c>
    </row>
    <row r="888" spans="1:5" x14ac:dyDescent="0.25">
      <c r="A888">
        <v>887</v>
      </c>
      <c r="B888" t="s">
        <v>105</v>
      </c>
      <c r="C888">
        <v>6</v>
      </c>
      <c r="D888" t="str">
        <f t="shared" si="26"/>
        <v>treatment</v>
      </c>
      <c r="E888">
        <f t="shared" si="27"/>
        <v>1</v>
      </c>
    </row>
    <row r="889" spans="1:5" x14ac:dyDescent="0.25">
      <c r="A889">
        <v>888</v>
      </c>
      <c r="B889" t="s">
        <v>105</v>
      </c>
      <c r="C889">
        <v>4</v>
      </c>
      <c r="D889" t="str">
        <f t="shared" si="26"/>
        <v>treatment</v>
      </c>
      <c r="E889">
        <f t="shared" si="27"/>
        <v>1</v>
      </c>
    </row>
    <row r="890" spans="1:5" x14ac:dyDescent="0.25">
      <c r="A890">
        <v>889</v>
      </c>
      <c r="B890" t="s">
        <v>105</v>
      </c>
      <c r="C890">
        <v>10</v>
      </c>
      <c r="D890" t="str">
        <f t="shared" si="26"/>
        <v>control</v>
      </c>
      <c r="E890">
        <f t="shared" si="27"/>
        <v>1</v>
      </c>
    </row>
    <row r="891" spans="1:5" x14ac:dyDescent="0.25">
      <c r="A891">
        <v>890</v>
      </c>
      <c r="B891" t="s">
        <v>105</v>
      </c>
      <c r="C891">
        <v>2</v>
      </c>
      <c r="D891" t="str">
        <f t="shared" si="26"/>
        <v>control</v>
      </c>
      <c r="E891">
        <f t="shared" si="27"/>
        <v>1</v>
      </c>
    </row>
    <row r="892" spans="1:5" x14ac:dyDescent="0.25">
      <c r="A892">
        <v>891</v>
      </c>
      <c r="B892" t="s">
        <v>105</v>
      </c>
      <c r="C892">
        <v>7</v>
      </c>
      <c r="D892" t="str">
        <f t="shared" si="26"/>
        <v>control</v>
      </c>
      <c r="E892">
        <f t="shared" si="27"/>
        <v>1</v>
      </c>
    </row>
    <row r="893" spans="1:5" x14ac:dyDescent="0.25">
      <c r="A893">
        <v>892</v>
      </c>
      <c r="B893" t="s">
        <v>105</v>
      </c>
      <c r="C893">
        <v>7</v>
      </c>
      <c r="D893" t="str">
        <f t="shared" si="26"/>
        <v>control</v>
      </c>
      <c r="E893">
        <f t="shared" si="27"/>
        <v>1</v>
      </c>
    </row>
    <row r="894" spans="1:5" x14ac:dyDescent="0.25">
      <c r="A894">
        <v>893</v>
      </c>
      <c r="B894" t="s">
        <v>105</v>
      </c>
      <c r="C894">
        <v>2</v>
      </c>
      <c r="D894" t="str">
        <f t="shared" si="26"/>
        <v>control</v>
      </c>
      <c r="E894">
        <f t="shared" si="27"/>
        <v>1</v>
      </c>
    </row>
    <row r="895" spans="1:5" x14ac:dyDescent="0.25">
      <c r="A895">
        <v>894</v>
      </c>
      <c r="B895" t="s">
        <v>105</v>
      </c>
      <c r="C895">
        <v>6</v>
      </c>
      <c r="D895" t="str">
        <f t="shared" si="26"/>
        <v>treatment</v>
      </c>
      <c r="E895">
        <f t="shared" si="27"/>
        <v>1</v>
      </c>
    </row>
    <row r="896" spans="1:5" x14ac:dyDescent="0.25">
      <c r="A896">
        <v>895</v>
      </c>
      <c r="B896" t="s">
        <v>105</v>
      </c>
      <c r="C896">
        <v>6</v>
      </c>
      <c r="D896" t="str">
        <f t="shared" si="26"/>
        <v>treatment</v>
      </c>
      <c r="E896">
        <f t="shared" si="27"/>
        <v>1</v>
      </c>
    </row>
    <row r="897" spans="1:5" x14ac:dyDescent="0.25">
      <c r="A897">
        <v>896</v>
      </c>
      <c r="B897" t="s">
        <v>105</v>
      </c>
      <c r="C897">
        <v>10</v>
      </c>
      <c r="D897" t="str">
        <f t="shared" si="26"/>
        <v>control</v>
      </c>
      <c r="E897">
        <f t="shared" si="27"/>
        <v>1</v>
      </c>
    </row>
    <row r="898" spans="1:5" x14ac:dyDescent="0.25">
      <c r="A898">
        <v>897</v>
      </c>
      <c r="B898" t="s">
        <v>177</v>
      </c>
      <c r="C898">
        <v>4</v>
      </c>
      <c r="D898" t="str">
        <f t="shared" si="26"/>
        <v>treatment</v>
      </c>
      <c r="E898">
        <f t="shared" si="27"/>
        <v>0</v>
      </c>
    </row>
    <row r="899" spans="1:5" x14ac:dyDescent="0.25">
      <c r="A899">
        <v>898</v>
      </c>
      <c r="B899" t="s">
        <v>105</v>
      </c>
      <c r="C899">
        <v>6</v>
      </c>
      <c r="D899" t="str">
        <f t="shared" ref="D899:D962" si="28">IF(OR(C899=4, C899=5, C899=6), "treatment", "control")</f>
        <v>treatment</v>
      </c>
      <c r="E899">
        <f t="shared" ref="E899:E962" si="29">IF(B899="Y", 1, 0)</f>
        <v>1</v>
      </c>
    </row>
    <row r="900" spans="1:5" x14ac:dyDescent="0.25">
      <c r="A900">
        <v>899</v>
      </c>
      <c r="B900" t="s">
        <v>105</v>
      </c>
      <c r="C900">
        <v>3</v>
      </c>
      <c r="D900" t="str">
        <f t="shared" si="28"/>
        <v>control</v>
      </c>
      <c r="E900">
        <f t="shared" si="29"/>
        <v>1</v>
      </c>
    </row>
    <row r="901" spans="1:5" x14ac:dyDescent="0.25">
      <c r="A901">
        <v>900</v>
      </c>
      <c r="B901" t="s">
        <v>105</v>
      </c>
      <c r="C901">
        <v>6</v>
      </c>
      <c r="D901" t="str">
        <f t="shared" si="28"/>
        <v>treatment</v>
      </c>
      <c r="E901">
        <f t="shared" si="29"/>
        <v>1</v>
      </c>
    </row>
    <row r="902" spans="1:5" x14ac:dyDescent="0.25">
      <c r="A902">
        <v>901</v>
      </c>
      <c r="B902" t="s">
        <v>105</v>
      </c>
      <c r="C902">
        <v>6</v>
      </c>
      <c r="D902" t="str">
        <f t="shared" si="28"/>
        <v>treatment</v>
      </c>
      <c r="E902">
        <f t="shared" si="29"/>
        <v>1</v>
      </c>
    </row>
    <row r="903" spans="1:5" x14ac:dyDescent="0.25">
      <c r="A903">
        <v>902</v>
      </c>
      <c r="B903" t="s">
        <v>105</v>
      </c>
      <c r="C903">
        <v>5</v>
      </c>
      <c r="D903" t="str">
        <f t="shared" si="28"/>
        <v>treatment</v>
      </c>
      <c r="E903">
        <f t="shared" si="29"/>
        <v>1</v>
      </c>
    </row>
    <row r="904" spans="1:5" x14ac:dyDescent="0.25">
      <c r="A904">
        <v>903</v>
      </c>
      <c r="B904" t="s">
        <v>105</v>
      </c>
      <c r="C904">
        <v>7</v>
      </c>
      <c r="D904" t="str">
        <f t="shared" si="28"/>
        <v>control</v>
      </c>
      <c r="E904">
        <f t="shared" si="29"/>
        <v>1</v>
      </c>
    </row>
    <row r="905" spans="1:5" x14ac:dyDescent="0.25">
      <c r="A905">
        <v>904</v>
      </c>
      <c r="B905" t="s">
        <v>105</v>
      </c>
      <c r="C905">
        <v>8</v>
      </c>
      <c r="D905" t="str">
        <f t="shared" si="28"/>
        <v>control</v>
      </c>
      <c r="E905">
        <f t="shared" si="29"/>
        <v>1</v>
      </c>
    </row>
    <row r="906" spans="1:5" x14ac:dyDescent="0.25">
      <c r="A906">
        <v>905</v>
      </c>
      <c r="B906" t="s">
        <v>105</v>
      </c>
      <c r="C906">
        <v>8</v>
      </c>
      <c r="D906" t="str">
        <f t="shared" si="28"/>
        <v>control</v>
      </c>
      <c r="E906">
        <f t="shared" si="29"/>
        <v>1</v>
      </c>
    </row>
    <row r="907" spans="1:5" x14ac:dyDescent="0.25">
      <c r="A907">
        <v>906</v>
      </c>
      <c r="B907" t="s">
        <v>105</v>
      </c>
      <c r="C907">
        <v>2</v>
      </c>
      <c r="D907" t="str">
        <f t="shared" si="28"/>
        <v>control</v>
      </c>
      <c r="E907">
        <f t="shared" si="29"/>
        <v>1</v>
      </c>
    </row>
    <row r="908" spans="1:5" x14ac:dyDescent="0.25">
      <c r="A908">
        <v>907</v>
      </c>
      <c r="B908" t="s">
        <v>105</v>
      </c>
      <c r="C908">
        <v>6</v>
      </c>
      <c r="D908" t="str">
        <f t="shared" si="28"/>
        <v>treatment</v>
      </c>
      <c r="E908">
        <f t="shared" si="29"/>
        <v>1</v>
      </c>
    </row>
    <row r="909" spans="1:5" x14ac:dyDescent="0.25">
      <c r="A909">
        <v>908</v>
      </c>
      <c r="B909" t="s">
        <v>105</v>
      </c>
      <c r="C909">
        <v>6</v>
      </c>
      <c r="D909" t="str">
        <f t="shared" si="28"/>
        <v>treatment</v>
      </c>
      <c r="E909">
        <f t="shared" si="29"/>
        <v>1</v>
      </c>
    </row>
    <row r="910" spans="1:5" x14ac:dyDescent="0.25">
      <c r="A910">
        <v>909</v>
      </c>
      <c r="B910" t="s">
        <v>105</v>
      </c>
      <c r="C910">
        <v>6</v>
      </c>
      <c r="D910" t="str">
        <f t="shared" si="28"/>
        <v>treatment</v>
      </c>
      <c r="E910">
        <f t="shared" si="29"/>
        <v>1</v>
      </c>
    </row>
    <row r="911" spans="1:5" x14ac:dyDescent="0.25">
      <c r="A911">
        <v>910</v>
      </c>
      <c r="B911" t="s">
        <v>105</v>
      </c>
      <c r="C911">
        <v>6</v>
      </c>
      <c r="D911" t="str">
        <f t="shared" si="28"/>
        <v>treatment</v>
      </c>
      <c r="E911">
        <f t="shared" si="29"/>
        <v>1</v>
      </c>
    </row>
    <row r="912" spans="1:5" x14ac:dyDescent="0.25">
      <c r="A912">
        <v>911</v>
      </c>
      <c r="B912" t="s">
        <v>105</v>
      </c>
      <c r="C912">
        <v>1</v>
      </c>
      <c r="D912" t="str">
        <f t="shared" si="28"/>
        <v>control</v>
      </c>
      <c r="E912">
        <f t="shared" si="29"/>
        <v>1</v>
      </c>
    </row>
    <row r="913" spans="1:5" x14ac:dyDescent="0.25">
      <c r="A913">
        <v>912</v>
      </c>
      <c r="B913" t="s">
        <v>105</v>
      </c>
      <c r="C913">
        <v>10</v>
      </c>
      <c r="D913" t="str">
        <f t="shared" si="28"/>
        <v>control</v>
      </c>
      <c r="E913">
        <f t="shared" si="29"/>
        <v>1</v>
      </c>
    </row>
    <row r="914" spans="1:5" x14ac:dyDescent="0.25">
      <c r="A914">
        <v>913</v>
      </c>
      <c r="B914" t="s">
        <v>177</v>
      </c>
      <c r="C914">
        <v>7</v>
      </c>
      <c r="D914" t="str">
        <f t="shared" si="28"/>
        <v>control</v>
      </c>
      <c r="E914">
        <f t="shared" si="29"/>
        <v>0</v>
      </c>
    </row>
    <row r="915" spans="1:5" x14ac:dyDescent="0.25">
      <c r="A915">
        <v>914</v>
      </c>
      <c r="B915" t="s">
        <v>177</v>
      </c>
      <c r="C915">
        <v>8</v>
      </c>
      <c r="D915" t="str">
        <f t="shared" si="28"/>
        <v>control</v>
      </c>
      <c r="E915">
        <f t="shared" si="29"/>
        <v>0</v>
      </c>
    </row>
    <row r="916" spans="1:5" x14ac:dyDescent="0.25">
      <c r="A916">
        <v>915</v>
      </c>
      <c r="B916" t="s">
        <v>105</v>
      </c>
      <c r="C916">
        <v>6</v>
      </c>
      <c r="D916" t="str">
        <f t="shared" si="28"/>
        <v>treatment</v>
      </c>
      <c r="E916">
        <f t="shared" si="29"/>
        <v>1</v>
      </c>
    </row>
    <row r="917" spans="1:5" x14ac:dyDescent="0.25">
      <c r="A917">
        <v>916</v>
      </c>
      <c r="B917" t="s">
        <v>105</v>
      </c>
      <c r="C917">
        <v>1</v>
      </c>
      <c r="D917" t="str">
        <f t="shared" si="28"/>
        <v>control</v>
      </c>
      <c r="E917">
        <f t="shared" si="29"/>
        <v>1</v>
      </c>
    </row>
    <row r="918" spans="1:5" x14ac:dyDescent="0.25">
      <c r="A918">
        <v>917</v>
      </c>
      <c r="B918" t="s">
        <v>177</v>
      </c>
      <c r="C918">
        <v>10</v>
      </c>
      <c r="D918" t="str">
        <f t="shared" si="28"/>
        <v>control</v>
      </c>
      <c r="E918">
        <f t="shared" si="29"/>
        <v>0</v>
      </c>
    </row>
    <row r="919" spans="1:5" x14ac:dyDescent="0.25">
      <c r="A919">
        <v>918</v>
      </c>
      <c r="B919" t="s">
        <v>105</v>
      </c>
      <c r="C919">
        <v>4</v>
      </c>
      <c r="D919" t="str">
        <f t="shared" si="28"/>
        <v>treatment</v>
      </c>
      <c r="E919">
        <f t="shared" si="29"/>
        <v>1</v>
      </c>
    </row>
    <row r="920" spans="1:5" x14ac:dyDescent="0.25">
      <c r="A920">
        <v>919</v>
      </c>
      <c r="B920" t="s">
        <v>105</v>
      </c>
      <c r="C920">
        <v>11</v>
      </c>
      <c r="D920" t="str">
        <f t="shared" si="28"/>
        <v>control</v>
      </c>
      <c r="E920">
        <f t="shared" si="29"/>
        <v>1</v>
      </c>
    </row>
    <row r="921" spans="1:5" x14ac:dyDescent="0.25">
      <c r="A921">
        <v>920</v>
      </c>
      <c r="B921" t="s">
        <v>105</v>
      </c>
      <c r="C921">
        <v>5</v>
      </c>
      <c r="D921" t="str">
        <f t="shared" si="28"/>
        <v>treatment</v>
      </c>
      <c r="E921">
        <f t="shared" si="29"/>
        <v>1</v>
      </c>
    </row>
    <row r="922" spans="1:5" x14ac:dyDescent="0.25">
      <c r="A922">
        <v>921</v>
      </c>
      <c r="B922" t="s">
        <v>105</v>
      </c>
      <c r="C922">
        <v>7</v>
      </c>
      <c r="D922" t="str">
        <f t="shared" si="28"/>
        <v>control</v>
      </c>
      <c r="E922">
        <f t="shared" si="29"/>
        <v>1</v>
      </c>
    </row>
    <row r="923" spans="1:5" x14ac:dyDescent="0.25">
      <c r="A923">
        <v>922</v>
      </c>
      <c r="B923" t="s">
        <v>105</v>
      </c>
      <c r="C923">
        <v>9</v>
      </c>
      <c r="D923" t="str">
        <f t="shared" si="28"/>
        <v>control</v>
      </c>
      <c r="E923">
        <f t="shared" si="29"/>
        <v>1</v>
      </c>
    </row>
    <row r="924" spans="1:5" x14ac:dyDescent="0.25">
      <c r="A924">
        <v>923</v>
      </c>
      <c r="B924" t="s">
        <v>105</v>
      </c>
      <c r="C924">
        <v>10</v>
      </c>
      <c r="D924" t="str">
        <f t="shared" si="28"/>
        <v>control</v>
      </c>
      <c r="E924">
        <f t="shared" si="29"/>
        <v>1</v>
      </c>
    </row>
    <row r="925" spans="1:5" x14ac:dyDescent="0.25">
      <c r="A925">
        <v>924</v>
      </c>
      <c r="B925" t="s">
        <v>105</v>
      </c>
      <c r="C925">
        <v>7</v>
      </c>
      <c r="D925" t="str">
        <f t="shared" si="28"/>
        <v>control</v>
      </c>
      <c r="E925">
        <f t="shared" si="29"/>
        <v>1</v>
      </c>
    </row>
    <row r="926" spans="1:5" x14ac:dyDescent="0.25">
      <c r="A926">
        <v>925</v>
      </c>
      <c r="B926" t="s">
        <v>105</v>
      </c>
      <c r="C926">
        <v>5</v>
      </c>
      <c r="D926" t="str">
        <f t="shared" si="28"/>
        <v>treatment</v>
      </c>
      <c r="E926">
        <f t="shared" si="29"/>
        <v>1</v>
      </c>
    </row>
    <row r="927" spans="1:5" x14ac:dyDescent="0.25">
      <c r="A927">
        <v>926</v>
      </c>
      <c r="B927" t="s">
        <v>105</v>
      </c>
      <c r="C927">
        <v>3</v>
      </c>
      <c r="D927" t="str">
        <f t="shared" si="28"/>
        <v>control</v>
      </c>
      <c r="E927">
        <f t="shared" si="29"/>
        <v>1</v>
      </c>
    </row>
    <row r="928" spans="1:5" x14ac:dyDescent="0.25">
      <c r="A928">
        <v>927</v>
      </c>
      <c r="B928" t="s">
        <v>105</v>
      </c>
      <c r="C928">
        <v>5</v>
      </c>
      <c r="D928" t="str">
        <f t="shared" si="28"/>
        <v>treatment</v>
      </c>
      <c r="E928">
        <f t="shared" si="29"/>
        <v>1</v>
      </c>
    </row>
    <row r="929" spans="1:5" x14ac:dyDescent="0.25">
      <c r="A929">
        <v>928</v>
      </c>
      <c r="B929" t="s">
        <v>105</v>
      </c>
      <c r="C929">
        <v>4</v>
      </c>
      <c r="D929" t="str">
        <f t="shared" si="28"/>
        <v>treatment</v>
      </c>
      <c r="E929">
        <f t="shared" si="29"/>
        <v>1</v>
      </c>
    </row>
    <row r="930" spans="1:5" x14ac:dyDescent="0.25">
      <c r="A930">
        <v>929</v>
      </c>
      <c r="B930" t="s">
        <v>105</v>
      </c>
      <c r="C930">
        <v>6</v>
      </c>
      <c r="D930" t="str">
        <f t="shared" si="28"/>
        <v>treatment</v>
      </c>
      <c r="E930">
        <f t="shared" si="29"/>
        <v>1</v>
      </c>
    </row>
    <row r="931" spans="1:5" x14ac:dyDescent="0.25">
      <c r="A931">
        <v>930</v>
      </c>
      <c r="B931" t="s">
        <v>105</v>
      </c>
      <c r="C931">
        <v>11</v>
      </c>
      <c r="D931" t="str">
        <f t="shared" si="28"/>
        <v>control</v>
      </c>
      <c r="E931">
        <f t="shared" si="29"/>
        <v>1</v>
      </c>
    </row>
    <row r="932" spans="1:5" x14ac:dyDescent="0.25">
      <c r="A932">
        <v>931</v>
      </c>
      <c r="B932" t="s">
        <v>105</v>
      </c>
      <c r="C932">
        <v>7</v>
      </c>
      <c r="D932" t="str">
        <f t="shared" si="28"/>
        <v>control</v>
      </c>
      <c r="E932">
        <f t="shared" si="29"/>
        <v>1</v>
      </c>
    </row>
    <row r="933" spans="1:5" x14ac:dyDescent="0.25">
      <c r="A933">
        <v>932</v>
      </c>
      <c r="B933" t="s">
        <v>105</v>
      </c>
      <c r="C933">
        <v>7</v>
      </c>
      <c r="D933" t="str">
        <f t="shared" si="28"/>
        <v>control</v>
      </c>
      <c r="E933">
        <f t="shared" si="29"/>
        <v>1</v>
      </c>
    </row>
    <row r="934" spans="1:5" x14ac:dyDescent="0.25">
      <c r="A934">
        <v>933</v>
      </c>
      <c r="B934" t="s">
        <v>105</v>
      </c>
      <c r="C934">
        <v>3</v>
      </c>
      <c r="D934" t="str">
        <f t="shared" si="28"/>
        <v>control</v>
      </c>
      <c r="E934">
        <f t="shared" si="29"/>
        <v>1</v>
      </c>
    </row>
    <row r="935" spans="1:5" x14ac:dyDescent="0.25">
      <c r="A935">
        <v>934</v>
      </c>
      <c r="B935" t="s">
        <v>105</v>
      </c>
      <c r="C935">
        <v>8</v>
      </c>
      <c r="D935" t="str">
        <f t="shared" si="28"/>
        <v>control</v>
      </c>
      <c r="E935">
        <f t="shared" si="29"/>
        <v>1</v>
      </c>
    </row>
    <row r="936" spans="1:5" x14ac:dyDescent="0.25">
      <c r="A936">
        <v>935</v>
      </c>
      <c r="B936" t="s">
        <v>105</v>
      </c>
      <c r="C936">
        <v>11</v>
      </c>
      <c r="D936" t="str">
        <f t="shared" si="28"/>
        <v>control</v>
      </c>
      <c r="E936">
        <f t="shared" si="29"/>
        <v>1</v>
      </c>
    </row>
    <row r="937" spans="1:5" x14ac:dyDescent="0.25">
      <c r="A937">
        <v>936</v>
      </c>
      <c r="B937" t="s">
        <v>105</v>
      </c>
      <c r="C937">
        <v>6</v>
      </c>
      <c r="D937" t="str">
        <f t="shared" si="28"/>
        <v>treatment</v>
      </c>
      <c r="E937">
        <f t="shared" si="29"/>
        <v>1</v>
      </c>
    </row>
    <row r="938" spans="1:5" x14ac:dyDescent="0.25">
      <c r="A938">
        <v>937</v>
      </c>
      <c r="B938" t="s">
        <v>105</v>
      </c>
      <c r="C938">
        <v>8</v>
      </c>
      <c r="D938" t="str">
        <f t="shared" si="28"/>
        <v>control</v>
      </c>
      <c r="E938">
        <f t="shared" si="29"/>
        <v>1</v>
      </c>
    </row>
    <row r="939" spans="1:5" x14ac:dyDescent="0.25">
      <c r="A939">
        <v>938</v>
      </c>
      <c r="B939" t="s">
        <v>105</v>
      </c>
      <c r="C939">
        <v>2</v>
      </c>
      <c r="D939" t="str">
        <f t="shared" si="28"/>
        <v>control</v>
      </c>
      <c r="E939">
        <f t="shared" si="29"/>
        <v>1</v>
      </c>
    </row>
    <row r="940" spans="1:5" x14ac:dyDescent="0.25">
      <c r="A940">
        <v>939</v>
      </c>
      <c r="B940" t="s">
        <v>105</v>
      </c>
      <c r="C940">
        <v>8</v>
      </c>
      <c r="D940" t="str">
        <f t="shared" si="28"/>
        <v>control</v>
      </c>
      <c r="E940">
        <f t="shared" si="29"/>
        <v>1</v>
      </c>
    </row>
    <row r="941" spans="1:5" x14ac:dyDescent="0.25">
      <c r="A941">
        <v>940</v>
      </c>
      <c r="B941" t="s">
        <v>105</v>
      </c>
      <c r="C941">
        <v>6</v>
      </c>
      <c r="D941" t="str">
        <f t="shared" si="28"/>
        <v>treatment</v>
      </c>
      <c r="E941">
        <f t="shared" si="29"/>
        <v>1</v>
      </c>
    </row>
    <row r="942" spans="1:5" x14ac:dyDescent="0.25">
      <c r="A942">
        <v>941</v>
      </c>
      <c r="B942" t="s">
        <v>105</v>
      </c>
      <c r="C942">
        <v>7</v>
      </c>
      <c r="D942" t="str">
        <f t="shared" si="28"/>
        <v>control</v>
      </c>
      <c r="E942">
        <f t="shared" si="29"/>
        <v>1</v>
      </c>
    </row>
    <row r="943" spans="1:5" x14ac:dyDescent="0.25">
      <c r="A943">
        <v>942</v>
      </c>
      <c r="B943" t="s">
        <v>105</v>
      </c>
      <c r="C943">
        <v>6</v>
      </c>
      <c r="D943" t="str">
        <f t="shared" si="28"/>
        <v>treatment</v>
      </c>
      <c r="E943">
        <f t="shared" si="29"/>
        <v>1</v>
      </c>
    </row>
    <row r="944" spans="1:5" x14ac:dyDescent="0.25">
      <c r="A944">
        <v>943</v>
      </c>
      <c r="B944" t="s">
        <v>105</v>
      </c>
      <c r="C944">
        <v>8</v>
      </c>
      <c r="D944" t="str">
        <f t="shared" si="28"/>
        <v>control</v>
      </c>
      <c r="E944">
        <f t="shared" si="29"/>
        <v>1</v>
      </c>
    </row>
    <row r="945" spans="1:5" x14ac:dyDescent="0.25">
      <c r="A945">
        <v>944</v>
      </c>
      <c r="B945" t="s">
        <v>105</v>
      </c>
      <c r="C945">
        <v>6</v>
      </c>
      <c r="D945" t="str">
        <f t="shared" si="28"/>
        <v>treatment</v>
      </c>
      <c r="E945">
        <f t="shared" si="29"/>
        <v>1</v>
      </c>
    </row>
    <row r="946" spans="1:5" x14ac:dyDescent="0.25">
      <c r="A946">
        <v>945</v>
      </c>
      <c r="B946" t="s">
        <v>105</v>
      </c>
      <c r="C946">
        <v>1</v>
      </c>
      <c r="D946" t="str">
        <f t="shared" si="28"/>
        <v>control</v>
      </c>
      <c r="E946">
        <f t="shared" si="29"/>
        <v>1</v>
      </c>
    </row>
    <row r="947" spans="1:5" x14ac:dyDescent="0.25">
      <c r="A947">
        <v>946</v>
      </c>
      <c r="B947" t="s">
        <v>105</v>
      </c>
      <c r="C947">
        <v>9</v>
      </c>
      <c r="D947" t="str">
        <f t="shared" si="28"/>
        <v>control</v>
      </c>
      <c r="E947">
        <f t="shared" si="29"/>
        <v>1</v>
      </c>
    </row>
    <row r="948" spans="1:5" x14ac:dyDescent="0.25">
      <c r="A948">
        <v>947</v>
      </c>
      <c r="B948" t="s">
        <v>105</v>
      </c>
      <c r="C948">
        <v>3</v>
      </c>
      <c r="D948" t="str">
        <f t="shared" si="28"/>
        <v>control</v>
      </c>
      <c r="E948">
        <f t="shared" si="29"/>
        <v>1</v>
      </c>
    </row>
    <row r="949" spans="1:5" x14ac:dyDescent="0.25">
      <c r="A949">
        <v>948</v>
      </c>
      <c r="B949" t="s">
        <v>105</v>
      </c>
      <c r="C949">
        <v>11</v>
      </c>
      <c r="D949" t="str">
        <f t="shared" si="28"/>
        <v>control</v>
      </c>
      <c r="E949">
        <f t="shared" si="29"/>
        <v>1</v>
      </c>
    </row>
    <row r="950" spans="1:5" x14ac:dyDescent="0.25">
      <c r="A950">
        <v>949</v>
      </c>
      <c r="B950" t="s">
        <v>105</v>
      </c>
      <c r="C950">
        <v>2</v>
      </c>
      <c r="D950" t="str">
        <f t="shared" si="28"/>
        <v>control</v>
      </c>
      <c r="E950">
        <f t="shared" si="29"/>
        <v>1</v>
      </c>
    </row>
    <row r="951" spans="1:5" x14ac:dyDescent="0.25">
      <c r="A951">
        <v>950</v>
      </c>
      <c r="B951" t="s">
        <v>105</v>
      </c>
      <c r="C951">
        <v>3</v>
      </c>
      <c r="D951" t="str">
        <f t="shared" si="28"/>
        <v>control</v>
      </c>
      <c r="E951">
        <f t="shared" si="29"/>
        <v>1</v>
      </c>
    </row>
    <row r="952" spans="1:5" x14ac:dyDescent="0.25">
      <c r="A952">
        <v>951</v>
      </c>
      <c r="B952" t="s">
        <v>105</v>
      </c>
      <c r="C952">
        <v>7</v>
      </c>
      <c r="D952" t="str">
        <f t="shared" si="28"/>
        <v>control</v>
      </c>
      <c r="E952">
        <f t="shared" si="29"/>
        <v>1</v>
      </c>
    </row>
    <row r="953" spans="1:5" x14ac:dyDescent="0.25">
      <c r="A953">
        <v>952</v>
      </c>
      <c r="B953" t="s">
        <v>105</v>
      </c>
      <c r="C953">
        <v>7</v>
      </c>
      <c r="D953" t="str">
        <f t="shared" si="28"/>
        <v>control</v>
      </c>
      <c r="E953">
        <f t="shared" si="29"/>
        <v>1</v>
      </c>
    </row>
    <row r="954" spans="1:5" x14ac:dyDescent="0.25">
      <c r="A954">
        <v>953</v>
      </c>
      <c r="B954" t="s">
        <v>105</v>
      </c>
      <c r="C954">
        <v>4</v>
      </c>
      <c r="D954" t="str">
        <f t="shared" si="28"/>
        <v>treatment</v>
      </c>
      <c r="E954">
        <f t="shared" si="29"/>
        <v>1</v>
      </c>
    </row>
    <row r="955" spans="1:5" x14ac:dyDescent="0.25">
      <c r="A955">
        <v>954</v>
      </c>
      <c r="B955" t="s">
        <v>105</v>
      </c>
      <c r="C955">
        <v>9</v>
      </c>
      <c r="D955" t="str">
        <f t="shared" si="28"/>
        <v>control</v>
      </c>
      <c r="E955">
        <f t="shared" si="29"/>
        <v>1</v>
      </c>
    </row>
    <row r="956" spans="1:5" x14ac:dyDescent="0.25">
      <c r="A956">
        <v>955</v>
      </c>
      <c r="B956" t="s">
        <v>105</v>
      </c>
      <c r="C956">
        <v>10</v>
      </c>
      <c r="D956" t="str">
        <f t="shared" si="28"/>
        <v>control</v>
      </c>
      <c r="E956">
        <f t="shared" si="29"/>
        <v>1</v>
      </c>
    </row>
    <row r="957" spans="1:5" x14ac:dyDescent="0.25">
      <c r="A957">
        <v>956</v>
      </c>
      <c r="B957" t="s">
        <v>177</v>
      </c>
      <c r="C957">
        <v>8</v>
      </c>
      <c r="D957" t="str">
        <f t="shared" si="28"/>
        <v>control</v>
      </c>
      <c r="E957">
        <f t="shared" si="29"/>
        <v>0</v>
      </c>
    </row>
    <row r="958" spans="1:5" x14ac:dyDescent="0.25">
      <c r="A958">
        <v>957</v>
      </c>
      <c r="B958" t="s">
        <v>105</v>
      </c>
      <c r="C958">
        <v>5</v>
      </c>
      <c r="D958" t="str">
        <f t="shared" si="28"/>
        <v>treatment</v>
      </c>
      <c r="E958">
        <f t="shared" si="29"/>
        <v>1</v>
      </c>
    </row>
    <row r="959" spans="1:5" x14ac:dyDescent="0.25">
      <c r="A959">
        <v>958</v>
      </c>
      <c r="B959" t="s">
        <v>105</v>
      </c>
      <c r="C959">
        <v>4</v>
      </c>
      <c r="D959" t="str">
        <f t="shared" si="28"/>
        <v>treatment</v>
      </c>
      <c r="E959">
        <f t="shared" si="29"/>
        <v>1</v>
      </c>
    </row>
    <row r="960" spans="1:5" x14ac:dyDescent="0.25">
      <c r="A960">
        <v>959</v>
      </c>
      <c r="B960" t="s">
        <v>105</v>
      </c>
      <c r="C960">
        <v>10</v>
      </c>
      <c r="D960" t="str">
        <f t="shared" si="28"/>
        <v>control</v>
      </c>
      <c r="E960">
        <f t="shared" si="29"/>
        <v>1</v>
      </c>
    </row>
    <row r="961" spans="1:5" x14ac:dyDescent="0.25">
      <c r="A961">
        <v>960</v>
      </c>
      <c r="B961" t="s">
        <v>105</v>
      </c>
      <c r="C961">
        <v>5</v>
      </c>
      <c r="D961" t="str">
        <f t="shared" si="28"/>
        <v>treatment</v>
      </c>
      <c r="E961">
        <f t="shared" si="29"/>
        <v>1</v>
      </c>
    </row>
    <row r="962" spans="1:5" x14ac:dyDescent="0.25">
      <c r="A962">
        <v>961</v>
      </c>
      <c r="B962" t="s">
        <v>105</v>
      </c>
      <c r="C962">
        <v>2</v>
      </c>
      <c r="D962" t="str">
        <f t="shared" si="28"/>
        <v>control</v>
      </c>
      <c r="E962">
        <f t="shared" si="29"/>
        <v>1</v>
      </c>
    </row>
    <row r="963" spans="1:5" x14ac:dyDescent="0.25">
      <c r="A963">
        <v>962</v>
      </c>
      <c r="B963" t="s">
        <v>105</v>
      </c>
      <c r="C963">
        <v>7</v>
      </c>
      <c r="D963" t="str">
        <f t="shared" ref="D963:D1026" si="30">IF(OR(C963=4, C963=5, C963=6), "treatment", "control")</f>
        <v>control</v>
      </c>
      <c r="E963">
        <f t="shared" ref="E963:E1026" si="31">IF(B963="Y", 1, 0)</f>
        <v>1</v>
      </c>
    </row>
    <row r="964" spans="1:5" x14ac:dyDescent="0.25">
      <c r="A964">
        <v>963</v>
      </c>
      <c r="B964" t="s">
        <v>105</v>
      </c>
      <c r="C964">
        <v>7</v>
      </c>
      <c r="D964" t="str">
        <f t="shared" si="30"/>
        <v>control</v>
      </c>
      <c r="E964">
        <f t="shared" si="31"/>
        <v>1</v>
      </c>
    </row>
    <row r="965" spans="1:5" x14ac:dyDescent="0.25">
      <c r="A965">
        <v>964</v>
      </c>
      <c r="B965" t="s">
        <v>105</v>
      </c>
      <c r="C965">
        <v>5</v>
      </c>
      <c r="D965" t="str">
        <f t="shared" si="30"/>
        <v>treatment</v>
      </c>
      <c r="E965">
        <f t="shared" si="31"/>
        <v>1</v>
      </c>
    </row>
    <row r="966" spans="1:5" x14ac:dyDescent="0.25">
      <c r="A966">
        <v>965</v>
      </c>
      <c r="B966" t="s">
        <v>105</v>
      </c>
      <c r="C966">
        <v>2</v>
      </c>
      <c r="D966" t="str">
        <f t="shared" si="30"/>
        <v>control</v>
      </c>
      <c r="E966">
        <f t="shared" si="31"/>
        <v>1</v>
      </c>
    </row>
    <row r="967" spans="1:5" x14ac:dyDescent="0.25">
      <c r="A967">
        <v>966</v>
      </c>
      <c r="B967" t="s">
        <v>105</v>
      </c>
      <c r="C967">
        <v>7</v>
      </c>
      <c r="D967" t="str">
        <f t="shared" si="30"/>
        <v>control</v>
      </c>
      <c r="E967">
        <f t="shared" si="31"/>
        <v>1</v>
      </c>
    </row>
    <row r="968" spans="1:5" x14ac:dyDescent="0.25">
      <c r="A968">
        <v>967</v>
      </c>
      <c r="B968" t="s">
        <v>105</v>
      </c>
      <c r="C968">
        <v>6</v>
      </c>
      <c r="D968" t="str">
        <f t="shared" si="30"/>
        <v>treatment</v>
      </c>
      <c r="E968">
        <f t="shared" si="31"/>
        <v>1</v>
      </c>
    </row>
    <row r="969" spans="1:5" x14ac:dyDescent="0.25">
      <c r="A969">
        <v>968</v>
      </c>
      <c r="B969" t="s">
        <v>105</v>
      </c>
      <c r="C969">
        <v>7</v>
      </c>
      <c r="D969" t="str">
        <f t="shared" si="30"/>
        <v>control</v>
      </c>
      <c r="E969">
        <f t="shared" si="31"/>
        <v>1</v>
      </c>
    </row>
    <row r="970" spans="1:5" x14ac:dyDescent="0.25">
      <c r="A970">
        <v>969</v>
      </c>
      <c r="B970" t="s">
        <v>177</v>
      </c>
      <c r="C970">
        <v>5</v>
      </c>
      <c r="D970" t="str">
        <f t="shared" si="30"/>
        <v>treatment</v>
      </c>
      <c r="E970">
        <f t="shared" si="31"/>
        <v>0</v>
      </c>
    </row>
    <row r="971" spans="1:5" x14ac:dyDescent="0.25">
      <c r="A971">
        <v>970</v>
      </c>
      <c r="B971" t="s">
        <v>105</v>
      </c>
      <c r="C971">
        <v>3</v>
      </c>
      <c r="D971" t="str">
        <f t="shared" si="30"/>
        <v>control</v>
      </c>
      <c r="E971">
        <f t="shared" si="31"/>
        <v>1</v>
      </c>
    </row>
    <row r="972" spans="1:5" x14ac:dyDescent="0.25">
      <c r="A972">
        <v>971</v>
      </c>
      <c r="B972" t="s">
        <v>177</v>
      </c>
      <c r="C972">
        <v>12</v>
      </c>
      <c r="D972" t="str">
        <f t="shared" si="30"/>
        <v>control</v>
      </c>
      <c r="E972">
        <f t="shared" si="31"/>
        <v>0</v>
      </c>
    </row>
    <row r="973" spans="1:5" x14ac:dyDescent="0.25">
      <c r="A973">
        <v>972</v>
      </c>
      <c r="B973" t="s">
        <v>105</v>
      </c>
      <c r="C973">
        <v>7</v>
      </c>
      <c r="D973" t="str">
        <f t="shared" si="30"/>
        <v>control</v>
      </c>
      <c r="E973">
        <f t="shared" si="31"/>
        <v>1</v>
      </c>
    </row>
    <row r="974" spans="1:5" x14ac:dyDescent="0.25">
      <c r="A974">
        <v>973</v>
      </c>
      <c r="B974" t="s">
        <v>105</v>
      </c>
      <c r="C974">
        <v>4</v>
      </c>
      <c r="D974" t="str">
        <f t="shared" si="30"/>
        <v>treatment</v>
      </c>
      <c r="E974">
        <f t="shared" si="31"/>
        <v>1</v>
      </c>
    </row>
    <row r="975" spans="1:5" x14ac:dyDescent="0.25">
      <c r="A975">
        <v>974</v>
      </c>
      <c r="B975" t="s">
        <v>105</v>
      </c>
      <c r="C975">
        <v>12</v>
      </c>
      <c r="D975" t="str">
        <f t="shared" si="30"/>
        <v>control</v>
      </c>
      <c r="E975">
        <f t="shared" si="31"/>
        <v>1</v>
      </c>
    </row>
    <row r="976" spans="1:5" x14ac:dyDescent="0.25">
      <c r="A976">
        <v>975</v>
      </c>
      <c r="B976" t="s">
        <v>177</v>
      </c>
      <c r="C976">
        <v>10</v>
      </c>
      <c r="D976" t="str">
        <f t="shared" si="30"/>
        <v>control</v>
      </c>
      <c r="E976">
        <f t="shared" si="31"/>
        <v>0</v>
      </c>
    </row>
    <row r="977" spans="1:5" x14ac:dyDescent="0.25">
      <c r="A977">
        <v>976</v>
      </c>
      <c r="B977" t="s">
        <v>105</v>
      </c>
      <c r="C977">
        <v>4</v>
      </c>
      <c r="D977" t="str">
        <f t="shared" si="30"/>
        <v>treatment</v>
      </c>
      <c r="E977">
        <f t="shared" si="31"/>
        <v>1</v>
      </c>
    </row>
    <row r="978" spans="1:5" x14ac:dyDescent="0.25">
      <c r="A978">
        <v>977</v>
      </c>
      <c r="B978" t="s">
        <v>105</v>
      </c>
      <c r="C978">
        <v>8</v>
      </c>
      <c r="D978" t="str">
        <f t="shared" si="30"/>
        <v>control</v>
      </c>
      <c r="E978">
        <f t="shared" si="31"/>
        <v>1</v>
      </c>
    </row>
    <row r="979" spans="1:5" x14ac:dyDescent="0.25">
      <c r="A979">
        <v>978</v>
      </c>
      <c r="B979" t="s">
        <v>105</v>
      </c>
      <c r="C979">
        <v>11</v>
      </c>
      <c r="D979" t="str">
        <f t="shared" si="30"/>
        <v>control</v>
      </c>
      <c r="E979">
        <f t="shared" si="31"/>
        <v>1</v>
      </c>
    </row>
    <row r="980" spans="1:5" x14ac:dyDescent="0.25">
      <c r="A980">
        <v>979</v>
      </c>
      <c r="B980" t="s">
        <v>105</v>
      </c>
      <c r="C980">
        <v>5</v>
      </c>
      <c r="D980" t="str">
        <f t="shared" si="30"/>
        <v>treatment</v>
      </c>
      <c r="E980">
        <f t="shared" si="31"/>
        <v>1</v>
      </c>
    </row>
    <row r="981" spans="1:5" x14ac:dyDescent="0.25">
      <c r="A981">
        <v>980</v>
      </c>
      <c r="B981" t="s">
        <v>105</v>
      </c>
      <c r="C981">
        <v>6</v>
      </c>
      <c r="D981" t="str">
        <f t="shared" si="30"/>
        <v>treatment</v>
      </c>
      <c r="E981">
        <f t="shared" si="31"/>
        <v>1</v>
      </c>
    </row>
    <row r="982" spans="1:5" x14ac:dyDescent="0.25">
      <c r="A982">
        <v>981</v>
      </c>
      <c r="B982" t="s">
        <v>105</v>
      </c>
      <c r="C982">
        <v>7</v>
      </c>
      <c r="D982" t="str">
        <f t="shared" si="30"/>
        <v>control</v>
      </c>
      <c r="E982">
        <f t="shared" si="31"/>
        <v>1</v>
      </c>
    </row>
    <row r="983" spans="1:5" x14ac:dyDescent="0.25">
      <c r="A983">
        <v>982</v>
      </c>
      <c r="B983" t="s">
        <v>105</v>
      </c>
      <c r="C983">
        <v>7</v>
      </c>
      <c r="D983" t="str">
        <f t="shared" si="30"/>
        <v>control</v>
      </c>
      <c r="E983">
        <f t="shared" si="31"/>
        <v>1</v>
      </c>
    </row>
    <row r="984" spans="1:5" x14ac:dyDescent="0.25">
      <c r="A984">
        <v>983</v>
      </c>
      <c r="B984" t="s">
        <v>105</v>
      </c>
      <c r="C984">
        <v>3</v>
      </c>
      <c r="D984" t="str">
        <f t="shared" si="30"/>
        <v>control</v>
      </c>
      <c r="E984">
        <f t="shared" si="31"/>
        <v>1</v>
      </c>
    </row>
    <row r="985" spans="1:5" x14ac:dyDescent="0.25">
      <c r="A985">
        <v>984</v>
      </c>
      <c r="B985" t="s">
        <v>105</v>
      </c>
      <c r="C985">
        <v>5</v>
      </c>
      <c r="D985" t="str">
        <f t="shared" si="30"/>
        <v>treatment</v>
      </c>
      <c r="E985">
        <f t="shared" si="31"/>
        <v>1</v>
      </c>
    </row>
    <row r="986" spans="1:5" x14ac:dyDescent="0.25">
      <c r="A986">
        <v>985</v>
      </c>
      <c r="B986" t="s">
        <v>105</v>
      </c>
      <c r="C986">
        <v>8</v>
      </c>
      <c r="D986" t="str">
        <f t="shared" si="30"/>
        <v>control</v>
      </c>
      <c r="E986">
        <f t="shared" si="31"/>
        <v>1</v>
      </c>
    </row>
    <row r="987" spans="1:5" x14ac:dyDescent="0.25">
      <c r="A987">
        <v>986</v>
      </c>
      <c r="B987" t="s">
        <v>177</v>
      </c>
      <c r="C987">
        <v>8</v>
      </c>
      <c r="D987" t="str">
        <f t="shared" si="30"/>
        <v>control</v>
      </c>
      <c r="E987">
        <f t="shared" si="31"/>
        <v>0</v>
      </c>
    </row>
    <row r="988" spans="1:5" x14ac:dyDescent="0.25">
      <c r="A988">
        <v>987</v>
      </c>
      <c r="B988" t="s">
        <v>105</v>
      </c>
      <c r="C988">
        <v>6</v>
      </c>
      <c r="D988" t="str">
        <f t="shared" si="30"/>
        <v>treatment</v>
      </c>
      <c r="E988">
        <f t="shared" si="31"/>
        <v>1</v>
      </c>
    </row>
    <row r="989" spans="1:5" x14ac:dyDescent="0.25">
      <c r="A989">
        <v>988</v>
      </c>
      <c r="B989" t="s">
        <v>105</v>
      </c>
      <c r="C989">
        <v>4</v>
      </c>
      <c r="D989" t="str">
        <f t="shared" si="30"/>
        <v>treatment</v>
      </c>
      <c r="E989">
        <f t="shared" si="31"/>
        <v>1</v>
      </c>
    </row>
    <row r="990" spans="1:5" x14ac:dyDescent="0.25">
      <c r="A990">
        <v>989</v>
      </c>
      <c r="B990" t="s">
        <v>105</v>
      </c>
      <c r="C990">
        <v>6</v>
      </c>
      <c r="D990" t="str">
        <f t="shared" si="30"/>
        <v>treatment</v>
      </c>
      <c r="E990">
        <f t="shared" si="31"/>
        <v>1</v>
      </c>
    </row>
    <row r="991" spans="1:5" x14ac:dyDescent="0.25">
      <c r="A991">
        <v>990</v>
      </c>
      <c r="B991" t="s">
        <v>105</v>
      </c>
      <c r="C991">
        <v>8</v>
      </c>
      <c r="D991" t="str">
        <f t="shared" si="30"/>
        <v>control</v>
      </c>
      <c r="E991">
        <f t="shared" si="31"/>
        <v>1</v>
      </c>
    </row>
    <row r="992" spans="1:5" x14ac:dyDescent="0.25">
      <c r="A992">
        <v>991</v>
      </c>
      <c r="B992" t="s">
        <v>105</v>
      </c>
      <c r="C992">
        <v>6</v>
      </c>
      <c r="D992" t="str">
        <f t="shared" si="30"/>
        <v>treatment</v>
      </c>
      <c r="E992">
        <f t="shared" si="31"/>
        <v>1</v>
      </c>
    </row>
    <row r="993" spans="1:5" x14ac:dyDescent="0.25">
      <c r="A993">
        <v>992</v>
      </c>
      <c r="B993" t="s">
        <v>105</v>
      </c>
      <c r="C993">
        <v>11</v>
      </c>
      <c r="D993" t="str">
        <f t="shared" si="30"/>
        <v>control</v>
      </c>
      <c r="E993">
        <f t="shared" si="31"/>
        <v>1</v>
      </c>
    </row>
    <row r="994" spans="1:5" x14ac:dyDescent="0.25">
      <c r="A994">
        <v>993</v>
      </c>
      <c r="B994" t="s">
        <v>105</v>
      </c>
      <c r="C994">
        <v>7</v>
      </c>
      <c r="D994" t="str">
        <f t="shared" si="30"/>
        <v>control</v>
      </c>
      <c r="E994">
        <f t="shared" si="31"/>
        <v>1</v>
      </c>
    </row>
    <row r="995" spans="1:5" x14ac:dyDescent="0.25">
      <c r="A995">
        <v>994</v>
      </c>
      <c r="B995" t="s">
        <v>105</v>
      </c>
      <c r="C995">
        <v>8</v>
      </c>
      <c r="D995" t="str">
        <f t="shared" si="30"/>
        <v>control</v>
      </c>
      <c r="E995">
        <f t="shared" si="31"/>
        <v>1</v>
      </c>
    </row>
    <row r="996" spans="1:5" x14ac:dyDescent="0.25">
      <c r="A996">
        <v>995</v>
      </c>
      <c r="B996" t="s">
        <v>105</v>
      </c>
      <c r="C996">
        <v>7</v>
      </c>
      <c r="D996" t="str">
        <f t="shared" si="30"/>
        <v>control</v>
      </c>
      <c r="E996">
        <f t="shared" si="31"/>
        <v>1</v>
      </c>
    </row>
    <row r="997" spans="1:5" x14ac:dyDescent="0.25">
      <c r="A997">
        <v>996</v>
      </c>
      <c r="B997" t="s">
        <v>105</v>
      </c>
      <c r="C997">
        <v>8</v>
      </c>
      <c r="D997" t="str">
        <f t="shared" si="30"/>
        <v>control</v>
      </c>
      <c r="E997">
        <f t="shared" si="31"/>
        <v>1</v>
      </c>
    </row>
    <row r="998" spans="1:5" x14ac:dyDescent="0.25">
      <c r="A998">
        <v>997</v>
      </c>
      <c r="B998" t="s">
        <v>105</v>
      </c>
      <c r="C998">
        <v>1</v>
      </c>
      <c r="D998" t="str">
        <f t="shared" si="30"/>
        <v>control</v>
      </c>
      <c r="E998">
        <f t="shared" si="31"/>
        <v>1</v>
      </c>
    </row>
    <row r="999" spans="1:5" x14ac:dyDescent="0.25">
      <c r="A999">
        <v>998</v>
      </c>
      <c r="B999" t="s">
        <v>105</v>
      </c>
      <c r="C999">
        <v>2</v>
      </c>
      <c r="D999" t="str">
        <f t="shared" si="30"/>
        <v>control</v>
      </c>
      <c r="E999">
        <f t="shared" si="31"/>
        <v>1</v>
      </c>
    </row>
    <row r="1000" spans="1:5" x14ac:dyDescent="0.25">
      <c r="A1000">
        <v>999</v>
      </c>
      <c r="B1000" t="s">
        <v>177</v>
      </c>
      <c r="C1000">
        <v>5</v>
      </c>
      <c r="D1000" t="str">
        <f t="shared" si="30"/>
        <v>treatment</v>
      </c>
      <c r="E1000">
        <f t="shared" si="31"/>
        <v>0</v>
      </c>
    </row>
    <row r="1001" spans="1:5" x14ac:dyDescent="0.25">
      <c r="A1001">
        <v>1000</v>
      </c>
      <c r="B1001" t="s">
        <v>105</v>
      </c>
      <c r="C1001">
        <v>2</v>
      </c>
      <c r="D1001" t="str">
        <f t="shared" si="30"/>
        <v>control</v>
      </c>
      <c r="E1001">
        <f t="shared" si="31"/>
        <v>1</v>
      </c>
    </row>
    <row r="1002" spans="1:5" x14ac:dyDescent="0.25">
      <c r="A1002">
        <v>1001</v>
      </c>
      <c r="B1002" t="s">
        <v>177</v>
      </c>
      <c r="C1002">
        <v>7</v>
      </c>
      <c r="D1002" t="str">
        <f t="shared" si="30"/>
        <v>control</v>
      </c>
      <c r="E1002">
        <f t="shared" si="31"/>
        <v>0</v>
      </c>
    </row>
    <row r="1003" spans="1:5" x14ac:dyDescent="0.25">
      <c r="A1003">
        <v>1002</v>
      </c>
      <c r="B1003" t="s">
        <v>105</v>
      </c>
      <c r="C1003">
        <v>1</v>
      </c>
      <c r="D1003" t="str">
        <f t="shared" si="30"/>
        <v>control</v>
      </c>
      <c r="E1003">
        <f t="shared" si="31"/>
        <v>1</v>
      </c>
    </row>
    <row r="1004" spans="1:5" x14ac:dyDescent="0.25">
      <c r="A1004">
        <v>1003</v>
      </c>
      <c r="B1004" t="s">
        <v>105</v>
      </c>
      <c r="C1004">
        <v>7</v>
      </c>
      <c r="D1004" t="str">
        <f t="shared" si="30"/>
        <v>control</v>
      </c>
      <c r="E1004">
        <f t="shared" si="31"/>
        <v>1</v>
      </c>
    </row>
    <row r="1005" spans="1:5" x14ac:dyDescent="0.25">
      <c r="A1005">
        <v>1004</v>
      </c>
      <c r="B1005" t="s">
        <v>105</v>
      </c>
      <c r="C1005">
        <v>6</v>
      </c>
      <c r="D1005" t="str">
        <f t="shared" si="30"/>
        <v>treatment</v>
      </c>
      <c r="E1005">
        <f t="shared" si="31"/>
        <v>1</v>
      </c>
    </row>
    <row r="1006" spans="1:5" x14ac:dyDescent="0.25">
      <c r="A1006">
        <v>1005</v>
      </c>
      <c r="B1006" t="s">
        <v>105</v>
      </c>
      <c r="C1006">
        <v>5</v>
      </c>
      <c r="D1006" t="str">
        <f t="shared" si="30"/>
        <v>treatment</v>
      </c>
      <c r="E1006">
        <f t="shared" si="31"/>
        <v>1</v>
      </c>
    </row>
    <row r="1007" spans="1:5" x14ac:dyDescent="0.25">
      <c r="A1007">
        <v>1006</v>
      </c>
      <c r="B1007" t="s">
        <v>105</v>
      </c>
      <c r="C1007">
        <v>11</v>
      </c>
      <c r="D1007" t="str">
        <f t="shared" si="30"/>
        <v>control</v>
      </c>
      <c r="E1007">
        <f t="shared" si="31"/>
        <v>1</v>
      </c>
    </row>
    <row r="1008" spans="1:5" x14ac:dyDescent="0.25">
      <c r="A1008">
        <v>1007</v>
      </c>
      <c r="B1008" t="s">
        <v>105</v>
      </c>
      <c r="C1008">
        <v>3</v>
      </c>
      <c r="D1008" t="str">
        <f t="shared" si="30"/>
        <v>control</v>
      </c>
      <c r="E1008">
        <f t="shared" si="31"/>
        <v>1</v>
      </c>
    </row>
    <row r="1009" spans="1:5" x14ac:dyDescent="0.25">
      <c r="A1009">
        <v>1008</v>
      </c>
      <c r="B1009" t="s">
        <v>105</v>
      </c>
      <c r="C1009">
        <v>8</v>
      </c>
      <c r="D1009" t="str">
        <f t="shared" si="30"/>
        <v>control</v>
      </c>
      <c r="E1009">
        <f t="shared" si="31"/>
        <v>1</v>
      </c>
    </row>
    <row r="1010" spans="1:5" x14ac:dyDescent="0.25">
      <c r="A1010">
        <v>1009</v>
      </c>
      <c r="B1010" t="s">
        <v>105</v>
      </c>
      <c r="C1010">
        <v>4</v>
      </c>
      <c r="D1010" t="str">
        <f t="shared" si="30"/>
        <v>treatment</v>
      </c>
      <c r="E1010">
        <f t="shared" si="31"/>
        <v>1</v>
      </c>
    </row>
    <row r="1011" spans="1:5" x14ac:dyDescent="0.25">
      <c r="A1011">
        <v>1010</v>
      </c>
      <c r="B1011" t="s">
        <v>105</v>
      </c>
      <c r="C1011">
        <v>6</v>
      </c>
      <c r="D1011" t="str">
        <f t="shared" si="30"/>
        <v>treatment</v>
      </c>
      <c r="E1011">
        <f t="shared" si="31"/>
        <v>1</v>
      </c>
    </row>
    <row r="1012" spans="1:5" x14ac:dyDescent="0.25">
      <c r="A1012">
        <v>1011</v>
      </c>
      <c r="B1012" t="s">
        <v>105</v>
      </c>
      <c r="C1012">
        <v>8</v>
      </c>
      <c r="D1012" t="str">
        <f t="shared" si="30"/>
        <v>control</v>
      </c>
      <c r="E1012">
        <f t="shared" si="31"/>
        <v>1</v>
      </c>
    </row>
    <row r="1013" spans="1:5" x14ac:dyDescent="0.25">
      <c r="A1013">
        <v>1012</v>
      </c>
      <c r="B1013" t="s">
        <v>177</v>
      </c>
      <c r="C1013">
        <v>5</v>
      </c>
      <c r="D1013" t="str">
        <f t="shared" si="30"/>
        <v>treatment</v>
      </c>
      <c r="E1013">
        <f t="shared" si="31"/>
        <v>0</v>
      </c>
    </row>
    <row r="1014" spans="1:5" x14ac:dyDescent="0.25">
      <c r="A1014">
        <v>1013</v>
      </c>
      <c r="B1014" t="s">
        <v>105</v>
      </c>
      <c r="C1014">
        <v>8</v>
      </c>
      <c r="D1014" t="str">
        <f t="shared" si="30"/>
        <v>control</v>
      </c>
      <c r="E1014">
        <f t="shared" si="31"/>
        <v>1</v>
      </c>
    </row>
    <row r="1015" spans="1:5" x14ac:dyDescent="0.25">
      <c r="A1015">
        <v>1014</v>
      </c>
      <c r="B1015" t="s">
        <v>177</v>
      </c>
      <c r="C1015">
        <v>6</v>
      </c>
      <c r="D1015" t="str">
        <f t="shared" si="30"/>
        <v>treatment</v>
      </c>
      <c r="E1015">
        <f t="shared" si="31"/>
        <v>0</v>
      </c>
    </row>
    <row r="1016" spans="1:5" x14ac:dyDescent="0.25">
      <c r="A1016">
        <v>1015</v>
      </c>
      <c r="B1016" t="s">
        <v>105</v>
      </c>
      <c r="C1016">
        <v>11</v>
      </c>
      <c r="D1016" t="str">
        <f t="shared" si="30"/>
        <v>control</v>
      </c>
      <c r="E1016">
        <f t="shared" si="31"/>
        <v>1</v>
      </c>
    </row>
    <row r="1017" spans="1:5" x14ac:dyDescent="0.25">
      <c r="A1017">
        <v>1016</v>
      </c>
      <c r="B1017" t="s">
        <v>105</v>
      </c>
      <c r="C1017">
        <v>11</v>
      </c>
      <c r="D1017" t="str">
        <f t="shared" si="30"/>
        <v>control</v>
      </c>
      <c r="E1017">
        <f t="shared" si="31"/>
        <v>1</v>
      </c>
    </row>
    <row r="1018" spans="1:5" x14ac:dyDescent="0.25">
      <c r="A1018">
        <v>1017</v>
      </c>
      <c r="B1018" t="s">
        <v>105</v>
      </c>
      <c r="C1018">
        <v>6</v>
      </c>
      <c r="D1018" t="str">
        <f t="shared" si="30"/>
        <v>treatment</v>
      </c>
      <c r="E1018">
        <f t="shared" si="31"/>
        <v>1</v>
      </c>
    </row>
    <row r="1019" spans="1:5" x14ac:dyDescent="0.25">
      <c r="A1019">
        <v>1018</v>
      </c>
      <c r="B1019" t="s">
        <v>105</v>
      </c>
      <c r="C1019">
        <v>8</v>
      </c>
      <c r="D1019" t="str">
        <f t="shared" si="30"/>
        <v>control</v>
      </c>
      <c r="E1019">
        <f t="shared" si="31"/>
        <v>1</v>
      </c>
    </row>
    <row r="1020" spans="1:5" x14ac:dyDescent="0.25">
      <c r="A1020">
        <v>1019</v>
      </c>
      <c r="B1020" t="s">
        <v>105</v>
      </c>
      <c r="C1020">
        <v>5</v>
      </c>
      <c r="D1020" t="str">
        <f t="shared" si="30"/>
        <v>treatment</v>
      </c>
      <c r="E1020">
        <f t="shared" si="31"/>
        <v>1</v>
      </c>
    </row>
    <row r="1021" spans="1:5" x14ac:dyDescent="0.25">
      <c r="A1021">
        <v>1020</v>
      </c>
      <c r="B1021" t="s">
        <v>105</v>
      </c>
      <c r="C1021">
        <v>4</v>
      </c>
      <c r="D1021" t="str">
        <f t="shared" si="30"/>
        <v>treatment</v>
      </c>
      <c r="E1021">
        <f t="shared" si="31"/>
        <v>1</v>
      </c>
    </row>
    <row r="1022" spans="1:5" x14ac:dyDescent="0.25">
      <c r="A1022">
        <v>1021</v>
      </c>
      <c r="B1022" t="s">
        <v>105</v>
      </c>
      <c r="C1022">
        <v>6</v>
      </c>
      <c r="D1022" t="str">
        <f t="shared" si="30"/>
        <v>treatment</v>
      </c>
      <c r="E1022">
        <f t="shared" si="31"/>
        <v>1</v>
      </c>
    </row>
    <row r="1023" spans="1:5" x14ac:dyDescent="0.25">
      <c r="A1023">
        <v>1022</v>
      </c>
      <c r="B1023" t="s">
        <v>105</v>
      </c>
      <c r="C1023">
        <v>7</v>
      </c>
      <c r="D1023" t="str">
        <f t="shared" si="30"/>
        <v>control</v>
      </c>
      <c r="E1023">
        <f t="shared" si="31"/>
        <v>1</v>
      </c>
    </row>
    <row r="1024" spans="1:5" x14ac:dyDescent="0.25">
      <c r="A1024">
        <v>1023</v>
      </c>
      <c r="B1024" t="s">
        <v>105</v>
      </c>
      <c r="C1024">
        <v>3</v>
      </c>
      <c r="D1024" t="str">
        <f t="shared" si="30"/>
        <v>control</v>
      </c>
      <c r="E1024">
        <f t="shared" si="31"/>
        <v>1</v>
      </c>
    </row>
    <row r="1025" spans="1:5" x14ac:dyDescent="0.25">
      <c r="A1025">
        <v>1024</v>
      </c>
      <c r="B1025" t="s">
        <v>105</v>
      </c>
      <c r="C1025">
        <v>5</v>
      </c>
      <c r="D1025" t="str">
        <f t="shared" si="30"/>
        <v>treatment</v>
      </c>
      <c r="E1025">
        <f t="shared" si="31"/>
        <v>1</v>
      </c>
    </row>
    <row r="1026" spans="1:5" x14ac:dyDescent="0.25">
      <c r="A1026">
        <v>1025</v>
      </c>
      <c r="B1026" t="s">
        <v>105</v>
      </c>
      <c r="C1026">
        <v>5</v>
      </c>
      <c r="D1026" t="str">
        <f t="shared" si="30"/>
        <v>treatment</v>
      </c>
      <c r="E1026">
        <f t="shared" si="31"/>
        <v>1</v>
      </c>
    </row>
    <row r="1027" spans="1:5" x14ac:dyDescent="0.25">
      <c r="A1027">
        <v>1026</v>
      </c>
      <c r="B1027" t="s">
        <v>105</v>
      </c>
      <c r="C1027">
        <v>3</v>
      </c>
      <c r="D1027" t="str">
        <f t="shared" ref="D1027:D1090" si="32">IF(OR(C1027=4, C1027=5, C1027=6), "treatment", "control")</f>
        <v>control</v>
      </c>
      <c r="E1027">
        <f t="shared" ref="E1027:E1090" si="33">IF(B1027="Y", 1, 0)</f>
        <v>1</v>
      </c>
    </row>
    <row r="1028" spans="1:5" x14ac:dyDescent="0.25">
      <c r="A1028">
        <v>1027</v>
      </c>
      <c r="B1028" t="s">
        <v>105</v>
      </c>
      <c r="C1028">
        <v>4</v>
      </c>
      <c r="D1028" t="str">
        <f t="shared" si="32"/>
        <v>treatment</v>
      </c>
      <c r="E1028">
        <f t="shared" si="33"/>
        <v>1</v>
      </c>
    </row>
    <row r="1029" spans="1:5" x14ac:dyDescent="0.25">
      <c r="A1029">
        <v>1028</v>
      </c>
      <c r="B1029" t="s">
        <v>105</v>
      </c>
      <c r="C1029">
        <v>4</v>
      </c>
      <c r="D1029" t="str">
        <f t="shared" si="32"/>
        <v>treatment</v>
      </c>
      <c r="E1029">
        <f t="shared" si="33"/>
        <v>1</v>
      </c>
    </row>
    <row r="1030" spans="1:5" x14ac:dyDescent="0.25">
      <c r="A1030">
        <v>1029</v>
      </c>
      <c r="B1030" t="s">
        <v>105</v>
      </c>
      <c r="C1030">
        <v>4</v>
      </c>
      <c r="D1030" t="str">
        <f t="shared" si="32"/>
        <v>treatment</v>
      </c>
      <c r="E1030">
        <f t="shared" si="33"/>
        <v>1</v>
      </c>
    </row>
    <row r="1031" spans="1:5" x14ac:dyDescent="0.25">
      <c r="A1031">
        <v>1030</v>
      </c>
      <c r="B1031" t="s">
        <v>105</v>
      </c>
      <c r="C1031">
        <v>5</v>
      </c>
      <c r="D1031" t="str">
        <f t="shared" si="32"/>
        <v>treatment</v>
      </c>
      <c r="E1031">
        <f t="shared" si="33"/>
        <v>1</v>
      </c>
    </row>
    <row r="1032" spans="1:5" x14ac:dyDescent="0.25">
      <c r="A1032">
        <v>1031</v>
      </c>
      <c r="B1032" t="s">
        <v>105</v>
      </c>
      <c r="C1032">
        <v>7</v>
      </c>
      <c r="D1032" t="str">
        <f t="shared" si="32"/>
        <v>control</v>
      </c>
      <c r="E1032">
        <f t="shared" si="33"/>
        <v>1</v>
      </c>
    </row>
    <row r="1033" spans="1:5" x14ac:dyDescent="0.25">
      <c r="A1033">
        <v>1032</v>
      </c>
      <c r="B1033" t="s">
        <v>105</v>
      </c>
      <c r="C1033">
        <v>8</v>
      </c>
      <c r="D1033" t="str">
        <f t="shared" si="32"/>
        <v>control</v>
      </c>
      <c r="E1033">
        <f t="shared" si="33"/>
        <v>1</v>
      </c>
    </row>
    <row r="1034" spans="1:5" x14ac:dyDescent="0.25">
      <c r="A1034">
        <v>1033</v>
      </c>
      <c r="B1034" t="s">
        <v>105</v>
      </c>
      <c r="C1034">
        <v>11</v>
      </c>
      <c r="D1034" t="str">
        <f t="shared" si="32"/>
        <v>control</v>
      </c>
      <c r="E1034">
        <f t="shared" si="33"/>
        <v>1</v>
      </c>
    </row>
    <row r="1035" spans="1:5" x14ac:dyDescent="0.25">
      <c r="A1035">
        <v>1034</v>
      </c>
      <c r="B1035" t="s">
        <v>105</v>
      </c>
      <c r="C1035">
        <v>2</v>
      </c>
      <c r="D1035" t="str">
        <f t="shared" si="32"/>
        <v>control</v>
      </c>
      <c r="E1035">
        <f t="shared" si="33"/>
        <v>1</v>
      </c>
    </row>
    <row r="1036" spans="1:5" x14ac:dyDescent="0.25">
      <c r="A1036">
        <v>1035</v>
      </c>
      <c r="B1036" t="s">
        <v>105</v>
      </c>
      <c r="C1036">
        <v>6</v>
      </c>
      <c r="D1036" t="str">
        <f t="shared" si="32"/>
        <v>treatment</v>
      </c>
      <c r="E1036">
        <f t="shared" si="33"/>
        <v>1</v>
      </c>
    </row>
    <row r="1037" spans="1:5" x14ac:dyDescent="0.25">
      <c r="A1037">
        <v>1036</v>
      </c>
      <c r="B1037" t="s">
        <v>177</v>
      </c>
      <c r="C1037">
        <v>1</v>
      </c>
      <c r="D1037" t="str">
        <f t="shared" si="32"/>
        <v>control</v>
      </c>
      <c r="E1037">
        <f t="shared" si="33"/>
        <v>0</v>
      </c>
    </row>
    <row r="1038" spans="1:5" x14ac:dyDescent="0.25">
      <c r="A1038">
        <v>1037</v>
      </c>
      <c r="B1038" t="s">
        <v>105</v>
      </c>
      <c r="C1038">
        <v>9</v>
      </c>
      <c r="D1038" t="str">
        <f t="shared" si="32"/>
        <v>control</v>
      </c>
      <c r="E1038">
        <f t="shared" si="33"/>
        <v>1</v>
      </c>
    </row>
    <row r="1039" spans="1:5" x14ac:dyDescent="0.25">
      <c r="A1039">
        <v>1038</v>
      </c>
      <c r="B1039" t="s">
        <v>105</v>
      </c>
      <c r="C1039">
        <v>9</v>
      </c>
      <c r="D1039" t="str">
        <f t="shared" si="32"/>
        <v>control</v>
      </c>
      <c r="E1039">
        <f t="shared" si="33"/>
        <v>1</v>
      </c>
    </row>
    <row r="1040" spans="1:5" x14ac:dyDescent="0.25">
      <c r="A1040">
        <v>1039</v>
      </c>
      <c r="B1040" t="s">
        <v>105</v>
      </c>
      <c r="C1040">
        <v>5</v>
      </c>
      <c r="D1040" t="str">
        <f t="shared" si="32"/>
        <v>treatment</v>
      </c>
      <c r="E1040">
        <f t="shared" si="33"/>
        <v>1</v>
      </c>
    </row>
    <row r="1041" spans="1:5" x14ac:dyDescent="0.25">
      <c r="A1041">
        <v>1040</v>
      </c>
      <c r="B1041" t="s">
        <v>105</v>
      </c>
      <c r="C1041">
        <v>4</v>
      </c>
      <c r="D1041" t="str">
        <f t="shared" si="32"/>
        <v>treatment</v>
      </c>
      <c r="E1041">
        <f t="shared" si="33"/>
        <v>1</v>
      </c>
    </row>
    <row r="1042" spans="1:5" x14ac:dyDescent="0.25">
      <c r="A1042">
        <v>1041</v>
      </c>
      <c r="B1042" t="s">
        <v>105</v>
      </c>
      <c r="C1042">
        <v>1</v>
      </c>
      <c r="D1042" t="str">
        <f t="shared" si="32"/>
        <v>control</v>
      </c>
      <c r="E1042">
        <f t="shared" si="33"/>
        <v>1</v>
      </c>
    </row>
    <row r="1043" spans="1:5" x14ac:dyDescent="0.25">
      <c r="A1043">
        <v>1042</v>
      </c>
      <c r="B1043" t="s">
        <v>105</v>
      </c>
      <c r="C1043">
        <v>7</v>
      </c>
      <c r="D1043" t="str">
        <f t="shared" si="32"/>
        <v>control</v>
      </c>
      <c r="E1043">
        <f t="shared" si="33"/>
        <v>1</v>
      </c>
    </row>
    <row r="1044" spans="1:5" x14ac:dyDescent="0.25">
      <c r="A1044">
        <v>1043</v>
      </c>
      <c r="B1044" t="s">
        <v>105</v>
      </c>
      <c r="C1044">
        <v>8</v>
      </c>
      <c r="D1044" t="str">
        <f t="shared" si="32"/>
        <v>control</v>
      </c>
      <c r="E1044">
        <f t="shared" si="33"/>
        <v>1</v>
      </c>
    </row>
    <row r="1045" spans="1:5" x14ac:dyDescent="0.25">
      <c r="A1045">
        <v>1044</v>
      </c>
      <c r="B1045" t="s">
        <v>105</v>
      </c>
      <c r="C1045">
        <v>5</v>
      </c>
      <c r="D1045" t="str">
        <f t="shared" si="32"/>
        <v>treatment</v>
      </c>
      <c r="E1045">
        <f t="shared" si="33"/>
        <v>1</v>
      </c>
    </row>
    <row r="1046" spans="1:5" x14ac:dyDescent="0.25">
      <c r="A1046">
        <v>1045</v>
      </c>
      <c r="B1046" t="s">
        <v>105</v>
      </c>
      <c r="C1046">
        <v>7</v>
      </c>
      <c r="D1046" t="str">
        <f t="shared" si="32"/>
        <v>control</v>
      </c>
      <c r="E1046">
        <f t="shared" si="33"/>
        <v>1</v>
      </c>
    </row>
    <row r="1047" spans="1:5" x14ac:dyDescent="0.25">
      <c r="A1047">
        <v>1046</v>
      </c>
      <c r="B1047" t="s">
        <v>105</v>
      </c>
      <c r="C1047">
        <v>6</v>
      </c>
      <c r="D1047" t="str">
        <f t="shared" si="32"/>
        <v>treatment</v>
      </c>
      <c r="E1047">
        <f t="shared" si="33"/>
        <v>1</v>
      </c>
    </row>
    <row r="1048" spans="1:5" x14ac:dyDescent="0.25">
      <c r="A1048">
        <v>1047</v>
      </c>
      <c r="B1048" t="s">
        <v>105</v>
      </c>
      <c r="C1048">
        <v>7</v>
      </c>
      <c r="D1048" t="str">
        <f t="shared" si="32"/>
        <v>control</v>
      </c>
      <c r="E1048">
        <f t="shared" si="33"/>
        <v>1</v>
      </c>
    </row>
    <row r="1049" spans="1:5" x14ac:dyDescent="0.25">
      <c r="A1049">
        <v>1048</v>
      </c>
      <c r="B1049" t="s">
        <v>105</v>
      </c>
      <c r="C1049">
        <v>2</v>
      </c>
      <c r="D1049" t="str">
        <f t="shared" si="32"/>
        <v>control</v>
      </c>
      <c r="E1049">
        <f t="shared" si="33"/>
        <v>1</v>
      </c>
    </row>
    <row r="1050" spans="1:5" x14ac:dyDescent="0.25">
      <c r="A1050">
        <v>1049</v>
      </c>
      <c r="B1050" t="s">
        <v>105</v>
      </c>
      <c r="C1050">
        <v>11</v>
      </c>
      <c r="D1050" t="str">
        <f t="shared" si="32"/>
        <v>control</v>
      </c>
      <c r="E1050">
        <f t="shared" si="33"/>
        <v>1</v>
      </c>
    </row>
    <row r="1051" spans="1:5" x14ac:dyDescent="0.25">
      <c r="A1051">
        <v>1050</v>
      </c>
      <c r="B1051" t="s">
        <v>105</v>
      </c>
      <c r="C1051">
        <v>4</v>
      </c>
      <c r="D1051" t="str">
        <f t="shared" si="32"/>
        <v>treatment</v>
      </c>
      <c r="E1051">
        <f t="shared" si="33"/>
        <v>1</v>
      </c>
    </row>
    <row r="1052" spans="1:5" x14ac:dyDescent="0.25">
      <c r="A1052">
        <v>1051</v>
      </c>
      <c r="B1052" t="s">
        <v>105</v>
      </c>
      <c r="C1052">
        <v>8</v>
      </c>
      <c r="D1052" t="str">
        <f t="shared" si="32"/>
        <v>control</v>
      </c>
      <c r="E1052">
        <f t="shared" si="33"/>
        <v>1</v>
      </c>
    </row>
    <row r="1053" spans="1:5" x14ac:dyDescent="0.25">
      <c r="A1053">
        <v>1052</v>
      </c>
      <c r="B1053" t="s">
        <v>105</v>
      </c>
      <c r="C1053">
        <v>10</v>
      </c>
      <c r="D1053" t="str">
        <f t="shared" si="32"/>
        <v>control</v>
      </c>
      <c r="E1053">
        <f t="shared" si="33"/>
        <v>1</v>
      </c>
    </row>
    <row r="1054" spans="1:5" x14ac:dyDescent="0.25">
      <c r="A1054">
        <v>1053</v>
      </c>
      <c r="B1054" t="s">
        <v>105</v>
      </c>
      <c r="C1054">
        <v>6</v>
      </c>
      <c r="D1054" t="str">
        <f t="shared" si="32"/>
        <v>treatment</v>
      </c>
      <c r="E1054">
        <f t="shared" si="33"/>
        <v>1</v>
      </c>
    </row>
    <row r="1055" spans="1:5" x14ac:dyDescent="0.25">
      <c r="A1055">
        <v>1054</v>
      </c>
      <c r="B1055" t="s">
        <v>105</v>
      </c>
      <c r="C1055">
        <v>5</v>
      </c>
      <c r="D1055" t="str">
        <f t="shared" si="32"/>
        <v>treatment</v>
      </c>
      <c r="E1055">
        <f t="shared" si="33"/>
        <v>1</v>
      </c>
    </row>
    <row r="1056" spans="1:5" x14ac:dyDescent="0.25">
      <c r="A1056">
        <v>1055</v>
      </c>
      <c r="B1056" t="s">
        <v>105</v>
      </c>
      <c r="C1056">
        <v>11</v>
      </c>
      <c r="D1056" t="str">
        <f t="shared" si="32"/>
        <v>control</v>
      </c>
      <c r="E1056">
        <f t="shared" si="33"/>
        <v>1</v>
      </c>
    </row>
    <row r="1057" spans="1:5" x14ac:dyDescent="0.25">
      <c r="A1057">
        <v>1056</v>
      </c>
      <c r="B1057" t="s">
        <v>105</v>
      </c>
      <c r="C1057">
        <v>5</v>
      </c>
      <c r="D1057" t="str">
        <f t="shared" si="32"/>
        <v>treatment</v>
      </c>
      <c r="E1057">
        <f t="shared" si="33"/>
        <v>1</v>
      </c>
    </row>
    <row r="1058" spans="1:5" x14ac:dyDescent="0.25">
      <c r="A1058">
        <v>1057</v>
      </c>
      <c r="B1058" t="s">
        <v>105</v>
      </c>
      <c r="C1058">
        <v>6</v>
      </c>
      <c r="D1058" t="str">
        <f t="shared" si="32"/>
        <v>treatment</v>
      </c>
      <c r="E1058">
        <f t="shared" si="33"/>
        <v>1</v>
      </c>
    </row>
    <row r="1059" spans="1:5" x14ac:dyDescent="0.25">
      <c r="A1059">
        <v>1058</v>
      </c>
      <c r="B1059" t="s">
        <v>105</v>
      </c>
      <c r="C1059">
        <v>1</v>
      </c>
      <c r="D1059" t="str">
        <f t="shared" si="32"/>
        <v>control</v>
      </c>
      <c r="E1059">
        <f t="shared" si="33"/>
        <v>1</v>
      </c>
    </row>
    <row r="1060" spans="1:5" x14ac:dyDescent="0.25">
      <c r="A1060">
        <v>1059</v>
      </c>
      <c r="B1060" t="s">
        <v>105</v>
      </c>
      <c r="C1060">
        <v>7</v>
      </c>
      <c r="D1060" t="str">
        <f t="shared" si="32"/>
        <v>control</v>
      </c>
      <c r="E1060">
        <f t="shared" si="33"/>
        <v>1</v>
      </c>
    </row>
    <row r="1061" spans="1:5" x14ac:dyDescent="0.25">
      <c r="A1061">
        <v>1060</v>
      </c>
      <c r="B1061" t="s">
        <v>105</v>
      </c>
      <c r="C1061">
        <v>3</v>
      </c>
      <c r="D1061" t="str">
        <f t="shared" si="32"/>
        <v>control</v>
      </c>
      <c r="E1061">
        <f t="shared" si="33"/>
        <v>1</v>
      </c>
    </row>
    <row r="1062" spans="1:5" x14ac:dyDescent="0.25">
      <c r="A1062">
        <v>1061</v>
      </c>
      <c r="B1062" t="s">
        <v>105</v>
      </c>
      <c r="C1062">
        <v>4</v>
      </c>
      <c r="D1062" t="str">
        <f t="shared" si="32"/>
        <v>treatment</v>
      </c>
      <c r="E1062">
        <f t="shared" si="33"/>
        <v>1</v>
      </c>
    </row>
    <row r="1063" spans="1:5" x14ac:dyDescent="0.25">
      <c r="A1063">
        <v>1062</v>
      </c>
      <c r="B1063" t="s">
        <v>105</v>
      </c>
      <c r="C1063">
        <v>8</v>
      </c>
      <c r="D1063" t="str">
        <f t="shared" si="32"/>
        <v>control</v>
      </c>
      <c r="E1063">
        <f t="shared" si="33"/>
        <v>1</v>
      </c>
    </row>
    <row r="1064" spans="1:5" x14ac:dyDescent="0.25">
      <c r="A1064">
        <v>1063</v>
      </c>
      <c r="B1064" t="s">
        <v>177</v>
      </c>
      <c r="C1064">
        <v>9</v>
      </c>
      <c r="D1064" t="str">
        <f t="shared" si="32"/>
        <v>control</v>
      </c>
      <c r="E1064">
        <f t="shared" si="33"/>
        <v>0</v>
      </c>
    </row>
    <row r="1065" spans="1:5" x14ac:dyDescent="0.25">
      <c r="A1065">
        <v>1064</v>
      </c>
      <c r="B1065" t="s">
        <v>105</v>
      </c>
      <c r="C1065">
        <v>7</v>
      </c>
      <c r="D1065" t="str">
        <f t="shared" si="32"/>
        <v>control</v>
      </c>
      <c r="E1065">
        <f t="shared" si="33"/>
        <v>1</v>
      </c>
    </row>
    <row r="1066" spans="1:5" x14ac:dyDescent="0.25">
      <c r="A1066">
        <v>1065</v>
      </c>
      <c r="B1066" t="s">
        <v>105</v>
      </c>
      <c r="C1066">
        <v>11</v>
      </c>
      <c r="D1066" t="str">
        <f t="shared" si="32"/>
        <v>control</v>
      </c>
      <c r="E1066">
        <f t="shared" si="33"/>
        <v>1</v>
      </c>
    </row>
    <row r="1067" spans="1:5" x14ac:dyDescent="0.25">
      <c r="A1067">
        <v>1066</v>
      </c>
      <c r="B1067" t="s">
        <v>105</v>
      </c>
      <c r="C1067">
        <v>4</v>
      </c>
      <c r="D1067" t="str">
        <f t="shared" si="32"/>
        <v>treatment</v>
      </c>
      <c r="E1067">
        <f t="shared" si="33"/>
        <v>1</v>
      </c>
    </row>
    <row r="1068" spans="1:5" x14ac:dyDescent="0.25">
      <c r="A1068">
        <v>1067</v>
      </c>
      <c r="B1068" t="s">
        <v>105</v>
      </c>
      <c r="C1068">
        <v>5</v>
      </c>
      <c r="D1068" t="str">
        <f t="shared" si="32"/>
        <v>treatment</v>
      </c>
      <c r="E1068">
        <f t="shared" si="33"/>
        <v>1</v>
      </c>
    </row>
    <row r="1069" spans="1:5" x14ac:dyDescent="0.25">
      <c r="A1069">
        <v>1068</v>
      </c>
      <c r="B1069" t="s">
        <v>105</v>
      </c>
      <c r="C1069">
        <v>6</v>
      </c>
      <c r="D1069" t="str">
        <f t="shared" si="32"/>
        <v>treatment</v>
      </c>
      <c r="E1069">
        <f t="shared" si="33"/>
        <v>1</v>
      </c>
    </row>
    <row r="1070" spans="1:5" x14ac:dyDescent="0.25">
      <c r="A1070">
        <v>1069</v>
      </c>
      <c r="B1070" t="s">
        <v>105</v>
      </c>
      <c r="C1070">
        <v>6</v>
      </c>
      <c r="D1070" t="str">
        <f t="shared" si="32"/>
        <v>treatment</v>
      </c>
      <c r="E1070">
        <f t="shared" si="33"/>
        <v>1</v>
      </c>
    </row>
    <row r="1071" spans="1:5" x14ac:dyDescent="0.25">
      <c r="A1071">
        <v>1070</v>
      </c>
      <c r="B1071" t="s">
        <v>105</v>
      </c>
      <c r="C1071">
        <v>5</v>
      </c>
      <c r="D1071" t="str">
        <f t="shared" si="32"/>
        <v>treatment</v>
      </c>
      <c r="E1071">
        <f t="shared" si="33"/>
        <v>1</v>
      </c>
    </row>
    <row r="1072" spans="1:5" x14ac:dyDescent="0.25">
      <c r="A1072">
        <v>1071</v>
      </c>
      <c r="B1072" t="s">
        <v>105</v>
      </c>
      <c r="C1072">
        <v>6</v>
      </c>
      <c r="D1072" t="str">
        <f t="shared" si="32"/>
        <v>treatment</v>
      </c>
      <c r="E1072">
        <f t="shared" si="33"/>
        <v>1</v>
      </c>
    </row>
    <row r="1073" spans="1:5" x14ac:dyDescent="0.25">
      <c r="A1073">
        <v>1072</v>
      </c>
      <c r="B1073" t="s">
        <v>105</v>
      </c>
      <c r="C1073">
        <v>5</v>
      </c>
      <c r="D1073" t="str">
        <f t="shared" si="32"/>
        <v>treatment</v>
      </c>
      <c r="E1073">
        <f t="shared" si="33"/>
        <v>1</v>
      </c>
    </row>
    <row r="1074" spans="1:5" x14ac:dyDescent="0.25">
      <c r="A1074">
        <v>1073</v>
      </c>
      <c r="B1074" t="s">
        <v>105</v>
      </c>
      <c r="C1074">
        <v>8</v>
      </c>
      <c r="D1074" t="str">
        <f t="shared" si="32"/>
        <v>control</v>
      </c>
      <c r="E1074">
        <f t="shared" si="33"/>
        <v>1</v>
      </c>
    </row>
    <row r="1075" spans="1:5" x14ac:dyDescent="0.25">
      <c r="A1075">
        <v>1074</v>
      </c>
      <c r="B1075" t="s">
        <v>105</v>
      </c>
      <c r="C1075">
        <v>7</v>
      </c>
      <c r="D1075" t="str">
        <f t="shared" si="32"/>
        <v>control</v>
      </c>
      <c r="E1075">
        <f t="shared" si="33"/>
        <v>1</v>
      </c>
    </row>
    <row r="1076" spans="1:5" x14ac:dyDescent="0.25">
      <c r="A1076">
        <v>1075</v>
      </c>
      <c r="B1076" t="s">
        <v>105</v>
      </c>
      <c r="C1076">
        <v>5</v>
      </c>
      <c r="D1076" t="str">
        <f t="shared" si="32"/>
        <v>treatment</v>
      </c>
      <c r="E1076">
        <f t="shared" si="33"/>
        <v>1</v>
      </c>
    </row>
    <row r="1077" spans="1:5" x14ac:dyDescent="0.25">
      <c r="A1077">
        <v>1076</v>
      </c>
      <c r="B1077" t="s">
        <v>105</v>
      </c>
      <c r="C1077">
        <v>7</v>
      </c>
      <c r="D1077" t="str">
        <f t="shared" si="32"/>
        <v>control</v>
      </c>
      <c r="E1077">
        <f t="shared" si="33"/>
        <v>1</v>
      </c>
    </row>
    <row r="1078" spans="1:5" x14ac:dyDescent="0.25">
      <c r="A1078">
        <v>1077</v>
      </c>
      <c r="B1078" t="s">
        <v>105</v>
      </c>
      <c r="C1078">
        <v>4</v>
      </c>
      <c r="D1078" t="str">
        <f t="shared" si="32"/>
        <v>treatment</v>
      </c>
      <c r="E1078">
        <f t="shared" si="33"/>
        <v>1</v>
      </c>
    </row>
    <row r="1079" spans="1:5" x14ac:dyDescent="0.25">
      <c r="A1079">
        <v>1078</v>
      </c>
      <c r="B1079" t="s">
        <v>105</v>
      </c>
      <c r="C1079">
        <v>3</v>
      </c>
      <c r="D1079" t="str">
        <f t="shared" si="32"/>
        <v>control</v>
      </c>
      <c r="E1079">
        <f t="shared" si="33"/>
        <v>1</v>
      </c>
    </row>
    <row r="1080" spans="1:5" x14ac:dyDescent="0.25">
      <c r="A1080">
        <v>1079</v>
      </c>
      <c r="B1080" t="s">
        <v>105</v>
      </c>
      <c r="C1080">
        <v>5</v>
      </c>
      <c r="D1080" t="str">
        <f t="shared" si="32"/>
        <v>treatment</v>
      </c>
      <c r="E1080">
        <f t="shared" si="33"/>
        <v>1</v>
      </c>
    </row>
    <row r="1081" spans="1:5" x14ac:dyDescent="0.25">
      <c r="A1081">
        <v>1080</v>
      </c>
      <c r="B1081" t="s">
        <v>105</v>
      </c>
      <c r="C1081">
        <v>4</v>
      </c>
      <c r="D1081" t="str">
        <f t="shared" si="32"/>
        <v>treatment</v>
      </c>
      <c r="E1081">
        <f t="shared" si="33"/>
        <v>1</v>
      </c>
    </row>
    <row r="1082" spans="1:5" x14ac:dyDescent="0.25">
      <c r="A1082">
        <v>1081</v>
      </c>
      <c r="B1082" t="s">
        <v>105</v>
      </c>
      <c r="C1082">
        <v>10</v>
      </c>
      <c r="D1082" t="str">
        <f t="shared" si="32"/>
        <v>control</v>
      </c>
      <c r="E1082">
        <f t="shared" si="33"/>
        <v>1</v>
      </c>
    </row>
    <row r="1083" spans="1:5" x14ac:dyDescent="0.25">
      <c r="A1083">
        <v>1082</v>
      </c>
      <c r="B1083" t="s">
        <v>105</v>
      </c>
      <c r="C1083">
        <v>6</v>
      </c>
      <c r="D1083" t="str">
        <f t="shared" si="32"/>
        <v>treatment</v>
      </c>
      <c r="E1083">
        <f t="shared" si="33"/>
        <v>1</v>
      </c>
    </row>
    <row r="1084" spans="1:5" x14ac:dyDescent="0.25">
      <c r="A1084">
        <v>1083</v>
      </c>
      <c r="B1084" t="s">
        <v>105</v>
      </c>
      <c r="C1084">
        <v>9</v>
      </c>
      <c r="D1084" t="str">
        <f t="shared" si="32"/>
        <v>control</v>
      </c>
      <c r="E1084">
        <f t="shared" si="33"/>
        <v>1</v>
      </c>
    </row>
    <row r="1085" spans="1:5" x14ac:dyDescent="0.25">
      <c r="A1085">
        <v>1084</v>
      </c>
      <c r="B1085" t="s">
        <v>105</v>
      </c>
      <c r="C1085">
        <v>3</v>
      </c>
      <c r="D1085" t="str">
        <f t="shared" si="32"/>
        <v>control</v>
      </c>
      <c r="E1085">
        <f t="shared" si="33"/>
        <v>1</v>
      </c>
    </row>
    <row r="1086" spans="1:5" x14ac:dyDescent="0.25">
      <c r="A1086">
        <v>1085</v>
      </c>
      <c r="B1086" t="s">
        <v>105</v>
      </c>
      <c r="C1086">
        <v>7</v>
      </c>
      <c r="D1086" t="str">
        <f t="shared" si="32"/>
        <v>control</v>
      </c>
      <c r="E1086">
        <f t="shared" si="33"/>
        <v>1</v>
      </c>
    </row>
    <row r="1087" spans="1:5" x14ac:dyDescent="0.25">
      <c r="A1087">
        <v>1086</v>
      </c>
      <c r="B1087" t="s">
        <v>105</v>
      </c>
      <c r="C1087">
        <v>4</v>
      </c>
      <c r="D1087" t="str">
        <f t="shared" si="32"/>
        <v>treatment</v>
      </c>
      <c r="E1087">
        <f t="shared" si="33"/>
        <v>1</v>
      </c>
    </row>
    <row r="1088" spans="1:5" x14ac:dyDescent="0.25">
      <c r="A1088">
        <v>1087</v>
      </c>
      <c r="B1088" t="s">
        <v>105</v>
      </c>
      <c r="C1088">
        <v>5</v>
      </c>
      <c r="D1088" t="str">
        <f t="shared" si="32"/>
        <v>treatment</v>
      </c>
      <c r="E1088">
        <f t="shared" si="33"/>
        <v>1</v>
      </c>
    </row>
    <row r="1089" spans="1:5" x14ac:dyDescent="0.25">
      <c r="A1089">
        <v>1088</v>
      </c>
      <c r="B1089" t="s">
        <v>105</v>
      </c>
      <c r="C1089">
        <v>5</v>
      </c>
      <c r="D1089" t="str">
        <f t="shared" si="32"/>
        <v>treatment</v>
      </c>
      <c r="E1089">
        <f t="shared" si="33"/>
        <v>1</v>
      </c>
    </row>
    <row r="1090" spans="1:5" x14ac:dyDescent="0.25">
      <c r="A1090">
        <v>1089</v>
      </c>
      <c r="B1090" t="s">
        <v>105</v>
      </c>
      <c r="C1090">
        <v>4</v>
      </c>
      <c r="D1090" t="str">
        <f t="shared" si="32"/>
        <v>treatment</v>
      </c>
      <c r="E1090">
        <f t="shared" si="33"/>
        <v>1</v>
      </c>
    </row>
    <row r="1091" spans="1:5" x14ac:dyDescent="0.25">
      <c r="A1091">
        <v>1090</v>
      </c>
      <c r="B1091" t="s">
        <v>105</v>
      </c>
      <c r="C1091">
        <v>4</v>
      </c>
      <c r="D1091" t="str">
        <f t="shared" ref="D1091:D1154" si="34">IF(OR(C1091=4, C1091=5, C1091=6), "treatment", "control")</f>
        <v>treatment</v>
      </c>
      <c r="E1091">
        <f t="shared" ref="E1091:E1154" si="35">IF(B1091="Y", 1, 0)</f>
        <v>1</v>
      </c>
    </row>
    <row r="1092" spans="1:5" x14ac:dyDescent="0.25">
      <c r="A1092">
        <v>1091</v>
      </c>
      <c r="B1092" t="s">
        <v>177</v>
      </c>
      <c r="C1092">
        <v>6</v>
      </c>
      <c r="D1092" t="str">
        <f t="shared" si="34"/>
        <v>treatment</v>
      </c>
      <c r="E1092">
        <f t="shared" si="35"/>
        <v>0</v>
      </c>
    </row>
    <row r="1093" spans="1:5" x14ac:dyDescent="0.25">
      <c r="A1093">
        <v>1092</v>
      </c>
      <c r="B1093" t="s">
        <v>105</v>
      </c>
      <c r="C1093">
        <v>3</v>
      </c>
      <c r="D1093" t="str">
        <f t="shared" si="34"/>
        <v>control</v>
      </c>
      <c r="E1093">
        <f t="shared" si="35"/>
        <v>1</v>
      </c>
    </row>
    <row r="1094" spans="1:5" x14ac:dyDescent="0.25">
      <c r="A1094">
        <v>1093</v>
      </c>
      <c r="B1094" t="s">
        <v>105</v>
      </c>
      <c r="C1094">
        <v>6</v>
      </c>
      <c r="D1094" t="str">
        <f t="shared" si="34"/>
        <v>treatment</v>
      </c>
      <c r="E1094">
        <f t="shared" si="35"/>
        <v>1</v>
      </c>
    </row>
    <row r="1095" spans="1:5" x14ac:dyDescent="0.25">
      <c r="A1095">
        <v>1094</v>
      </c>
      <c r="B1095" t="s">
        <v>105</v>
      </c>
      <c r="C1095">
        <v>10</v>
      </c>
      <c r="D1095" t="str">
        <f t="shared" si="34"/>
        <v>control</v>
      </c>
      <c r="E1095">
        <f t="shared" si="35"/>
        <v>1</v>
      </c>
    </row>
    <row r="1096" spans="1:5" x14ac:dyDescent="0.25">
      <c r="A1096">
        <v>1095</v>
      </c>
      <c r="B1096" t="s">
        <v>105</v>
      </c>
      <c r="C1096">
        <v>5</v>
      </c>
      <c r="D1096" t="str">
        <f t="shared" si="34"/>
        <v>treatment</v>
      </c>
      <c r="E1096">
        <f t="shared" si="35"/>
        <v>1</v>
      </c>
    </row>
    <row r="1097" spans="1:5" x14ac:dyDescent="0.25">
      <c r="A1097">
        <v>1096</v>
      </c>
      <c r="B1097" t="s">
        <v>105</v>
      </c>
      <c r="C1097">
        <v>3</v>
      </c>
      <c r="D1097" t="str">
        <f t="shared" si="34"/>
        <v>control</v>
      </c>
      <c r="E1097">
        <f t="shared" si="35"/>
        <v>1</v>
      </c>
    </row>
    <row r="1098" spans="1:5" x14ac:dyDescent="0.25">
      <c r="A1098">
        <v>1097</v>
      </c>
      <c r="B1098" t="s">
        <v>105</v>
      </c>
      <c r="C1098">
        <v>3</v>
      </c>
      <c r="D1098" t="str">
        <f t="shared" si="34"/>
        <v>control</v>
      </c>
      <c r="E1098">
        <f t="shared" si="35"/>
        <v>1</v>
      </c>
    </row>
    <row r="1099" spans="1:5" x14ac:dyDescent="0.25">
      <c r="A1099">
        <v>1098</v>
      </c>
      <c r="B1099" t="s">
        <v>105</v>
      </c>
      <c r="C1099">
        <v>10</v>
      </c>
      <c r="D1099" t="str">
        <f t="shared" si="34"/>
        <v>control</v>
      </c>
      <c r="E1099">
        <f t="shared" si="35"/>
        <v>1</v>
      </c>
    </row>
    <row r="1100" spans="1:5" x14ac:dyDescent="0.25">
      <c r="A1100">
        <v>1099</v>
      </c>
      <c r="B1100" t="s">
        <v>105</v>
      </c>
      <c r="C1100">
        <v>7</v>
      </c>
      <c r="D1100" t="str">
        <f t="shared" si="34"/>
        <v>control</v>
      </c>
      <c r="E1100">
        <f t="shared" si="35"/>
        <v>1</v>
      </c>
    </row>
    <row r="1101" spans="1:5" x14ac:dyDescent="0.25">
      <c r="A1101">
        <v>1100</v>
      </c>
      <c r="B1101" t="s">
        <v>105</v>
      </c>
      <c r="C1101">
        <v>4</v>
      </c>
      <c r="D1101" t="str">
        <f t="shared" si="34"/>
        <v>treatment</v>
      </c>
      <c r="E1101">
        <f t="shared" si="35"/>
        <v>1</v>
      </c>
    </row>
    <row r="1102" spans="1:5" x14ac:dyDescent="0.25">
      <c r="A1102">
        <v>1101</v>
      </c>
      <c r="B1102" t="s">
        <v>177</v>
      </c>
      <c r="C1102">
        <v>1</v>
      </c>
      <c r="D1102" t="str">
        <f t="shared" si="34"/>
        <v>control</v>
      </c>
      <c r="E1102">
        <f t="shared" si="35"/>
        <v>0</v>
      </c>
    </row>
    <row r="1103" spans="1:5" x14ac:dyDescent="0.25">
      <c r="A1103">
        <v>1102</v>
      </c>
      <c r="B1103" t="s">
        <v>105</v>
      </c>
      <c r="C1103">
        <v>7</v>
      </c>
      <c r="D1103" t="str">
        <f t="shared" si="34"/>
        <v>control</v>
      </c>
      <c r="E1103">
        <f t="shared" si="35"/>
        <v>1</v>
      </c>
    </row>
    <row r="1104" spans="1:5" x14ac:dyDescent="0.25">
      <c r="A1104">
        <v>1103</v>
      </c>
      <c r="B1104" t="s">
        <v>105</v>
      </c>
      <c r="C1104">
        <v>4</v>
      </c>
      <c r="D1104" t="str">
        <f t="shared" si="34"/>
        <v>treatment</v>
      </c>
      <c r="E1104">
        <f t="shared" si="35"/>
        <v>1</v>
      </c>
    </row>
    <row r="1105" spans="1:5" x14ac:dyDescent="0.25">
      <c r="A1105">
        <v>1104</v>
      </c>
      <c r="B1105" t="s">
        <v>105</v>
      </c>
      <c r="C1105">
        <v>7</v>
      </c>
      <c r="D1105" t="str">
        <f t="shared" si="34"/>
        <v>control</v>
      </c>
      <c r="E1105">
        <f t="shared" si="35"/>
        <v>1</v>
      </c>
    </row>
    <row r="1106" spans="1:5" x14ac:dyDescent="0.25">
      <c r="A1106">
        <v>1105</v>
      </c>
      <c r="B1106" t="s">
        <v>105</v>
      </c>
      <c r="C1106">
        <v>4</v>
      </c>
      <c r="D1106" t="str">
        <f t="shared" si="34"/>
        <v>treatment</v>
      </c>
      <c r="E1106">
        <f t="shared" si="35"/>
        <v>1</v>
      </c>
    </row>
    <row r="1107" spans="1:5" x14ac:dyDescent="0.25">
      <c r="A1107">
        <v>1106</v>
      </c>
      <c r="B1107" t="s">
        <v>105</v>
      </c>
      <c r="C1107">
        <v>4</v>
      </c>
      <c r="D1107" t="str">
        <f t="shared" si="34"/>
        <v>treatment</v>
      </c>
      <c r="E1107">
        <f t="shared" si="35"/>
        <v>1</v>
      </c>
    </row>
    <row r="1108" spans="1:5" x14ac:dyDescent="0.25">
      <c r="A1108">
        <v>1107</v>
      </c>
      <c r="B1108" t="s">
        <v>105</v>
      </c>
      <c r="C1108">
        <v>5</v>
      </c>
      <c r="D1108" t="str">
        <f t="shared" si="34"/>
        <v>treatment</v>
      </c>
      <c r="E1108">
        <f t="shared" si="35"/>
        <v>1</v>
      </c>
    </row>
    <row r="1109" spans="1:5" x14ac:dyDescent="0.25">
      <c r="A1109">
        <v>1108</v>
      </c>
      <c r="B1109" t="s">
        <v>105</v>
      </c>
      <c r="C1109">
        <v>9</v>
      </c>
      <c r="D1109" t="str">
        <f t="shared" si="34"/>
        <v>control</v>
      </c>
      <c r="E1109">
        <f t="shared" si="35"/>
        <v>1</v>
      </c>
    </row>
    <row r="1110" spans="1:5" x14ac:dyDescent="0.25">
      <c r="A1110">
        <v>1109</v>
      </c>
      <c r="B1110" t="s">
        <v>105</v>
      </c>
      <c r="C1110">
        <v>11</v>
      </c>
      <c r="D1110" t="str">
        <f t="shared" si="34"/>
        <v>control</v>
      </c>
      <c r="E1110">
        <f t="shared" si="35"/>
        <v>1</v>
      </c>
    </row>
    <row r="1111" spans="1:5" x14ac:dyDescent="0.25">
      <c r="A1111">
        <v>1110</v>
      </c>
      <c r="B1111" t="s">
        <v>105</v>
      </c>
      <c r="C1111">
        <v>3</v>
      </c>
      <c r="D1111" t="str">
        <f t="shared" si="34"/>
        <v>control</v>
      </c>
      <c r="E1111">
        <f t="shared" si="35"/>
        <v>1</v>
      </c>
    </row>
    <row r="1112" spans="1:5" x14ac:dyDescent="0.25">
      <c r="A1112">
        <v>1111</v>
      </c>
      <c r="B1112" t="s">
        <v>105</v>
      </c>
      <c r="C1112">
        <v>6</v>
      </c>
      <c r="D1112" t="str">
        <f t="shared" si="34"/>
        <v>treatment</v>
      </c>
      <c r="E1112">
        <f t="shared" si="35"/>
        <v>1</v>
      </c>
    </row>
    <row r="1113" spans="1:5" x14ac:dyDescent="0.25">
      <c r="A1113">
        <v>1112</v>
      </c>
      <c r="B1113" t="s">
        <v>105</v>
      </c>
      <c r="C1113">
        <v>9</v>
      </c>
      <c r="D1113" t="str">
        <f t="shared" si="34"/>
        <v>control</v>
      </c>
      <c r="E1113">
        <f t="shared" si="35"/>
        <v>1</v>
      </c>
    </row>
    <row r="1114" spans="1:5" x14ac:dyDescent="0.25">
      <c r="A1114">
        <v>1113</v>
      </c>
      <c r="B1114" t="s">
        <v>105</v>
      </c>
      <c r="C1114">
        <v>7</v>
      </c>
      <c r="D1114" t="str">
        <f t="shared" si="34"/>
        <v>control</v>
      </c>
      <c r="E1114">
        <f t="shared" si="35"/>
        <v>1</v>
      </c>
    </row>
    <row r="1115" spans="1:5" x14ac:dyDescent="0.25">
      <c r="A1115">
        <v>1114</v>
      </c>
      <c r="B1115" t="s">
        <v>105</v>
      </c>
      <c r="C1115">
        <v>5</v>
      </c>
      <c r="D1115" t="str">
        <f t="shared" si="34"/>
        <v>treatment</v>
      </c>
      <c r="E1115">
        <f t="shared" si="35"/>
        <v>1</v>
      </c>
    </row>
    <row r="1116" spans="1:5" x14ac:dyDescent="0.25">
      <c r="A1116">
        <v>1115</v>
      </c>
      <c r="B1116" t="s">
        <v>105</v>
      </c>
      <c r="C1116">
        <v>8</v>
      </c>
      <c r="D1116" t="str">
        <f t="shared" si="34"/>
        <v>control</v>
      </c>
      <c r="E1116">
        <f t="shared" si="35"/>
        <v>1</v>
      </c>
    </row>
    <row r="1117" spans="1:5" x14ac:dyDescent="0.25">
      <c r="A1117">
        <v>1116</v>
      </c>
      <c r="B1117" t="s">
        <v>105</v>
      </c>
      <c r="C1117">
        <v>11</v>
      </c>
      <c r="D1117" t="str">
        <f t="shared" si="34"/>
        <v>control</v>
      </c>
      <c r="E1117">
        <f t="shared" si="35"/>
        <v>1</v>
      </c>
    </row>
    <row r="1118" spans="1:5" x14ac:dyDescent="0.25">
      <c r="A1118">
        <v>1117</v>
      </c>
      <c r="B1118" t="s">
        <v>105</v>
      </c>
      <c r="C1118">
        <v>3</v>
      </c>
      <c r="D1118" t="str">
        <f t="shared" si="34"/>
        <v>control</v>
      </c>
      <c r="E1118">
        <f t="shared" si="35"/>
        <v>1</v>
      </c>
    </row>
    <row r="1119" spans="1:5" x14ac:dyDescent="0.25">
      <c r="A1119">
        <v>1118</v>
      </c>
      <c r="B1119" t="s">
        <v>105</v>
      </c>
      <c r="C1119">
        <v>5</v>
      </c>
      <c r="D1119" t="str">
        <f t="shared" si="34"/>
        <v>treatment</v>
      </c>
      <c r="E1119">
        <f t="shared" si="35"/>
        <v>1</v>
      </c>
    </row>
    <row r="1120" spans="1:5" x14ac:dyDescent="0.25">
      <c r="A1120">
        <v>1119</v>
      </c>
      <c r="B1120" t="s">
        <v>105</v>
      </c>
      <c r="C1120">
        <v>12</v>
      </c>
      <c r="D1120" t="str">
        <f t="shared" si="34"/>
        <v>control</v>
      </c>
      <c r="E1120">
        <f t="shared" si="35"/>
        <v>1</v>
      </c>
    </row>
    <row r="1121" spans="1:5" x14ac:dyDescent="0.25">
      <c r="A1121">
        <v>1120</v>
      </c>
      <c r="B1121" t="s">
        <v>105</v>
      </c>
      <c r="C1121">
        <v>7</v>
      </c>
      <c r="D1121" t="str">
        <f t="shared" si="34"/>
        <v>control</v>
      </c>
      <c r="E1121">
        <f t="shared" si="35"/>
        <v>1</v>
      </c>
    </row>
    <row r="1122" spans="1:5" x14ac:dyDescent="0.25">
      <c r="A1122">
        <v>1121</v>
      </c>
      <c r="B1122" t="s">
        <v>105</v>
      </c>
      <c r="C1122">
        <v>5</v>
      </c>
      <c r="D1122" t="str">
        <f t="shared" si="34"/>
        <v>treatment</v>
      </c>
      <c r="E1122">
        <f t="shared" si="35"/>
        <v>1</v>
      </c>
    </row>
    <row r="1123" spans="1:5" x14ac:dyDescent="0.25">
      <c r="A1123">
        <v>1122</v>
      </c>
      <c r="B1123" t="s">
        <v>105</v>
      </c>
      <c r="C1123">
        <v>7</v>
      </c>
      <c r="D1123" t="str">
        <f t="shared" si="34"/>
        <v>control</v>
      </c>
      <c r="E1123">
        <f t="shared" si="35"/>
        <v>1</v>
      </c>
    </row>
    <row r="1124" spans="1:5" x14ac:dyDescent="0.25">
      <c r="A1124">
        <v>1123</v>
      </c>
      <c r="B1124" t="s">
        <v>105</v>
      </c>
      <c r="C1124">
        <v>10</v>
      </c>
      <c r="D1124" t="str">
        <f t="shared" si="34"/>
        <v>control</v>
      </c>
      <c r="E1124">
        <f t="shared" si="35"/>
        <v>1</v>
      </c>
    </row>
    <row r="1125" spans="1:5" x14ac:dyDescent="0.25">
      <c r="A1125">
        <v>1124</v>
      </c>
      <c r="B1125" t="s">
        <v>105</v>
      </c>
      <c r="C1125">
        <v>6</v>
      </c>
      <c r="D1125" t="str">
        <f t="shared" si="34"/>
        <v>treatment</v>
      </c>
      <c r="E1125">
        <f t="shared" si="35"/>
        <v>1</v>
      </c>
    </row>
    <row r="1126" spans="1:5" x14ac:dyDescent="0.25">
      <c r="A1126">
        <v>1125</v>
      </c>
      <c r="B1126" t="s">
        <v>105</v>
      </c>
      <c r="C1126">
        <v>7</v>
      </c>
      <c r="D1126" t="str">
        <f t="shared" si="34"/>
        <v>control</v>
      </c>
      <c r="E1126">
        <f t="shared" si="35"/>
        <v>1</v>
      </c>
    </row>
    <row r="1127" spans="1:5" x14ac:dyDescent="0.25">
      <c r="A1127">
        <v>1126</v>
      </c>
      <c r="B1127" t="s">
        <v>105</v>
      </c>
      <c r="C1127">
        <v>11</v>
      </c>
      <c r="D1127" t="str">
        <f t="shared" si="34"/>
        <v>control</v>
      </c>
      <c r="E1127">
        <f t="shared" si="35"/>
        <v>1</v>
      </c>
    </row>
    <row r="1128" spans="1:5" x14ac:dyDescent="0.25">
      <c r="A1128">
        <v>1127</v>
      </c>
      <c r="B1128" t="s">
        <v>105</v>
      </c>
      <c r="C1128">
        <v>6</v>
      </c>
      <c r="D1128" t="str">
        <f t="shared" si="34"/>
        <v>treatment</v>
      </c>
      <c r="E1128">
        <f t="shared" si="35"/>
        <v>1</v>
      </c>
    </row>
    <row r="1129" spans="1:5" x14ac:dyDescent="0.25">
      <c r="A1129">
        <v>1128</v>
      </c>
      <c r="B1129" t="s">
        <v>105</v>
      </c>
      <c r="C1129">
        <v>11</v>
      </c>
      <c r="D1129" t="str">
        <f t="shared" si="34"/>
        <v>control</v>
      </c>
      <c r="E1129">
        <f t="shared" si="35"/>
        <v>1</v>
      </c>
    </row>
    <row r="1130" spans="1:5" x14ac:dyDescent="0.25">
      <c r="A1130">
        <v>1129</v>
      </c>
      <c r="B1130" t="s">
        <v>105</v>
      </c>
      <c r="C1130">
        <v>7</v>
      </c>
      <c r="D1130" t="str">
        <f t="shared" si="34"/>
        <v>control</v>
      </c>
      <c r="E1130">
        <f t="shared" si="35"/>
        <v>1</v>
      </c>
    </row>
    <row r="1131" spans="1:5" x14ac:dyDescent="0.25">
      <c r="A1131">
        <v>1130</v>
      </c>
      <c r="B1131" t="s">
        <v>105</v>
      </c>
      <c r="C1131">
        <v>8</v>
      </c>
      <c r="D1131" t="str">
        <f t="shared" si="34"/>
        <v>control</v>
      </c>
      <c r="E1131">
        <f t="shared" si="35"/>
        <v>1</v>
      </c>
    </row>
    <row r="1132" spans="1:5" x14ac:dyDescent="0.25">
      <c r="A1132">
        <v>1131</v>
      </c>
      <c r="B1132" t="s">
        <v>105</v>
      </c>
      <c r="C1132">
        <v>12</v>
      </c>
      <c r="D1132" t="str">
        <f t="shared" si="34"/>
        <v>control</v>
      </c>
      <c r="E1132">
        <f t="shared" si="35"/>
        <v>1</v>
      </c>
    </row>
    <row r="1133" spans="1:5" x14ac:dyDescent="0.25">
      <c r="A1133">
        <v>1132</v>
      </c>
      <c r="B1133" t="s">
        <v>105</v>
      </c>
      <c r="C1133">
        <v>9</v>
      </c>
      <c r="D1133" t="str">
        <f t="shared" si="34"/>
        <v>control</v>
      </c>
      <c r="E1133">
        <f t="shared" si="35"/>
        <v>1</v>
      </c>
    </row>
    <row r="1134" spans="1:5" x14ac:dyDescent="0.25">
      <c r="A1134">
        <v>1133</v>
      </c>
      <c r="B1134" t="s">
        <v>105</v>
      </c>
      <c r="C1134">
        <v>5</v>
      </c>
      <c r="D1134" t="str">
        <f t="shared" si="34"/>
        <v>treatment</v>
      </c>
      <c r="E1134">
        <f t="shared" si="35"/>
        <v>1</v>
      </c>
    </row>
    <row r="1135" spans="1:5" x14ac:dyDescent="0.25">
      <c r="A1135">
        <v>1134</v>
      </c>
      <c r="B1135" t="s">
        <v>105</v>
      </c>
      <c r="C1135">
        <v>6</v>
      </c>
      <c r="D1135" t="str">
        <f t="shared" si="34"/>
        <v>treatment</v>
      </c>
      <c r="E1135">
        <f t="shared" si="35"/>
        <v>1</v>
      </c>
    </row>
    <row r="1136" spans="1:5" x14ac:dyDescent="0.25">
      <c r="A1136">
        <v>1135</v>
      </c>
      <c r="B1136" t="s">
        <v>105</v>
      </c>
      <c r="C1136">
        <v>8</v>
      </c>
      <c r="D1136" t="str">
        <f t="shared" si="34"/>
        <v>control</v>
      </c>
      <c r="E1136">
        <f t="shared" si="35"/>
        <v>1</v>
      </c>
    </row>
    <row r="1137" spans="1:5" x14ac:dyDescent="0.25">
      <c r="A1137">
        <v>1136</v>
      </c>
      <c r="B1137" t="s">
        <v>177</v>
      </c>
      <c r="C1137">
        <v>5</v>
      </c>
      <c r="D1137" t="str">
        <f t="shared" si="34"/>
        <v>treatment</v>
      </c>
      <c r="E1137">
        <f t="shared" si="35"/>
        <v>0</v>
      </c>
    </row>
    <row r="1138" spans="1:5" x14ac:dyDescent="0.25">
      <c r="A1138">
        <v>1137</v>
      </c>
      <c r="B1138" t="s">
        <v>105</v>
      </c>
      <c r="C1138">
        <v>4</v>
      </c>
      <c r="D1138" t="str">
        <f t="shared" si="34"/>
        <v>treatment</v>
      </c>
      <c r="E1138">
        <f t="shared" si="35"/>
        <v>1</v>
      </c>
    </row>
    <row r="1139" spans="1:5" x14ac:dyDescent="0.25">
      <c r="A1139">
        <v>1138</v>
      </c>
      <c r="B1139" t="s">
        <v>177</v>
      </c>
      <c r="C1139">
        <v>5</v>
      </c>
      <c r="D1139" t="str">
        <f t="shared" si="34"/>
        <v>treatment</v>
      </c>
      <c r="E1139">
        <f t="shared" si="35"/>
        <v>0</v>
      </c>
    </row>
    <row r="1140" spans="1:5" x14ac:dyDescent="0.25">
      <c r="A1140">
        <v>1139</v>
      </c>
      <c r="B1140" t="s">
        <v>105</v>
      </c>
      <c r="C1140">
        <v>5</v>
      </c>
      <c r="D1140" t="str">
        <f t="shared" si="34"/>
        <v>treatment</v>
      </c>
      <c r="E1140">
        <f t="shared" si="35"/>
        <v>1</v>
      </c>
    </row>
    <row r="1141" spans="1:5" x14ac:dyDescent="0.25">
      <c r="A1141">
        <v>1140</v>
      </c>
      <c r="B1141" t="s">
        <v>105</v>
      </c>
      <c r="C1141">
        <v>5</v>
      </c>
      <c r="D1141" t="str">
        <f t="shared" si="34"/>
        <v>treatment</v>
      </c>
      <c r="E1141">
        <f t="shared" si="35"/>
        <v>1</v>
      </c>
    </row>
    <row r="1142" spans="1:5" x14ac:dyDescent="0.25">
      <c r="A1142">
        <v>1141</v>
      </c>
      <c r="B1142" t="s">
        <v>105</v>
      </c>
      <c r="C1142">
        <v>6</v>
      </c>
      <c r="D1142" t="str">
        <f t="shared" si="34"/>
        <v>treatment</v>
      </c>
      <c r="E1142">
        <f t="shared" si="35"/>
        <v>1</v>
      </c>
    </row>
    <row r="1143" spans="1:5" x14ac:dyDescent="0.25">
      <c r="A1143">
        <v>1142</v>
      </c>
      <c r="B1143" t="s">
        <v>105</v>
      </c>
      <c r="C1143">
        <v>10</v>
      </c>
      <c r="D1143" t="str">
        <f t="shared" si="34"/>
        <v>control</v>
      </c>
      <c r="E1143">
        <f t="shared" si="35"/>
        <v>1</v>
      </c>
    </row>
    <row r="1144" spans="1:5" x14ac:dyDescent="0.25">
      <c r="A1144">
        <v>1143</v>
      </c>
      <c r="B1144" t="s">
        <v>105</v>
      </c>
      <c r="C1144">
        <v>4</v>
      </c>
      <c r="D1144" t="str">
        <f t="shared" si="34"/>
        <v>treatment</v>
      </c>
      <c r="E1144">
        <f t="shared" si="35"/>
        <v>1</v>
      </c>
    </row>
    <row r="1145" spans="1:5" x14ac:dyDescent="0.25">
      <c r="A1145">
        <v>1144</v>
      </c>
      <c r="B1145" t="s">
        <v>105</v>
      </c>
      <c r="C1145">
        <v>7</v>
      </c>
      <c r="D1145" t="str">
        <f t="shared" si="34"/>
        <v>control</v>
      </c>
      <c r="E1145">
        <f t="shared" si="35"/>
        <v>1</v>
      </c>
    </row>
    <row r="1146" spans="1:5" x14ac:dyDescent="0.25">
      <c r="A1146">
        <v>1145</v>
      </c>
      <c r="B1146" t="s">
        <v>177</v>
      </c>
      <c r="C1146">
        <v>7</v>
      </c>
      <c r="D1146" t="str">
        <f t="shared" si="34"/>
        <v>control</v>
      </c>
      <c r="E1146">
        <f t="shared" si="35"/>
        <v>0</v>
      </c>
    </row>
    <row r="1147" spans="1:5" x14ac:dyDescent="0.25">
      <c r="A1147">
        <v>1146</v>
      </c>
      <c r="B1147" t="s">
        <v>105</v>
      </c>
      <c r="C1147">
        <v>8</v>
      </c>
      <c r="D1147" t="str">
        <f t="shared" si="34"/>
        <v>control</v>
      </c>
      <c r="E1147">
        <f t="shared" si="35"/>
        <v>1</v>
      </c>
    </row>
    <row r="1148" spans="1:5" x14ac:dyDescent="0.25">
      <c r="A1148">
        <v>1147</v>
      </c>
      <c r="B1148" t="s">
        <v>105</v>
      </c>
      <c r="C1148">
        <v>5</v>
      </c>
      <c r="D1148" t="str">
        <f t="shared" si="34"/>
        <v>treatment</v>
      </c>
      <c r="E1148">
        <f t="shared" si="35"/>
        <v>1</v>
      </c>
    </row>
    <row r="1149" spans="1:5" x14ac:dyDescent="0.25">
      <c r="A1149">
        <v>1148</v>
      </c>
      <c r="B1149" t="s">
        <v>105</v>
      </c>
      <c r="C1149">
        <v>7</v>
      </c>
      <c r="D1149" t="str">
        <f t="shared" si="34"/>
        <v>control</v>
      </c>
      <c r="E1149">
        <f t="shared" si="35"/>
        <v>1</v>
      </c>
    </row>
    <row r="1150" spans="1:5" x14ac:dyDescent="0.25">
      <c r="A1150">
        <v>1149</v>
      </c>
      <c r="B1150" t="s">
        <v>105</v>
      </c>
      <c r="C1150">
        <v>8</v>
      </c>
      <c r="D1150" t="str">
        <f t="shared" si="34"/>
        <v>control</v>
      </c>
      <c r="E1150">
        <f t="shared" si="35"/>
        <v>1</v>
      </c>
    </row>
    <row r="1151" spans="1:5" x14ac:dyDescent="0.25">
      <c r="A1151">
        <v>1150</v>
      </c>
      <c r="B1151" t="s">
        <v>105</v>
      </c>
      <c r="C1151">
        <v>7</v>
      </c>
      <c r="D1151" t="str">
        <f t="shared" si="34"/>
        <v>control</v>
      </c>
      <c r="E1151">
        <f t="shared" si="35"/>
        <v>1</v>
      </c>
    </row>
    <row r="1152" spans="1:5" x14ac:dyDescent="0.25">
      <c r="A1152">
        <v>1151</v>
      </c>
      <c r="B1152" t="s">
        <v>105</v>
      </c>
      <c r="C1152">
        <v>11</v>
      </c>
      <c r="D1152" t="str">
        <f t="shared" si="34"/>
        <v>control</v>
      </c>
      <c r="E1152">
        <f t="shared" si="35"/>
        <v>1</v>
      </c>
    </row>
    <row r="1153" spans="1:5" x14ac:dyDescent="0.25">
      <c r="A1153">
        <v>1152</v>
      </c>
      <c r="B1153" t="s">
        <v>105</v>
      </c>
      <c r="C1153">
        <v>11</v>
      </c>
      <c r="D1153" t="str">
        <f t="shared" si="34"/>
        <v>control</v>
      </c>
      <c r="E1153">
        <f t="shared" si="35"/>
        <v>1</v>
      </c>
    </row>
    <row r="1154" spans="1:5" x14ac:dyDescent="0.25">
      <c r="A1154">
        <v>1153</v>
      </c>
      <c r="B1154" t="s">
        <v>105</v>
      </c>
      <c r="C1154">
        <v>7</v>
      </c>
      <c r="D1154" t="str">
        <f t="shared" si="34"/>
        <v>control</v>
      </c>
      <c r="E1154">
        <f t="shared" si="35"/>
        <v>1</v>
      </c>
    </row>
    <row r="1155" spans="1:5" x14ac:dyDescent="0.25">
      <c r="A1155">
        <v>1154</v>
      </c>
      <c r="B1155" t="s">
        <v>105</v>
      </c>
      <c r="C1155">
        <v>6</v>
      </c>
      <c r="D1155" t="str">
        <f t="shared" ref="D1155:D1218" si="36">IF(OR(C1155=4, C1155=5, C1155=6), "treatment", "control")</f>
        <v>treatment</v>
      </c>
      <c r="E1155">
        <f t="shared" ref="E1155:E1218" si="37">IF(B1155="Y", 1, 0)</f>
        <v>1</v>
      </c>
    </row>
    <row r="1156" spans="1:5" x14ac:dyDescent="0.25">
      <c r="A1156">
        <v>1155</v>
      </c>
      <c r="B1156" t="s">
        <v>105</v>
      </c>
      <c r="C1156">
        <v>5</v>
      </c>
      <c r="D1156" t="str">
        <f t="shared" si="36"/>
        <v>treatment</v>
      </c>
      <c r="E1156">
        <f t="shared" si="37"/>
        <v>1</v>
      </c>
    </row>
    <row r="1157" spans="1:5" x14ac:dyDescent="0.25">
      <c r="A1157">
        <v>1156</v>
      </c>
      <c r="B1157" t="s">
        <v>105</v>
      </c>
      <c r="C1157">
        <v>7</v>
      </c>
      <c r="D1157" t="str">
        <f t="shared" si="36"/>
        <v>control</v>
      </c>
      <c r="E1157">
        <f t="shared" si="37"/>
        <v>1</v>
      </c>
    </row>
    <row r="1158" spans="1:5" x14ac:dyDescent="0.25">
      <c r="A1158">
        <v>1157</v>
      </c>
      <c r="B1158" t="s">
        <v>105</v>
      </c>
      <c r="C1158">
        <v>10</v>
      </c>
      <c r="D1158" t="str">
        <f t="shared" si="36"/>
        <v>control</v>
      </c>
      <c r="E1158">
        <f t="shared" si="37"/>
        <v>1</v>
      </c>
    </row>
    <row r="1159" spans="1:5" x14ac:dyDescent="0.25">
      <c r="A1159">
        <v>1158</v>
      </c>
      <c r="B1159" t="s">
        <v>105</v>
      </c>
      <c r="C1159">
        <v>7</v>
      </c>
      <c r="D1159" t="str">
        <f t="shared" si="36"/>
        <v>control</v>
      </c>
      <c r="E1159">
        <f t="shared" si="37"/>
        <v>1</v>
      </c>
    </row>
    <row r="1160" spans="1:5" x14ac:dyDescent="0.25">
      <c r="A1160">
        <v>1159</v>
      </c>
      <c r="B1160" t="s">
        <v>105</v>
      </c>
      <c r="C1160">
        <v>6</v>
      </c>
      <c r="D1160" t="str">
        <f t="shared" si="36"/>
        <v>treatment</v>
      </c>
      <c r="E1160">
        <f t="shared" si="37"/>
        <v>1</v>
      </c>
    </row>
    <row r="1161" spans="1:5" x14ac:dyDescent="0.25">
      <c r="A1161">
        <v>1160</v>
      </c>
      <c r="B1161" t="s">
        <v>105</v>
      </c>
      <c r="C1161">
        <v>7</v>
      </c>
      <c r="D1161" t="str">
        <f t="shared" si="36"/>
        <v>control</v>
      </c>
      <c r="E1161">
        <f t="shared" si="37"/>
        <v>1</v>
      </c>
    </row>
    <row r="1162" spans="1:5" x14ac:dyDescent="0.25">
      <c r="A1162">
        <v>1161</v>
      </c>
      <c r="B1162" t="s">
        <v>105</v>
      </c>
      <c r="C1162">
        <v>7</v>
      </c>
      <c r="D1162" t="str">
        <f t="shared" si="36"/>
        <v>control</v>
      </c>
      <c r="E1162">
        <f t="shared" si="37"/>
        <v>1</v>
      </c>
    </row>
    <row r="1163" spans="1:5" x14ac:dyDescent="0.25">
      <c r="A1163">
        <v>1162</v>
      </c>
      <c r="B1163" t="s">
        <v>105</v>
      </c>
      <c r="C1163">
        <v>11</v>
      </c>
      <c r="D1163" t="str">
        <f t="shared" si="36"/>
        <v>control</v>
      </c>
      <c r="E1163">
        <f t="shared" si="37"/>
        <v>1</v>
      </c>
    </row>
    <row r="1164" spans="1:5" x14ac:dyDescent="0.25">
      <c r="A1164">
        <v>1163</v>
      </c>
      <c r="B1164" t="s">
        <v>105</v>
      </c>
      <c r="C1164">
        <v>5</v>
      </c>
      <c r="D1164" t="str">
        <f t="shared" si="36"/>
        <v>treatment</v>
      </c>
      <c r="E1164">
        <f t="shared" si="37"/>
        <v>1</v>
      </c>
    </row>
    <row r="1165" spans="1:5" x14ac:dyDescent="0.25">
      <c r="A1165">
        <v>1164</v>
      </c>
      <c r="B1165" t="s">
        <v>105</v>
      </c>
      <c r="C1165">
        <v>1</v>
      </c>
      <c r="D1165" t="str">
        <f t="shared" si="36"/>
        <v>control</v>
      </c>
      <c r="E1165">
        <f t="shared" si="37"/>
        <v>1</v>
      </c>
    </row>
    <row r="1166" spans="1:5" x14ac:dyDescent="0.25">
      <c r="A1166">
        <v>1165</v>
      </c>
      <c r="B1166" t="s">
        <v>105</v>
      </c>
      <c r="C1166">
        <v>6</v>
      </c>
      <c r="D1166" t="str">
        <f t="shared" si="36"/>
        <v>treatment</v>
      </c>
      <c r="E1166">
        <f t="shared" si="37"/>
        <v>1</v>
      </c>
    </row>
    <row r="1167" spans="1:5" x14ac:dyDescent="0.25">
      <c r="A1167">
        <v>1166</v>
      </c>
      <c r="B1167" t="s">
        <v>105</v>
      </c>
      <c r="C1167">
        <v>9</v>
      </c>
      <c r="D1167" t="str">
        <f t="shared" si="36"/>
        <v>control</v>
      </c>
      <c r="E1167">
        <f t="shared" si="37"/>
        <v>1</v>
      </c>
    </row>
    <row r="1168" spans="1:5" x14ac:dyDescent="0.25">
      <c r="A1168">
        <v>1167</v>
      </c>
      <c r="B1168" t="s">
        <v>105</v>
      </c>
      <c r="C1168">
        <v>2</v>
      </c>
      <c r="D1168" t="str">
        <f t="shared" si="36"/>
        <v>control</v>
      </c>
      <c r="E1168">
        <f t="shared" si="37"/>
        <v>1</v>
      </c>
    </row>
    <row r="1169" spans="1:5" x14ac:dyDescent="0.25">
      <c r="A1169">
        <v>1168</v>
      </c>
      <c r="B1169" t="s">
        <v>105</v>
      </c>
      <c r="C1169">
        <v>2</v>
      </c>
      <c r="D1169" t="str">
        <f t="shared" si="36"/>
        <v>control</v>
      </c>
      <c r="E1169">
        <f t="shared" si="37"/>
        <v>1</v>
      </c>
    </row>
    <row r="1170" spans="1:5" x14ac:dyDescent="0.25">
      <c r="A1170">
        <v>1169</v>
      </c>
      <c r="B1170" t="s">
        <v>105</v>
      </c>
      <c r="C1170">
        <v>7</v>
      </c>
      <c r="D1170" t="str">
        <f t="shared" si="36"/>
        <v>control</v>
      </c>
      <c r="E1170">
        <f t="shared" si="37"/>
        <v>1</v>
      </c>
    </row>
    <row r="1171" spans="1:5" x14ac:dyDescent="0.25">
      <c r="A1171">
        <v>1170</v>
      </c>
      <c r="B1171" t="s">
        <v>105</v>
      </c>
      <c r="C1171">
        <v>7</v>
      </c>
      <c r="D1171" t="str">
        <f t="shared" si="36"/>
        <v>control</v>
      </c>
      <c r="E1171">
        <f t="shared" si="37"/>
        <v>1</v>
      </c>
    </row>
    <row r="1172" spans="1:5" x14ac:dyDescent="0.25">
      <c r="A1172">
        <v>1171</v>
      </c>
      <c r="B1172" t="s">
        <v>105</v>
      </c>
      <c r="C1172">
        <v>7</v>
      </c>
      <c r="D1172" t="str">
        <f t="shared" si="36"/>
        <v>control</v>
      </c>
      <c r="E1172">
        <f t="shared" si="37"/>
        <v>1</v>
      </c>
    </row>
    <row r="1173" spans="1:5" x14ac:dyDescent="0.25">
      <c r="A1173">
        <v>1172</v>
      </c>
      <c r="B1173" t="s">
        <v>105</v>
      </c>
      <c r="C1173">
        <v>11</v>
      </c>
      <c r="D1173" t="str">
        <f t="shared" si="36"/>
        <v>control</v>
      </c>
      <c r="E1173">
        <f t="shared" si="37"/>
        <v>1</v>
      </c>
    </row>
    <row r="1174" spans="1:5" x14ac:dyDescent="0.25">
      <c r="A1174">
        <v>1173</v>
      </c>
      <c r="B1174" t="s">
        <v>105</v>
      </c>
      <c r="C1174">
        <v>3</v>
      </c>
      <c r="D1174" t="str">
        <f t="shared" si="36"/>
        <v>control</v>
      </c>
      <c r="E1174">
        <f t="shared" si="37"/>
        <v>1</v>
      </c>
    </row>
    <row r="1175" spans="1:5" x14ac:dyDescent="0.25">
      <c r="A1175">
        <v>1174</v>
      </c>
      <c r="B1175" t="s">
        <v>105</v>
      </c>
      <c r="C1175">
        <v>3</v>
      </c>
      <c r="D1175" t="str">
        <f t="shared" si="36"/>
        <v>control</v>
      </c>
      <c r="E1175">
        <f t="shared" si="37"/>
        <v>1</v>
      </c>
    </row>
    <row r="1176" spans="1:5" x14ac:dyDescent="0.25">
      <c r="A1176">
        <v>1175</v>
      </c>
      <c r="B1176" t="s">
        <v>105</v>
      </c>
      <c r="C1176">
        <v>7</v>
      </c>
      <c r="D1176" t="str">
        <f t="shared" si="36"/>
        <v>control</v>
      </c>
      <c r="E1176">
        <f t="shared" si="37"/>
        <v>1</v>
      </c>
    </row>
    <row r="1177" spans="1:5" x14ac:dyDescent="0.25">
      <c r="A1177">
        <v>1176</v>
      </c>
      <c r="B1177" t="s">
        <v>105</v>
      </c>
      <c r="C1177">
        <v>4</v>
      </c>
      <c r="D1177" t="str">
        <f t="shared" si="36"/>
        <v>treatment</v>
      </c>
      <c r="E1177">
        <f t="shared" si="37"/>
        <v>1</v>
      </c>
    </row>
    <row r="1178" spans="1:5" x14ac:dyDescent="0.25">
      <c r="A1178">
        <v>1177</v>
      </c>
      <c r="B1178" t="s">
        <v>105</v>
      </c>
      <c r="C1178">
        <v>10</v>
      </c>
      <c r="D1178" t="str">
        <f t="shared" si="36"/>
        <v>control</v>
      </c>
      <c r="E1178">
        <f t="shared" si="37"/>
        <v>1</v>
      </c>
    </row>
    <row r="1179" spans="1:5" x14ac:dyDescent="0.25">
      <c r="A1179">
        <v>1178</v>
      </c>
      <c r="B1179" t="s">
        <v>105</v>
      </c>
      <c r="C1179">
        <v>12</v>
      </c>
      <c r="D1179" t="str">
        <f t="shared" si="36"/>
        <v>control</v>
      </c>
      <c r="E1179">
        <f t="shared" si="37"/>
        <v>1</v>
      </c>
    </row>
    <row r="1180" spans="1:5" x14ac:dyDescent="0.25">
      <c r="A1180">
        <v>1179</v>
      </c>
      <c r="B1180" t="s">
        <v>105</v>
      </c>
      <c r="C1180">
        <v>7</v>
      </c>
      <c r="D1180" t="str">
        <f t="shared" si="36"/>
        <v>control</v>
      </c>
      <c r="E1180">
        <f t="shared" si="37"/>
        <v>1</v>
      </c>
    </row>
    <row r="1181" spans="1:5" x14ac:dyDescent="0.25">
      <c r="A1181">
        <v>1180</v>
      </c>
      <c r="B1181" t="s">
        <v>105</v>
      </c>
      <c r="C1181">
        <v>4</v>
      </c>
      <c r="D1181" t="str">
        <f t="shared" si="36"/>
        <v>treatment</v>
      </c>
      <c r="E1181">
        <f t="shared" si="37"/>
        <v>1</v>
      </c>
    </row>
    <row r="1182" spans="1:5" x14ac:dyDescent="0.25">
      <c r="A1182">
        <v>1181</v>
      </c>
      <c r="B1182" t="s">
        <v>105</v>
      </c>
      <c r="C1182">
        <v>4</v>
      </c>
      <c r="D1182" t="str">
        <f t="shared" si="36"/>
        <v>treatment</v>
      </c>
      <c r="E1182">
        <f t="shared" si="37"/>
        <v>1</v>
      </c>
    </row>
    <row r="1183" spans="1:5" x14ac:dyDescent="0.25">
      <c r="A1183">
        <v>1182</v>
      </c>
      <c r="B1183" t="s">
        <v>105</v>
      </c>
      <c r="C1183">
        <v>11</v>
      </c>
      <c r="D1183" t="str">
        <f t="shared" si="36"/>
        <v>control</v>
      </c>
      <c r="E1183">
        <f t="shared" si="37"/>
        <v>1</v>
      </c>
    </row>
    <row r="1184" spans="1:5" x14ac:dyDescent="0.25">
      <c r="A1184">
        <v>1183</v>
      </c>
      <c r="B1184" t="s">
        <v>105</v>
      </c>
      <c r="C1184">
        <v>7</v>
      </c>
      <c r="D1184" t="str">
        <f t="shared" si="36"/>
        <v>control</v>
      </c>
      <c r="E1184">
        <f t="shared" si="37"/>
        <v>1</v>
      </c>
    </row>
    <row r="1185" spans="1:5" x14ac:dyDescent="0.25">
      <c r="A1185">
        <v>1184</v>
      </c>
      <c r="B1185" t="s">
        <v>105</v>
      </c>
      <c r="C1185">
        <v>6</v>
      </c>
      <c r="D1185" t="str">
        <f t="shared" si="36"/>
        <v>treatment</v>
      </c>
      <c r="E1185">
        <f t="shared" si="37"/>
        <v>1</v>
      </c>
    </row>
    <row r="1186" spans="1:5" x14ac:dyDescent="0.25">
      <c r="A1186">
        <v>1185</v>
      </c>
      <c r="B1186" t="s">
        <v>105</v>
      </c>
      <c r="C1186">
        <v>5</v>
      </c>
      <c r="D1186" t="str">
        <f t="shared" si="36"/>
        <v>treatment</v>
      </c>
      <c r="E1186">
        <f t="shared" si="37"/>
        <v>1</v>
      </c>
    </row>
    <row r="1187" spans="1:5" x14ac:dyDescent="0.25">
      <c r="A1187">
        <v>1186</v>
      </c>
      <c r="B1187" t="s">
        <v>105</v>
      </c>
      <c r="C1187">
        <v>3</v>
      </c>
      <c r="D1187" t="str">
        <f t="shared" si="36"/>
        <v>control</v>
      </c>
      <c r="E1187">
        <f t="shared" si="37"/>
        <v>1</v>
      </c>
    </row>
    <row r="1188" spans="1:5" x14ac:dyDescent="0.25">
      <c r="A1188">
        <v>1187</v>
      </c>
      <c r="B1188" t="s">
        <v>105</v>
      </c>
      <c r="C1188">
        <v>8</v>
      </c>
      <c r="D1188" t="str">
        <f t="shared" si="36"/>
        <v>control</v>
      </c>
      <c r="E1188">
        <f t="shared" si="37"/>
        <v>1</v>
      </c>
    </row>
    <row r="1189" spans="1:5" x14ac:dyDescent="0.25">
      <c r="A1189">
        <v>1188</v>
      </c>
      <c r="B1189" t="s">
        <v>105</v>
      </c>
      <c r="C1189">
        <v>7</v>
      </c>
      <c r="D1189" t="str">
        <f t="shared" si="36"/>
        <v>control</v>
      </c>
      <c r="E1189">
        <f t="shared" si="37"/>
        <v>1</v>
      </c>
    </row>
    <row r="1190" spans="1:5" x14ac:dyDescent="0.25">
      <c r="A1190">
        <v>1189</v>
      </c>
      <c r="B1190" t="s">
        <v>105</v>
      </c>
      <c r="C1190">
        <v>7</v>
      </c>
      <c r="D1190" t="str">
        <f t="shared" si="36"/>
        <v>control</v>
      </c>
      <c r="E1190">
        <f t="shared" si="37"/>
        <v>1</v>
      </c>
    </row>
    <row r="1191" spans="1:5" x14ac:dyDescent="0.25">
      <c r="A1191">
        <v>1190</v>
      </c>
      <c r="B1191" t="s">
        <v>105</v>
      </c>
      <c r="C1191">
        <v>6</v>
      </c>
      <c r="D1191" t="str">
        <f t="shared" si="36"/>
        <v>treatment</v>
      </c>
      <c r="E1191">
        <f t="shared" si="37"/>
        <v>1</v>
      </c>
    </row>
    <row r="1192" spans="1:5" x14ac:dyDescent="0.25">
      <c r="A1192">
        <v>1191</v>
      </c>
      <c r="B1192" t="s">
        <v>105</v>
      </c>
      <c r="C1192">
        <v>3</v>
      </c>
      <c r="D1192" t="str">
        <f t="shared" si="36"/>
        <v>control</v>
      </c>
      <c r="E1192">
        <f t="shared" si="37"/>
        <v>1</v>
      </c>
    </row>
    <row r="1193" spans="1:5" x14ac:dyDescent="0.25">
      <c r="A1193">
        <v>1192</v>
      </c>
      <c r="B1193" t="s">
        <v>105</v>
      </c>
      <c r="C1193">
        <v>11</v>
      </c>
      <c r="D1193" t="str">
        <f t="shared" si="36"/>
        <v>control</v>
      </c>
      <c r="E1193">
        <f t="shared" si="37"/>
        <v>1</v>
      </c>
    </row>
    <row r="1194" spans="1:5" x14ac:dyDescent="0.25">
      <c r="A1194">
        <v>1193</v>
      </c>
      <c r="B1194" t="s">
        <v>105</v>
      </c>
      <c r="C1194">
        <v>7</v>
      </c>
      <c r="D1194" t="str">
        <f t="shared" si="36"/>
        <v>control</v>
      </c>
      <c r="E1194">
        <f t="shared" si="37"/>
        <v>1</v>
      </c>
    </row>
    <row r="1195" spans="1:5" x14ac:dyDescent="0.25">
      <c r="A1195">
        <v>1194</v>
      </c>
      <c r="B1195" t="s">
        <v>105</v>
      </c>
      <c r="C1195">
        <v>6</v>
      </c>
      <c r="D1195" t="str">
        <f t="shared" si="36"/>
        <v>treatment</v>
      </c>
      <c r="E1195">
        <f t="shared" si="37"/>
        <v>1</v>
      </c>
    </row>
    <row r="1196" spans="1:5" x14ac:dyDescent="0.25">
      <c r="A1196">
        <v>1195</v>
      </c>
      <c r="B1196" t="s">
        <v>105</v>
      </c>
      <c r="C1196">
        <v>3</v>
      </c>
      <c r="D1196" t="str">
        <f t="shared" si="36"/>
        <v>control</v>
      </c>
      <c r="E1196">
        <f t="shared" si="37"/>
        <v>1</v>
      </c>
    </row>
    <row r="1197" spans="1:5" x14ac:dyDescent="0.25">
      <c r="A1197">
        <v>1196</v>
      </c>
      <c r="B1197" t="s">
        <v>105</v>
      </c>
      <c r="C1197">
        <v>7</v>
      </c>
      <c r="D1197" t="str">
        <f t="shared" si="36"/>
        <v>control</v>
      </c>
      <c r="E1197">
        <f t="shared" si="37"/>
        <v>1</v>
      </c>
    </row>
    <row r="1198" spans="1:5" x14ac:dyDescent="0.25">
      <c r="A1198">
        <v>1197</v>
      </c>
      <c r="B1198" t="s">
        <v>105</v>
      </c>
      <c r="C1198">
        <v>11</v>
      </c>
      <c r="D1198" t="str">
        <f t="shared" si="36"/>
        <v>control</v>
      </c>
      <c r="E1198">
        <f t="shared" si="37"/>
        <v>1</v>
      </c>
    </row>
    <row r="1199" spans="1:5" x14ac:dyDescent="0.25">
      <c r="A1199">
        <v>1198</v>
      </c>
      <c r="B1199" t="s">
        <v>105</v>
      </c>
      <c r="C1199">
        <v>7</v>
      </c>
      <c r="D1199" t="str">
        <f t="shared" si="36"/>
        <v>control</v>
      </c>
      <c r="E1199">
        <f t="shared" si="37"/>
        <v>1</v>
      </c>
    </row>
    <row r="1200" spans="1:5" x14ac:dyDescent="0.25">
      <c r="A1200">
        <v>1199</v>
      </c>
      <c r="B1200" t="s">
        <v>105</v>
      </c>
      <c r="C1200">
        <v>6</v>
      </c>
      <c r="D1200" t="str">
        <f t="shared" si="36"/>
        <v>treatment</v>
      </c>
      <c r="E1200">
        <f t="shared" si="37"/>
        <v>1</v>
      </c>
    </row>
    <row r="1201" spans="1:5" x14ac:dyDescent="0.25">
      <c r="A1201">
        <v>1200</v>
      </c>
      <c r="B1201" t="s">
        <v>105</v>
      </c>
      <c r="C1201">
        <v>10</v>
      </c>
      <c r="D1201" t="str">
        <f t="shared" si="36"/>
        <v>control</v>
      </c>
      <c r="E1201">
        <f t="shared" si="37"/>
        <v>1</v>
      </c>
    </row>
    <row r="1202" spans="1:5" x14ac:dyDescent="0.25">
      <c r="A1202">
        <v>1201</v>
      </c>
      <c r="B1202" t="s">
        <v>105</v>
      </c>
      <c r="C1202">
        <v>7</v>
      </c>
      <c r="D1202" t="str">
        <f t="shared" si="36"/>
        <v>control</v>
      </c>
      <c r="E1202">
        <f t="shared" si="37"/>
        <v>1</v>
      </c>
    </row>
    <row r="1203" spans="1:5" x14ac:dyDescent="0.25">
      <c r="A1203">
        <v>1202</v>
      </c>
      <c r="B1203" t="s">
        <v>105</v>
      </c>
      <c r="C1203">
        <v>3</v>
      </c>
      <c r="D1203" t="str">
        <f t="shared" si="36"/>
        <v>control</v>
      </c>
      <c r="E1203">
        <f t="shared" si="37"/>
        <v>1</v>
      </c>
    </row>
    <row r="1204" spans="1:5" x14ac:dyDescent="0.25">
      <c r="A1204">
        <v>1203</v>
      </c>
      <c r="B1204" t="s">
        <v>105</v>
      </c>
      <c r="C1204">
        <v>5</v>
      </c>
      <c r="D1204" t="str">
        <f t="shared" si="36"/>
        <v>treatment</v>
      </c>
      <c r="E1204">
        <f t="shared" si="37"/>
        <v>1</v>
      </c>
    </row>
    <row r="1205" spans="1:5" x14ac:dyDescent="0.25">
      <c r="A1205">
        <v>1204</v>
      </c>
      <c r="B1205" t="s">
        <v>105</v>
      </c>
      <c r="C1205">
        <v>10</v>
      </c>
      <c r="D1205" t="str">
        <f t="shared" si="36"/>
        <v>control</v>
      </c>
      <c r="E1205">
        <f t="shared" si="37"/>
        <v>1</v>
      </c>
    </row>
    <row r="1206" spans="1:5" x14ac:dyDescent="0.25">
      <c r="A1206">
        <v>1205</v>
      </c>
      <c r="B1206" t="s">
        <v>105</v>
      </c>
      <c r="C1206">
        <v>7</v>
      </c>
      <c r="D1206" t="str">
        <f t="shared" si="36"/>
        <v>control</v>
      </c>
      <c r="E1206">
        <f t="shared" si="37"/>
        <v>1</v>
      </c>
    </row>
    <row r="1207" spans="1:5" x14ac:dyDescent="0.25">
      <c r="A1207">
        <v>1206</v>
      </c>
      <c r="B1207" t="s">
        <v>105</v>
      </c>
      <c r="C1207">
        <v>6</v>
      </c>
      <c r="D1207" t="str">
        <f t="shared" si="36"/>
        <v>treatment</v>
      </c>
      <c r="E1207">
        <f t="shared" si="37"/>
        <v>1</v>
      </c>
    </row>
    <row r="1208" spans="1:5" x14ac:dyDescent="0.25">
      <c r="A1208">
        <v>1207</v>
      </c>
      <c r="B1208" t="s">
        <v>105</v>
      </c>
      <c r="C1208">
        <v>11</v>
      </c>
      <c r="D1208" t="str">
        <f t="shared" si="36"/>
        <v>control</v>
      </c>
      <c r="E1208">
        <f t="shared" si="37"/>
        <v>1</v>
      </c>
    </row>
    <row r="1209" spans="1:5" x14ac:dyDescent="0.25">
      <c r="A1209">
        <v>1208</v>
      </c>
      <c r="B1209" t="s">
        <v>105</v>
      </c>
      <c r="C1209">
        <v>5</v>
      </c>
      <c r="D1209" t="str">
        <f t="shared" si="36"/>
        <v>treatment</v>
      </c>
      <c r="E1209">
        <f t="shared" si="37"/>
        <v>1</v>
      </c>
    </row>
    <row r="1210" spans="1:5" x14ac:dyDescent="0.25">
      <c r="A1210">
        <v>1209</v>
      </c>
      <c r="B1210" t="s">
        <v>105</v>
      </c>
      <c r="C1210">
        <v>10</v>
      </c>
      <c r="D1210" t="str">
        <f t="shared" si="36"/>
        <v>control</v>
      </c>
      <c r="E1210">
        <f t="shared" si="37"/>
        <v>1</v>
      </c>
    </row>
    <row r="1211" spans="1:5" x14ac:dyDescent="0.25">
      <c r="A1211">
        <v>1210</v>
      </c>
      <c r="B1211" t="s">
        <v>105</v>
      </c>
      <c r="C1211">
        <v>5</v>
      </c>
      <c r="D1211" t="str">
        <f t="shared" si="36"/>
        <v>treatment</v>
      </c>
      <c r="E1211">
        <f t="shared" si="37"/>
        <v>1</v>
      </c>
    </row>
    <row r="1212" spans="1:5" x14ac:dyDescent="0.25">
      <c r="A1212">
        <v>1211</v>
      </c>
      <c r="B1212" t="s">
        <v>105</v>
      </c>
      <c r="C1212">
        <v>5</v>
      </c>
      <c r="D1212" t="str">
        <f t="shared" si="36"/>
        <v>treatment</v>
      </c>
      <c r="E1212">
        <f t="shared" si="37"/>
        <v>1</v>
      </c>
    </row>
    <row r="1213" spans="1:5" x14ac:dyDescent="0.25">
      <c r="A1213">
        <v>1212</v>
      </c>
      <c r="B1213" t="s">
        <v>105</v>
      </c>
      <c r="C1213">
        <v>6</v>
      </c>
      <c r="D1213" t="str">
        <f t="shared" si="36"/>
        <v>treatment</v>
      </c>
      <c r="E1213">
        <f t="shared" si="37"/>
        <v>1</v>
      </c>
    </row>
    <row r="1214" spans="1:5" x14ac:dyDescent="0.25">
      <c r="A1214">
        <v>1213</v>
      </c>
      <c r="B1214" t="s">
        <v>105</v>
      </c>
      <c r="C1214">
        <v>8</v>
      </c>
      <c r="D1214" t="str">
        <f t="shared" si="36"/>
        <v>control</v>
      </c>
      <c r="E1214">
        <f t="shared" si="37"/>
        <v>1</v>
      </c>
    </row>
    <row r="1215" spans="1:5" x14ac:dyDescent="0.25">
      <c r="A1215">
        <v>1214</v>
      </c>
      <c r="B1215" t="s">
        <v>105</v>
      </c>
      <c r="C1215">
        <v>5</v>
      </c>
      <c r="D1215" t="str">
        <f t="shared" si="36"/>
        <v>treatment</v>
      </c>
      <c r="E1215">
        <f t="shared" si="37"/>
        <v>1</v>
      </c>
    </row>
    <row r="1216" spans="1:5" x14ac:dyDescent="0.25">
      <c r="A1216">
        <v>1215</v>
      </c>
      <c r="B1216" t="s">
        <v>105</v>
      </c>
      <c r="C1216">
        <v>5</v>
      </c>
      <c r="D1216" t="str">
        <f t="shared" si="36"/>
        <v>treatment</v>
      </c>
      <c r="E1216">
        <f t="shared" si="37"/>
        <v>1</v>
      </c>
    </row>
    <row r="1217" spans="1:5" x14ac:dyDescent="0.25">
      <c r="A1217">
        <v>1216</v>
      </c>
      <c r="B1217" t="s">
        <v>105</v>
      </c>
      <c r="C1217">
        <v>5</v>
      </c>
      <c r="D1217" t="str">
        <f t="shared" si="36"/>
        <v>treatment</v>
      </c>
      <c r="E1217">
        <f t="shared" si="37"/>
        <v>1</v>
      </c>
    </row>
    <row r="1218" spans="1:5" x14ac:dyDescent="0.25">
      <c r="A1218">
        <v>1217</v>
      </c>
      <c r="B1218" t="s">
        <v>105</v>
      </c>
      <c r="C1218">
        <v>4</v>
      </c>
      <c r="D1218" t="str">
        <f t="shared" si="36"/>
        <v>treatment</v>
      </c>
      <c r="E1218">
        <f t="shared" si="37"/>
        <v>1</v>
      </c>
    </row>
    <row r="1219" spans="1:5" x14ac:dyDescent="0.25">
      <c r="A1219">
        <v>1218</v>
      </c>
      <c r="B1219" t="s">
        <v>105</v>
      </c>
      <c r="C1219">
        <v>9</v>
      </c>
      <c r="D1219" t="str">
        <f t="shared" ref="D1219:D1282" si="38">IF(OR(C1219=4, C1219=5, C1219=6), "treatment", "control")</f>
        <v>control</v>
      </c>
      <c r="E1219">
        <f t="shared" ref="E1219:E1282" si="39">IF(B1219="Y", 1, 0)</f>
        <v>1</v>
      </c>
    </row>
    <row r="1220" spans="1:5" x14ac:dyDescent="0.25">
      <c r="A1220">
        <v>1219</v>
      </c>
      <c r="B1220" t="s">
        <v>177</v>
      </c>
      <c r="C1220">
        <v>7</v>
      </c>
      <c r="D1220" t="str">
        <f t="shared" si="38"/>
        <v>control</v>
      </c>
      <c r="E1220">
        <f t="shared" si="39"/>
        <v>0</v>
      </c>
    </row>
    <row r="1221" spans="1:5" x14ac:dyDescent="0.25">
      <c r="A1221">
        <v>1220</v>
      </c>
      <c r="B1221" t="s">
        <v>105</v>
      </c>
      <c r="C1221">
        <v>4</v>
      </c>
      <c r="D1221" t="str">
        <f t="shared" si="38"/>
        <v>treatment</v>
      </c>
      <c r="E1221">
        <f t="shared" si="39"/>
        <v>1</v>
      </c>
    </row>
    <row r="1222" spans="1:5" x14ac:dyDescent="0.25">
      <c r="A1222">
        <v>1221</v>
      </c>
      <c r="B1222" t="s">
        <v>105</v>
      </c>
      <c r="C1222">
        <v>11</v>
      </c>
      <c r="D1222" t="str">
        <f t="shared" si="38"/>
        <v>control</v>
      </c>
      <c r="E1222">
        <f t="shared" si="39"/>
        <v>1</v>
      </c>
    </row>
    <row r="1223" spans="1:5" x14ac:dyDescent="0.25">
      <c r="A1223">
        <v>1222</v>
      </c>
      <c r="B1223" t="s">
        <v>105</v>
      </c>
      <c r="C1223">
        <v>8</v>
      </c>
      <c r="D1223" t="str">
        <f t="shared" si="38"/>
        <v>control</v>
      </c>
      <c r="E1223">
        <f t="shared" si="39"/>
        <v>1</v>
      </c>
    </row>
    <row r="1224" spans="1:5" x14ac:dyDescent="0.25">
      <c r="A1224">
        <v>1223</v>
      </c>
      <c r="B1224" t="s">
        <v>105</v>
      </c>
      <c r="C1224">
        <v>1</v>
      </c>
      <c r="D1224" t="str">
        <f t="shared" si="38"/>
        <v>control</v>
      </c>
      <c r="E1224">
        <f t="shared" si="39"/>
        <v>1</v>
      </c>
    </row>
    <row r="1225" spans="1:5" x14ac:dyDescent="0.25">
      <c r="A1225">
        <v>1224</v>
      </c>
      <c r="B1225" t="s">
        <v>177</v>
      </c>
      <c r="C1225">
        <v>10</v>
      </c>
      <c r="D1225" t="str">
        <f t="shared" si="38"/>
        <v>control</v>
      </c>
      <c r="E1225">
        <f t="shared" si="39"/>
        <v>0</v>
      </c>
    </row>
    <row r="1226" spans="1:5" x14ac:dyDescent="0.25">
      <c r="A1226">
        <v>1225</v>
      </c>
      <c r="B1226" t="s">
        <v>105</v>
      </c>
      <c r="C1226">
        <v>2</v>
      </c>
      <c r="D1226" t="str">
        <f t="shared" si="38"/>
        <v>control</v>
      </c>
      <c r="E1226">
        <f t="shared" si="39"/>
        <v>1</v>
      </c>
    </row>
    <row r="1227" spans="1:5" x14ac:dyDescent="0.25">
      <c r="A1227">
        <v>1226</v>
      </c>
      <c r="B1227" t="s">
        <v>105</v>
      </c>
      <c r="C1227">
        <v>6</v>
      </c>
      <c r="D1227" t="str">
        <f t="shared" si="38"/>
        <v>treatment</v>
      </c>
      <c r="E1227">
        <f t="shared" si="39"/>
        <v>1</v>
      </c>
    </row>
    <row r="1228" spans="1:5" x14ac:dyDescent="0.25">
      <c r="A1228">
        <v>1227</v>
      </c>
      <c r="B1228" t="s">
        <v>105</v>
      </c>
      <c r="C1228">
        <v>1</v>
      </c>
      <c r="D1228" t="str">
        <f t="shared" si="38"/>
        <v>control</v>
      </c>
      <c r="E1228">
        <f t="shared" si="39"/>
        <v>1</v>
      </c>
    </row>
    <row r="1229" spans="1:5" x14ac:dyDescent="0.25">
      <c r="A1229">
        <v>1228</v>
      </c>
      <c r="B1229" t="s">
        <v>105</v>
      </c>
      <c r="C1229">
        <v>12</v>
      </c>
      <c r="D1229" t="str">
        <f t="shared" si="38"/>
        <v>control</v>
      </c>
      <c r="E1229">
        <f t="shared" si="39"/>
        <v>1</v>
      </c>
    </row>
    <row r="1230" spans="1:5" x14ac:dyDescent="0.25">
      <c r="A1230">
        <v>1229</v>
      </c>
      <c r="B1230" t="s">
        <v>105</v>
      </c>
      <c r="C1230">
        <v>10</v>
      </c>
      <c r="D1230" t="str">
        <f t="shared" si="38"/>
        <v>control</v>
      </c>
      <c r="E1230">
        <f t="shared" si="39"/>
        <v>1</v>
      </c>
    </row>
    <row r="1231" spans="1:5" x14ac:dyDescent="0.25">
      <c r="A1231">
        <v>1230</v>
      </c>
      <c r="B1231" t="s">
        <v>105</v>
      </c>
      <c r="C1231">
        <v>8</v>
      </c>
      <c r="D1231" t="str">
        <f t="shared" si="38"/>
        <v>control</v>
      </c>
      <c r="E1231">
        <f t="shared" si="39"/>
        <v>1</v>
      </c>
    </row>
    <row r="1232" spans="1:5" x14ac:dyDescent="0.25">
      <c r="A1232">
        <v>1231</v>
      </c>
      <c r="B1232" t="s">
        <v>105</v>
      </c>
      <c r="C1232">
        <v>8</v>
      </c>
      <c r="D1232" t="str">
        <f t="shared" si="38"/>
        <v>control</v>
      </c>
      <c r="E1232">
        <f t="shared" si="39"/>
        <v>1</v>
      </c>
    </row>
    <row r="1233" spans="1:5" x14ac:dyDescent="0.25">
      <c r="A1233">
        <v>1232</v>
      </c>
      <c r="B1233" t="s">
        <v>105</v>
      </c>
      <c r="C1233">
        <v>5</v>
      </c>
      <c r="D1233" t="str">
        <f t="shared" si="38"/>
        <v>treatment</v>
      </c>
      <c r="E1233">
        <f t="shared" si="39"/>
        <v>1</v>
      </c>
    </row>
    <row r="1234" spans="1:5" x14ac:dyDescent="0.25">
      <c r="A1234">
        <v>1233</v>
      </c>
      <c r="B1234" t="s">
        <v>105</v>
      </c>
      <c r="C1234">
        <v>3</v>
      </c>
      <c r="D1234" t="str">
        <f t="shared" si="38"/>
        <v>control</v>
      </c>
      <c r="E1234">
        <f t="shared" si="39"/>
        <v>1</v>
      </c>
    </row>
    <row r="1235" spans="1:5" x14ac:dyDescent="0.25">
      <c r="A1235">
        <v>1234</v>
      </c>
      <c r="B1235" t="s">
        <v>105</v>
      </c>
      <c r="C1235">
        <v>5</v>
      </c>
      <c r="D1235" t="str">
        <f t="shared" si="38"/>
        <v>treatment</v>
      </c>
      <c r="E1235">
        <f t="shared" si="39"/>
        <v>1</v>
      </c>
    </row>
    <row r="1236" spans="1:5" x14ac:dyDescent="0.25">
      <c r="A1236">
        <v>1235</v>
      </c>
      <c r="B1236" t="s">
        <v>177</v>
      </c>
      <c r="C1236">
        <v>11</v>
      </c>
      <c r="D1236" t="str">
        <f t="shared" si="38"/>
        <v>control</v>
      </c>
      <c r="E1236">
        <f t="shared" si="39"/>
        <v>0</v>
      </c>
    </row>
    <row r="1237" spans="1:5" x14ac:dyDescent="0.25">
      <c r="A1237">
        <v>1236</v>
      </c>
      <c r="B1237" t="s">
        <v>105</v>
      </c>
      <c r="C1237">
        <v>7</v>
      </c>
      <c r="D1237" t="str">
        <f t="shared" si="38"/>
        <v>control</v>
      </c>
      <c r="E1237">
        <f t="shared" si="39"/>
        <v>1</v>
      </c>
    </row>
    <row r="1238" spans="1:5" x14ac:dyDescent="0.25">
      <c r="A1238">
        <v>1237</v>
      </c>
      <c r="B1238" t="s">
        <v>105</v>
      </c>
      <c r="C1238">
        <v>6</v>
      </c>
      <c r="D1238" t="str">
        <f t="shared" si="38"/>
        <v>treatment</v>
      </c>
      <c r="E1238">
        <f t="shared" si="39"/>
        <v>1</v>
      </c>
    </row>
    <row r="1239" spans="1:5" x14ac:dyDescent="0.25">
      <c r="A1239">
        <v>1238</v>
      </c>
      <c r="B1239" t="s">
        <v>105</v>
      </c>
      <c r="C1239">
        <v>9</v>
      </c>
      <c r="D1239" t="str">
        <f t="shared" si="38"/>
        <v>control</v>
      </c>
      <c r="E1239">
        <f t="shared" si="39"/>
        <v>1</v>
      </c>
    </row>
    <row r="1240" spans="1:5" x14ac:dyDescent="0.25">
      <c r="A1240">
        <v>1239</v>
      </c>
      <c r="B1240" t="s">
        <v>105</v>
      </c>
      <c r="C1240">
        <v>3</v>
      </c>
      <c r="D1240" t="str">
        <f t="shared" si="38"/>
        <v>control</v>
      </c>
      <c r="E1240">
        <f t="shared" si="39"/>
        <v>1</v>
      </c>
    </row>
    <row r="1241" spans="1:5" x14ac:dyDescent="0.25">
      <c r="A1241">
        <v>1240</v>
      </c>
      <c r="B1241" t="s">
        <v>105</v>
      </c>
      <c r="C1241">
        <v>12</v>
      </c>
      <c r="D1241" t="str">
        <f t="shared" si="38"/>
        <v>control</v>
      </c>
      <c r="E1241">
        <f t="shared" si="39"/>
        <v>1</v>
      </c>
    </row>
    <row r="1242" spans="1:5" x14ac:dyDescent="0.25">
      <c r="A1242">
        <v>1241</v>
      </c>
      <c r="B1242" t="s">
        <v>105</v>
      </c>
      <c r="C1242">
        <v>7</v>
      </c>
      <c r="D1242" t="str">
        <f t="shared" si="38"/>
        <v>control</v>
      </c>
      <c r="E1242">
        <f t="shared" si="39"/>
        <v>1</v>
      </c>
    </row>
    <row r="1243" spans="1:5" x14ac:dyDescent="0.25">
      <c r="A1243">
        <v>1242</v>
      </c>
      <c r="B1243" t="s">
        <v>105</v>
      </c>
      <c r="C1243">
        <v>6</v>
      </c>
      <c r="D1243" t="str">
        <f t="shared" si="38"/>
        <v>treatment</v>
      </c>
      <c r="E1243">
        <f t="shared" si="39"/>
        <v>1</v>
      </c>
    </row>
    <row r="1244" spans="1:5" x14ac:dyDescent="0.25">
      <c r="A1244">
        <v>1243</v>
      </c>
      <c r="B1244" t="s">
        <v>105</v>
      </c>
      <c r="C1244">
        <v>1</v>
      </c>
      <c r="D1244" t="str">
        <f t="shared" si="38"/>
        <v>control</v>
      </c>
      <c r="E1244">
        <f t="shared" si="39"/>
        <v>1</v>
      </c>
    </row>
    <row r="1245" spans="1:5" x14ac:dyDescent="0.25">
      <c r="A1245">
        <v>1244</v>
      </c>
      <c r="B1245" t="s">
        <v>105</v>
      </c>
      <c r="C1245">
        <v>9</v>
      </c>
      <c r="D1245" t="str">
        <f t="shared" si="38"/>
        <v>control</v>
      </c>
      <c r="E1245">
        <f t="shared" si="39"/>
        <v>1</v>
      </c>
    </row>
    <row r="1246" spans="1:5" x14ac:dyDescent="0.25">
      <c r="A1246">
        <v>1245</v>
      </c>
      <c r="B1246" t="s">
        <v>105</v>
      </c>
      <c r="C1246">
        <v>6</v>
      </c>
      <c r="D1246" t="str">
        <f t="shared" si="38"/>
        <v>treatment</v>
      </c>
      <c r="E1246">
        <f t="shared" si="39"/>
        <v>1</v>
      </c>
    </row>
    <row r="1247" spans="1:5" x14ac:dyDescent="0.25">
      <c r="A1247">
        <v>1246</v>
      </c>
      <c r="B1247" t="s">
        <v>105</v>
      </c>
      <c r="C1247">
        <v>1</v>
      </c>
      <c r="D1247" t="str">
        <f t="shared" si="38"/>
        <v>control</v>
      </c>
      <c r="E1247">
        <f t="shared" si="39"/>
        <v>1</v>
      </c>
    </row>
    <row r="1248" spans="1:5" x14ac:dyDescent="0.25">
      <c r="A1248">
        <v>1247</v>
      </c>
      <c r="B1248" t="s">
        <v>105</v>
      </c>
      <c r="C1248">
        <v>3</v>
      </c>
      <c r="D1248" t="str">
        <f t="shared" si="38"/>
        <v>control</v>
      </c>
      <c r="E1248">
        <f t="shared" si="39"/>
        <v>1</v>
      </c>
    </row>
    <row r="1249" spans="1:5" x14ac:dyDescent="0.25">
      <c r="A1249">
        <v>1248</v>
      </c>
      <c r="B1249" t="s">
        <v>105</v>
      </c>
      <c r="C1249">
        <v>5</v>
      </c>
      <c r="D1249" t="str">
        <f t="shared" si="38"/>
        <v>treatment</v>
      </c>
      <c r="E1249">
        <f t="shared" si="39"/>
        <v>1</v>
      </c>
    </row>
    <row r="1250" spans="1:5" x14ac:dyDescent="0.25">
      <c r="A1250">
        <v>1249</v>
      </c>
      <c r="B1250" t="s">
        <v>177</v>
      </c>
      <c r="C1250">
        <v>4</v>
      </c>
      <c r="D1250" t="str">
        <f t="shared" si="38"/>
        <v>treatment</v>
      </c>
      <c r="E1250">
        <f t="shared" si="39"/>
        <v>0</v>
      </c>
    </row>
    <row r="1251" spans="1:5" x14ac:dyDescent="0.25">
      <c r="A1251">
        <v>1250</v>
      </c>
      <c r="B1251" t="s">
        <v>105</v>
      </c>
      <c r="C1251">
        <v>5</v>
      </c>
      <c r="D1251" t="str">
        <f t="shared" si="38"/>
        <v>treatment</v>
      </c>
      <c r="E1251">
        <f t="shared" si="39"/>
        <v>1</v>
      </c>
    </row>
    <row r="1252" spans="1:5" x14ac:dyDescent="0.25">
      <c r="A1252">
        <v>1251</v>
      </c>
      <c r="B1252" t="s">
        <v>105</v>
      </c>
      <c r="C1252">
        <v>4</v>
      </c>
      <c r="D1252" t="str">
        <f t="shared" si="38"/>
        <v>treatment</v>
      </c>
      <c r="E1252">
        <f t="shared" si="39"/>
        <v>1</v>
      </c>
    </row>
    <row r="1253" spans="1:5" x14ac:dyDescent="0.25">
      <c r="A1253">
        <v>1252</v>
      </c>
      <c r="B1253" t="s">
        <v>105</v>
      </c>
      <c r="C1253">
        <v>3</v>
      </c>
      <c r="D1253" t="str">
        <f t="shared" si="38"/>
        <v>control</v>
      </c>
      <c r="E1253">
        <f t="shared" si="39"/>
        <v>1</v>
      </c>
    </row>
    <row r="1254" spans="1:5" x14ac:dyDescent="0.25">
      <c r="A1254">
        <v>1253</v>
      </c>
      <c r="B1254" t="s">
        <v>105</v>
      </c>
      <c r="C1254">
        <v>11</v>
      </c>
      <c r="D1254" t="str">
        <f t="shared" si="38"/>
        <v>control</v>
      </c>
      <c r="E1254">
        <f t="shared" si="39"/>
        <v>1</v>
      </c>
    </row>
    <row r="1255" spans="1:5" x14ac:dyDescent="0.25">
      <c r="A1255">
        <v>1254</v>
      </c>
      <c r="B1255" t="s">
        <v>105</v>
      </c>
      <c r="C1255">
        <v>7</v>
      </c>
      <c r="D1255" t="str">
        <f t="shared" si="38"/>
        <v>control</v>
      </c>
      <c r="E1255">
        <f t="shared" si="39"/>
        <v>1</v>
      </c>
    </row>
    <row r="1256" spans="1:5" x14ac:dyDescent="0.25">
      <c r="A1256">
        <v>1255</v>
      </c>
      <c r="B1256" t="s">
        <v>105</v>
      </c>
      <c r="C1256">
        <v>7</v>
      </c>
      <c r="D1256" t="str">
        <f t="shared" si="38"/>
        <v>control</v>
      </c>
      <c r="E1256">
        <f t="shared" si="39"/>
        <v>1</v>
      </c>
    </row>
    <row r="1257" spans="1:5" x14ac:dyDescent="0.25">
      <c r="A1257">
        <v>1256</v>
      </c>
      <c r="B1257" t="s">
        <v>105</v>
      </c>
      <c r="C1257">
        <v>11</v>
      </c>
      <c r="D1257" t="str">
        <f t="shared" si="38"/>
        <v>control</v>
      </c>
      <c r="E1257">
        <f t="shared" si="39"/>
        <v>1</v>
      </c>
    </row>
    <row r="1258" spans="1:5" x14ac:dyDescent="0.25">
      <c r="A1258">
        <v>1257</v>
      </c>
      <c r="B1258" t="s">
        <v>105</v>
      </c>
      <c r="C1258">
        <v>8</v>
      </c>
      <c r="D1258" t="str">
        <f t="shared" si="38"/>
        <v>control</v>
      </c>
      <c r="E1258">
        <f t="shared" si="39"/>
        <v>1</v>
      </c>
    </row>
    <row r="1259" spans="1:5" x14ac:dyDescent="0.25">
      <c r="A1259">
        <v>1258</v>
      </c>
      <c r="B1259" t="s">
        <v>105</v>
      </c>
      <c r="C1259">
        <v>7</v>
      </c>
      <c r="D1259" t="str">
        <f t="shared" si="38"/>
        <v>control</v>
      </c>
      <c r="E1259">
        <f t="shared" si="39"/>
        <v>1</v>
      </c>
    </row>
    <row r="1260" spans="1:5" x14ac:dyDescent="0.25">
      <c r="A1260">
        <v>1259</v>
      </c>
      <c r="B1260" t="s">
        <v>105</v>
      </c>
      <c r="C1260">
        <v>7</v>
      </c>
      <c r="D1260" t="str">
        <f t="shared" si="38"/>
        <v>control</v>
      </c>
      <c r="E1260">
        <f t="shared" si="39"/>
        <v>1</v>
      </c>
    </row>
    <row r="1261" spans="1:5" x14ac:dyDescent="0.25">
      <c r="A1261">
        <v>1260</v>
      </c>
      <c r="B1261" t="s">
        <v>105</v>
      </c>
      <c r="C1261">
        <v>7</v>
      </c>
      <c r="D1261" t="str">
        <f t="shared" si="38"/>
        <v>control</v>
      </c>
      <c r="E1261">
        <f t="shared" si="39"/>
        <v>1</v>
      </c>
    </row>
    <row r="1262" spans="1:5" x14ac:dyDescent="0.25">
      <c r="A1262">
        <v>1261</v>
      </c>
      <c r="B1262" t="s">
        <v>105</v>
      </c>
      <c r="C1262">
        <v>6</v>
      </c>
      <c r="D1262" t="str">
        <f t="shared" si="38"/>
        <v>treatment</v>
      </c>
      <c r="E1262">
        <f t="shared" si="39"/>
        <v>1</v>
      </c>
    </row>
    <row r="1263" spans="1:5" x14ac:dyDescent="0.25">
      <c r="A1263">
        <v>1262</v>
      </c>
      <c r="B1263" t="s">
        <v>105</v>
      </c>
      <c r="C1263">
        <v>6</v>
      </c>
      <c r="D1263" t="str">
        <f t="shared" si="38"/>
        <v>treatment</v>
      </c>
      <c r="E1263">
        <f t="shared" si="39"/>
        <v>1</v>
      </c>
    </row>
    <row r="1264" spans="1:5" x14ac:dyDescent="0.25">
      <c r="A1264">
        <v>1263</v>
      </c>
      <c r="B1264" t="s">
        <v>105</v>
      </c>
      <c r="C1264">
        <v>11</v>
      </c>
      <c r="D1264" t="str">
        <f t="shared" si="38"/>
        <v>control</v>
      </c>
      <c r="E1264">
        <f t="shared" si="39"/>
        <v>1</v>
      </c>
    </row>
    <row r="1265" spans="1:5" x14ac:dyDescent="0.25">
      <c r="A1265">
        <v>1264</v>
      </c>
      <c r="B1265" t="s">
        <v>105</v>
      </c>
      <c r="C1265">
        <v>7</v>
      </c>
      <c r="D1265" t="str">
        <f t="shared" si="38"/>
        <v>control</v>
      </c>
      <c r="E1265">
        <f t="shared" si="39"/>
        <v>1</v>
      </c>
    </row>
    <row r="1266" spans="1:5" x14ac:dyDescent="0.25">
      <c r="A1266">
        <v>1265</v>
      </c>
      <c r="B1266" t="s">
        <v>105</v>
      </c>
      <c r="C1266">
        <v>8</v>
      </c>
      <c r="D1266" t="str">
        <f t="shared" si="38"/>
        <v>control</v>
      </c>
      <c r="E1266">
        <f t="shared" si="39"/>
        <v>1</v>
      </c>
    </row>
    <row r="1267" spans="1:5" x14ac:dyDescent="0.25">
      <c r="A1267">
        <v>1266</v>
      </c>
      <c r="B1267" t="s">
        <v>105</v>
      </c>
      <c r="C1267">
        <v>3</v>
      </c>
      <c r="D1267" t="str">
        <f t="shared" si="38"/>
        <v>control</v>
      </c>
      <c r="E1267">
        <f t="shared" si="39"/>
        <v>1</v>
      </c>
    </row>
    <row r="1268" spans="1:5" x14ac:dyDescent="0.25">
      <c r="A1268">
        <v>1267</v>
      </c>
      <c r="B1268" t="s">
        <v>177</v>
      </c>
      <c r="C1268">
        <v>1</v>
      </c>
      <c r="D1268" t="str">
        <f t="shared" si="38"/>
        <v>control</v>
      </c>
      <c r="E1268">
        <f t="shared" si="39"/>
        <v>0</v>
      </c>
    </row>
    <row r="1269" spans="1:5" x14ac:dyDescent="0.25">
      <c r="A1269">
        <v>1268</v>
      </c>
      <c r="B1269" t="s">
        <v>105</v>
      </c>
      <c r="C1269">
        <v>5</v>
      </c>
      <c r="D1269" t="str">
        <f t="shared" si="38"/>
        <v>treatment</v>
      </c>
      <c r="E1269">
        <f t="shared" si="39"/>
        <v>1</v>
      </c>
    </row>
    <row r="1270" spans="1:5" x14ac:dyDescent="0.25">
      <c r="A1270">
        <v>1269</v>
      </c>
      <c r="B1270" t="s">
        <v>105</v>
      </c>
      <c r="C1270">
        <v>5</v>
      </c>
      <c r="D1270" t="str">
        <f t="shared" si="38"/>
        <v>treatment</v>
      </c>
      <c r="E1270">
        <f t="shared" si="39"/>
        <v>1</v>
      </c>
    </row>
    <row r="1271" spans="1:5" x14ac:dyDescent="0.25">
      <c r="A1271">
        <v>1270</v>
      </c>
      <c r="B1271" t="s">
        <v>105</v>
      </c>
      <c r="C1271">
        <v>7</v>
      </c>
      <c r="D1271" t="str">
        <f t="shared" si="38"/>
        <v>control</v>
      </c>
      <c r="E1271">
        <f t="shared" si="39"/>
        <v>1</v>
      </c>
    </row>
    <row r="1272" spans="1:5" x14ac:dyDescent="0.25">
      <c r="A1272">
        <v>1271</v>
      </c>
      <c r="B1272" t="s">
        <v>105</v>
      </c>
      <c r="C1272">
        <v>4</v>
      </c>
      <c r="D1272" t="str">
        <f t="shared" si="38"/>
        <v>treatment</v>
      </c>
      <c r="E1272">
        <f t="shared" si="39"/>
        <v>1</v>
      </c>
    </row>
    <row r="1273" spans="1:5" x14ac:dyDescent="0.25">
      <c r="A1273">
        <v>1272</v>
      </c>
      <c r="B1273" t="s">
        <v>105</v>
      </c>
      <c r="C1273">
        <v>8</v>
      </c>
      <c r="D1273" t="str">
        <f t="shared" si="38"/>
        <v>control</v>
      </c>
      <c r="E1273">
        <f t="shared" si="39"/>
        <v>1</v>
      </c>
    </row>
    <row r="1274" spans="1:5" x14ac:dyDescent="0.25">
      <c r="A1274">
        <v>1273</v>
      </c>
      <c r="B1274" t="s">
        <v>105</v>
      </c>
      <c r="C1274">
        <v>11</v>
      </c>
      <c r="D1274" t="str">
        <f t="shared" si="38"/>
        <v>control</v>
      </c>
      <c r="E1274">
        <f t="shared" si="39"/>
        <v>1</v>
      </c>
    </row>
    <row r="1275" spans="1:5" x14ac:dyDescent="0.25">
      <c r="A1275">
        <v>1274</v>
      </c>
      <c r="B1275" t="s">
        <v>105</v>
      </c>
      <c r="C1275">
        <v>5</v>
      </c>
      <c r="D1275" t="str">
        <f t="shared" si="38"/>
        <v>treatment</v>
      </c>
      <c r="E1275">
        <f t="shared" si="39"/>
        <v>1</v>
      </c>
    </row>
    <row r="1276" spans="1:5" x14ac:dyDescent="0.25">
      <c r="A1276">
        <v>1275</v>
      </c>
      <c r="B1276" t="s">
        <v>105</v>
      </c>
      <c r="C1276">
        <v>11</v>
      </c>
      <c r="D1276" t="str">
        <f t="shared" si="38"/>
        <v>control</v>
      </c>
      <c r="E1276">
        <f t="shared" si="39"/>
        <v>1</v>
      </c>
    </row>
    <row r="1277" spans="1:5" x14ac:dyDescent="0.25">
      <c r="A1277">
        <v>1276</v>
      </c>
      <c r="B1277" t="s">
        <v>105</v>
      </c>
      <c r="C1277">
        <v>7</v>
      </c>
      <c r="D1277" t="str">
        <f t="shared" si="38"/>
        <v>control</v>
      </c>
      <c r="E1277">
        <f t="shared" si="39"/>
        <v>1</v>
      </c>
    </row>
    <row r="1278" spans="1:5" x14ac:dyDescent="0.25">
      <c r="A1278">
        <v>1277</v>
      </c>
      <c r="B1278" t="s">
        <v>105</v>
      </c>
      <c r="C1278">
        <v>12</v>
      </c>
      <c r="D1278" t="str">
        <f t="shared" si="38"/>
        <v>control</v>
      </c>
      <c r="E1278">
        <f t="shared" si="39"/>
        <v>1</v>
      </c>
    </row>
    <row r="1279" spans="1:5" x14ac:dyDescent="0.25">
      <c r="A1279">
        <v>1278</v>
      </c>
      <c r="B1279" t="s">
        <v>105</v>
      </c>
      <c r="C1279">
        <v>6</v>
      </c>
      <c r="D1279" t="str">
        <f t="shared" si="38"/>
        <v>treatment</v>
      </c>
      <c r="E1279">
        <f t="shared" si="39"/>
        <v>1</v>
      </c>
    </row>
    <row r="1280" spans="1:5" x14ac:dyDescent="0.25">
      <c r="A1280">
        <v>1279</v>
      </c>
      <c r="B1280" t="s">
        <v>105</v>
      </c>
      <c r="C1280">
        <v>3</v>
      </c>
      <c r="D1280" t="str">
        <f t="shared" si="38"/>
        <v>control</v>
      </c>
      <c r="E1280">
        <f t="shared" si="39"/>
        <v>1</v>
      </c>
    </row>
    <row r="1281" spans="1:5" x14ac:dyDescent="0.25">
      <c r="A1281">
        <v>1280</v>
      </c>
      <c r="B1281" t="s">
        <v>105</v>
      </c>
      <c r="C1281">
        <v>4</v>
      </c>
      <c r="D1281" t="str">
        <f t="shared" si="38"/>
        <v>treatment</v>
      </c>
      <c r="E1281">
        <f t="shared" si="39"/>
        <v>1</v>
      </c>
    </row>
    <row r="1282" spans="1:5" x14ac:dyDescent="0.25">
      <c r="A1282">
        <v>1281</v>
      </c>
      <c r="B1282" t="s">
        <v>105</v>
      </c>
      <c r="C1282">
        <v>3</v>
      </c>
      <c r="D1282" t="str">
        <f t="shared" si="38"/>
        <v>control</v>
      </c>
      <c r="E1282">
        <f t="shared" si="39"/>
        <v>1</v>
      </c>
    </row>
    <row r="1283" spans="1:5" x14ac:dyDescent="0.25">
      <c r="A1283">
        <v>1282</v>
      </c>
      <c r="B1283" t="s">
        <v>105</v>
      </c>
      <c r="C1283">
        <v>7</v>
      </c>
      <c r="D1283" t="str">
        <f t="shared" ref="D1283:D1346" si="40">IF(OR(C1283=4, C1283=5, C1283=6), "treatment", "control")</f>
        <v>control</v>
      </c>
      <c r="E1283">
        <f t="shared" ref="E1283:E1346" si="41">IF(B1283="Y", 1, 0)</f>
        <v>1</v>
      </c>
    </row>
    <row r="1284" spans="1:5" x14ac:dyDescent="0.25">
      <c r="A1284">
        <v>1283</v>
      </c>
      <c r="B1284" t="s">
        <v>105</v>
      </c>
      <c r="C1284">
        <v>9</v>
      </c>
      <c r="D1284" t="str">
        <f t="shared" si="40"/>
        <v>control</v>
      </c>
      <c r="E1284">
        <f t="shared" si="41"/>
        <v>1</v>
      </c>
    </row>
    <row r="1285" spans="1:5" x14ac:dyDescent="0.25">
      <c r="A1285">
        <v>1284</v>
      </c>
      <c r="B1285" t="s">
        <v>105</v>
      </c>
      <c r="C1285">
        <v>4</v>
      </c>
      <c r="D1285" t="str">
        <f t="shared" si="40"/>
        <v>treatment</v>
      </c>
      <c r="E1285">
        <f t="shared" si="41"/>
        <v>1</v>
      </c>
    </row>
    <row r="1286" spans="1:5" x14ac:dyDescent="0.25">
      <c r="A1286">
        <v>1285</v>
      </c>
      <c r="B1286" t="s">
        <v>105</v>
      </c>
      <c r="C1286">
        <v>3</v>
      </c>
      <c r="D1286" t="str">
        <f t="shared" si="40"/>
        <v>control</v>
      </c>
      <c r="E1286">
        <f t="shared" si="41"/>
        <v>1</v>
      </c>
    </row>
    <row r="1287" spans="1:5" x14ac:dyDescent="0.25">
      <c r="A1287">
        <v>1286</v>
      </c>
      <c r="B1287" t="s">
        <v>105</v>
      </c>
      <c r="C1287">
        <v>5</v>
      </c>
      <c r="D1287" t="str">
        <f t="shared" si="40"/>
        <v>treatment</v>
      </c>
      <c r="E1287">
        <f t="shared" si="41"/>
        <v>1</v>
      </c>
    </row>
    <row r="1288" spans="1:5" x14ac:dyDescent="0.25">
      <c r="A1288">
        <v>1287</v>
      </c>
      <c r="B1288" t="s">
        <v>105</v>
      </c>
      <c r="C1288">
        <v>6</v>
      </c>
      <c r="D1288" t="str">
        <f t="shared" si="40"/>
        <v>treatment</v>
      </c>
      <c r="E1288">
        <f t="shared" si="41"/>
        <v>1</v>
      </c>
    </row>
    <row r="1289" spans="1:5" x14ac:dyDescent="0.25">
      <c r="A1289">
        <v>1288</v>
      </c>
      <c r="B1289" t="s">
        <v>105</v>
      </c>
      <c r="C1289">
        <v>6</v>
      </c>
      <c r="D1289" t="str">
        <f t="shared" si="40"/>
        <v>treatment</v>
      </c>
      <c r="E1289">
        <f t="shared" si="41"/>
        <v>1</v>
      </c>
    </row>
    <row r="1290" spans="1:5" x14ac:dyDescent="0.25">
      <c r="A1290">
        <v>1289</v>
      </c>
      <c r="B1290" t="s">
        <v>105</v>
      </c>
      <c r="C1290">
        <v>10</v>
      </c>
      <c r="D1290" t="str">
        <f t="shared" si="40"/>
        <v>control</v>
      </c>
      <c r="E1290">
        <f t="shared" si="41"/>
        <v>1</v>
      </c>
    </row>
    <row r="1291" spans="1:5" x14ac:dyDescent="0.25">
      <c r="A1291">
        <v>1290</v>
      </c>
      <c r="B1291" t="s">
        <v>105</v>
      </c>
      <c r="C1291">
        <v>10</v>
      </c>
      <c r="D1291" t="str">
        <f t="shared" si="40"/>
        <v>control</v>
      </c>
      <c r="E1291">
        <f t="shared" si="41"/>
        <v>1</v>
      </c>
    </row>
    <row r="1292" spans="1:5" x14ac:dyDescent="0.25">
      <c r="A1292">
        <v>1291</v>
      </c>
      <c r="B1292" t="s">
        <v>105</v>
      </c>
      <c r="C1292">
        <v>4</v>
      </c>
      <c r="D1292" t="str">
        <f t="shared" si="40"/>
        <v>treatment</v>
      </c>
      <c r="E1292">
        <f t="shared" si="41"/>
        <v>1</v>
      </c>
    </row>
    <row r="1293" spans="1:5" x14ac:dyDescent="0.25">
      <c r="A1293">
        <v>1292</v>
      </c>
      <c r="B1293" t="s">
        <v>105</v>
      </c>
      <c r="C1293">
        <v>2</v>
      </c>
      <c r="D1293" t="str">
        <f t="shared" si="40"/>
        <v>control</v>
      </c>
      <c r="E1293">
        <f t="shared" si="41"/>
        <v>1</v>
      </c>
    </row>
    <row r="1294" spans="1:5" x14ac:dyDescent="0.25">
      <c r="A1294">
        <v>1293</v>
      </c>
      <c r="B1294" t="s">
        <v>177</v>
      </c>
      <c r="C1294">
        <v>12</v>
      </c>
      <c r="D1294" t="str">
        <f t="shared" si="40"/>
        <v>control</v>
      </c>
      <c r="E1294">
        <f t="shared" si="41"/>
        <v>0</v>
      </c>
    </row>
    <row r="1295" spans="1:5" x14ac:dyDescent="0.25">
      <c r="A1295">
        <v>1294</v>
      </c>
      <c r="B1295" t="s">
        <v>105</v>
      </c>
      <c r="C1295">
        <v>3</v>
      </c>
      <c r="D1295" t="str">
        <f t="shared" si="40"/>
        <v>control</v>
      </c>
      <c r="E1295">
        <f t="shared" si="41"/>
        <v>1</v>
      </c>
    </row>
    <row r="1296" spans="1:5" x14ac:dyDescent="0.25">
      <c r="A1296">
        <v>1295</v>
      </c>
      <c r="B1296" t="s">
        <v>105</v>
      </c>
      <c r="C1296">
        <v>4</v>
      </c>
      <c r="D1296" t="str">
        <f t="shared" si="40"/>
        <v>treatment</v>
      </c>
      <c r="E1296">
        <f t="shared" si="41"/>
        <v>1</v>
      </c>
    </row>
    <row r="1297" spans="1:5" x14ac:dyDescent="0.25">
      <c r="A1297">
        <v>1296</v>
      </c>
      <c r="B1297" t="s">
        <v>105</v>
      </c>
      <c r="C1297">
        <v>11</v>
      </c>
      <c r="D1297" t="str">
        <f t="shared" si="40"/>
        <v>control</v>
      </c>
      <c r="E1297">
        <f t="shared" si="41"/>
        <v>1</v>
      </c>
    </row>
    <row r="1298" spans="1:5" x14ac:dyDescent="0.25">
      <c r="A1298">
        <v>1297</v>
      </c>
      <c r="B1298" t="s">
        <v>105</v>
      </c>
      <c r="C1298">
        <v>12</v>
      </c>
      <c r="D1298" t="str">
        <f t="shared" si="40"/>
        <v>control</v>
      </c>
      <c r="E1298">
        <f t="shared" si="41"/>
        <v>1</v>
      </c>
    </row>
    <row r="1299" spans="1:5" x14ac:dyDescent="0.25">
      <c r="A1299">
        <v>1298</v>
      </c>
      <c r="B1299" t="s">
        <v>105</v>
      </c>
      <c r="C1299">
        <v>6</v>
      </c>
      <c r="D1299" t="str">
        <f t="shared" si="40"/>
        <v>treatment</v>
      </c>
      <c r="E1299">
        <f t="shared" si="41"/>
        <v>1</v>
      </c>
    </row>
    <row r="1300" spans="1:5" x14ac:dyDescent="0.25">
      <c r="A1300">
        <v>1299</v>
      </c>
      <c r="B1300" t="s">
        <v>105</v>
      </c>
      <c r="C1300">
        <v>1</v>
      </c>
      <c r="D1300" t="str">
        <f t="shared" si="40"/>
        <v>control</v>
      </c>
      <c r="E1300">
        <f t="shared" si="41"/>
        <v>1</v>
      </c>
    </row>
    <row r="1301" spans="1:5" x14ac:dyDescent="0.25">
      <c r="A1301">
        <v>1300</v>
      </c>
      <c r="B1301" t="s">
        <v>105</v>
      </c>
      <c r="C1301">
        <v>5</v>
      </c>
      <c r="D1301" t="str">
        <f t="shared" si="40"/>
        <v>treatment</v>
      </c>
      <c r="E1301">
        <f t="shared" si="41"/>
        <v>1</v>
      </c>
    </row>
    <row r="1302" spans="1:5" x14ac:dyDescent="0.25">
      <c r="A1302">
        <v>1301</v>
      </c>
      <c r="B1302" t="s">
        <v>105</v>
      </c>
      <c r="C1302">
        <v>5</v>
      </c>
      <c r="D1302" t="str">
        <f t="shared" si="40"/>
        <v>treatment</v>
      </c>
      <c r="E1302">
        <f t="shared" si="41"/>
        <v>1</v>
      </c>
    </row>
    <row r="1303" spans="1:5" x14ac:dyDescent="0.25">
      <c r="A1303">
        <v>1302</v>
      </c>
      <c r="B1303" t="s">
        <v>105</v>
      </c>
      <c r="C1303">
        <v>11</v>
      </c>
      <c r="D1303" t="str">
        <f t="shared" si="40"/>
        <v>control</v>
      </c>
      <c r="E1303">
        <f t="shared" si="41"/>
        <v>1</v>
      </c>
    </row>
    <row r="1304" spans="1:5" x14ac:dyDescent="0.25">
      <c r="A1304">
        <v>1303</v>
      </c>
      <c r="B1304" t="s">
        <v>105</v>
      </c>
      <c r="C1304">
        <v>12</v>
      </c>
      <c r="D1304" t="str">
        <f t="shared" si="40"/>
        <v>control</v>
      </c>
      <c r="E1304">
        <f t="shared" si="41"/>
        <v>1</v>
      </c>
    </row>
    <row r="1305" spans="1:5" x14ac:dyDescent="0.25">
      <c r="A1305">
        <v>1304</v>
      </c>
      <c r="B1305" t="s">
        <v>105</v>
      </c>
      <c r="C1305">
        <v>4</v>
      </c>
      <c r="D1305" t="str">
        <f t="shared" si="40"/>
        <v>treatment</v>
      </c>
      <c r="E1305">
        <f t="shared" si="41"/>
        <v>1</v>
      </c>
    </row>
    <row r="1306" spans="1:5" x14ac:dyDescent="0.25">
      <c r="A1306">
        <v>1305</v>
      </c>
      <c r="B1306" t="s">
        <v>105</v>
      </c>
      <c r="C1306">
        <v>4</v>
      </c>
      <c r="D1306" t="str">
        <f t="shared" si="40"/>
        <v>treatment</v>
      </c>
      <c r="E1306">
        <f t="shared" si="41"/>
        <v>1</v>
      </c>
    </row>
    <row r="1307" spans="1:5" x14ac:dyDescent="0.25">
      <c r="A1307">
        <v>1306</v>
      </c>
      <c r="B1307" t="s">
        <v>105</v>
      </c>
      <c r="C1307">
        <v>11</v>
      </c>
      <c r="D1307" t="str">
        <f t="shared" si="40"/>
        <v>control</v>
      </c>
      <c r="E1307">
        <f t="shared" si="41"/>
        <v>1</v>
      </c>
    </row>
    <row r="1308" spans="1:5" x14ac:dyDescent="0.25">
      <c r="A1308">
        <v>1307</v>
      </c>
      <c r="B1308" t="s">
        <v>105</v>
      </c>
      <c r="C1308">
        <v>9</v>
      </c>
      <c r="D1308" t="str">
        <f t="shared" si="40"/>
        <v>control</v>
      </c>
      <c r="E1308">
        <f t="shared" si="41"/>
        <v>1</v>
      </c>
    </row>
    <row r="1309" spans="1:5" x14ac:dyDescent="0.25">
      <c r="A1309">
        <v>1308</v>
      </c>
      <c r="B1309" t="s">
        <v>105</v>
      </c>
      <c r="C1309">
        <v>5</v>
      </c>
      <c r="D1309" t="str">
        <f t="shared" si="40"/>
        <v>treatment</v>
      </c>
      <c r="E1309">
        <f t="shared" si="41"/>
        <v>1</v>
      </c>
    </row>
    <row r="1310" spans="1:5" x14ac:dyDescent="0.25">
      <c r="A1310">
        <v>1309</v>
      </c>
      <c r="B1310" t="s">
        <v>105</v>
      </c>
      <c r="C1310">
        <v>5</v>
      </c>
      <c r="D1310" t="str">
        <f t="shared" si="40"/>
        <v>treatment</v>
      </c>
      <c r="E1310">
        <f t="shared" si="41"/>
        <v>1</v>
      </c>
    </row>
    <row r="1311" spans="1:5" x14ac:dyDescent="0.25">
      <c r="A1311">
        <v>1310</v>
      </c>
      <c r="B1311" t="s">
        <v>105</v>
      </c>
      <c r="C1311">
        <v>6</v>
      </c>
      <c r="D1311" t="str">
        <f t="shared" si="40"/>
        <v>treatment</v>
      </c>
      <c r="E1311">
        <f t="shared" si="41"/>
        <v>1</v>
      </c>
    </row>
    <row r="1312" spans="1:5" x14ac:dyDescent="0.25">
      <c r="A1312">
        <v>1311</v>
      </c>
      <c r="B1312" t="s">
        <v>105</v>
      </c>
      <c r="C1312">
        <v>5</v>
      </c>
      <c r="D1312" t="str">
        <f t="shared" si="40"/>
        <v>treatment</v>
      </c>
      <c r="E1312">
        <f t="shared" si="41"/>
        <v>1</v>
      </c>
    </row>
    <row r="1313" spans="1:5" x14ac:dyDescent="0.25">
      <c r="A1313">
        <v>1312</v>
      </c>
      <c r="B1313" t="s">
        <v>105</v>
      </c>
      <c r="C1313">
        <v>1</v>
      </c>
      <c r="D1313" t="str">
        <f t="shared" si="40"/>
        <v>control</v>
      </c>
      <c r="E1313">
        <f t="shared" si="41"/>
        <v>1</v>
      </c>
    </row>
    <row r="1314" spans="1:5" x14ac:dyDescent="0.25">
      <c r="A1314">
        <v>1313</v>
      </c>
      <c r="B1314" t="s">
        <v>105</v>
      </c>
      <c r="C1314">
        <v>6</v>
      </c>
      <c r="D1314" t="str">
        <f t="shared" si="40"/>
        <v>treatment</v>
      </c>
      <c r="E1314">
        <f t="shared" si="41"/>
        <v>1</v>
      </c>
    </row>
    <row r="1315" spans="1:5" x14ac:dyDescent="0.25">
      <c r="A1315">
        <v>1314</v>
      </c>
      <c r="B1315" t="s">
        <v>105</v>
      </c>
      <c r="C1315">
        <v>5</v>
      </c>
      <c r="D1315" t="str">
        <f t="shared" si="40"/>
        <v>treatment</v>
      </c>
      <c r="E1315">
        <f t="shared" si="41"/>
        <v>1</v>
      </c>
    </row>
    <row r="1316" spans="1:5" x14ac:dyDescent="0.25">
      <c r="A1316">
        <v>1315</v>
      </c>
      <c r="B1316" t="s">
        <v>105</v>
      </c>
      <c r="C1316">
        <v>10</v>
      </c>
      <c r="D1316" t="str">
        <f t="shared" si="40"/>
        <v>control</v>
      </c>
      <c r="E1316">
        <f t="shared" si="41"/>
        <v>1</v>
      </c>
    </row>
    <row r="1317" spans="1:5" x14ac:dyDescent="0.25">
      <c r="A1317">
        <v>1316</v>
      </c>
      <c r="B1317" t="s">
        <v>105</v>
      </c>
      <c r="C1317">
        <v>6</v>
      </c>
      <c r="D1317" t="str">
        <f t="shared" si="40"/>
        <v>treatment</v>
      </c>
      <c r="E1317">
        <f t="shared" si="41"/>
        <v>1</v>
      </c>
    </row>
    <row r="1318" spans="1:5" x14ac:dyDescent="0.25">
      <c r="A1318">
        <v>1317</v>
      </c>
      <c r="B1318" t="s">
        <v>105</v>
      </c>
      <c r="C1318">
        <v>1</v>
      </c>
      <c r="D1318" t="str">
        <f t="shared" si="40"/>
        <v>control</v>
      </c>
      <c r="E1318">
        <f t="shared" si="41"/>
        <v>1</v>
      </c>
    </row>
    <row r="1319" spans="1:5" x14ac:dyDescent="0.25">
      <c r="A1319">
        <v>1318</v>
      </c>
      <c r="B1319" t="s">
        <v>105</v>
      </c>
      <c r="C1319">
        <v>4</v>
      </c>
      <c r="D1319" t="str">
        <f t="shared" si="40"/>
        <v>treatment</v>
      </c>
      <c r="E1319">
        <f t="shared" si="41"/>
        <v>1</v>
      </c>
    </row>
    <row r="1320" spans="1:5" x14ac:dyDescent="0.25">
      <c r="A1320">
        <v>1319</v>
      </c>
      <c r="B1320" t="s">
        <v>105</v>
      </c>
      <c r="C1320">
        <v>8</v>
      </c>
      <c r="D1320" t="str">
        <f t="shared" si="40"/>
        <v>control</v>
      </c>
      <c r="E1320">
        <f t="shared" si="41"/>
        <v>1</v>
      </c>
    </row>
    <row r="1321" spans="1:5" x14ac:dyDescent="0.25">
      <c r="A1321">
        <v>1320</v>
      </c>
      <c r="B1321" t="s">
        <v>105</v>
      </c>
      <c r="C1321">
        <v>2</v>
      </c>
      <c r="D1321" t="str">
        <f t="shared" si="40"/>
        <v>control</v>
      </c>
      <c r="E1321">
        <f t="shared" si="41"/>
        <v>1</v>
      </c>
    </row>
    <row r="1322" spans="1:5" x14ac:dyDescent="0.25">
      <c r="A1322">
        <v>1321</v>
      </c>
      <c r="B1322" t="s">
        <v>105</v>
      </c>
      <c r="C1322">
        <v>6</v>
      </c>
      <c r="D1322" t="str">
        <f t="shared" si="40"/>
        <v>treatment</v>
      </c>
      <c r="E1322">
        <f t="shared" si="41"/>
        <v>1</v>
      </c>
    </row>
    <row r="1323" spans="1:5" x14ac:dyDescent="0.25">
      <c r="A1323">
        <v>1322</v>
      </c>
      <c r="B1323" t="s">
        <v>177</v>
      </c>
      <c r="C1323">
        <v>7</v>
      </c>
      <c r="D1323" t="str">
        <f t="shared" si="40"/>
        <v>control</v>
      </c>
      <c r="E1323">
        <f t="shared" si="41"/>
        <v>0</v>
      </c>
    </row>
    <row r="1324" spans="1:5" x14ac:dyDescent="0.25">
      <c r="A1324">
        <v>1323</v>
      </c>
      <c r="B1324" t="s">
        <v>105</v>
      </c>
      <c r="C1324">
        <v>6</v>
      </c>
      <c r="D1324" t="str">
        <f t="shared" si="40"/>
        <v>treatment</v>
      </c>
      <c r="E1324">
        <f t="shared" si="41"/>
        <v>1</v>
      </c>
    </row>
    <row r="1325" spans="1:5" x14ac:dyDescent="0.25">
      <c r="A1325">
        <v>1324</v>
      </c>
      <c r="B1325" t="s">
        <v>105</v>
      </c>
      <c r="C1325">
        <v>12</v>
      </c>
      <c r="D1325" t="str">
        <f t="shared" si="40"/>
        <v>control</v>
      </c>
      <c r="E1325">
        <f t="shared" si="41"/>
        <v>1</v>
      </c>
    </row>
    <row r="1326" spans="1:5" x14ac:dyDescent="0.25">
      <c r="A1326">
        <v>1325</v>
      </c>
      <c r="B1326" t="s">
        <v>105</v>
      </c>
      <c r="C1326">
        <v>2</v>
      </c>
      <c r="D1326" t="str">
        <f t="shared" si="40"/>
        <v>control</v>
      </c>
      <c r="E1326">
        <f t="shared" si="41"/>
        <v>1</v>
      </c>
    </row>
    <row r="1327" spans="1:5" x14ac:dyDescent="0.25">
      <c r="A1327">
        <v>1326</v>
      </c>
      <c r="B1327" t="s">
        <v>177</v>
      </c>
      <c r="C1327">
        <v>1</v>
      </c>
      <c r="D1327" t="str">
        <f t="shared" si="40"/>
        <v>control</v>
      </c>
      <c r="E1327">
        <f t="shared" si="41"/>
        <v>0</v>
      </c>
    </row>
    <row r="1328" spans="1:5" x14ac:dyDescent="0.25">
      <c r="A1328">
        <v>1327</v>
      </c>
      <c r="B1328" t="s">
        <v>105</v>
      </c>
      <c r="C1328">
        <v>5</v>
      </c>
      <c r="D1328" t="str">
        <f t="shared" si="40"/>
        <v>treatment</v>
      </c>
      <c r="E1328">
        <f t="shared" si="41"/>
        <v>1</v>
      </c>
    </row>
    <row r="1329" spans="1:5" x14ac:dyDescent="0.25">
      <c r="A1329">
        <v>1328</v>
      </c>
      <c r="B1329" t="s">
        <v>105</v>
      </c>
      <c r="C1329">
        <v>10</v>
      </c>
      <c r="D1329" t="str">
        <f t="shared" si="40"/>
        <v>control</v>
      </c>
      <c r="E1329">
        <f t="shared" si="41"/>
        <v>1</v>
      </c>
    </row>
    <row r="1330" spans="1:5" x14ac:dyDescent="0.25">
      <c r="A1330">
        <v>1329</v>
      </c>
      <c r="B1330" t="s">
        <v>105</v>
      </c>
      <c r="C1330">
        <v>6</v>
      </c>
      <c r="D1330" t="str">
        <f t="shared" si="40"/>
        <v>treatment</v>
      </c>
      <c r="E1330">
        <f t="shared" si="41"/>
        <v>1</v>
      </c>
    </row>
    <row r="1331" spans="1:5" x14ac:dyDescent="0.25">
      <c r="A1331">
        <v>1330</v>
      </c>
      <c r="B1331" t="s">
        <v>105</v>
      </c>
      <c r="C1331">
        <v>6</v>
      </c>
      <c r="D1331" t="str">
        <f t="shared" si="40"/>
        <v>treatment</v>
      </c>
      <c r="E1331">
        <f t="shared" si="41"/>
        <v>1</v>
      </c>
    </row>
    <row r="1332" spans="1:5" x14ac:dyDescent="0.25">
      <c r="A1332">
        <v>1331</v>
      </c>
      <c r="B1332" t="s">
        <v>105</v>
      </c>
      <c r="C1332">
        <v>12</v>
      </c>
      <c r="D1332" t="str">
        <f t="shared" si="40"/>
        <v>control</v>
      </c>
      <c r="E1332">
        <f t="shared" si="41"/>
        <v>1</v>
      </c>
    </row>
    <row r="1333" spans="1:5" x14ac:dyDescent="0.25">
      <c r="A1333">
        <v>1332</v>
      </c>
      <c r="B1333" t="s">
        <v>105</v>
      </c>
      <c r="C1333">
        <v>7</v>
      </c>
      <c r="D1333" t="str">
        <f t="shared" si="40"/>
        <v>control</v>
      </c>
      <c r="E1333">
        <f t="shared" si="41"/>
        <v>1</v>
      </c>
    </row>
    <row r="1334" spans="1:5" x14ac:dyDescent="0.25">
      <c r="A1334">
        <v>1333</v>
      </c>
      <c r="B1334" t="s">
        <v>105</v>
      </c>
      <c r="C1334">
        <v>5</v>
      </c>
      <c r="D1334" t="str">
        <f t="shared" si="40"/>
        <v>treatment</v>
      </c>
      <c r="E1334">
        <f t="shared" si="41"/>
        <v>1</v>
      </c>
    </row>
    <row r="1335" spans="1:5" x14ac:dyDescent="0.25">
      <c r="A1335">
        <v>1334</v>
      </c>
      <c r="B1335" t="s">
        <v>105</v>
      </c>
      <c r="C1335">
        <v>7</v>
      </c>
      <c r="D1335" t="str">
        <f t="shared" si="40"/>
        <v>control</v>
      </c>
      <c r="E1335">
        <f t="shared" si="41"/>
        <v>1</v>
      </c>
    </row>
    <row r="1336" spans="1:5" x14ac:dyDescent="0.25">
      <c r="A1336">
        <v>1335</v>
      </c>
      <c r="B1336" t="s">
        <v>105</v>
      </c>
      <c r="C1336">
        <v>5</v>
      </c>
      <c r="D1336" t="str">
        <f t="shared" si="40"/>
        <v>treatment</v>
      </c>
      <c r="E1336">
        <f t="shared" si="41"/>
        <v>1</v>
      </c>
    </row>
    <row r="1337" spans="1:5" x14ac:dyDescent="0.25">
      <c r="A1337">
        <v>1336</v>
      </c>
      <c r="B1337" t="s">
        <v>105</v>
      </c>
      <c r="C1337">
        <v>4</v>
      </c>
      <c r="D1337" t="str">
        <f t="shared" si="40"/>
        <v>treatment</v>
      </c>
      <c r="E1337">
        <f t="shared" si="41"/>
        <v>1</v>
      </c>
    </row>
    <row r="1338" spans="1:5" x14ac:dyDescent="0.25">
      <c r="A1338">
        <v>1337</v>
      </c>
      <c r="B1338" t="s">
        <v>105</v>
      </c>
      <c r="C1338">
        <v>11</v>
      </c>
      <c r="D1338" t="str">
        <f t="shared" si="40"/>
        <v>control</v>
      </c>
      <c r="E1338">
        <f t="shared" si="41"/>
        <v>1</v>
      </c>
    </row>
    <row r="1339" spans="1:5" x14ac:dyDescent="0.25">
      <c r="A1339">
        <v>1338</v>
      </c>
      <c r="B1339" t="s">
        <v>177</v>
      </c>
      <c r="C1339">
        <v>3</v>
      </c>
      <c r="D1339" t="str">
        <f t="shared" si="40"/>
        <v>control</v>
      </c>
      <c r="E1339">
        <f t="shared" si="41"/>
        <v>0</v>
      </c>
    </row>
    <row r="1340" spans="1:5" x14ac:dyDescent="0.25">
      <c r="A1340">
        <v>1339</v>
      </c>
      <c r="B1340" t="s">
        <v>105</v>
      </c>
      <c r="C1340">
        <v>6</v>
      </c>
      <c r="D1340" t="str">
        <f t="shared" si="40"/>
        <v>treatment</v>
      </c>
      <c r="E1340">
        <f t="shared" si="41"/>
        <v>1</v>
      </c>
    </row>
    <row r="1341" spans="1:5" x14ac:dyDescent="0.25">
      <c r="A1341">
        <v>1340</v>
      </c>
      <c r="B1341" t="s">
        <v>105</v>
      </c>
      <c r="C1341">
        <v>6</v>
      </c>
      <c r="D1341" t="str">
        <f t="shared" si="40"/>
        <v>treatment</v>
      </c>
      <c r="E1341">
        <f t="shared" si="41"/>
        <v>1</v>
      </c>
    </row>
    <row r="1342" spans="1:5" x14ac:dyDescent="0.25">
      <c r="A1342">
        <v>1341</v>
      </c>
      <c r="B1342" t="s">
        <v>105</v>
      </c>
      <c r="C1342">
        <v>6</v>
      </c>
      <c r="D1342" t="str">
        <f t="shared" si="40"/>
        <v>treatment</v>
      </c>
      <c r="E1342">
        <f t="shared" si="41"/>
        <v>1</v>
      </c>
    </row>
    <row r="1343" spans="1:5" x14ac:dyDescent="0.25">
      <c r="A1343">
        <v>1342</v>
      </c>
      <c r="B1343" t="s">
        <v>105</v>
      </c>
      <c r="C1343">
        <v>7</v>
      </c>
      <c r="D1343" t="str">
        <f t="shared" si="40"/>
        <v>control</v>
      </c>
      <c r="E1343">
        <f t="shared" si="41"/>
        <v>1</v>
      </c>
    </row>
    <row r="1344" spans="1:5" x14ac:dyDescent="0.25">
      <c r="A1344">
        <v>1343</v>
      </c>
      <c r="B1344" t="s">
        <v>105</v>
      </c>
      <c r="C1344">
        <v>8</v>
      </c>
      <c r="D1344" t="str">
        <f t="shared" si="40"/>
        <v>control</v>
      </c>
      <c r="E1344">
        <f t="shared" si="41"/>
        <v>1</v>
      </c>
    </row>
    <row r="1345" spans="1:5" x14ac:dyDescent="0.25">
      <c r="A1345">
        <v>1344</v>
      </c>
      <c r="B1345" t="s">
        <v>105</v>
      </c>
      <c r="C1345">
        <v>3</v>
      </c>
      <c r="D1345" t="str">
        <f t="shared" si="40"/>
        <v>control</v>
      </c>
      <c r="E1345">
        <f t="shared" si="41"/>
        <v>1</v>
      </c>
    </row>
    <row r="1346" spans="1:5" x14ac:dyDescent="0.25">
      <c r="A1346">
        <v>1345</v>
      </c>
      <c r="B1346" t="s">
        <v>105</v>
      </c>
      <c r="C1346">
        <v>7</v>
      </c>
      <c r="D1346" t="str">
        <f t="shared" si="40"/>
        <v>control</v>
      </c>
      <c r="E1346">
        <f t="shared" si="41"/>
        <v>1</v>
      </c>
    </row>
    <row r="1347" spans="1:5" x14ac:dyDescent="0.25">
      <c r="A1347">
        <v>1346</v>
      </c>
      <c r="B1347" t="s">
        <v>105</v>
      </c>
      <c r="C1347">
        <v>7</v>
      </c>
      <c r="D1347" t="str">
        <f t="shared" ref="D1347:D1410" si="42">IF(OR(C1347=4, C1347=5, C1347=6), "treatment", "control")</f>
        <v>control</v>
      </c>
      <c r="E1347">
        <f t="shared" ref="E1347:E1410" si="43">IF(B1347="Y", 1, 0)</f>
        <v>1</v>
      </c>
    </row>
    <row r="1348" spans="1:5" x14ac:dyDescent="0.25">
      <c r="A1348">
        <v>1347</v>
      </c>
      <c r="B1348" t="s">
        <v>105</v>
      </c>
      <c r="C1348">
        <v>6</v>
      </c>
      <c r="D1348" t="str">
        <f t="shared" si="42"/>
        <v>treatment</v>
      </c>
      <c r="E1348">
        <f t="shared" si="43"/>
        <v>1</v>
      </c>
    </row>
    <row r="1349" spans="1:5" x14ac:dyDescent="0.25">
      <c r="A1349">
        <v>1348</v>
      </c>
      <c r="B1349" t="s">
        <v>105</v>
      </c>
      <c r="C1349">
        <v>5</v>
      </c>
      <c r="D1349" t="str">
        <f t="shared" si="42"/>
        <v>treatment</v>
      </c>
      <c r="E1349">
        <f t="shared" si="43"/>
        <v>1</v>
      </c>
    </row>
    <row r="1350" spans="1:5" x14ac:dyDescent="0.25">
      <c r="A1350">
        <v>1349</v>
      </c>
      <c r="B1350" t="s">
        <v>105</v>
      </c>
      <c r="C1350">
        <v>8</v>
      </c>
      <c r="D1350" t="str">
        <f t="shared" si="42"/>
        <v>control</v>
      </c>
      <c r="E1350">
        <f t="shared" si="43"/>
        <v>1</v>
      </c>
    </row>
    <row r="1351" spans="1:5" x14ac:dyDescent="0.25">
      <c r="A1351">
        <v>1350</v>
      </c>
      <c r="B1351" t="s">
        <v>177</v>
      </c>
      <c r="C1351">
        <v>12</v>
      </c>
      <c r="D1351" t="str">
        <f t="shared" si="42"/>
        <v>control</v>
      </c>
      <c r="E1351">
        <f t="shared" si="43"/>
        <v>0</v>
      </c>
    </row>
    <row r="1352" spans="1:5" x14ac:dyDescent="0.25">
      <c r="A1352">
        <v>1351</v>
      </c>
      <c r="B1352" t="s">
        <v>105</v>
      </c>
      <c r="C1352">
        <v>8</v>
      </c>
      <c r="D1352" t="str">
        <f t="shared" si="42"/>
        <v>control</v>
      </c>
      <c r="E1352">
        <f t="shared" si="43"/>
        <v>1</v>
      </c>
    </row>
    <row r="1353" spans="1:5" x14ac:dyDescent="0.25">
      <c r="A1353">
        <v>1352</v>
      </c>
      <c r="B1353" t="s">
        <v>105</v>
      </c>
      <c r="C1353">
        <v>3</v>
      </c>
      <c r="D1353" t="str">
        <f t="shared" si="42"/>
        <v>control</v>
      </c>
      <c r="E1353">
        <f t="shared" si="43"/>
        <v>1</v>
      </c>
    </row>
    <row r="1354" spans="1:5" x14ac:dyDescent="0.25">
      <c r="A1354">
        <v>1353</v>
      </c>
      <c r="B1354" t="s">
        <v>105</v>
      </c>
      <c r="C1354">
        <v>7</v>
      </c>
      <c r="D1354" t="str">
        <f t="shared" si="42"/>
        <v>control</v>
      </c>
      <c r="E1354">
        <f t="shared" si="43"/>
        <v>1</v>
      </c>
    </row>
    <row r="1355" spans="1:5" x14ac:dyDescent="0.25">
      <c r="A1355">
        <v>1354</v>
      </c>
      <c r="B1355" t="s">
        <v>105</v>
      </c>
      <c r="C1355">
        <v>3</v>
      </c>
      <c r="D1355" t="str">
        <f t="shared" si="42"/>
        <v>control</v>
      </c>
      <c r="E1355">
        <f t="shared" si="43"/>
        <v>1</v>
      </c>
    </row>
    <row r="1356" spans="1:5" x14ac:dyDescent="0.25">
      <c r="A1356">
        <v>1355</v>
      </c>
      <c r="B1356" t="s">
        <v>105</v>
      </c>
      <c r="C1356">
        <v>6</v>
      </c>
      <c r="D1356" t="str">
        <f t="shared" si="42"/>
        <v>treatment</v>
      </c>
      <c r="E1356">
        <f t="shared" si="43"/>
        <v>1</v>
      </c>
    </row>
    <row r="1357" spans="1:5" x14ac:dyDescent="0.25">
      <c r="A1357">
        <v>1356</v>
      </c>
      <c r="B1357" t="s">
        <v>105</v>
      </c>
      <c r="C1357">
        <v>9</v>
      </c>
      <c r="D1357" t="str">
        <f t="shared" si="42"/>
        <v>control</v>
      </c>
      <c r="E1357">
        <f t="shared" si="43"/>
        <v>1</v>
      </c>
    </row>
    <row r="1358" spans="1:5" x14ac:dyDescent="0.25">
      <c r="A1358">
        <v>1357</v>
      </c>
      <c r="B1358" t="s">
        <v>105</v>
      </c>
      <c r="C1358">
        <v>10</v>
      </c>
      <c r="D1358" t="str">
        <f t="shared" si="42"/>
        <v>control</v>
      </c>
      <c r="E1358">
        <f t="shared" si="43"/>
        <v>1</v>
      </c>
    </row>
    <row r="1359" spans="1:5" x14ac:dyDescent="0.25">
      <c r="A1359">
        <v>1358</v>
      </c>
      <c r="B1359" t="s">
        <v>105</v>
      </c>
      <c r="C1359">
        <v>4</v>
      </c>
      <c r="D1359" t="str">
        <f t="shared" si="42"/>
        <v>treatment</v>
      </c>
      <c r="E1359">
        <f t="shared" si="43"/>
        <v>1</v>
      </c>
    </row>
    <row r="1360" spans="1:5" x14ac:dyDescent="0.25">
      <c r="A1360">
        <v>1359</v>
      </c>
      <c r="B1360" t="s">
        <v>105</v>
      </c>
      <c r="C1360">
        <v>6</v>
      </c>
      <c r="D1360" t="str">
        <f t="shared" si="42"/>
        <v>treatment</v>
      </c>
      <c r="E1360">
        <f t="shared" si="43"/>
        <v>1</v>
      </c>
    </row>
    <row r="1361" spans="1:5" x14ac:dyDescent="0.25">
      <c r="A1361">
        <v>1360</v>
      </c>
      <c r="B1361" t="s">
        <v>105</v>
      </c>
      <c r="C1361">
        <v>9</v>
      </c>
      <c r="D1361" t="str">
        <f t="shared" si="42"/>
        <v>control</v>
      </c>
      <c r="E1361">
        <f t="shared" si="43"/>
        <v>1</v>
      </c>
    </row>
    <row r="1362" spans="1:5" x14ac:dyDescent="0.25">
      <c r="A1362">
        <v>1361</v>
      </c>
      <c r="B1362" t="s">
        <v>105</v>
      </c>
      <c r="C1362">
        <v>5</v>
      </c>
      <c r="D1362" t="str">
        <f t="shared" si="42"/>
        <v>treatment</v>
      </c>
      <c r="E1362">
        <f t="shared" si="43"/>
        <v>1</v>
      </c>
    </row>
    <row r="1363" spans="1:5" x14ac:dyDescent="0.25">
      <c r="A1363">
        <v>1362</v>
      </c>
      <c r="B1363" t="s">
        <v>105</v>
      </c>
      <c r="C1363">
        <v>6</v>
      </c>
      <c r="D1363" t="str">
        <f t="shared" si="42"/>
        <v>treatment</v>
      </c>
      <c r="E1363">
        <f t="shared" si="43"/>
        <v>1</v>
      </c>
    </row>
    <row r="1364" spans="1:5" x14ac:dyDescent="0.25">
      <c r="A1364">
        <v>1363</v>
      </c>
      <c r="B1364" t="s">
        <v>105</v>
      </c>
      <c r="C1364">
        <v>6</v>
      </c>
      <c r="D1364" t="str">
        <f t="shared" si="42"/>
        <v>treatment</v>
      </c>
      <c r="E1364">
        <f t="shared" si="43"/>
        <v>1</v>
      </c>
    </row>
    <row r="1365" spans="1:5" x14ac:dyDescent="0.25">
      <c r="A1365">
        <v>1364</v>
      </c>
      <c r="B1365" t="s">
        <v>105</v>
      </c>
      <c r="C1365">
        <v>3</v>
      </c>
      <c r="D1365" t="str">
        <f t="shared" si="42"/>
        <v>control</v>
      </c>
      <c r="E1365">
        <f t="shared" si="43"/>
        <v>1</v>
      </c>
    </row>
    <row r="1366" spans="1:5" x14ac:dyDescent="0.25">
      <c r="A1366">
        <v>1365</v>
      </c>
      <c r="B1366" t="s">
        <v>105</v>
      </c>
      <c r="C1366">
        <v>4</v>
      </c>
      <c r="D1366" t="str">
        <f t="shared" si="42"/>
        <v>treatment</v>
      </c>
      <c r="E1366">
        <f t="shared" si="43"/>
        <v>1</v>
      </c>
    </row>
    <row r="1367" spans="1:5" x14ac:dyDescent="0.25">
      <c r="A1367">
        <v>1366</v>
      </c>
      <c r="B1367" t="s">
        <v>105</v>
      </c>
      <c r="C1367">
        <v>1</v>
      </c>
      <c r="D1367" t="str">
        <f t="shared" si="42"/>
        <v>control</v>
      </c>
      <c r="E1367">
        <f t="shared" si="43"/>
        <v>1</v>
      </c>
    </row>
    <row r="1368" spans="1:5" x14ac:dyDescent="0.25">
      <c r="A1368">
        <v>1367</v>
      </c>
      <c r="B1368" t="s">
        <v>105</v>
      </c>
      <c r="C1368">
        <v>6</v>
      </c>
      <c r="D1368" t="str">
        <f t="shared" si="42"/>
        <v>treatment</v>
      </c>
      <c r="E1368">
        <f t="shared" si="43"/>
        <v>1</v>
      </c>
    </row>
    <row r="1369" spans="1:5" x14ac:dyDescent="0.25">
      <c r="A1369">
        <v>1368</v>
      </c>
      <c r="B1369" t="s">
        <v>105</v>
      </c>
      <c r="C1369">
        <v>7</v>
      </c>
      <c r="D1369" t="str">
        <f t="shared" si="42"/>
        <v>control</v>
      </c>
      <c r="E1369">
        <f t="shared" si="43"/>
        <v>1</v>
      </c>
    </row>
    <row r="1370" spans="1:5" x14ac:dyDescent="0.25">
      <c r="A1370">
        <v>1369</v>
      </c>
      <c r="B1370" t="s">
        <v>105</v>
      </c>
      <c r="C1370">
        <v>6</v>
      </c>
      <c r="D1370" t="str">
        <f t="shared" si="42"/>
        <v>treatment</v>
      </c>
      <c r="E1370">
        <f t="shared" si="43"/>
        <v>1</v>
      </c>
    </row>
    <row r="1371" spans="1:5" x14ac:dyDescent="0.25">
      <c r="A1371">
        <v>1370</v>
      </c>
      <c r="B1371" t="s">
        <v>105</v>
      </c>
      <c r="C1371">
        <v>5</v>
      </c>
      <c r="D1371" t="str">
        <f t="shared" si="42"/>
        <v>treatment</v>
      </c>
      <c r="E1371">
        <f t="shared" si="43"/>
        <v>1</v>
      </c>
    </row>
    <row r="1372" spans="1:5" x14ac:dyDescent="0.25">
      <c r="A1372">
        <v>1371</v>
      </c>
      <c r="B1372" t="s">
        <v>105</v>
      </c>
      <c r="C1372">
        <v>10</v>
      </c>
      <c r="D1372" t="str">
        <f t="shared" si="42"/>
        <v>control</v>
      </c>
      <c r="E1372">
        <f t="shared" si="43"/>
        <v>1</v>
      </c>
    </row>
    <row r="1373" spans="1:5" x14ac:dyDescent="0.25">
      <c r="A1373">
        <v>1372</v>
      </c>
      <c r="B1373" t="s">
        <v>105</v>
      </c>
      <c r="C1373">
        <v>10</v>
      </c>
      <c r="D1373" t="str">
        <f t="shared" si="42"/>
        <v>control</v>
      </c>
      <c r="E1373">
        <f t="shared" si="43"/>
        <v>1</v>
      </c>
    </row>
    <row r="1374" spans="1:5" x14ac:dyDescent="0.25">
      <c r="A1374">
        <v>1373</v>
      </c>
      <c r="B1374" t="s">
        <v>105</v>
      </c>
      <c r="C1374">
        <v>6</v>
      </c>
      <c r="D1374" t="str">
        <f t="shared" si="42"/>
        <v>treatment</v>
      </c>
      <c r="E1374">
        <f t="shared" si="43"/>
        <v>1</v>
      </c>
    </row>
    <row r="1375" spans="1:5" x14ac:dyDescent="0.25">
      <c r="A1375">
        <v>1374</v>
      </c>
      <c r="B1375" t="s">
        <v>105</v>
      </c>
      <c r="C1375">
        <v>3</v>
      </c>
      <c r="D1375" t="str">
        <f t="shared" si="42"/>
        <v>control</v>
      </c>
      <c r="E1375">
        <f t="shared" si="43"/>
        <v>1</v>
      </c>
    </row>
    <row r="1376" spans="1:5" x14ac:dyDescent="0.25">
      <c r="A1376">
        <v>1375</v>
      </c>
      <c r="B1376" t="s">
        <v>105</v>
      </c>
      <c r="C1376">
        <v>7</v>
      </c>
      <c r="D1376" t="str">
        <f t="shared" si="42"/>
        <v>control</v>
      </c>
      <c r="E1376">
        <f t="shared" si="43"/>
        <v>1</v>
      </c>
    </row>
    <row r="1377" spans="1:5" x14ac:dyDescent="0.25">
      <c r="A1377">
        <v>1376</v>
      </c>
      <c r="B1377" t="s">
        <v>105</v>
      </c>
      <c r="C1377">
        <v>12</v>
      </c>
      <c r="D1377" t="str">
        <f t="shared" si="42"/>
        <v>control</v>
      </c>
      <c r="E1377">
        <f t="shared" si="43"/>
        <v>1</v>
      </c>
    </row>
    <row r="1378" spans="1:5" x14ac:dyDescent="0.25">
      <c r="A1378">
        <v>1377</v>
      </c>
      <c r="B1378" t="s">
        <v>177</v>
      </c>
      <c r="C1378">
        <v>4</v>
      </c>
      <c r="D1378" t="str">
        <f t="shared" si="42"/>
        <v>treatment</v>
      </c>
      <c r="E1378">
        <f t="shared" si="43"/>
        <v>0</v>
      </c>
    </row>
    <row r="1379" spans="1:5" x14ac:dyDescent="0.25">
      <c r="A1379">
        <v>1378</v>
      </c>
      <c r="B1379" t="s">
        <v>105</v>
      </c>
      <c r="C1379">
        <v>7</v>
      </c>
      <c r="D1379" t="str">
        <f t="shared" si="42"/>
        <v>control</v>
      </c>
      <c r="E1379">
        <f t="shared" si="43"/>
        <v>1</v>
      </c>
    </row>
    <row r="1380" spans="1:5" x14ac:dyDescent="0.25">
      <c r="A1380">
        <v>1379</v>
      </c>
      <c r="B1380" t="s">
        <v>105</v>
      </c>
      <c r="C1380">
        <v>6</v>
      </c>
      <c r="D1380" t="str">
        <f t="shared" si="42"/>
        <v>treatment</v>
      </c>
      <c r="E1380">
        <f t="shared" si="43"/>
        <v>1</v>
      </c>
    </row>
    <row r="1381" spans="1:5" x14ac:dyDescent="0.25">
      <c r="A1381">
        <v>1380</v>
      </c>
      <c r="B1381" t="s">
        <v>105</v>
      </c>
      <c r="C1381">
        <v>5</v>
      </c>
      <c r="D1381" t="str">
        <f t="shared" si="42"/>
        <v>treatment</v>
      </c>
      <c r="E1381">
        <f t="shared" si="43"/>
        <v>1</v>
      </c>
    </row>
    <row r="1382" spans="1:5" x14ac:dyDescent="0.25">
      <c r="A1382">
        <v>1381</v>
      </c>
      <c r="B1382" t="s">
        <v>177</v>
      </c>
      <c r="C1382">
        <v>6</v>
      </c>
      <c r="D1382" t="str">
        <f t="shared" si="42"/>
        <v>treatment</v>
      </c>
      <c r="E1382">
        <f t="shared" si="43"/>
        <v>0</v>
      </c>
    </row>
    <row r="1383" spans="1:5" x14ac:dyDescent="0.25">
      <c r="A1383">
        <v>1382</v>
      </c>
      <c r="B1383" t="s">
        <v>105</v>
      </c>
      <c r="C1383">
        <v>5</v>
      </c>
      <c r="D1383" t="str">
        <f t="shared" si="42"/>
        <v>treatment</v>
      </c>
      <c r="E1383">
        <f t="shared" si="43"/>
        <v>1</v>
      </c>
    </row>
    <row r="1384" spans="1:5" x14ac:dyDescent="0.25">
      <c r="A1384">
        <v>1383</v>
      </c>
      <c r="B1384" t="s">
        <v>105</v>
      </c>
      <c r="C1384">
        <v>10</v>
      </c>
      <c r="D1384" t="str">
        <f t="shared" si="42"/>
        <v>control</v>
      </c>
      <c r="E1384">
        <f t="shared" si="43"/>
        <v>1</v>
      </c>
    </row>
    <row r="1385" spans="1:5" x14ac:dyDescent="0.25">
      <c r="A1385">
        <v>1384</v>
      </c>
      <c r="B1385" t="s">
        <v>105</v>
      </c>
      <c r="C1385">
        <v>8</v>
      </c>
      <c r="D1385" t="str">
        <f t="shared" si="42"/>
        <v>control</v>
      </c>
      <c r="E1385">
        <f t="shared" si="43"/>
        <v>1</v>
      </c>
    </row>
    <row r="1386" spans="1:5" x14ac:dyDescent="0.25">
      <c r="A1386">
        <v>1385</v>
      </c>
      <c r="B1386" t="s">
        <v>105</v>
      </c>
      <c r="C1386">
        <v>10</v>
      </c>
      <c r="D1386" t="str">
        <f t="shared" si="42"/>
        <v>control</v>
      </c>
      <c r="E1386">
        <f t="shared" si="43"/>
        <v>1</v>
      </c>
    </row>
    <row r="1387" spans="1:5" x14ac:dyDescent="0.25">
      <c r="A1387">
        <v>1386</v>
      </c>
      <c r="B1387" t="s">
        <v>105</v>
      </c>
      <c r="C1387">
        <v>5</v>
      </c>
      <c r="D1387" t="str">
        <f t="shared" si="42"/>
        <v>treatment</v>
      </c>
      <c r="E1387">
        <f t="shared" si="43"/>
        <v>1</v>
      </c>
    </row>
    <row r="1388" spans="1:5" x14ac:dyDescent="0.25">
      <c r="A1388">
        <v>1387</v>
      </c>
      <c r="B1388" t="s">
        <v>105</v>
      </c>
      <c r="C1388">
        <v>7</v>
      </c>
      <c r="D1388" t="str">
        <f t="shared" si="42"/>
        <v>control</v>
      </c>
      <c r="E1388">
        <f t="shared" si="43"/>
        <v>1</v>
      </c>
    </row>
    <row r="1389" spans="1:5" x14ac:dyDescent="0.25">
      <c r="A1389">
        <v>1388</v>
      </c>
      <c r="B1389" t="s">
        <v>177</v>
      </c>
      <c r="C1389">
        <v>8</v>
      </c>
      <c r="D1389" t="str">
        <f t="shared" si="42"/>
        <v>control</v>
      </c>
      <c r="E1389">
        <f t="shared" si="43"/>
        <v>0</v>
      </c>
    </row>
    <row r="1390" spans="1:5" x14ac:dyDescent="0.25">
      <c r="A1390">
        <v>1389</v>
      </c>
      <c r="B1390" t="s">
        <v>105</v>
      </c>
      <c r="C1390">
        <v>10</v>
      </c>
      <c r="D1390" t="str">
        <f t="shared" si="42"/>
        <v>control</v>
      </c>
      <c r="E1390">
        <f t="shared" si="43"/>
        <v>1</v>
      </c>
    </row>
    <row r="1391" spans="1:5" x14ac:dyDescent="0.25">
      <c r="A1391">
        <v>1390</v>
      </c>
      <c r="B1391" t="s">
        <v>105</v>
      </c>
      <c r="C1391">
        <v>3</v>
      </c>
      <c r="D1391" t="str">
        <f t="shared" si="42"/>
        <v>control</v>
      </c>
      <c r="E1391">
        <f t="shared" si="43"/>
        <v>1</v>
      </c>
    </row>
    <row r="1392" spans="1:5" x14ac:dyDescent="0.25">
      <c r="A1392">
        <v>1391</v>
      </c>
      <c r="B1392" t="s">
        <v>105</v>
      </c>
      <c r="C1392">
        <v>9</v>
      </c>
      <c r="D1392" t="str">
        <f t="shared" si="42"/>
        <v>control</v>
      </c>
      <c r="E1392">
        <f t="shared" si="43"/>
        <v>1</v>
      </c>
    </row>
    <row r="1393" spans="1:5" x14ac:dyDescent="0.25">
      <c r="A1393">
        <v>1392</v>
      </c>
      <c r="B1393" t="s">
        <v>105</v>
      </c>
      <c r="C1393">
        <v>4</v>
      </c>
      <c r="D1393" t="str">
        <f t="shared" si="42"/>
        <v>treatment</v>
      </c>
      <c r="E1393">
        <f t="shared" si="43"/>
        <v>1</v>
      </c>
    </row>
    <row r="1394" spans="1:5" x14ac:dyDescent="0.25">
      <c r="A1394">
        <v>1393</v>
      </c>
      <c r="B1394" t="s">
        <v>105</v>
      </c>
      <c r="C1394">
        <v>12</v>
      </c>
      <c r="D1394" t="str">
        <f t="shared" si="42"/>
        <v>control</v>
      </c>
      <c r="E1394">
        <f t="shared" si="43"/>
        <v>1</v>
      </c>
    </row>
    <row r="1395" spans="1:5" x14ac:dyDescent="0.25">
      <c r="A1395">
        <v>1394</v>
      </c>
      <c r="B1395" t="s">
        <v>177</v>
      </c>
      <c r="C1395">
        <v>4</v>
      </c>
      <c r="D1395" t="str">
        <f t="shared" si="42"/>
        <v>treatment</v>
      </c>
      <c r="E1395">
        <f t="shared" si="43"/>
        <v>0</v>
      </c>
    </row>
    <row r="1396" spans="1:5" x14ac:dyDescent="0.25">
      <c r="A1396">
        <v>1395</v>
      </c>
      <c r="B1396" t="s">
        <v>105</v>
      </c>
      <c r="C1396">
        <v>10</v>
      </c>
      <c r="D1396" t="str">
        <f t="shared" si="42"/>
        <v>control</v>
      </c>
      <c r="E1396">
        <f t="shared" si="43"/>
        <v>1</v>
      </c>
    </row>
    <row r="1397" spans="1:5" x14ac:dyDescent="0.25">
      <c r="A1397">
        <v>1396</v>
      </c>
      <c r="B1397" t="s">
        <v>105</v>
      </c>
      <c r="C1397">
        <v>2</v>
      </c>
      <c r="D1397" t="str">
        <f t="shared" si="42"/>
        <v>control</v>
      </c>
      <c r="E1397">
        <f t="shared" si="43"/>
        <v>1</v>
      </c>
    </row>
    <row r="1398" spans="1:5" x14ac:dyDescent="0.25">
      <c r="A1398">
        <v>1397</v>
      </c>
      <c r="B1398" t="s">
        <v>105</v>
      </c>
      <c r="C1398">
        <v>6</v>
      </c>
      <c r="D1398" t="str">
        <f t="shared" si="42"/>
        <v>treatment</v>
      </c>
      <c r="E1398">
        <f t="shared" si="43"/>
        <v>1</v>
      </c>
    </row>
    <row r="1399" spans="1:5" x14ac:dyDescent="0.25">
      <c r="A1399">
        <v>1398</v>
      </c>
      <c r="B1399" t="s">
        <v>105</v>
      </c>
      <c r="C1399">
        <v>5</v>
      </c>
      <c r="D1399" t="str">
        <f t="shared" si="42"/>
        <v>treatment</v>
      </c>
      <c r="E1399">
        <f t="shared" si="43"/>
        <v>1</v>
      </c>
    </row>
    <row r="1400" spans="1:5" x14ac:dyDescent="0.25">
      <c r="A1400">
        <v>1399</v>
      </c>
      <c r="B1400" t="s">
        <v>105</v>
      </c>
      <c r="C1400">
        <v>5</v>
      </c>
      <c r="D1400" t="str">
        <f t="shared" si="42"/>
        <v>treatment</v>
      </c>
      <c r="E1400">
        <f t="shared" si="43"/>
        <v>1</v>
      </c>
    </row>
    <row r="1401" spans="1:5" x14ac:dyDescent="0.25">
      <c r="A1401">
        <v>1400</v>
      </c>
      <c r="B1401" t="s">
        <v>105</v>
      </c>
      <c r="C1401">
        <v>10</v>
      </c>
      <c r="D1401" t="str">
        <f t="shared" si="42"/>
        <v>control</v>
      </c>
      <c r="E1401">
        <f t="shared" si="43"/>
        <v>1</v>
      </c>
    </row>
    <row r="1402" spans="1:5" x14ac:dyDescent="0.25">
      <c r="A1402">
        <v>1401</v>
      </c>
      <c r="B1402" t="s">
        <v>105</v>
      </c>
      <c r="C1402">
        <v>7</v>
      </c>
      <c r="D1402" t="str">
        <f t="shared" si="42"/>
        <v>control</v>
      </c>
      <c r="E1402">
        <f t="shared" si="43"/>
        <v>1</v>
      </c>
    </row>
    <row r="1403" spans="1:5" x14ac:dyDescent="0.25">
      <c r="A1403">
        <v>1402</v>
      </c>
      <c r="B1403" t="s">
        <v>105</v>
      </c>
      <c r="C1403">
        <v>4</v>
      </c>
      <c r="D1403" t="str">
        <f t="shared" si="42"/>
        <v>treatment</v>
      </c>
      <c r="E1403">
        <f t="shared" si="43"/>
        <v>1</v>
      </c>
    </row>
    <row r="1404" spans="1:5" x14ac:dyDescent="0.25">
      <c r="A1404">
        <v>1403</v>
      </c>
      <c r="B1404" t="s">
        <v>105</v>
      </c>
      <c r="C1404">
        <v>7</v>
      </c>
      <c r="D1404" t="str">
        <f t="shared" si="42"/>
        <v>control</v>
      </c>
      <c r="E1404">
        <f t="shared" si="43"/>
        <v>1</v>
      </c>
    </row>
    <row r="1405" spans="1:5" x14ac:dyDescent="0.25">
      <c r="A1405">
        <v>1404</v>
      </c>
      <c r="B1405" t="s">
        <v>105</v>
      </c>
      <c r="C1405">
        <v>8</v>
      </c>
      <c r="D1405" t="str">
        <f t="shared" si="42"/>
        <v>control</v>
      </c>
      <c r="E1405">
        <f t="shared" si="43"/>
        <v>1</v>
      </c>
    </row>
    <row r="1406" spans="1:5" x14ac:dyDescent="0.25">
      <c r="A1406">
        <v>1405</v>
      </c>
      <c r="B1406" t="s">
        <v>105</v>
      </c>
      <c r="C1406">
        <v>1</v>
      </c>
      <c r="D1406" t="str">
        <f t="shared" si="42"/>
        <v>control</v>
      </c>
      <c r="E1406">
        <f t="shared" si="43"/>
        <v>1</v>
      </c>
    </row>
    <row r="1407" spans="1:5" x14ac:dyDescent="0.25">
      <c r="A1407">
        <v>1406</v>
      </c>
      <c r="B1407" t="s">
        <v>105</v>
      </c>
      <c r="C1407">
        <v>1</v>
      </c>
      <c r="D1407" t="str">
        <f t="shared" si="42"/>
        <v>control</v>
      </c>
      <c r="E1407">
        <f t="shared" si="43"/>
        <v>1</v>
      </c>
    </row>
    <row r="1408" spans="1:5" x14ac:dyDescent="0.25">
      <c r="A1408">
        <v>1407</v>
      </c>
      <c r="B1408" t="s">
        <v>105</v>
      </c>
      <c r="C1408">
        <v>3</v>
      </c>
      <c r="D1408" t="str">
        <f t="shared" si="42"/>
        <v>control</v>
      </c>
      <c r="E1408">
        <f t="shared" si="43"/>
        <v>1</v>
      </c>
    </row>
    <row r="1409" spans="1:5" x14ac:dyDescent="0.25">
      <c r="A1409">
        <v>1408</v>
      </c>
      <c r="B1409" t="s">
        <v>105</v>
      </c>
      <c r="C1409">
        <v>3</v>
      </c>
      <c r="D1409" t="str">
        <f t="shared" si="42"/>
        <v>control</v>
      </c>
      <c r="E1409">
        <f t="shared" si="43"/>
        <v>1</v>
      </c>
    </row>
    <row r="1410" spans="1:5" x14ac:dyDescent="0.25">
      <c r="A1410">
        <v>1409</v>
      </c>
      <c r="B1410" t="s">
        <v>105</v>
      </c>
      <c r="C1410">
        <v>6</v>
      </c>
      <c r="D1410" t="str">
        <f t="shared" si="42"/>
        <v>treatment</v>
      </c>
      <c r="E1410">
        <f t="shared" si="43"/>
        <v>1</v>
      </c>
    </row>
    <row r="1411" spans="1:5" x14ac:dyDescent="0.25">
      <c r="A1411">
        <v>1410</v>
      </c>
      <c r="B1411" t="s">
        <v>105</v>
      </c>
      <c r="C1411">
        <v>11</v>
      </c>
      <c r="D1411" t="str">
        <f t="shared" ref="D1411:D1461" si="44">IF(OR(C1411=4, C1411=5, C1411=6), "treatment", "control")</f>
        <v>control</v>
      </c>
      <c r="E1411">
        <f t="shared" ref="E1411:E1461" si="45">IF(B1411="Y", 1, 0)</f>
        <v>1</v>
      </c>
    </row>
    <row r="1412" spans="1:5" x14ac:dyDescent="0.25">
      <c r="A1412">
        <v>1411</v>
      </c>
      <c r="B1412" t="s">
        <v>105</v>
      </c>
      <c r="C1412">
        <v>6</v>
      </c>
      <c r="D1412" t="str">
        <f t="shared" si="44"/>
        <v>treatment</v>
      </c>
      <c r="E1412">
        <f t="shared" si="45"/>
        <v>1</v>
      </c>
    </row>
    <row r="1413" spans="1:5" x14ac:dyDescent="0.25">
      <c r="A1413">
        <v>1412</v>
      </c>
      <c r="B1413" t="s">
        <v>105</v>
      </c>
      <c r="C1413">
        <v>9</v>
      </c>
      <c r="D1413" t="str">
        <f t="shared" si="44"/>
        <v>control</v>
      </c>
      <c r="E1413">
        <f t="shared" si="45"/>
        <v>1</v>
      </c>
    </row>
    <row r="1414" spans="1:5" x14ac:dyDescent="0.25">
      <c r="A1414">
        <v>1413</v>
      </c>
      <c r="B1414" t="s">
        <v>177</v>
      </c>
      <c r="C1414">
        <v>6</v>
      </c>
      <c r="D1414" t="str">
        <f t="shared" si="44"/>
        <v>treatment</v>
      </c>
      <c r="E1414">
        <f t="shared" si="45"/>
        <v>0</v>
      </c>
    </row>
    <row r="1415" spans="1:5" x14ac:dyDescent="0.25">
      <c r="A1415">
        <v>1414</v>
      </c>
      <c r="B1415" t="s">
        <v>105</v>
      </c>
      <c r="C1415">
        <v>9</v>
      </c>
      <c r="D1415" t="str">
        <f t="shared" si="44"/>
        <v>control</v>
      </c>
      <c r="E1415">
        <f t="shared" si="45"/>
        <v>1</v>
      </c>
    </row>
    <row r="1416" spans="1:5" x14ac:dyDescent="0.25">
      <c r="A1416">
        <v>1415</v>
      </c>
      <c r="B1416" t="s">
        <v>105</v>
      </c>
      <c r="C1416">
        <v>6</v>
      </c>
      <c r="D1416" t="str">
        <f t="shared" si="44"/>
        <v>treatment</v>
      </c>
      <c r="E1416">
        <f t="shared" si="45"/>
        <v>1</v>
      </c>
    </row>
    <row r="1417" spans="1:5" x14ac:dyDescent="0.25">
      <c r="A1417">
        <v>1416</v>
      </c>
      <c r="B1417" t="s">
        <v>105</v>
      </c>
      <c r="C1417">
        <v>5</v>
      </c>
      <c r="D1417" t="str">
        <f t="shared" si="44"/>
        <v>treatment</v>
      </c>
      <c r="E1417">
        <f t="shared" si="45"/>
        <v>1</v>
      </c>
    </row>
    <row r="1418" spans="1:5" x14ac:dyDescent="0.25">
      <c r="A1418">
        <v>1417</v>
      </c>
      <c r="B1418" t="s">
        <v>105</v>
      </c>
      <c r="C1418">
        <v>4</v>
      </c>
      <c r="D1418" t="str">
        <f t="shared" si="44"/>
        <v>treatment</v>
      </c>
      <c r="E1418">
        <f t="shared" si="45"/>
        <v>1</v>
      </c>
    </row>
    <row r="1419" spans="1:5" x14ac:dyDescent="0.25">
      <c r="A1419">
        <v>1418</v>
      </c>
      <c r="B1419" t="s">
        <v>105</v>
      </c>
      <c r="C1419">
        <v>5</v>
      </c>
      <c r="D1419" t="str">
        <f t="shared" si="44"/>
        <v>treatment</v>
      </c>
      <c r="E1419">
        <f t="shared" si="45"/>
        <v>1</v>
      </c>
    </row>
    <row r="1420" spans="1:5" x14ac:dyDescent="0.25">
      <c r="A1420">
        <v>1419</v>
      </c>
      <c r="B1420" t="s">
        <v>105</v>
      </c>
      <c r="C1420">
        <v>8</v>
      </c>
      <c r="D1420" t="str">
        <f t="shared" si="44"/>
        <v>control</v>
      </c>
      <c r="E1420">
        <f t="shared" si="45"/>
        <v>1</v>
      </c>
    </row>
    <row r="1421" spans="1:5" x14ac:dyDescent="0.25">
      <c r="A1421">
        <v>1420</v>
      </c>
      <c r="B1421" t="s">
        <v>105</v>
      </c>
      <c r="C1421">
        <v>12</v>
      </c>
      <c r="D1421" t="str">
        <f t="shared" si="44"/>
        <v>control</v>
      </c>
      <c r="E1421">
        <f t="shared" si="45"/>
        <v>1</v>
      </c>
    </row>
    <row r="1422" spans="1:5" x14ac:dyDescent="0.25">
      <c r="A1422">
        <v>1421</v>
      </c>
      <c r="B1422" t="s">
        <v>105</v>
      </c>
      <c r="C1422">
        <v>5</v>
      </c>
      <c r="D1422" t="str">
        <f t="shared" si="44"/>
        <v>treatment</v>
      </c>
      <c r="E1422">
        <f t="shared" si="45"/>
        <v>1</v>
      </c>
    </row>
    <row r="1423" spans="1:5" x14ac:dyDescent="0.25">
      <c r="A1423">
        <v>1422</v>
      </c>
      <c r="B1423" t="s">
        <v>105</v>
      </c>
      <c r="C1423">
        <v>7</v>
      </c>
      <c r="D1423" t="str">
        <f t="shared" si="44"/>
        <v>control</v>
      </c>
      <c r="E1423">
        <f t="shared" si="45"/>
        <v>1</v>
      </c>
    </row>
    <row r="1424" spans="1:5" x14ac:dyDescent="0.25">
      <c r="A1424">
        <v>1423</v>
      </c>
      <c r="B1424" t="s">
        <v>105</v>
      </c>
      <c r="C1424">
        <v>3</v>
      </c>
      <c r="D1424" t="str">
        <f t="shared" si="44"/>
        <v>control</v>
      </c>
      <c r="E1424">
        <f t="shared" si="45"/>
        <v>1</v>
      </c>
    </row>
    <row r="1425" spans="1:5" x14ac:dyDescent="0.25">
      <c r="A1425">
        <v>1424</v>
      </c>
      <c r="B1425" t="s">
        <v>105</v>
      </c>
      <c r="C1425">
        <v>8</v>
      </c>
      <c r="D1425" t="str">
        <f t="shared" si="44"/>
        <v>control</v>
      </c>
      <c r="E1425">
        <f t="shared" si="45"/>
        <v>1</v>
      </c>
    </row>
    <row r="1426" spans="1:5" x14ac:dyDescent="0.25">
      <c r="A1426">
        <v>1425</v>
      </c>
      <c r="B1426" t="s">
        <v>105</v>
      </c>
      <c r="C1426">
        <v>6</v>
      </c>
      <c r="D1426" t="str">
        <f t="shared" si="44"/>
        <v>treatment</v>
      </c>
      <c r="E1426">
        <f t="shared" si="45"/>
        <v>1</v>
      </c>
    </row>
    <row r="1427" spans="1:5" x14ac:dyDescent="0.25">
      <c r="A1427">
        <v>1426</v>
      </c>
      <c r="B1427" t="s">
        <v>105</v>
      </c>
      <c r="C1427">
        <v>10</v>
      </c>
      <c r="D1427" t="str">
        <f t="shared" si="44"/>
        <v>control</v>
      </c>
      <c r="E1427">
        <f t="shared" si="45"/>
        <v>1</v>
      </c>
    </row>
    <row r="1428" spans="1:5" x14ac:dyDescent="0.25">
      <c r="A1428">
        <v>1427</v>
      </c>
      <c r="B1428" t="s">
        <v>105</v>
      </c>
      <c r="C1428">
        <v>8</v>
      </c>
      <c r="D1428" t="str">
        <f t="shared" si="44"/>
        <v>control</v>
      </c>
      <c r="E1428">
        <f t="shared" si="45"/>
        <v>1</v>
      </c>
    </row>
    <row r="1429" spans="1:5" x14ac:dyDescent="0.25">
      <c r="A1429">
        <v>1428</v>
      </c>
      <c r="B1429" t="s">
        <v>105</v>
      </c>
      <c r="C1429">
        <v>4</v>
      </c>
      <c r="D1429" t="str">
        <f t="shared" si="44"/>
        <v>treatment</v>
      </c>
      <c r="E1429">
        <f t="shared" si="45"/>
        <v>1</v>
      </c>
    </row>
    <row r="1430" spans="1:5" x14ac:dyDescent="0.25">
      <c r="A1430">
        <v>1429</v>
      </c>
      <c r="B1430" t="s">
        <v>105</v>
      </c>
      <c r="C1430">
        <v>2</v>
      </c>
      <c r="D1430" t="str">
        <f t="shared" si="44"/>
        <v>control</v>
      </c>
      <c r="E1430">
        <f t="shared" si="45"/>
        <v>1</v>
      </c>
    </row>
    <row r="1431" spans="1:5" x14ac:dyDescent="0.25">
      <c r="A1431">
        <v>1430</v>
      </c>
      <c r="B1431" t="s">
        <v>105</v>
      </c>
      <c r="C1431">
        <v>4</v>
      </c>
      <c r="D1431" t="str">
        <f t="shared" si="44"/>
        <v>treatment</v>
      </c>
      <c r="E1431">
        <f t="shared" si="45"/>
        <v>1</v>
      </c>
    </row>
    <row r="1432" spans="1:5" x14ac:dyDescent="0.25">
      <c r="A1432">
        <v>1431</v>
      </c>
      <c r="B1432" t="s">
        <v>105</v>
      </c>
      <c r="C1432">
        <v>7</v>
      </c>
      <c r="D1432" t="str">
        <f t="shared" si="44"/>
        <v>control</v>
      </c>
      <c r="E1432">
        <f t="shared" si="45"/>
        <v>1</v>
      </c>
    </row>
    <row r="1433" spans="1:5" x14ac:dyDescent="0.25">
      <c r="A1433">
        <v>1432</v>
      </c>
      <c r="B1433" t="s">
        <v>105</v>
      </c>
      <c r="C1433">
        <v>10</v>
      </c>
      <c r="D1433" t="str">
        <f t="shared" si="44"/>
        <v>control</v>
      </c>
      <c r="E1433">
        <f t="shared" si="45"/>
        <v>1</v>
      </c>
    </row>
    <row r="1434" spans="1:5" x14ac:dyDescent="0.25">
      <c r="A1434">
        <v>1433</v>
      </c>
      <c r="B1434" t="s">
        <v>105</v>
      </c>
      <c r="C1434">
        <v>8</v>
      </c>
      <c r="D1434" t="str">
        <f t="shared" si="44"/>
        <v>control</v>
      </c>
      <c r="E1434">
        <f t="shared" si="45"/>
        <v>1</v>
      </c>
    </row>
    <row r="1435" spans="1:5" x14ac:dyDescent="0.25">
      <c r="A1435">
        <v>1434</v>
      </c>
      <c r="B1435" t="s">
        <v>105</v>
      </c>
      <c r="C1435">
        <v>5</v>
      </c>
      <c r="D1435" t="str">
        <f t="shared" si="44"/>
        <v>treatment</v>
      </c>
      <c r="E1435">
        <f t="shared" si="45"/>
        <v>1</v>
      </c>
    </row>
    <row r="1436" spans="1:5" x14ac:dyDescent="0.25">
      <c r="A1436">
        <v>1435</v>
      </c>
      <c r="B1436" t="s">
        <v>105</v>
      </c>
      <c r="C1436">
        <v>5</v>
      </c>
      <c r="D1436" t="str">
        <f t="shared" si="44"/>
        <v>treatment</v>
      </c>
      <c r="E1436">
        <f t="shared" si="45"/>
        <v>1</v>
      </c>
    </row>
    <row r="1437" spans="1:5" x14ac:dyDescent="0.25">
      <c r="A1437">
        <v>1436</v>
      </c>
      <c r="B1437" t="s">
        <v>105</v>
      </c>
      <c r="C1437">
        <v>7</v>
      </c>
      <c r="D1437" t="str">
        <f t="shared" si="44"/>
        <v>control</v>
      </c>
      <c r="E1437">
        <f t="shared" si="45"/>
        <v>1</v>
      </c>
    </row>
    <row r="1438" spans="1:5" x14ac:dyDescent="0.25">
      <c r="A1438">
        <v>1437</v>
      </c>
      <c r="B1438" t="s">
        <v>105</v>
      </c>
      <c r="C1438">
        <v>5</v>
      </c>
      <c r="D1438" t="str">
        <f t="shared" si="44"/>
        <v>treatment</v>
      </c>
      <c r="E1438">
        <f t="shared" si="45"/>
        <v>1</v>
      </c>
    </row>
    <row r="1439" spans="1:5" x14ac:dyDescent="0.25">
      <c r="A1439">
        <v>1438</v>
      </c>
      <c r="B1439" t="s">
        <v>105</v>
      </c>
      <c r="C1439">
        <v>11</v>
      </c>
      <c r="D1439" t="str">
        <f t="shared" si="44"/>
        <v>control</v>
      </c>
      <c r="E1439">
        <f t="shared" si="45"/>
        <v>1</v>
      </c>
    </row>
    <row r="1440" spans="1:5" x14ac:dyDescent="0.25">
      <c r="A1440">
        <v>1439</v>
      </c>
      <c r="B1440" t="s">
        <v>105</v>
      </c>
      <c r="C1440">
        <v>4</v>
      </c>
      <c r="D1440" t="str">
        <f t="shared" si="44"/>
        <v>treatment</v>
      </c>
      <c r="E1440">
        <f t="shared" si="45"/>
        <v>1</v>
      </c>
    </row>
    <row r="1441" spans="1:5" x14ac:dyDescent="0.25">
      <c r="A1441">
        <v>1440</v>
      </c>
      <c r="B1441" t="s">
        <v>105</v>
      </c>
      <c r="C1441">
        <v>11</v>
      </c>
      <c r="D1441" t="str">
        <f t="shared" si="44"/>
        <v>control</v>
      </c>
      <c r="E1441">
        <f t="shared" si="45"/>
        <v>1</v>
      </c>
    </row>
    <row r="1442" spans="1:5" x14ac:dyDescent="0.25">
      <c r="A1442">
        <v>1441</v>
      </c>
      <c r="B1442" t="s">
        <v>105</v>
      </c>
      <c r="C1442">
        <v>9</v>
      </c>
      <c r="D1442" t="str">
        <f t="shared" si="44"/>
        <v>control</v>
      </c>
      <c r="E1442">
        <f t="shared" si="45"/>
        <v>1</v>
      </c>
    </row>
    <row r="1443" spans="1:5" x14ac:dyDescent="0.25">
      <c r="A1443">
        <v>1442</v>
      </c>
      <c r="B1443" t="s">
        <v>105</v>
      </c>
      <c r="C1443">
        <v>5</v>
      </c>
      <c r="D1443" t="str">
        <f t="shared" si="44"/>
        <v>treatment</v>
      </c>
      <c r="E1443">
        <f t="shared" si="45"/>
        <v>1</v>
      </c>
    </row>
    <row r="1444" spans="1:5" x14ac:dyDescent="0.25">
      <c r="A1444">
        <v>1443</v>
      </c>
      <c r="B1444" t="s">
        <v>105</v>
      </c>
      <c r="C1444">
        <v>4</v>
      </c>
      <c r="D1444" t="str">
        <f t="shared" si="44"/>
        <v>treatment</v>
      </c>
      <c r="E1444">
        <f t="shared" si="45"/>
        <v>1</v>
      </c>
    </row>
    <row r="1445" spans="1:5" x14ac:dyDescent="0.25">
      <c r="A1445">
        <v>1444</v>
      </c>
      <c r="B1445" t="s">
        <v>177</v>
      </c>
      <c r="C1445">
        <v>5</v>
      </c>
      <c r="D1445" t="str">
        <f t="shared" si="44"/>
        <v>treatment</v>
      </c>
      <c r="E1445">
        <f t="shared" si="45"/>
        <v>0</v>
      </c>
    </row>
    <row r="1446" spans="1:5" x14ac:dyDescent="0.25">
      <c r="A1446">
        <v>1445</v>
      </c>
      <c r="B1446" t="s">
        <v>105</v>
      </c>
      <c r="C1446">
        <v>11</v>
      </c>
      <c r="D1446" t="str">
        <f t="shared" si="44"/>
        <v>control</v>
      </c>
      <c r="E1446">
        <f t="shared" si="45"/>
        <v>1</v>
      </c>
    </row>
    <row r="1447" spans="1:5" x14ac:dyDescent="0.25">
      <c r="A1447">
        <v>1446</v>
      </c>
      <c r="B1447" t="s">
        <v>105</v>
      </c>
      <c r="C1447">
        <v>5</v>
      </c>
      <c r="D1447" t="str">
        <f t="shared" si="44"/>
        <v>treatment</v>
      </c>
      <c r="E1447">
        <f t="shared" si="45"/>
        <v>1</v>
      </c>
    </row>
    <row r="1448" spans="1:5" x14ac:dyDescent="0.25">
      <c r="A1448">
        <v>1447</v>
      </c>
      <c r="B1448" t="s">
        <v>105</v>
      </c>
      <c r="C1448">
        <v>4</v>
      </c>
      <c r="D1448" t="str">
        <f t="shared" si="44"/>
        <v>treatment</v>
      </c>
      <c r="E1448">
        <f t="shared" si="45"/>
        <v>1</v>
      </c>
    </row>
    <row r="1449" spans="1:5" x14ac:dyDescent="0.25">
      <c r="A1449">
        <v>1448</v>
      </c>
      <c r="B1449" t="s">
        <v>105</v>
      </c>
      <c r="C1449">
        <v>12</v>
      </c>
      <c r="D1449" t="str">
        <f t="shared" si="44"/>
        <v>control</v>
      </c>
      <c r="E1449">
        <f t="shared" si="45"/>
        <v>1</v>
      </c>
    </row>
    <row r="1450" spans="1:5" x14ac:dyDescent="0.25">
      <c r="A1450">
        <v>1449</v>
      </c>
      <c r="B1450" t="s">
        <v>177</v>
      </c>
      <c r="C1450">
        <v>5</v>
      </c>
      <c r="D1450" t="str">
        <f t="shared" si="44"/>
        <v>treatment</v>
      </c>
      <c r="E1450">
        <f t="shared" si="45"/>
        <v>0</v>
      </c>
    </row>
    <row r="1451" spans="1:5" x14ac:dyDescent="0.25">
      <c r="A1451">
        <v>1450</v>
      </c>
      <c r="B1451" t="s">
        <v>105</v>
      </c>
      <c r="C1451">
        <v>8</v>
      </c>
      <c r="D1451" t="str">
        <f t="shared" si="44"/>
        <v>control</v>
      </c>
      <c r="E1451">
        <f t="shared" si="45"/>
        <v>1</v>
      </c>
    </row>
    <row r="1452" spans="1:5" x14ac:dyDescent="0.25">
      <c r="A1452">
        <v>1451</v>
      </c>
      <c r="B1452" t="s">
        <v>105</v>
      </c>
      <c r="C1452">
        <v>9</v>
      </c>
      <c r="D1452" t="str">
        <f t="shared" si="44"/>
        <v>control</v>
      </c>
      <c r="E1452">
        <f t="shared" si="45"/>
        <v>1</v>
      </c>
    </row>
    <row r="1453" spans="1:5" x14ac:dyDescent="0.25">
      <c r="A1453">
        <v>1452</v>
      </c>
      <c r="B1453" t="s">
        <v>105</v>
      </c>
      <c r="C1453">
        <v>5</v>
      </c>
      <c r="D1453" t="str">
        <f t="shared" si="44"/>
        <v>treatment</v>
      </c>
      <c r="E1453">
        <f t="shared" si="45"/>
        <v>1</v>
      </c>
    </row>
    <row r="1454" spans="1:5" x14ac:dyDescent="0.25">
      <c r="A1454">
        <v>1453</v>
      </c>
      <c r="B1454" t="s">
        <v>105</v>
      </c>
      <c r="C1454">
        <v>5</v>
      </c>
      <c r="D1454" t="str">
        <f t="shared" si="44"/>
        <v>treatment</v>
      </c>
      <c r="E1454">
        <f t="shared" si="45"/>
        <v>1</v>
      </c>
    </row>
    <row r="1455" spans="1:5" x14ac:dyDescent="0.25">
      <c r="A1455">
        <v>1454</v>
      </c>
      <c r="B1455" t="s">
        <v>105</v>
      </c>
      <c r="C1455">
        <v>7</v>
      </c>
      <c r="D1455" t="str">
        <f t="shared" si="44"/>
        <v>control</v>
      </c>
      <c r="E1455">
        <f t="shared" si="45"/>
        <v>1</v>
      </c>
    </row>
    <row r="1456" spans="1:5" x14ac:dyDescent="0.25">
      <c r="A1456">
        <v>1455</v>
      </c>
      <c r="B1456" t="s">
        <v>105</v>
      </c>
      <c r="C1456">
        <v>10</v>
      </c>
      <c r="D1456" t="str">
        <f t="shared" si="44"/>
        <v>control</v>
      </c>
      <c r="E1456">
        <f t="shared" si="45"/>
        <v>1</v>
      </c>
    </row>
    <row r="1457" spans="1:5" x14ac:dyDescent="0.25">
      <c r="A1457">
        <v>1456</v>
      </c>
      <c r="B1457" t="s">
        <v>105</v>
      </c>
      <c r="C1457">
        <v>8</v>
      </c>
      <c r="D1457" t="str">
        <f t="shared" si="44"/>
        <v>control</v>
      </c>
      <c r="E1457">
        <f t="shared" si="45"/>
        <v>1</v>
      </c>
    </row>
    <row r="1458" spans="1:5" x14ac:dyDescent="0.25">
      <c r="A1458">
        <v>1457</v>
      </c>
      <c r="B1458" t="s">
        <v>105</v>
      </c>
      <c r="C1458">
        <v>2</v>
      </c>
      <c r="D1458" t="str">
        <f t="shared" si="44"/>
        <v>control</v>
      </c>
      <c r="E1458">
        <f t="shared" si="45"/>
        <v>1</v>
      </c>
    </row>
    <row r="1459" spans="1:5" x14ac:dyDescent="0.25">
      <c r="A1459">
        <v>1458</v>
      </c>
      <c r="B1459" t="s">
        <v>105</v>
      </c>
      <c r="C1459">
        <v>5</v>
      </c>
      <c r="D1459" t="str">
        <f t="shared" si="44"/>
        <v>treatment</v>
      </c>
      <c r="E1459">
        <f t="shared" si="45"/>
        <v>1</v>
      </c>
    </row>
    <row r="1460" spans="1:5" x14ac:dyDescent="0.25">
      <c r="A1460">
        <v>1459</v>
      </c>
      <c r="B1460" t="s">
        <v>105</v>
      </c>
      <c r="C1460">
        <v>4</v>
      </c>
      <c r="D1460" t="str">
        <f t="shared" si="44"/>
        <v>treatment</v>
      </c>
      <c r="E1460">
        <f t="shared" si="45"/>
        <v>1</v>
      </c>
    </row>
    <row r="1461" spans="1:5" x14ac:dyDescent="0.25">
      <c r="A1461">
        <v>1460</v>
      </c>
      <c r="B1461" t="s">
        <v>105</v>
      </c>
      <c r="C1461">
        <v>6</v>
      </c>
      <c r="D1461" t="str">
        <f t="shared" si="44"/>
        <v>treatment</v>
      </c>
      <c r="E1461">
        <f t="shared" si="45"/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31C9D-6657-4AEA-8BDA-BCE54BC716A6}">
  <dimension ref="B2:N10"/>
  <sheetViews>
    <sheetView showGridLines="0" tabSelected="1" workbookViewId="0">
      <selection activeCell="B11" sqref="B11"/>
    </sheetView>
  </sheetViews>
  <sheetFormatPr defaultRowHeight="15" x14ac:dyDescent="0.25"/>
  <cols>
    <col min="1" max="1" width="3.42578125" customWidth="1"/>
    <col min="2" max="2" width="23.42578125" customWidth="1"/>
  </cols>
  <sheetData>
    <row r="2" spans="2:14" x14ac:dyDescent="0.25">
      <c r="B2" s="20" t="s">
        <v>341</v>
      </c>
      <c r="C2" s="20"/>
      <c r="D2" s="20"/>
      <c r="E2" s="20"/>
      <c r="F2" s="20"/>
      <c r="G2" s="20"/>
      <c r="H2" s="20"/>
      <c r="I2" s="20"/>
      <c r="J2" s="20"/>
      <c r="K2" s="20"/>
    </row>
    <row r="3" spans="2:14" x14ac:dyDescent="0.25">
      <c r="B3" t="s">
        <v>342</v>
      </c>
    </row>
    <row r="4" spans="2:14" x14ac:dyDescent="0.25">
      <c r="B4" t="s">
        <v>343</v>
      </c>
    </row>
    <row r="6" spans="2:14" x14ac:dyDescent="0.25">
      <c r="B6" s="21" t="s">
        <v>345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</row>
    <row r="8" spans="2:14" x14ac:dyDescent="0.25">
      <c r="B8" t="s">
        <v>344</v>
      </c>
    </row>
    <row r="9" spans="2:14" x14ac:dyDescent="0.25">
      <c r="B9" t="s">
        <v>346</v>
      </c>
    </row>
    <row r="10" spans="2:14" x14ac:dyDescent="0.25">
      <c r="B10" t="s">
        <v>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raw-data</vt:lpstr>
      <vt:lpstr>Staging Pivot Tables</vt:lpstr>
      <vt:lpstr>Central Air vs Price a-a</vt:lpstr>
      <vt:lpstr>Central Air vs Price a-b</vt:lpstr>
      <vt:lpstr>RailRoad Crossing vs Price a-a</vt:lpstr>
      <vt:lpstr>RailRoad Crossing vs Price a-b </vt:lpstr>
      <vt:lpstr>Central Air-Spring a-b</vt:lpstr>
      <vt:lpstr>Summary and Recommendation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Westfall</dc:creator>
  <cp:lastModifiedBy>Jason Westfall</cp:lastModifiedBy>
  <dcterms:created xsi:type="dcterms:W3CDTF">2021-03-11T12:00:00Z</dcterms:created>
  <dcterms:modified xsi:type="dcterms:W3CDTF">2021-03-17T10:17:48Z</dcterms:modified>
</cp:coreProperties>
</file>