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90" windowWidth="17400" windowHeight="11160" activeTab="2"/>
  </bookViews>
  <sheets>
    <sheet name="Summary" sheetId="1" r:id="rId1"/>
    <sheet name="Calculations" sheetId="2" r:id="rId2"/>
    <sheet name="data0" sheetId="3" r:id="rId3"/>
    <sheet name="Sheet1" sheetId="4" r:id="rId4"/>
  </sheets>
  <calcPr calcId="125725" calcMode="manual"/>
</workbook>
</file>

<file path=xl/calcChain.xml><?xml version="1.0" encoding="utf-8"?>
<calcChain xmlns="http://schemas.openxmlformats.org/spreadsheetml/2006/main">
  <c r="D2" i="3"/>
  <c r="D3" s="1"/>
  <c r="D11" i="4"/>
  <c r="D10"/>
  <c r="D9"/>
  <c r="D8"/>
  <c r="D7"/>
  <c r="D6"/>
  <c r="D5"/>
  <c r="D4"/>
  <c r="D3"/>
  <c r="C11"/>
  <c r="C10"/>
  <c r="C9"/>
  <c r="C8"/>
  <c r="C7"/>
  <c r="C6"/>
  <c r="C5"/>
  <c r="C4"/>
  <c r="C3"/>
  <c r="B17" i="2"/>
  <c r="B20"/>
  <c r="Y43"/>
  <c r="X43"/>
  <c r="W43"/>
  <c r="V43"/>
  <c r="Y31"/>
  <c r="X31"/>
  <c r="W31"/>
  <c r="V31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C22"/>
  <c r="B22"/>
  <c r="A3" i="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D4" l="1"/>
  <c r="D5"/>
  <c r="C20" i="2"/>
  <c r="E20"/>
  <c r="G20"/>
  <c r="I20"/>
  <c r="K20"/>
  <c r="M20"/>
  <c r="O20"/>
  <c r="Q20"/>
  <c r="S20"/>
  <c r="U20"/>
  <c r="W20"/>
  <c r="Y20"/>
  <c r="AA20"/>
  <c r="AC20"/>
  <c r="AE20"/>
  <c r="AG20"/>
  <c r="AI20"/>
  <c r="D20"/>
  <c r="F20"/>
  <c r="H20"/>
  <c r="J20"/>
  <c r="L20"/>
  <c r="N20"/>
  <c r="P20"/>
  <c r="R20"/>
  <c r="T20"/>
  <c r="V20"/>
  <c r="X20"/>
  <c r="Z20"/>
  <c r="AB20"/>
  <c r="AD20"/>
  <c r="AF20"/>
  <c r="AH20"/>
  <c r="AJ20"/>
  <c r="C31"/>
  <c r="K31"/>
  <c r="M31"/>
  <c r="O31"/>
  <c r="Q31"/>
  <c r="S31"/>
  <c r="U31"/>
  <c r="C43"/>
  <c r="K43"/>
  <c r="M43"/>
  <c r="O43"/>
  <c r="Q43"/>
  <c r="S43"/>
  <c r="U43"/>
  <c r="J31"/>
  <c r="L31"/>
  <c r="N31"/>
  <c r="P31"/>
  <c r="R31"/>
  <c r="T31"/>
  <c r="J43"/>
  <c r="L43"/>
  <c r="N43"/>
  <c r="P43"/>
  <c r="R43"/>
  <c r="T43"/>
  <c r="A2"/>
  <c r="Q3"/>
  <c r="A29" i="3"/>
  <c r="A30" s="1"/>
  <c r="A31" s="1"/>
  <c r="A32" s="1"/>
  <c r="A33" s="1"/>
  <c r="A34" s="1"/>
  <c r="A30" i="2" l="1"/>
  <c r="B2" s="1"/>
  <c r="D6" i="3"/>
  <c r="A35"/>
  <c r="A21" i="2"/>
  <c r="C23"/>
  <c r="D23"/>
  <c r="B23"/>
  <c r="Y23"/>
  <c r="W23"/>
  <c r="U23"/>
  <c r="S23"/>
  <c r="Q23"/>
  <c r="O23"/>
  <c r="M23"/>
  <c r="K23"/>
  <c r="I23"/>
  <c r="G23"/>
  <c r="E23"/>
  <c r="X23"/>
  <c r="V23"/>
  <c r="T23"/>
  <c r="R23"/>
  <c r="P23"/>
  <c r="N23"/>
  <c r="L23"/>
  <c r="J23"/>
  <c r="H23"/>
  <c r="F23"/>
  <c r="A31"/>
  <c r="E2" l="1"/>
  <c r="H2"/>
  <c r="D7" i="3"/>
  <c r="D8"/>
  <c r="A36"/>
  <c r="A22" i="2"/>
  <c r="A4"/>
  <c r="Q4" s="1"/>
  <c r="D24"/>
  <c r="B24"/>
  <c r="C24"/>
  <c r="X24"/>
  <c r="V24"/>
  <c r="T24"/>
  <c r="R24"/>
  <c r="P24"/>
  <c r="N24"/>
  <c r="L24"/>
  <c r="J24"/>
  <c r="H24"/>
  <c r="F24"/>
  <c r="Y24"/>
  <c r="W24"/>
  <c r="U24"/>
  <c r="S24"/>
  <c r="Q24"/>
  <c r="O24"/>
  <c r="M24"/>
  <c r="K24"/>
  <c r="I24"/>
  <c r="G24"/>
  <c r="E24"/>
  <c r="A32"/>
  <c r="D9" i="3" l="1"/>
  <c r="A37"/>
  <c r="A23" i="2"/>
  <c r="A5"/>
  <c r="Q5" s="1"/>
  <c r="K33"/>
  <c r="O33"/>
  <c r="S33"/>
  <c r="W33"/>
  <c r="J33"/>
  <c r="N33"/>
  <c r="R33"/>
  <c r="V33"/>
  <c r="C33"/>
  <c r="Y32"/>
  <c r="U32"/>
  <c r="Q32"/>
  <c r="M32"/>
  <c r="V32"/>
  <c r="R32"/>
  <c r="N32"/>
  <c r="J32"/>
  <c r="C25"/>
  <c r="D25"/>
  <c r="X25"/>
  <c r="V25"/>
  <c r="T25"/>
  <c r="R25"/>
  <c r="P25"/>
  <c r="N25"/>
  <c r="L25"/>
  <c r="J25"/>
  <c r="H25"/>
  <c r="F25"/>
  <c r="Y25"/>
  <c r="U25"/>
  <c r="Q25"/>
  <c r="M25"/>
  <c r="I25"/>
  <c r="E25"/>
  <c r="W25"/>
  <c r="S25"/>
  <c r="O25"/>
  <c r="K25"/>
  <c r="G25"/>
  <c r="C32"/>
  <c r="W32"/>
  <c r="S32"/>
  <c r="O32"/>
  <c r="K32"/>
  <c r="X32"/>
  <c r="T32"/>
  <c r="P32"/>
  <c r="L32"/>
  <c r="M33"/>
  <c r="Q33"/>
  <c r="U33"/>
  <c r="Y33"/>
  <c r="L33"/>
  <c r="P33"/>
  <c r="T33"/>
  <c r="X33"/>
  <c r="A33"/>
  <c r="B25"/>
  <c r="A6" s="1"/>
  <c r="Q6" s="1"/>
  <c r="D10" i="3" l="1"/>
  <c r="A38"/>
  <c r="A24" i="2"/>
  <c r="J55"/>
  <c r="N55"/>
  <c r="R55"/>
  <c r="V55"/>
  <c r="M55"/>
  <c r="Q55"/>
  <c r="U55"/>
  <c r="Y55"/>
  <c r="L55"/>
  <c r="P55"/>
  <c r="T55"/>
  <c r="X55"/>
  <c r="K55"/>
  <c r="O55"/>
  <c r="S55"/>
  <c r="W55"/>
  <c r="C55"/>
  <c r="C44"/>
  <c r="W44"/>
  <c r="S44"/>
  <c r="O44"/>
  <c r="K44"/>
  <c r="X44"/>
  <c r="T44"/>
  <c r="P44"/>
  <c r="L44"/>
  <c r="M34"/>
  <c r="Q34"/>
  <c r="U34"/>
  <c r="Y34"/>
  <c r="A34"/>
  <c r="K45"/>
  <c r="O45"/>
  <c r="S45"/>
  <c r="W45"/>
  <c r="J45"/>
  <c r="N45"/>
  <c r="R45"/>
  <c r="V45"/>
  <c r="C45"/>
  <c r="Y44"/>
  <c r="U44"/>
  <c r="Q44"/>
  <c r="M44"/>
  <c r="V44"/>
  <c r="R44"/>
  <c r="N44"/>
  <c r="J44"/>
  <c r="M56"/>
  <c r="Q56"/>
  <c r="U56"/>
  <c r="Y56"/>
  <c r="L56"/>
  <c r="P56"/>
  <c r="T56"/>
  <c r="X56"/>
  <c r="Y57"/>
  <c r="W57"/>
  <c r="U57"/>
  <c r="S57"/>
  <c r="Q57"/>
  <c r="O57"/>
  <c r="M57"/>
  <c r="K57"/>
  <c r="C57"/>
  <c r="X57"/>
  <c r="V57"/>
  <c r="T57"/>
  <c r="R57"/>
  <c r="P57"/>
  <c r="N57"/>
  <c r="L57"/>
  <c r="J57"/>
  <c r="D26"/>
  <c r="C26"/>
  <c r="X26"/>
  <c r="V26"/>
  <c r="T26"/>
  <c r="R26"/>
  <c r="P26"/>
  <c r="N26"/>
  <c r="L26"/>
  <c r="J26"/>
  <c r="Y26"/>
  <c r="W26"/>
  <c r="U26"/>
  <c r="S26"/>
  <c r="Q26"/>
  <c r="O26"/>
  <c r="M26"/>
  <c r="K26"/>
  <c r="I26"/>
  <c r="G26"/>
  <c r="E26"/>
  <c r="F26"/>
  <c r="H26"/>
  <c r="L34"/>
  <c r="P34"/>
  <c r="T34"/>
  <c r="X34"/>
  <c r="M45"/>
  <c r="Q45"/>
  <c r="U45"/>
  <c r="Y45"/>
  <c r="L45"/>
  <c r="P45"/>
  <c r="T45"/>
  <c r="X45"/>
  <c r="K56"/>
  <c r="O56"/>
  <c r="S56"/>
  <c r="W56"/>
  <c r="J56"/>
  <c r="N56"/>
  <c r="R56"/>
  <c r="V56"/>
  <c r="C56"/>
  <c r="B26"/>
  <c r="A7" s="1"/>
  <c r="Q7" s="1"/>
  <c r="D11" i="3" l="1"/>
  <c r="A39"/>
  <c r="A25" i="2"/>
  <c r="C27"/>
  <c r="D27"/>
  <c r="Y27"/>
  <c r="W27"/>
  <c r="U27"/>
  <c r="S27"/>
  <c r="Q27"/>
  <c r="O27"/>
  <c r="M27"/>
  <c r="K27"/>
  <c r="I27"/>
  <c r="G27"/>
  <c r="E27"/>
  <c r="X27"/>
  <c r="V27"/>
  <c r="T27"/>
  <c r="R27"/>
  <c r="P27"/>
  <c r="N27"/>
  <c r="L27"/>
  <c r="J27"/>
  <c r="H27"/>
  <c r="F27"/>
  <c r="L46"/>
  <c r="P46"/>
  <c r="T46"/>
  <c r="K46"/>
  <c r="O46"/>
  <c r="S46"/>
  <c r="Y46"/>
  <c r="C46"/>
  <c r="C34"/>
  <c r="W34"/>
  <c r="S34"/>
  <c r="O34"/>
  <c r="K34"/>
  <c r="X58"/>
  <c r="T58"/>
  <c r="P58"/>
  <c r="L58"/>
  <c r="Y58"/>
  <c r="U58"/>
  <c r="Q58"/>
  <c r="M58"/>
  <c r="K35"/>
  <c r="O35"/>
  <c r="S35"/>
  <c r="W35"/>
  <c r="J35"/>
  <c r="N35"/>
  <c r="R35"/>
  <c r="V35"/>
  <c r="C35"/>
  <c r="V34"/>
  <c r="R34"/>
  <c r="N34"/>
  <c r="J34"/>
  <c r="W46"/>
  <c r="M46"/>
  <c r="Q46"/>
  <c r="U46"/>
  <c r="X46"/>
  <c r="A35"/>
  <c r="B27"/>
  <c r="A8" s="1"/>
  <c r="Q8" s="1"/>
  <c r="D12" i="3" l="1"/>
  <c r="A40"/>
  <c r="A26" i="2"/>
  <c r="L36"/>
  <c r="P36"/>
  <c r="T36"/>
  <c r="X36"/>
  <c r="K36"/>
  <c r="O36"/>
  <c r="S36"/>
  <c r="W36"/>
  <c r="C36"/>
  <c r="X35"/>
  <c r="T35"/>
  <c r="P35"/>
  <c r="L35"/>
  <c r="Y35"/>
  <c r="U35"/>
  <c r="Q35"/>
  <c r="M35"/>
  <c r="J47"/>
  <c r="N47"/>
  <c r="R47"/>
  <c r="V47"/>
  <c r="K58"/>
  <c r="O58"/>
  <c r="S58"/>
  <c r="W58"/>
  <c r="J58"/>
  <c r="N58"/>
  <c r="R58"/>
  <c r="V58"/>
  <c r="C58"/>
  <c r="V46"/>
  <c r="D28"/>
  <c r="C28"/>
  <c r="X28"/>
  <c r="V28"/>
  <c r="T28"/>
  <c r="R28"/>
  <c r="P28"/>
  <c r="N28"/>
  <c r="L28"/>
  <c r="J28"/>
  <c r="H28"/>
  <c r="F28"/>
  <c r="Y28"/>
  <c r="W28"/>
  <c r="U28"/>
  <c r="S28"/>
  <c r="Q28"/>
  <c r="O28"/>
  <c r="M28"/>
  <c r="K28"/>
  <c r="I28"/>
  <c r="G28"/>
  <c r="E28"/>
  <c r="M36"/>
  <c r="Q36"/>
  <c r="U36"/>
  <c r="Y36"/>
  <c r="X47"/>
  <c r="R46"/>
  <c r="N46"/>
  <c r="J46"/>
  <c r="W59"/>
  <c r="S59"/>
  <c r="O59"/>
  <c r="K59"/>
  <c r="V59"/>
  <c r="R59"/>
  <c r="N59"/>
  <c r="J59"/>
  <c r="A36"/>
  <c r="B28"/>
  <c r="A9" s="1"/>
  <c r="Q9" s="1"/>
  <c r="D13" i="3" l="1"/>
  <c r="A41"/>
  <c r="A27" i="2"/>
  <c r="C29"/>
  <c r="D29"/>
  <c r="Y29"/>
  <c r="W29"/>
  <c r="U29"/>
  <c r="S29"/>
  <c r="Q29"/>
  <c r="O29"/>
  <c r="M29"/>
  <c r="K29"/>
  <c r="I29"/>
  <c r="G29"/>
  <c r="E29"/>
  <c r="X29"/>
  <c r="V29"/>
  <c r="T29"/>
  <c r="R29"/>
  <c r="P29"/>
  <c r="N29"/>
  <c r="L29"/>
  <c r="J29"/>
  <c r="H29"/>
  <c r="F29"/>
  <c r="L59"/>
  <c r="P59"/>
  <c r="T59"/>
  <c r="X59"/>
  <c r="M59"/>
  <c r="Q59"/>
  <c r="U59"/>
  <c r="Y59"/>
  <c r="Y47"/>
  <c r="U47"/>
  <c r="Q47"/>
  <c r="M47"/>
  <c r="T47"/>
  <c r="P47"/>
  <c r="L47"/>
  <c r="M37"/>
  <c r="Q37"/>
  <c r="U37"/>
  <c r="Y37"/>
  <c r="A37"/>
  <c r="K48"/>
  <c r="O48"/>
  <c r="S48"/>
  <c r="W48"/>
  <c r="C48"/>
  <c r="W47"/>
  <c r="S47"/>
  <c r="O47"/>
  <c r="K47"/>
  <c r="C47"/>
  <c r="X60"/>
  <c r="V60"/>
  <c r="T60"/>
  <c r="R60"/>
  <c r="P60"/>
  <c r="N60"/>
  <c r="L60"/>
  <c r="J60"/>
  <c r="Y60"/>
  <c r="W60"/>
  <c r="U60"/>
  <c r="S60"/>
  <c r="Q60"/>
  <c r="O60"/>
  <c r="M60"/>
  <c r="K60"/>
  <c r="J37"/>
  <c r="N37"/>
  <c r="R37"/>
  <c r="V37"/>
  <c r="V36"/>
  <c r="R36"/>
  <c r="N36"/>
  <c r="J36"/>
  <c r="M48"/>
  <c r="Q48"/>
  <c r="U48"/>
  <c r="Y48"/>
  <c r="L48"/>
  <c r="P48"/>
  <c r="T48"/>
  <c r="B29"/>
  <c r="A10" s="1"/>
  <c r="Q10" s="1"/>
  <c r="D14" i="3" l="1"/>
  <c r="A42"/>
  <c r="A28" i="2"/>
  <c r="P49"/>
  <c r="J49"/>
  <c r="N49"/>
  <c r="R49"/>
  <c r="V49"/>
  <c r="L38"/>
  <c r="P38"/>
  <c r="T38"/>
  <c r="X38"/>
  <c r="K38"/>
  <c r="O38"/>
  <c r="S38"/>
  <c r="W38"/>
  <c r="C38"/>
  <c r="A38"/>
  <c r="L49"/>
  <c r="T49"/>
  <c r="X49"/>
  <c r="M49"/>
  <c r="Q49"/>
  <c r="U49"/>
  <c r="Y49"/>
  <c r="X48"/>
  <c r="C37"/>
  <c r="W37"/>
  <c r="S37"/>
  <c r="O37"/>
  <c r="K37"/>
  <c r="Y61"/>
  <c r="U61"/>
  <c r="Q61"/>
  <c r="M61"/>
  <c r="X61"/>
  <c r="T61"/>
  <c r="P61"/>
  <c r="L61"/>
  <c r="V48"/>
  <c r="R48"/>
  <c r="N48"/>
  <c r="J48"/>
  <c r="X37"/>
  <c r="T37"/>
  <c r="P37"/>
  <c r="L37"/>
  <c r="D15" i="3" l="1"/>
  <c r="A39" i="2"/>
  <c r="A43" i="3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E14" s="1"/>
  <c r="B39" i="2" s="1"/>
  <c r="A29"/>
  <c r="L39"/>
  <c r="L40"/>
  <c r="P39"/>
  <c r="P40"/>
  <c r="T39"/>
  <c r="T40"/>
  <c r="X39"/>
  <c r="X40"/>
  <c r="Y38"/>
  <c r="U38"/>
  <c r="Q38"/>
  <c r="M38"/>
  <c r="V38"/>
  <c r="R38"/>
  <c r="N38"/>
  <c r="J38"/>
  <c r="J61"/>
  <c r="N61"/>
  <c r="R61"/>
  <c r="V61"/>
  <c r="K61"/>
  <c r="O61"/>
  <c r="S61"/>
  <c r="W61"/>
  <c r="V62"/>
  <c r="R62"/>
  <c r="N62"/>
  <c r="J62"/>
  <c r="W62"/>
  <c r="S62"/>
  <c r="O62"/>
  <c r="K62"/>
  <c r="K50"/>
  <c r="O50"/>
  <c r="S50"/>
  <c r="W50"/>
  <c r="C50"/>
  <c r="K39"/>
  <c r="K40"/>
  <c r="O39"/>
  <c r="O40"/>
  <c r="S39"/>
  <c r="S40"/>
  <c r="W39"/>
  <c r="W40"/>
  <c r="C39"/>
  <c r="C40"/>
  <c r="W49"/>
  <c r="S49"/>
  <c r="O49"/>
  <c r="K49"/>
  <c r="C49"/>
  <c r="A129" i="3" l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F3"/>
  <c r="E2"/>
  <c r="E3"/>
  <c r="F2"/>
  <c r="F5"/>
  <c r="F4"/>
  <c r="E5"/>
  <c r="E4"/>
  <c r="F6"/>
  <c r="E6"/>
  <c r="B31" i="2" s="1"/>
  <c r="F8" i="3"/>
  <c r="F7"/>
  <c r="E8"/>
  <c r="B33" i="2" s="1"/>
  <c r="E7" i="3"/>
  <c r="B32" i="2" s="1"/>
  <c r="F9" i="3"/>
  <c r="E9"/>
  <c r="B34" i="2" s="1"/>
  <c r="F10" i="3"/>
  <c r="E10"/>
  <c r="B35" i="2" s="1"/>
  <c r="F11" i="3"/>
  <c r="E11"/>
  <c r="B36" i="2" s="1"/>
  <c r="F12" i="3"/>
  <c r="E12"/>
  <c r="B37" i="2" s="1"/>
  <c r="F13" i="3"/>
  <c r="H13" s="1"/>
  <c r="Q13" s="1"/>
  <c r="E13"/>
  <c r="B38" i="2" s="1"/>
  <c r="E15" i="3"/>
  <c r="F15"/>
  <c r="F14"/>
  <c r="H14" s="1"/>
  <c r="Q14" s="1"/>
  <c r="B40" i="2"/>
  <c r="D16" i="3"/>
  <c r="A40" i="2"/>
  <c r="C51"/>
  <c r="C52"/>
  <c r="K51"/>
  <c r="K52"/>
  <c r="O51"/>
  <c r="O52"/>
  <c r="S51"/>
  <c r="S52"/>
  <c r="W51"/>
  <c r="W52"/>
  <c r="X50"/>
  <c r="T50"/>
  <c r="P50"/>
  <c r="L50"/>
  <c r="Y50"/>
  <c r="U50"/>
  <c r="Q50"/>
  <c r="M50"/>
  <c r="V50"/>
  <c r="R50"/>
  <c r="N50"/>
  <c r="J50"/>
  <c r="M62"/>
  <c r="Q62"/>
  <c r="U62"/>
  <c r="Y62"/>
  <c r="L62"/>
  <c r="P62"/>
  <c r="T62"/>
  <c r="X62"/>
  <c r="J39"/>
  <c r="J40"/>
  <c r="N39"/>
  <c r="N40"/>
  <c r="R39"/>
  <c r="R40"/>
  <c r="V39"/>
  <c r="V40"/>
  <c r="M39"/>
  <c r="M40"/>
  <c r="Q39"/>
  <c r="Q40"/>
  <c r="U39"/>
  <c r="U40"/>
  <c r="Y39"/>
  <c r="Y40"/>
  <c r="J13" i="3" l="1"/>
  <c r="D38" i="2" s="1"/>
  <c r="B9"/>
  <c r="E9"/>
  <c r="B7"/>
  <c r="E7"/>
  <c r="E4"/>
  <c r="B4"/>
  <c r="B3"/>
  <c r="E3"/>
  <c r="H4" i="3"/>
  <c r="Q4" s="1"/>
  <c r="E10" i="2"/>
  <c r="B10"/>
  <c r="E8"/>
  <c r="B8"/>
  <c r="E6"/>
  <c r="B6"/>
  <c r="H7" i="3"/>
  <c r="Q7" s="1"/>
  <c r="H2"/>
  <c r="J2" s="1"/>
  <c r="E16"/>
  <c r="F16"/>
  <c r="H12"/>
  <c r="J12" s="1"/>
  <c r="H11"/>
  <c r="Q11" s="1"/>
  <c r="H10"/>
  <c r="Q10" s="1"/>
  <c r="H9"/>
  <c r="Q9" s="1"/>
  <c r="E5" i="2"/>
  <c r="B5"/>
  <c r="H8" i="3"/>
  <c r="Q8" s="1"/>
  <c r="H6"/>
  <c r="Q6" s="1"/>
  <c r="H5"/>
  <c r="Q5" s="1"/>
  <c r="H3"/>
  <c r="Q3" s="1"/>
  <c r="B61" i="2"/>
  <c r="L13" i="3"/>
  <c r="N13" s="1"/>
  <c r="T13" s="1"/>
  <c r="I38" i="2" s="1"/>
  <c r="R13" i="3"/>
  <c r="G38" i="2" s="1"/>
  <c r="J14" i="3"/>
  <c r="H15"/>
  <c r="Q15" s="1"/>
  <c r="D17"/>
  <c r="E13" i="2"/>
  <c r="B12"/>
  <c r="I12" s="1"/>
  <c r="B13"/>
  <c r="I13" s="1"/>
  <c r="E12"/>
  <c r="N63"/>
  <c r="N64"/>
  <c r="K63"/>
  <c r="K64"/>
  <c r="T63"/>
  <c r="T64"/>
  <c r="P63"/>
  <c r="P64"/>
  <c r="Y63"/>
  <c r="Y64"/>
  <c r="Q63"/>
  <c r="Q64"/>
  <c r="J63"/>
  <c r="J64"/>
  <c r="R63"/>
  <c r="R64"/>
  <c r="O63"/>
  <c r="O64"/>
  <c r="W63"/>
  <c r="W64"/>
  <c r="V63"/>
  <c r="V64"/>
  <c r="S63"/>
  <c r="S64"/>
  <c r="X63"/>
  <c r="X64"/>
  <c r="L63"/>
  <c r="L64"/>
  <c r="U63"/>
  <c r="U64"/>
  <c r="M63"/>
  <c r="M64"/>
  <c r="J51"/>
  <c r="J52"/>
  <c r="N51"/>
  <c r="N52"/>
  <c r="R51"/>
  <c r="R52"/>
  <c r="V51"/>
  <c r="V52"/>
  <c r="M51"/>
  <c r="M52"/>
  <c r="Q51"/>
  <c r="Q52"/>
  <c r="U51"/>
  <c r="U52"/>
  <c r="Y51"/>
  <c r="Y52"/>
  <c r="L51"/>
  <c r="L52"/>
  <c r="P51"/>
  <c r="P52"/>
  <c r="T51"/>
  <c r="T52"/>
  <c r="X51"/>
  <c r="X52"/>
  <c r="B62"/>
  <c r="E38" l="1"/>
  <c r="J9" i="3"/>
  <c r="L9" s="1"/>
  <c r="J10"/>
  <c r="L10" s="1"/>
  <c r="S10" s="1"/>
  <c r="H35" i="2" s="1"/>
  <c r="J7" i="3"/>
  <c r="L7" s="1"/>
  <c r="J4"/>
  <c r="R4" s="1"/>
  <c r="N9"/>
  <c r="E34" i="2"/>
  <c r="S9" i="3"/>
  <c r="H34" i="2" s="1"/>
  <c r="E35"/>
  <c r="N10" i="3"/>
  <c r="R2"/>
  <c r="L2"/>
  <c r="N2" s="1"/>
  <c r="D37" i="2"/>
  <c r="R12" i="3"/>
  <c r="G37" i="2" s="1"/>
  <c r="S7" i="3"/>
  <c r="H32" i="2" s="1"/>
  <c r="E32"/>
  <c r="I5"/>
  <c r="R5"/>
  <c r="I3"/>
  <c r="R3"/>
  <c r="R7"/>
  <c r="I7"/>
  <c r="I9"/>
  <c r="R9"/>
  <c r="J3" i="3"/>
  <c r="J5"/>
  <c r="J6"/>
  <c r="J8"/>
  <c r="J11"/>
  <c r="L4"/>
  <c r="E17"/>
  <c r="F17"/>
  <c r="D34" i="2"/>
  <c r="D35"/>
  <c r="Q12" i="3"/>
  <c r="L12"/>
  <c r="Q2"/>
  <c r="R7"/>
  <c r="G32" i="2" s="1"/>
  <c r="D32"/>
  <c r="R6"/>
  <c r="I6"/>
  <c r="I8"/>
  <c r="R8"/>
  <c r="I10"/>
  <c r="R10"/>
  <c r="R4"/>
  <c r="I4"/>
  <c r="S13" i="3"/>
  <c r="H38" i="2" s="1"/>
  <c r="F38"/>
  <c r="H16" i="3"/>
  <c r="Q16" s="1"/>
  <c r="L14"/>
  <c r="N14" s="1"/>
  <c r="R14"/>
  <c r="G39" i="2" s="1"/>
  <c r="D39"/>
  <c r="J15" i="3"/>
  <c r="H13" i="2"/>
  <c r="D18" i="3"/>
  <c r="A42" i="2"/>
  <c r="C2" s="1"/>
  <c r="F2" s="1"/>
  <c r="K2" s="1"/>
  <c r="J13"/>
  <c r="H12"/>
  <c r="J12"/>
  <c r="R9" i="3" l="1"/>
  <c r="G34" i="2" s="1"/>
  <c r="N7" i="3"/>
  <c r="T7" s="1"/>
  <c r="I32" i="2" s="1"/>
  <c r="R10" i="3"/>
  <c r="G35" i="2" s="1"/>
  <c r="H10"/>
  <c r="J10"/>
  <c r="H8"/>
  <c r="J8"/>
  <c r="T2" i="3"/>
  <c r="R8"/>
  <c r="G33" i="2" s="1"/>
  <c r="D33"/>
  <c r="L8" i="3"/>
  <c r="L6"/>
  <c r="R6"/>
  <c r="G31" i="2" s="1"/>
  <c r="D31"/>
  <c r="H9"/>
  <c r="J9"/>
  <c r="H3"/>
  <c r="J3"/>
  <c r="H5"/>
  <c r="J5"/>
  <c r="S2" i="3"/>
  <c r="F34" i="2"/>
  <c r="T9" i="3"/>
  <c r="I34" i="2" s="1"/>
  <c r="E18" i="3"/>
  <c r="F18"/>
  <c r="J4" i="2"/>
  <c r="H4"/>
  <c r="J6"/>
  <c r="H6"/>
  <c r="N12" i="3"/>
  <c r="E37" i="2"/>
  <c r="S12" i="3"/>
  <c r="H37" i="2" s="1"/>
  <c r="S4" i="3"/>
  <c r="N4"/>
  <c r="T4" s="1"/>
  <c r="D36" i="2"/>
  <c r="R11" i="3"/>
  <c r="G36" i="2" s="1"/>
  <c r="L11" i="3"/>
  <c r="R5"/>
  <c r="L5"/>
  <c r="R3"/>
  <c r="L3"/>
  <c r="H7" i="2"/>
  <c r="J7"/>
  <c r="F32"/>
  <c r="T10" i="3"/>
  <c r="I35" i="2" s="1"/>
  <c r="F35"/>
  <c r="N8" i="3"/>
  <c r="J16"/>
  <c r="L16" s="1"/>
  <c r="S16" s="1"/>
  <c r="H17"/>
  <c r="Q17" s="1"/>
  <c r="B43" i="2"/>
  <c r="L15" i="3"/>
  <c r="N15" s="1"/>
  <c r="R15"/>
  <c r="G40" i="2" s="1"/>
  <c r="D40"/>
  <c r="T14" i="3"/>
  <c r="I39" i="2" s="1"/>
  <c r="F39"/>
  <c r="S14" i="3"/>
  <c r="H39" i="2" s="1"/>
  <c r="E39"/>
  <c r="D19" i="3"/>
  <c r="A43" i="2"/>
  <c r="T8" i="3" l="1"/>
  <c r="I33" i="2" s="1"/>
  <c r="F33"/>
  <c r="S3" i="3"/>
  <c r="N3"/>
  <c r="S5"/>
  <c r="N5"/>
  <c r="T5" s="1"/>
  <c r="N11"/>
  <c r="E36" i="2"/>
  <c r="S11" i="3"/>
  <c r="H36" i="2" s="1"/>
  <c r="S8" i="3"/>
  <c r="H33" i="2" s="1"/>
  <c r="E33"/>
  <c r="E19" i="3"/>
  <c r="F19"/>
  <c r="F37" i="2"/>
  <c r="T12" i="3"/>
  <c r="I37" i="2" s="1"/>
  <c r="N6" i="3"/>
  <c r="E31" i="2"/>
  <c r="S6" i="3"/>
  <c r="H31" i="2" s="1"/>
  <c r="R16" i="3"/>
  <c r="B44" i="2"/>
  <c r="S15" i="3"/>
  <c r="H40" i="2" s="1"/>
  <c r="E40"/>
  <c r="J17" i="3"/>
  <c r="N16"/>
  <c r="T16" s="1"/>
  <c r="T15"/>
  <c r="I40" i="2" s="1"/>
  <c r="F40"/>
  <c r="H18" i="3"/>
  <c r="Q18" s="1"/>
  <c r="D20"/>
  <c r="A44" i="2"/>
  <c r="C3"/>
  <c r="F3"/>
  <c r="E20" i="3" l="1"/>
  <c r="F20"/>
  <c r="F31" i="2"/>
  <c r="T6" i="3"/>
  <c r="I31" i="2" s="1"/>
  <c r="F36"/>
  <c r="T11" i="3"/>
  <c r="I36" i="2" s="1"/>
  <c r="T3" i="3"/>
  <c r="L17"/>
  <c r="R17"/>
  <c r="H19"/>
  <c r="Q19" s="1"/>
  <c r="B45" i="2"/>
  <c r="J18" i="3"/>
  <c r="K3" i="2"/>
  <c r="S3" s="1"/>
  <c r="L3"/>
  <c r="T3" s="1"/>
  <c r="M3"/>
  <c r="U3" s="1"/>
  <c r="D21" i="3"/>
  <c r="A45" i="2"/>
  <c r="C4"/>
  <c r="F4"/>
  <c r="B60"/>
  <c r="E21" i="3" l="1"/>
  <c r="F21"/>
  <c r="S17"/>
  <c r="N17"/>
  <c r="B46" i="2"/>
  <c r="L18" i="3"/>
  <c r="N18" s="1"/>
  <c r="D43" i="2"/>
  <c r="R18" i="3"/>
  <c r="G43" i="2" s="1"/>
  <c r="J19" i="3"/>
  <c r="H20"/>
  <c r="Q20" s="1"/>
  <c r="K4" i="2"/>
  <c r="S4" s="1"/>
  <c r="L4"/>
  <c r="T4" s="1"/>
  <c r="M4"/>
  <c r="U4" s="1"/>
  <c r="D22" i="3"/>
  <c r="A46" i="2"/>
  <c r="F5"/>
  <c r="C5"/>
  <c r="B64"/>
  <c r="B63"/>
  <c r="E22" i="3" l="1"/>
  <c r="F22"/>
  <c r="T17"/>
  <c r="B47" i="2"/>
  <c r="L19" i="3"/>
  <c r="N19" s="1"/>
  <c r="R19"/>
  <c r="G44" i="2" s="1"/>
  <c r="D44"/>
  <c r="S18" i="3"/>
  <c r="H43" i="2" s="1"/>
  <c r="E43"/>
  <c r="H21" i="3"/>
  <c r="Q21" s="1"/>
  <c r="J20"/>
  <c r="F43" i="2"/>
  <c r="T18" i="3"/>
  <c r="I43" i="2" s="1"/>
  <c r="L5"/>
  <c r="T5" s="1"/>
  <c r="M5"/>
  <c r="U5" s="1"/>
  <c r="K5"/>
  <c r="S5" s="1"/>
  <c r="D23" i="3"/>
  <c r="A47" i="2"/>
  <c r="F6"/>
  <c r="C6"/>
  <c r="E23" i="3" l="1"/>
  <c r="F23"/>
  <c r="J21"/>
  <c r="R21" s="1"/>
  <c r="G46" i="2" s="1"/>
  <c r="S19" i="3"/>
  <c r="H44" i="2" s="1"/>
  <c r="E44"/>
  <c r="B48"/>
  <c r="L20" i="3"/>
  <c r="N20" s="1"/>
  <c r="R20"/>
  <c r="G45" i="2" s="1"/>
  <c r="D45"/>
  <c r="T19" i="3"/>
  <c r="I44" i="2" s="1"/>
  <c r="F44"/>
  <c r="H22" i="3"/>
  <c r="Q22" s="1"/>
  <c r="L6" i="2"/>
  <c r="T6" s="1"/>
  <c r="M6"/>
  <c r="U6" s="1"/>
  <c r="K6"/>
  <c r="S6" s="1"/>
  <c r="A48"/>
  <c r="D24" i="3"/>
  <c r="F7" i="2"/>
  <c r="C7"/>
  <c r="E24" i="3" l="1"/>
  <c r="F24"/>
  <c r="L21"/>
  <c r="N21" s="1"/>
  <c r="F46" i="2" s="1"/>
  <c r="D46"/>
  <c r="J22" i="3"/>
  <c r="L22" s="1"/>
  <c r="N22" s="1"/>
  <c r="T20"/>
  <c r="I45" i="2" s="1"/>
  <c r="F45"/>
  <c r="B49"/>
  <c r="E46"/>
  <c r="S20" i="3"/>
  <c r="H45" i="2" s="1"/>
  <c r="E45"/>
  <c r="H23" i="3"/>
  <c r="Q23" s="1"/>
  <c r="L7" i="2"/>
  <c r="T7" s="1"/>
  <c r="M7"/>
  <c r="U7" s="1"/>
  <c r="K7"/>
  <c r="S7" s="1"/>
  <c r="A49"/>
  <c r="D25" i="3"/>
  <c r="F8" i="2"/>
  <c r="C8"/>
  <c r="T21" i="3" l="1"/>
  <c r="I46" i="2" s="1"/>
  <c r="E25" i="3"/>
  <c r="F25"/>
  <c r="S21"/>
  <c r="H46" i="2" s="1"/>
  <c r="R22" i="3"/>
  <c r="G47" i="2" s="1"/>
  <c r="D47"/>
  <c r="J23" i="3"/>
  <c r="R23" s="1"/>
  <c r="G48" i="2" s="1"/>
  <c r="T22" i="3"/>
  <c r="I47" i="2" s="1"/>
  <c r="F47"/>
  <c r="B50"/>
  <c r="H24" i="3"/>
  <c r="Q24" s="1"/>
  <c r="S22"/>
  <c r="H47" i="2" s="1"/>
  <c r="E47"/>
  <c r="K8"/>
  <c r="S8" s="1"/>
  <c r="M8"/>
  <c r="U8" s="1"/>
  <c r="L8"/>
  <c r="T8" s="1"/>
  <c r="D26" i="3"/>
  <c r="A50" i="2"/>
  <c r="C9"/>
  <c r="F9"/>
  <c r="E26" i="3" l="1"/>
  <c r="F26"/>
  <c r="L23"/>
  <c r="E48" i="2" s="1"/>
  <c r="D48"/>
  <c r="B51"/>
  <c r="J24" i="3"/>
  <c r="N23"/>
  <c r="H25"/>
  <c r="Q25" s="1"/>
  <c r="K9" i="2"/>
  <c r="S9" s="1"/>
  <c r="L9"/>
  <c r="T9" s="1"/>
  <c r="M9"/>
  <c r="U9" s="1"/>
  <c r="A51"/>
  <c r="D27" i="3"/>
  <c r="F10" i="2"/>
  <c r="C10"/>
  <c r="E27" i="3" l="1"/>
  <c r="F27"/>
  <c r="S23"/>
  <c r="H48" i="2" s="1"/>
  <c r="J25" i="3"/>
  <c r="R25" s="1"/>
  <c r="G50" i="2" s="1"/>
  <c r="L24" i="3"/>
  <c r="N24" s="1"/>
  <c r="R24"/>
  <c r="G49" i="2" s="1"/>
  <c r="D49"/>
  <c r="B52"/>
  <c r="T23" i="3"/>
  <c r="I48" i="2" s="1"/>
  <c r="F48"/>
  <c r="H26" i="3"/>
  <c r="Q26" s="1"/>
  <c r="L10" i="2"/>
  <c r="T10" s="1"/>
  <c r="M10"/>
  <c r="U10" s="1"/>
  <c r="K10"/>
  <c r="S10" s="1"/>
  <c r="A52"/>
  <c r="D28" i="3"/>
  <c r="C12" i="2"/>
  <c r="F12"/>
  <c r="E28" i="3" l="1"/>
  <c r="F28"/>
  <c r="L25"/>
  <c r="N25" s="1"/>
  <c r="F50" i="2" s="1"/>
  <c r="D50"/>
  <c r="J26" i="3"/>
  <c r="L26" s="1"/>
  <c r="N26" s="1"/>
  <c r="T24"/>
  <c r="I49" i="2" s="1"/>
  <c r="F49"/>
  <c r="H27" i="3"/>
  <c r="Q27" s="1"/>
  <c r="S24"/>
  <c r="H49" i="2" s="1"/>
  <c r="E49"/>
  <c r="D29" i="3"/>
  <c r="L12" i="2"/>
  <c r="M12"/>
  <c r="K12"/>
  <c r="F13"/>
  <c r="C13"/>
  <c r="T25" i="3" l="1"/>
  <c r="I50" i="2" s="1"/>
  <c r="E29" i="3"/>
  <c r="F29"/>
  <c r="S25"/>
  <c r="H50" i="2" s="1"/>
  <c r="E50"/>
  <c r="R26" i="3"/>
  <c r="G51" i="2" s="1"/>
  <c r="D51"/>
  <c r="J27" i="3"/>
  <c r="R27" s="1"/>
  <c r="G52" i="2" s="1"/>
  <c r="T26" i="3"/>
  <c r="I51" i="2" s="1"/>
  <c r="F51"/>
  <c r="H28" i="3"/>
  <c r="Q28" s="1"/>
  <c r="S26"/>
  <c r="H51" i="2" s="1"/>
  <c r="E51"/>
  <c r="D30" i="3"/>
  <c r="A54" i="2"/>
  <c r="D2" s="1"/>
  <c r="G2" s="1"/>
  <c r="N2" s="1"/>
  <c r="M13"/>
  <c r="K13"/>
  <c r="L13"/>
  <c r="E30" i="3" l="1"/>
  <c r="F30"/>
  <c r="L27"/>
  <c r="E52" i="2" s="1"/>
  <c r="D52"/>
  <c r="B55"/>
  <c r="J28" i="3"/>
  <c r="H29"/>
  <c r="Q29" s="1"/>
  <c r="D31"/>
  <c r="A55" i="2"/>
  <c r="E31" i="3" l="1"/>
  <c r="F31"/>
  <c r="S27"/>
  <c r="H52" i="2" s="1"/>
  <c r="N27" i="3"/>
  <c r="T27" s="1"/>
  <c r="I52" i="2" s="1"/>
  <c r="J29" i="3"/>
  <c r="R29" s="1"/>
  <c r="B56" i="2"/>
  <c r="L28" i="3"/>
  <c r="S28" s="1"/>
  <c r="R28"/>
  <c r="H30"/>
  <c r="Q30" s="1"/>
  <c r="D32"/>
  <c r="A56" i="2"/>
  <c r="D3"/>
  <c r="G3"/>
  <c r="E32" i="3" l="1"/>
  <c r="F32"/>
  <c r="L29"/>
  <c r="S29" s="1"/>
  <c r="F52" i="2"/>
  <c r="N28" i="3"/>
  <c r="T28" s="1"/>
  <c r="B57" i="2"/>
  <c r="H31" i="3"/>
  <c r="Q31" s="1"/>
  <c r="J30"/>
  <c r="P3" i="2"/>
  <c r="O3"/>
  <c r="V3"/>
  <c r="N3"/>
  <c r="D33" i="3"/>
  <c r="A57" i="2"/>
  <c r="G4"/>
  <c r="D4"/>
  <c r="E33" i="3" l="1"/>
  <c r="F33"/>
  <c r="N29"/>
  <c r="T29" s="1"/>
  <c r="B58" i="2"/>
  <c r="D34" i="3"/>
  <c r="L30"/>
  <c r="N30" s="1"/>
  <c r="R30"/>
  <c r="G55" i="2" s="1"/>
  <c r="D55"/>
  <c r="H32" i="3"/>
  <c r="Q32" s="1"/>
  <c r="J31"/>
  <c r="A58" i="2"/>
  <c r="G5"/>
  <c r="D5"/>
  <c r="V4"/>
  <c r="P4"/>
  <c r="O4"/>
  <c r="N4"/>
  <c r="E34" i="3" l="1"/>
  <c r="F34"/>
  <c r="T30"/>
  <c r="I55" i="2" s="1"/>
  <c r="F55"/>
  <c r="L31" i="3"/>
  <c r="N31" s="1"/>
  <c r="R31"/>
  <c r="G56" i="2" s="1"/>
  <c r="D56"/>
  <c r="B59"/>
  <c r="D35" i="3"/>
  <c r="A59" i="2"/>
  <c r="H33" i="3"/>
  <c r="Q33" s="1"/>
  <c r="J32"/>
  <c r="S30"/>
  <c r="H55" i="2" s="1"/>
  <c r="E55"/>
  <c r="D6"/>
  <c r="G6"/>
  <c r="V5"/>
  <c r="O5"/>
  <c r="P5"/>
  <c r="N5"/>
  <c r="E35" i="3" l="1"/>
  <c r="F35"/>
  <c r="J33"/>
  <c r="R33" s="1"/>
  <c r="G58" i="2" s="1"/>
  <c r="D36" i="3"/>
  <c r="A60" i="2"/>
  <c r="S31" i="3"/>
  <c r="H56" i="2" s="1"/>
  <c r="E56"/>
  <c r="L32" i="3"/>
  <c r="N32" s="1"/>
  <c r="R32"/>
  <c r="G57" i="2" s="1"/>
  <c r="D57"/>
  <c r="L33" i="3"/>
  <c r="N33" s="1"/>
  <c r="H34"/>
  <c r="Q34" s="1"/>
  <c r="C59" i="2"/>
  <c r="T31" i="3"/>
  <c r="I56" i="2" s="1"/>
  <c r="F56"/>
  <c r="V6"/>
  <c r="N6"/>
  <c r="O6"/>
  <c r="P6"/>
  <c r="E36" i="3" l="1"/>
  <c r="F36"/>
  <c r="D58" i="2"/>
  <c r="J34" i="3"/>
  <c r="L34" s="1"/>
  <c r="S34" s="1"/>
  <c r="H59" i="2" s="1"/>
  <c r="T32" i="3"/>
  <c r="I57" i="2" s="1"/>
  <c r="F57"/>
  <c r="T33" i="3"/>
  <c r="I58" i="2" s="1"/>
  <c r="F58"/>
  <c r="S33" i="3"/>
  <c r="H58" i="2" s="1"/>
  <c r="E58"/>
  <c r="S32" i="3"/>
  <c r="H57" i="2" s="1"/>
  <c r="E57"/>
  <c r="D37" i="3"/>
  <c r="A61" i="2"/>
  <c r="H35" i="3"/>
  <c r="Q35" s="1"/>
  <c r="C60" i="2"/>
  <c r="E37" i="3" l="1"/>
  <c r="F37"/>
  <c r="R34"/>
  <c r="G59" i="2" s="1"/>
  <c r="E59"/>
  <c r="D59"/>
  <c r="N34" i="3"/>
  <c r="T34" s="1"/>
  <c r="I59" i="2" s="1"/>
  <c r="H36" i="3"/>
  <c r="Q36" s="1"/>
  <c r="C61" i="2"/>
  <c r="J35" i="3"/>
  <c r="D38"/>
  <c r="A62" i="2"/>
  <c r="E38" i="3" l="1"/>
  <c r="F38"/>
  <c r="F59" i="2"/>
  <c r="D7" s="1"/>
  <c r="D39" i="3"/>
  <c r="A63" i="2"/>
  <c r="H37" i="3"/>
  <c r="Q37" s="1"/>
  <c r="C62" i="2"/>
  <c r="R35" i="3"/>
  <c r="G60" i="2" s="1"/>
  <c r="D60"/>
  <c r="L35" i="3"/>
  <c r="J36"/>
  <c r="E39" l="1"/>
  <c r="F39"/>
  <c r="G7" i="2"/>
  <c r="N7" s="1"/>
  <c r="O7"/>
  <c r="V7"/>
  <c r="J37" i="3"/>
  <c r="L37" s="1"/>
  <c r="S37" s="1"/>
  <c r="H62" i="2" s="1"/>
  <c r="D40" i="3"/>
  <c r="A64" i="2"/>
  <c r="R36" i="3"/>
  <c r="G61" i="2" s="1"/>
  <c r="D61"/>
  <c r="L36" i="3"/>
  <c r="S35"/>
  <c r="H60" i="2" s="1"/>
  <c r="E60"/>
  <c r="N35" i="3"/>
  <c r="H38"/>
  <c r="Q38" s="1"/>
  <c r="C63" i="2"/>
  <c r="E40" i="3" l="1"/>
  <c r="F40"/>
  <c r="P7" i="2"/>
  <c r="R37" i="3"/>
  <c r="G62" i="2" s="1"/>
  <c r="E62"/>
  <c r="D62"/>
  <c r="N37" i="3"/>
  <c r="T37" s="1"/>
  <c r="I62" i="2" s="1"/>
  <c r="J38" i="3"/>
  <c r="R38" s="1"/>
  <c r="G63" i="2" s="1"/>
  <c r="S36" i="3"/>
  <c r="H61" i="2" s="1"/>
  <c r="E61"/>
  <c r="D41" i="3"/>
  <c r="H39"/>
  <c r="Q39" s="1"/>
  <c r="C64" i="2"/>
  <c r="L38" i="3"/>
  <c r="T35"/>
  <c r="I60" i="2" s="1"/>
  <c r="F60"/>
  <c r="N36" i="3"/>
  <c r="E41" l="1"/>
  <c r="F41"/>
  <c r="F62" i="2"/>
  <c r="D63"/>
  <c r="D10"/>
  <c r="V10" s="1"/>
  <c r="J39" i="3"/>
  <c r="D64" i="2" s="1"/>
  <c r="D8"/>
  <c r="V8" s="1"/>
  <c r="G8"/>
  <c r="G10"/>
  <c r="D42" i="3"/>
  <c r="S38"/>
  <c r="H63" i="2" s="1"/>
  <c r="E63"/>
  <c r="N38" i="3"/>
  <c r="T36"/>
  <c r="I61" i="2" s="1"/>
  <c r="F61"/>
  <c r="H40" i="3"/>
  <c r="Q40" s="1"/>
  <c r="E42" l="1"/>
  <c r="F42"/>
  <c r="L39"/>
  <c r="S39" s="1"/>
  <c r="H64" i="2" s="1"/>
  <c r="R39" i="3"/>
  <c r="G64" i="2" s="1"/>
  <c r="P10"/>
  <c r="N10"/>
  <c r="O10"/>
  <c r="O8"/>
  <c r="N8"/>
  <c r="J40" i="3"/>
  <c r="R40" s="1"/>
  <c r="P8" i="2"/>
  <c r="E64"/>
  <c r="D43" i="3"/>
  <c r="H41"/>
  <c r="Q41" s="1"/>
  <c r="G9" i="2"/>
  <c r="D9"/>
  <c r="T38" i="3"/>
  <c r="I63" i="2" s="1"/>
  <c r="F63"/>
  <c r="E43" i="3" l="1"/>
  <c r="F43"/>
  <c r="N39"/>
  <c r="L40"/>
  <c r="N40" s="1"/>
  <c r="T40" s="1"/>
  <c r="G12" i="2"/>
  <c r="T39" i="3"/>
  <c r="I64" i="2" s="1"/>
  <c r="F64"/>
  <c r="V9"/>
  <c r="N9"/>
  <c r="O9"/>
  <c r="P9"/>
  <c r="D44" i="3"/>
  <c r="J41"/>
  <c r="D12" i="2"/>
  <c r="H42" i="3"/>
  <c r="Q42" s="1"/>
  <c r="E44" l="1"/>
  <c r="F44"/>
  <c r="S40"/>
  <c r="G13" i="2"/>
  <c r="D13"/>
  <c r="O13" s="1"/>
  <c r="J42" i="3"/>
  <c r="R42" s="1"/>
  <c r="R41"/>
  <c r="L41"/>
  <c r="D45"/>
  <c r="H43"/>
  <c r="Q43" s="1"/>
  <c r="N12" i="2"/>
  <c r="O12"/>
  <c r="P12"/>
  <c r="E45" i="3" l="1"/>
  <c r="F45"/>
  <c r="N13" i="2"/>
  <c r="P13"/>
  <c r="L42" i="3"/>
  <c r="S42" s="1"/>
  <c r="D46"/>
  <c r="J43"/>
  <c r="H44"/>
  <c r="Q44" s="1"/>
  <c r="S41"/>
  <c r="N41"/>
  <c r="T41" s="1"/>
  <c r="E46" l="1"/>
  <c r="F46"/>
  <c r="N42"/>
  <c r="T42" s="1"/>
  <c r="R43"/>
  <c r="L43"/>
  <c r="D47"/>
  <c r="H45"/>
  <c r="Q45" s="1"/>
  <c r="J44"/>
  <c r="E47" l="1"/>
  <c r="F47"/>
  <c r="R44"/>
  <c r="L44"/>
  <c r="D48"/>
  <c r="J45"/>
  <c r="H46"/>
  <c r="Q46" s="1"/>
  <c r="S43"/>
  <c r="N43"/>
  <c r="T43" s="1"/>
  <c r="E48" l="1"/>
  <c r="F48"/>
  <c r="R45"/>
  <c r="L45"/>
  <c r="D49"/>
  <c r="H47"/>
  <c r="Q47" s="1"/>
  <c r="J46"/>
  <c r="S44"/>
  <c r="N44"/>
  <c r="T44" s="1"/>
  <c r="E49" l="1"/>
  <c r="F49"/>
  <c r="R46"/>
  <c r="L46"/>
  <c r="D50"/>
  <c r="J47"/>
  <c r="H48"/>
  <c r="Q48" s="1"/>
  <c r="S45"/>
  <c r="N45"/>
  <c r="T45" s="1"/>
  <c r="E50" l="1"/>
  <c r="F50"/>
  <c r="J48"/>
  <c r="R48" s="1"/>
  <c r="R47"/>
  <c r="L47"/>
  <c r="S47" s="1"/>
  <c r="D51"/>
  <c r="H49"/>
  <c r="Q49" s="1"/>
  <c r="S46"/>
  <c r="N46"/>
  <c r="T46" s="1"/>
  <c r="E51" l="1"/>
  <c r="F51"/>
  <c r="N47"/>
  <c r="T47" s="1"/>
  <c r="L48"/>
  <c r="S48" s="1"/>
  <c r="D52"/>
  <c r="J49"/>
  <c r="H50"/>
  <c r="Q50" s="1"/>
  <c r="E52" l="1"/>
  <c r="F52"/>
  <c r="N48"/>
  <c r="T48" s="1"/>
  <c r="R49"/>
  <c r="L49"/>
  <c r="D53"/>
  <c r="H51"/>
  <c r="Q51" s="1"/>
  <c r="J50"/>
  <c r="E53" l="1"/>
  <c r="F53"/>
  <c r="R50"/>
  <c r="L50"/>
  <c r="D54"/>
  <c r="J51"/>
  <c r="H52"/>
  <c r="Q52" s="1"/>
  <c r="S49"/>
  <c r="N49"/>
  <c r="T49" s="1"/>
  <c r="E54" l="1"/>
  <c r="F54"/>
  <c r="R51"/>
  <c r="L51"/>
  <c r="D55"/>
  <c r="H53"/>
  <c r="Q53" s="1"/>
  <c r="J52"/>
  <c r="S50"/>
  <c r="N50"/>
  <c r="T50" s="1"/>
  <c r="E55" l="1"/>
  <c r="F55"/>
  <c r="R52"/>
  <c r="L52"/>
  <c r="D56"/>
  <c r="J53"/>
  <c r="H54"/>
  <c r="Q54" s="1"/>
  <c r="S51"/>
  <c r="N51"/>
  <c r="T51" s="1"/>
  <c r="E56" l="1"/>
  <c r="F56"/>
  <c r="R53"/>
  <c r="L53"/>
  <c r="D57"/>
  <c r="H55"/>
  <c r="Q55" s="1"/>
  <c r="J54"/>
  <c r="S52"/>
  <c r="N52"/>
  <c r="T52" s="1"/>
  <c r="E57" l="1"/>
  <c r="F57"/>
  <c r="R54"/>
  <c r="L54"/>
  <c r="D58"/>
  <c r="J55"/>
  <c r="H56"/>
  <c r="Q56" s="1"/>
  <c r="S53"/>
  <c r="N53"/>
  <c r="T53" s="1"/>
  <c r="E58" l="1"/>
  <c r="F58"/>
  <c r="J56"/>
  <c r="R56" s="1"/>
  <c r="H57"/>
  <c r="Q57" s="1"/>
  <c r="R55"/>
  <c r="L55"/>
  <c r="S55" s="1"/>
  <c r="D59"/>
  <c r="S54"/>
  <c r="N54"/>
  <c r="T54" s="1"/>
  <c r="E59" l="1"/>
  <c r="F59"/>
  <c r="L56"/>
  <c r="S56" s="1"/>
  <c r="N55"/>
  <c r="T55" s="1"/>
  <c r="D60"/>
  <c r="H58"/>
  <c r="Q58" s="1"/>
  <c r="J57"/>
  <c r="E60" l="1"/>
  <c r="F60"/>
  <c r="N56"/>
  <c r="T56" s="1"/>
  <c r="R57"/>
  <c r="L57"/>
  <c r="D61"/>
  <c r="H59"/>
  <c r="Q59" s="1"/>
  <c r="J58"/>
  <c r="E61" l="1"/>
  <c r="F61"/>
  <c r="R58"/>
  <c r="L58"/>
  <c r="D62"/>
  <c r="J59"/>
  <c r="H60"/>
  <c r="Q60" s="1"/>
  <c r="S57"/>
  <c r="N57"/>
  <c r="T57" s="1"/>
  <c r="E62" l="1"/>
  <c r="F62"/>
  <c r="R59"/>
  <c r="L59"/>
  <c r="D63"/>
  <c r="H61"/>
  <c r="Q61" s="1"/>
  <c r="J60"/>
  <c r="R60" s="1"/>
  <c r="S58"/>
  <c r="N58"/>
  <c r="T58" s="1"/>
  <c r="E63" l="1"/>
  <c r="F63"/>
  <c r="D64"/>
  <c r="L60"/>
  <c r="S60" s="1"/>
  <c r="J61"/>
  <c r="H62"/>
  <c r="Q62" s="1"/>
  <c r="S59"/>
  <c r="N59"/>
  <c r="T59" s="1"/>
  <c r="E64" l="1"/>
  <c r="E1" s="1"/>
  <c r="F64"/>
  <c r="D65"/>
  <c r="R61"/>
  <c r="L61"/>
  <c r="H63"/>
  <c r="Q63" s="1"/>
  <c r="J62"/>
  <c r="N60"/>
  <c r="T60" s="1"/>
  <c r="E65" l="1"/>
  <c r="F65"/>
  <c r="D66"/>
  <c r="J63"/>
  <c r="R63" s="1"/>
  <c r="R62"/>
  <c r="L62"/>
  <c r="S62" s="1"/>
  <c r="H64"/>
  <c r="Q64" s="1"/>
  <c r="S61"/>
  <c r="N61"/>
  <c r="T61" s="1"/>
  <c r="E66" l="1"/>
  <c r="F66"/>
  <c r="D67"/>
  <c r="H65"/>
  <c r="Q65" s="1"/>
  <c r="L63"/>
  <c r="S63" s="1"/>
  <c r="J64"/>
  <c r="R64" s="1"/>
  <c r="N62"/>
  <c r="T62" s="1"/>
  <c r="J65" l="1"/>
  <c r="R65" s="1"/>
  <c r="E67"/>
  <c r="F67"/>
  <c r="D68"/>
  <c r="H66"/>
  <c r="Q66" s="1"/>
  <c r="N63"/>
  <c r="T63" s="1"/>
  <c r="L64"/>
  <c r="S64" s="1"/>
  <c r="L65" l="1"/>
  <c r="S65" s="1"/>
  <c r="E68"/>
  <c r="F68"/>
  <c r="D69"/>
  <c r="J66"/>
  <c r="N65"/>
  <c r="T65" s="1"/>
  <c r="H67"/>
  <c r="Q67" s="1"/>
  <c r="N64"/>
  <c r="T64" s="1"/>
  <c r="J67" l="1"/>
  <c r="R67" s="1"/>
  <c r="R66"/>
  <c r="L66"/>
  <c r="S66" s="1"/>
  <c r="E69"/>
  <c r="F69"/>
  <c r="D70"/>
  <c r="H68"/>
  <c r="Q68" s="1"/>
  <c r="N66" l="1"/>
  <c r="T66" s="1"/>
  <c r="L67"/>
  <c r="S67" s="1"/>
  <c r="E70"/>
  <c r="F70"/>
  <c r="D71"/>
  <c r="J68"/>
  <c r="H69"/>
  <c r="Q69" s="1"/>
  <c r="N67" l="1"/>
  <c r="T67" s="1"/>
  <c r="R68"/>
  <c r="L68"/>
  <c r="S68" s="1"/>
  <c r="E71"/>
  <c r="F71"/>
  <c r="D72"/>
  <c r="J69"/>
  <c r="H70"/>
  <c r="Q70" s="1"/>
  <c r="N68"/>
  <c r="T68" s="1"/>
  <c r="J70" l="1"/>
  <c r="R70" s="1"/>
  <c r="E72"/>
  <c r="F72"/>
  <c r="D73"/>
  <c r="L70"/>
  <c r="R69"/>
  <c r="L69"/>
  <c r="S69" s="1"/>
  <c r="H71"/>
  <c r="Q71" s="1"/>
  <c r="E73" l="1"/>
  <c r="F73"/>
  <c r="D74"/>
  <c r="J71"/>
  <c r="R71" s="1"/>
  <c r="N69"/>
  <c r="T69" s="1"/>
  <c r="S70"/>
  <c r="N70"/>
  <c r="T70" s="1"/>
  <c r="H72"/>
  <c r="Q72" s="1"/>
  <c r="L71" l="1"/>
  <c r="S71" s="1"/>
  <c r="J72"/>
  <c r="R72" s="1"/>
  <c r="E74"/>
  <c r="F74"/>
  <c r="D75"/>
  <c r="L72"/>
  <c r="H73"/>
  <c r="Q73" s="1"/>
  <c r="N71"/>
  <c r="T71" s="1"/>
  <c r="J73" l="1"/>
  <c r="R73" s="1"/>
  <c r="E75"/>
  <c r="F75"/>
  <c r="D76"/>
  <c r="L73"/>
  <c r="S72"/>
  <c r="N72"/>
  <c r="T72" s="1"/>
  <c r="H74"/>
  <c r="Q74" s="1"/>
  <c r="J74" l="1"/>
  <c r="R74" s="1"/>
  <c r="E76"/>
  <c r="F76"/>
  <c r="D77"/>
  <c r="L74"/>
  <c r="S73"/>
  <c r="N73"/>
  <c r="T73" s="1"/>
  <c r="H75"/>
  <c r="Q75" s="1"/>
  <c r="J75" l="1"/>
  <c r="R75" s="1"/>
  <c r="E77"/>
  <c r="F77"/>
  <c r="D78"/>
  <c r="L75"/>
  <c r="S74"/>
  <c r="N74"/>
  <c r="T74" s="1"/>
  <c r="H76"/>
  <c r="Q76" s="1"/>
  <c r="J76" l="1"/>
  <c r="R76" s="1"/>
  <c r="E78"/>
  <c r="F78"/>
  <c r="D79"/>
  <c r="L76"/>
  <c r="S76" s="1"/>
  <c r="S75"/>
  <c r="N75"/>
  <c r="T75" s="1"/>
  <c r="H77"/>
  <c r="Q77" s="1"/>
  <c r="J77" l="1"/>
  <c r="R77" s="1"/>
  <c r="N76"/>
  <c r="T76" s="1"/>
  <c r="E79"/>
  <c r="F79"/>
  <c r="D80"/>
  <c r="L77"/>
  <c r="H78"/>
  <c r="Q78" s="1"/>
  <c r="J78" l="1"/>
  <c r="R78" s="1"/>
  <c r="E80"/>
  <c r="F80"/>
  <c r="D81"/>
  <c r="L78"/>
  <c r="S77"/>
  <c r="N77"/>
  <c r="T77" s="1"/>
  <c r="H79"/>
  <c r="Q79" s="1"/>
  <c r="J79" l="1"/>
  <c r="R79" s="1"/>
  <c r="E81"/>
  <c r="F81"/>
  <c r="D82"/>
  <c r="L79"/>
  <c r="S78"/>
  <c r="N78"/>
  <c r="T78" s="1"/>
  <c r="H80"/>
  <c r="Q80" s="1"/>
  <c r="J80"/>
  <c r="R80" s="1"/>
  <c r="E82" l="1"/>
  <c r="F82"/>
  <c r="D83"/>
  <c r="L80"/>
  <c r="S79"/>
  <c r="N79"/>
  <c r="T79" s="1"/>
  <c r="H81"/>
  <c r="Q81" s="1"/>
  <c r="J81" l="1"/>
  <c r="R81" s="1"/>
  <c r="E83"/>
  <c r="F83"/>
  <c r="D84"/>
  <c r="L81"/>
  <c r="S80"/>
  <c r="N80"/>
  <c r="T80" s="1"/>
  <c r="H82"/>
  <c r="Q82" s="1"/>
  <c r="J82" l="1"/>
  <c r="R82" s="1"/>
  <c r="E84"/>
  <c r="F84"/>
  <c r="D85"/>
  <c r="L82"/>
  <c r="S82" s="1"/>
  <c r="S81"/>
  <c r="N81"/>
  <c r="T81" s="1"/>
  <c r="H83"/>
  <c r="Q83" s="1"/>
  <c r="J83" l="1"/>
  <c r="R83" s="1"/>
  <c r="N82"/>
  <c r="T82" s="1"/>
  <c r="E85"/>
  <c r="F85"/>
  <c r="D86"/>
  <c r="H84"/>
  <c r="Q84" s="1"/>
  <c r="J84" l="1"/>
  <c r="R84" s="1"/>
  <c r="L83"/>
  <c r="N83" s="1"/>
  <c r="T83" s="1"/>
  <c r="E86"/>
  <c r="F86"/>
  <c r="D87"/>
  <c r="S83"/>
  <c r="H85"/>
  <c r="Q85" s="1"/>
  <c r="J85" l="1"/>
  <c r="R85" s="1"/>
  <c r="L84"/>
  <c r="S84" s="1"/>
  <c r="E87"/>
  <c r="F87"/>
  <c r="D88"/>
  <c r="H86"/>
  <c r="Q86" s="1"/>
  <c r="L85"/>
  <c r="N84"/>
  <c r="T84" s="1"/>
  <c r="E88" l="1"/>
  <c r="F88"/>
  <c r="D89"/>
  <c r="J86"/>
  <c r="S85"/>
  <c r="N85"/>
  <c r="T85" s="1"/>
  <c r="H87"/>
  <c r="Q87" s="1"/>
  <c r="R86" l="1"/>
  <c r="L86"/>
  <c r="E89"/>
  <c r="F89"/>
  <c r="D90"/>
  <c r="J87"/>
  <c r="H88"/>
  <c r="Q88" s="1"/>
  <c r="J88" l="1"/>
  <c r="R88" s="1"/>
  <c r="E90"/>
  <c r="F90"/>
  <c r="D91"/>
  <c r="L88"/>
  <c r="S88" s="1"/>
  <c r="R87"/>
  <c r="L87"/>
  <c r="S87" s="1"/>
  <c r="H89"/>
  <c r="Q89" s="1"/>
  <c r="S86"/>
  <c r="N86"/>
  <c r="T86" s="1"/>
  <c r="J89" l="1"/>
  <c r="R89" s="1"/>
  <c r="N87"/>
  <c r="T87" s="1"/>
  <c r="N88"/>
  <c r="T88" s="1"/>
  <c r="E91"/>
  <c r="F91"/>
  <c r="D92"/>
  <c r="L89"/>
  <c r="H90"/>
  <c r="Q90" s="1"/>
  <c r="J90" l="1"/>
  <c r="R90" s="1"/>
  <c r="E92"/>
  <c r="F92"/>
  <c r="D93"/>
  <c r="L90"/>
  <c r="S89"/>
  <c r="N89"/>
  <c r="T89" s="1"/>
  <c r="H91"/>
  <c r="Q91" s="1"/>
  <c r="J91" l="1"/>
  <c r="R91" s="1"/>
  <c r="E93"/>
  <c r="F93"/>
  <c r="D94"/>
  <c r="L91"/>
  <c r="S90"/>
  <c r="N90"/>
  <c r="T90" s="1"/>
  <c r="H92"/>
  <c r="Q92" s="1"/>
  <c r="J92" l="1"/>
  <c r="R92" s="1"/>
  <c r="E94"/>
  <c r="F94"/>
  <c r="D95"/>
  <c r="L92"/>
  <c r="S91"/>
  <c r="N91"/>
  <c r="T91" s="1"/>
  <c r="H93"/>
  <c r="Q93" s="1"/>
  <c r="J93" l="1"/>
  <c r="R93" s="1"/>
  <c r="E95"/>
  <c r="F95"/>
  <c r="D96"/>
  <c r="L93"/>
  <c r="S92"/>
  <c r="N92"/>
  <c r="T92" s="1"/>
  <c r="H94"/>
  <c r="Q94" s="1"/>
  <c r="J94" l="1"/>
  <c r="R94" s="1"/>
  <c r="E96"/>
  <c r="F96"/>
  <c r="D97"/>
  <c r="L94"/>
  <c r="S93"/>
  <c r="N93"/>
  <c r="T93" s="1"/>
  <c r="H95"/>
  <c r="Q95" s="1"/>
  <c r="J95" l="1"/>
  <c r="R95" s="1"/>
  <c r="E97"/>
  <c r="F97"/>
  <c r="D98"/>
  <c r="S94"/>
  <c r="N94"/>
  <c r="T94" s="1"/>
  <c r="H96"/>
  <c r="Q96" s="1"/>
  <c r="L95" l="1"/>
  <c r="E98"/>
  <c r="F98"/>
  <c r="D99"/>
  <c r="J96"/>
  <c r="H97"/>
  <c r="Q97" s="1"/>
  <c r="S95" l="1"/>
  <c r="N95"/>
  <c r="T95" s="1"/>
  <c r="R96"/>
  <c r="L96"/>
  <c r="E99"/>
  <c r="F99"/>
  <c r="D100"/>
  <c r="J97"/>
  <c r="R97" s="1"/>
  <c r="H98"/>
  <c r="Q98" s="1"/>
  <c r="J98" l="1"/>
  <c r="R98" s="1"/>
  <c r="E100"/>
  <c r="F100"/>
  <c r="D101"/>
  <c r="L98"/>
  <c r="H99"/>
  <c r="Q99" s="1"/>
  <c r="S96"/>
  <c r="N96"/>
  <c r="T96" s="1"/>
  <c r="L97"/>
  <c r="S97" s="1"/>
  <c r="E101" l="1"/>
  <c r="F101"/>
  <c r="D102"/>
  <c r="J99"/>
  <c r="N97"/>
  <c r="T97" s="1"/>
  <c r="S98"/>
  <c r="N98"/>
  <c r="T98" s="1"/>
  <c r="H100"/>
  <c r="Q100" s="1"/>
  <c r="J100" l="1"/>
  <c r="R100" s="1"/>
  <c r="R99"/>
  <c r="L99"/>
  <c r="E102"/>
  <c r="F102"/>
  <c r="D103"/>
  <c r="L100"/>
  <c r="H101"/>
  <c r="Q101" s="1"/>
  <c r="J101" l="1"/>
  <c r="R101" s="1"/>
  <c r="E103"/>
  <c r="F103"/>
  <c r="D104"/>
  <c r="S100"/>
  <c r="N100"/>
  <c r="T100" s="1"/>
  <c r="H102"/>
  <c r="Q102" s="1"/>
  <c r="S99"/>
  <c r="N99"/>
  <c r="T99" s="1"/>
  <c r="L101" l="1"/>
  <c r="E104"/>
  <c r="F104"/>
  <c r="D105"/>
  <c r="J102"/>
  <c r="H103"/>
  <c r="Q103" s="1"/>
  <c r="J103" l="1"/>
  <c r="R103" s="1"/>
  <c r="S101"/>
  <c r="N101"/>
  <c r="T101" s="1"/>
  <c r="E105"/>
  <c r="F105"/>
  <c r="D106"/>
  <c r="L103"/>
  <c r="R102"/>
  <c r="L102"/>
  <c r="S102" s="1"/>
  <c r="H104"/>
  <c r="Q104" s="1"/>
  <c r="E106" l="1"/>
  <c r="F106"/>
  <c r="D107"/>
  <c r="J104"/>
  <c r="N102"/>
  <c r="T102" s="1"/>
  <c r="S103"/>
  <c r="N103"/>
  <c r="T103" s="1"/>
  <c r="H105"/>
  <c r="Q105" s="1"/>
  <c r="J105" l="1"/>
  <c r="R105" s="1"/>
  <c r="R104"/>
  <c r="L104"/>
  <c r="S104" s="1"/>
  <c r="E107"/>
  <c r="F107"/>
  <c r="D108"/>
  <c r="L105"/>
  <c r="S105" s="1"/>
  <c r="H106"/>
  <c r="Q106" s="1"/>
  <c r="N104"/>
  <c r="T104" s="1"/>
  <c r="N105" l="1"/>
  <c r="T105" s="1"/>
  <c r="E108"/>
  <c r="F108"/>
  <c r="D109"/>
  <c r="J106"/>
  <c r="R106" s="1"/>
  <c r="H107"/>
  <c r="Q107" s="1"/>
  <c r="J107" l="1"/>
  <c r="R107" s="1"/>
  <c r="L106"/>
  <c r="S106" s="1"/>
  <c r="L107"/>
  <c r="E109"/>
  <c r="F109"/>
  <c r="D110"/>
  <c r="H108"/>
  <c r="Q108" s="1"/>
  <c r="N106"/>
  <c r="T106" s="1"/>
  <c r="S107" l="1"/>
  <c r="N107"/>
  <c r="T107" s="1"/>
  <c r="E110"/>
  <c r="F110"/>
  <c r="D111"/>
  <c r="J108"/>
  <c r="H109"/>
  <c r="Q109" s="1"/>
  <c r="R108" l="1"/>
  <c r="L108"/>
  <c r="E111"/>
  <c r="F111"/>
  <c r="D112"/>
  <c r="J109"/>
  <c r="H110"/>
  <c r="Q110" s="1"/>
  <c r="R109" l="1"/>
  <c r="L109"/>
  <c r="E112"/>
  <c r="F112"/>
  <c r="D113"/>
  <c r="J110"/>
  <c r="H111"/>
  <c r="Q111" s="1"/>
  <c r="S108"/>
  <c r="N108"/>
  <c r="T108" s="1"/>
  <c r="R110" l="1"/>
  <c r="L110"/>
  <c r="E113"/>
  <c r="F113"/>
  <c r="D114"/>
  <c r="J111"/>
  <c r="H112"/>
  <c r="Q112" s="1"/>
  <c r="S109"/>
  <c r="N109"/>
  <c r="T109" s="1"/>
  <c r="R111" l="1"/>
  <c r="L111"/>
  <c r="E114"/>
  <c r="F114"/>
  <c r="D115"/>
  <c r="J112"/>
  <c r="H113"/>
  <c r="Q113" s="1"/>
  <c r="S110"/>
  <c r="N110"/>
  <c r="T110" s="1"/>
  <c r="R112" l="1"/>
  <c r="L112"/>
  <c r="E115"/>
  <c r="F115"/>
  <c r="D116"/>
  <c r="J113"/>
  <c r="H114"/>
  <c r="Q114" s="1"/>
  <c r="S111"/>
  <c r="N111"/>
  <c r="T111" s="1"/>
  <c r="R113" l="1"/>
  <c r="L113"/>
  <c r="E116"/>
  <c r="F116"/>
  <c r="D117"/>
  <c r="J114"/>
  <c r="H115"/>
  <c r="Q115" s="1"/>
  <c r="S112"/>
  <c r="N112"/>
  <c r="T112" s="1"/>
  <c r="J115" l="1"/>
  <c r="R115" s="1"/>
  <c r="R114"/>
  <c r="L114"/>
  <c r="S114" s="1"/>
  <c r="E117"/>
  <c r="F117"/>
  <c r="D118"/>
  <c r="H116"/>
  <c r="Q116" s="1"/>
  <c r="S113"/>
  <c r="N113"/>
  <c r="T113" s="1"/>
  <c r="N114" l="1"/>
  <c r="T114" s="1"/>
  <c r="L115"/>
  <c r="S115" s="1"/>
  <c r="E118"/>
  <c r="F118"/>
  <c r="D119"/>
  <c r="J116"/>
  <c r="H117"/>
  <c r="Q117" s="1"/>
  <c r="N115" l="1"/>
  <c r="T115" s="1"/>
  <c r="R116"/>
  <c r="L116"/>
  <c r="E119"/>
  <c r="F119"/>
  <c r="D120"/>
  <c r="J117"/>
  <c r="H118"/>
  <c r="Q118" s="1"/>
  <c r="R117" l="1"/>
  <c r="L117"/>
  <c r="E120"/>
  <c r="F120"/>
  <c r="D121"/>
  <c r="J118"/>
  <c r="R118" s="1"/>
  <c r="H119"/>
  <c r="Q119" s="1"/>
  <c r="S116"/>
  <c r="N116"/>
  <c r="T116" s="1"/>
  <c r="J119" l="1"/>
  <c r="R119" s="1"/>
  <c r="E121"/>
  <c r="F121"/>
  <c r="D122"/>
  <c r="L119"/>
  <c r="S119" s="1"/>
  <c r="H120"/>
  <c r="Q120" s="1"/>
  <c r="S117"/>
  <c r="N117"/>
  <c r="T117" s="1"/>
  <c r="L118"/>
  <c r="S118" s="1"/>
  <c r="N119" l="1"/>
  <c r="T119" s="1"/>
  <c r="J120"/>
  <c r="R120" s="1"/>
  <c r="E122"/>
  <c r="F122"/>
  <c r="D123"/>
  <c r="L120"/>
  <c r="H121"/>
  <c r="Q121" s="1"/>
  <c r="N118"/>
  <c r="T118" s="1"/>
  <c r="J121" l="1"/>
  <c r="R121" s="1"/>
  <c r="E123"/>
  <c r="F123"/>
  <c r="D124"/>
  <c r="L121"/>
  <c r="S120"/>
  <c r="N120"/>
  <c r="T120" s="1"/>
  <c r="H122"/>
  <c r="Q122" s="1"/>
  <c r="J122" l="1"/>
  <c r="R122" s="1"/>
  <c r="E124"/>
  <c r="F124"/>
  <c r="D125"/>
  <c r="L122"/>
  <c r="S121"/>
  <c r="N121"/>
  <c r="T121" s="1"/>
  <c r="H123"/>
  <c r="Q123" s="1"/>
  <c r="J123" l="1"/>
  <c r="R123" s="1"/>
  <c r="E125"/>
  <c r="F125"/>
  <c r="D126"/>
  <c r="L123"/>
  <c r="S122"/>
  <c r="N122"/>
  <c r="T122" s="1"/>
  <c r="H124"/>
  <c r="Q124" s="1"/>
  <c r="J124" l="1"/>
  <c r="R124" s="1"/>
  <c r="E126"/>
  <c r="F126"/>
  <c r="D127"/>
  <c r="L124"/>
  <c r="S124" s="1"/>
  <c r="S123"/>
  <c r="N123"/>
  <c r="T123" s="1"/>
  <c r="H125"/>
  <c r="Q125" s="1"/>
  <c r="J125" l="1"/>
  <c r="R125" s="1"/>
  <c r="E127"/>
  <c r="F127"/>
  <c r="D128"/>
  <c r="H126"/>
  <c r="Q126" s="1"/>
  <c r="N124"/>
  <c r="T124" s="1"/>
  <c r="L125" l="1"/>
  <c r="N125" s="1"/>
  <c r="T125" s="1"/>
  <c r="J126"/>
  <c r="R126" s="1"/>
  <c r="E128"/>
  <c r="F128"/>
  <c r="S125"/>
  <c r="H127"/>
  <c r="Q127" s="1"/>
  <c r="L126"/>
  <c r="S126" l="1"/>
  <c r="N126"/>
  <c r="T126" s="1"/>
  <c r="H128"/>
  <c r="J128" s="1"/>
  <c r="J127"/>
  <c r="R128" l="1"/>
  <c r="K1"/>
  <c r="R127"/>
  <c r="L127"/>
  <c r="S127" s="1"/>
  <c r="Q128"/>
  <c r="I1"/>
  <c r="L128"/>
  <c r="N127" l="1"/>
  <c r="T127" s="1"/>
  <c r="S128"/>
  <c r="M1"/>
  <c r="N128"/>
  <c r="T128" l="1"/>
  <c r="O1"/>
</calcChain>
</file>

<file path=xl/sharedStrings.xml><?xml version="1.0" encoding="utf-8"?>
<sst xmlns="http://schemas.openxmlformats.org/spreadsheetml/2006/main" count="20" uniqueCount="20">
  <si>
    <t>IR</t>
  </si>
  <si>
    <t>Lux</t>
  </si>
  <si>
    <t>Mean</t>
  </si>
  <si>
    <t>StDev</t>
  </si>
  <si>
    <t>Rise</t>
  </si>
  <si>
    <t xml:space="preserve">Droop </t>
  </si>
  <si>
    <t>3Sigma Spread</t>
  </si>
  <si>
    <t>Count/IR</t>
  </si>
  <si>
    <t>Wash</t>
  </si>
  <si>
    <t>kLux (solar)</t>
  </si>
  <si>
    <t>Res</t>
  </si>
  <si>
    <t>Delta 200</t>
  </si>
  <si>
    <t>Delta 100</t>
  </si>
  <si>
    <t>100-S</t>
  </si>
  <si>
    <t>100+S</t>
  </si>
  <si>
    <t>Delta 50</t>
  </si>
  <si>
    <t>Int</t>
  </si>
  <si>
    <t>Aflg</t>
  </si>
  <si>
    <t>Pflg</t>
  </si>
  <si>
    <t>Fflg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</si>
</sst>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"/>
    <numFmt numFmtId="166" formatCode="0.0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NumberFormat="1"/>
    <xf numFmtId="166" fontId="0" fillId="0" borderId="0" xfId="0" applyNumberFormat="1"/>
    <xf numFmtId="10" fontId="0" fillId="0" borderId="0" xfId="0" applyNumberFormat="1"/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0" fillId="0" borderId="0" xfId="0" applyNumberFormat="1" applyFill="1"/>
    <xf numFmtId="0" fontId="0" fillId="0" borderId="0" xfId="0" applyNumberFormat="1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Proximity</a:t>
            </a:r>
            <a:r>
              <a:rPr lang="en-US" baseline="0"/>
              <a:t> Ambient Rejection (DC)</a:t>
            </a:r>
            <a:endParaRPr lang="en-US"/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Calculations!$B$2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xVal>
            <c:numRef>
              <c:f>Calculations!$A$3:$A$10</c:f>
              <c:numCache>
                <c:formatCode>0.0%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Calculations!$B$3:$B$10</c:f>
              <c:numCache>
                <c:formatCode>0.0%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</c:ser>
        <c:ser>
          <c:idx val="1"/>
          <c:order val="1"/>
          <c:tx>
            <c:strRef>
              <c:f>Calculations!$C$2</c:f>
              <c:strCache>
                <c:ptCount val="1"/>
                <c:pt idx="0">
                  <c:v>30</c:v>
                </c:pt>
              </c:strCache>
            </c:strRef>
          </c:tx>
          <c:marker>
            <c:symbol val="none"/>
          </c:marker>
          <c:xVal>
            <c:numRef>
              <c:f>Calculations!$A$3:$A$10</c:f>
              <c:numCache>
                <c:formatCode>0.0%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Calculations!$C$3:$C$10</c:f>
              <c:numCache>
                <c:formatCode>0.0%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</c:ser>
        <c:ser>
          <c:idx val="2"/>
          <c:order val="2"/>
          <c:tx>
            <c:strRef>
              <c:f>Calculations!$D$2</c:f>
              <c:strCache>
                <c:ptCount val="1"/>
                <c:pt idx="0">
                  <c:v>54</c:v>
                </c:pt>
              </c:strCache>
            </c:strRef>
          </c:tx>
          <c:marker>
            <c:symbol val="none"/>
          </c:marker>
          <c:xVal>
            <c:numRef>
              <c:f>Calculations!$A$3:$A$10</c:f>
              <c:numCache>
                <c:formatCode>0.0%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Calculations!$D$3:$D$10</c:f>
              <c:numCache>
                <c:formatCode>0.0%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21.083333333333332</c:v>
                </c:pt>
                <c:pt idx="5">
                  <c:v>0.45833333333333331</c:v>
                </c:pt>
                <c:pt idx="6">
                  <c:v>0.45833333333333331</c:v>
                </c:pt>
                <c:pt idx="7">
                  <c:v>0.25</c:v>
                </c:pt>
              </c:numCache>
            </c:numRef>
          </c:yVal>
        </c:ser>
        <c:ser>
          <c:idx val="3"/>
          <c:order val="3"/>
          <c:tx>
            <c:v>40+S</c:v>
          </c:tx>
          <c:marker>
            <c:symbol val="none"/>
          </c:marker>
          <c:xVal>
            <c:numRef>
              <c:f>Calculations!$A$3:$A$10</c:f>
              <c:numCache>
                <c:formatCode>0.0%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Calculations!$K$3:$K$10</c:f>
              <c:numCache>
                <c:formatCode>0.0%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</c:ser>
        <c:ser>
          <c:idx val="4"/>
          <c:order val="4"/>
          <c:tx>
            <c:v>40-S</c:v>
          </c:tx>
          <c:marker>
            <c:symbol val="none"/>
          </c:marker>
          <c:xVal>
            <c:numRef>
              <c:f>Calculations!$A$3:$A$10</c:f>
              <c:numCache>
                <c:formatCode>0.0%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Calculations!$M$3:$M$10</c:f>
              <c:numCache>
                <c:formatCode>0.0%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</c:ser>
        <c:axId val="179524352"/>
        <c:axId val="179526656"/>
      </c:scatterChart>
      <c:valAx>
        <c:axId val="1795243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%/IR FSR</a:t>
                </a:r>
              </a:p>
            </c:rich>
          </c:tx>
        </c:title>
        <c:numFmt formatCode="0%" sourceLinked="0"/>
        <c:tickLblPos val="nextTo"/>
        <c:crossAx val="179526656"/>
        <c:crosses val="autoZero"/>
        <c:crossBetween val="midCat"/>
        <c:majorUnit val="0.1"/>
      </c:valAx>
      <c:valAx>
        <c:axId val="1795266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Change in %FSR</a:t>
                </a:r>
              </a:p>
            </c:rich>
          </c:tx>
        </c:title>
        <c:numFmt formatCode="0.0%" sourceLinked="1"/>
        <c:tickLblPos val="nextTo"/>
        <c:crossAx val="179524352"/>
        <c:crosses val="autoZero"/>
        <c:crossBetween val="midCat"/>
      </c:valAx>
    </c:plotArea>
    <c:legend>
      <c:legendPos val="r"/>
    </c:legend>
    <c:plotVisOnly val="1"/>
  </c:chart>
  <c:txPr>
    <a:bodyPr/>
    <a:lstStyle/>
    <a:p>
      <a:pPr>
        <a:defRPr sz="1200"/>
      </a:pPr>
      <a:endParaRPr lang="en-US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Proximity Ambient Rejection (DC)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Calculations!$R$2</c:f>
              <c:strCache>
                <c:ptCount val="1"/>
                <c:pt idx="0">
                  <c:v>Delta 200</c:v>
                </c:pt>
              </c:strCache>
            </c:strRef>
          </c:tx>
          <c:marker>
            <c:symbol val="none"/>
          </c:marker>
          <c:xVal>
            <c:numRef>
              <c:f>Calculations!$Q$3:$Q$10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Calculations!$R$3:$R$10</c:f>
              <c:numCache>
                <c:formatCode>0.0</c:formatCode>
                <c:ptCount val="8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</c:ser>
        <c:ser>
          <c:idx val="1"/>
          <c:order val="1"/>
          <c:tx>
            <c:strRef>
              <c:f>Calculations!$S$2</c:f>
              <c:strCache>
                <c:ptCount val="1"/>
                <c:pt idx="0">
                  <c:v>100-S</c:v>
                </c:pt>
              </c:strCache>
            </c:strRef>
          </c:tx>
          <c:marker>
            <c:symbol val="none"/>
          </c:marker>
          <c:xVal>
            <c:numRef>
              <c:f>Calculations!$Q$3:$Q$10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Calculations!$S$3:$S$10</c:f>
              <c:numCache>
                <c:formatCode>0.0</c:formatCode>
                <c:ptCount val="8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</c:ser>
        <c:ser>
          <c:idx val="2"/>
          <c:order val="2"/>
          <c:tx>
            <c:strRef>
              <c:f>Calculations!$T$2</c:f>
              <c:strCache>
                <c:ptCount val="1"/>
                <c:pt idx="0">
                  <c:v>Delta 100</c:v>
                </c:pt>
              </c:strCache>
            </c:strRef>
          </c:tx>
          <c:marker>
            <c:symbol val="none"/>
          </c:marker>
          <c:xVal>
            <c:numRef>
              <c:f>Calculations!$Q$3:$Q$10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Calculations!$T$3:$T$10</c:f>
              <c:numCache>
                <c:formatCode>0.0</c:formatCode>
                <c:ptCount val="8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</c:ser>
        <c:ser>
          <c:idx val="3"/>
          <c:order val="3"/>
          <c:tx>
            <c:strRef>
              <c:f>Calculations!$U$2</c:f>
              <c:strCache>
                <c:ptCount val="1"/>
                <c:pt idx="0">
                  <c:v>100+S</c:v>
                </c:pt>
              </c:strCache>
            </c:strRef>
          </c:tx>
          <c:marker>
            <c:symbol val="none"/>
          </c:marker>
          <c:xVal>
            <c:numRef>
              <c:f>Calculations!$Q$3:$Q$10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Calculations!$U$3:$U$10</c:f>
              <c:numCache>
                <c:formatCode>0.0</c:formatCode>
                <c:ptCount val="8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</c:ser>
        <c:ser>
          <c:idx val="4"/>
          <c:order val="4"/>
          <c:tx>
            <c:strRef>
              <c:f>Calculations!$V$2</c:f>
              <c:strCache>
                <c:ptCount val="1"/>
                <c:pt idx="0">
                  <c:v>Delta 50</c:v>
                </c:pt>
              </c:strCache>
            </c:strRef>
          </c:tx>
          <c:marker>
            <c:symbol val="none"/>
          </c:marker>
          <c:xVal>
            <c:numRef>
              <c:f>Calculations!$Q$3:$Q$10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Calculations!$V$3:$V$10</c:f>
              <c:numCache>
                <c:formatCode>0.0</c:formatCode>
                <c:ptCount val="8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5376.25</c:v>
                </c:pt>
                <c:pt idx="5">
                  <c:v>116.875</c:v>
                </c:pt>
                <c:pt idx="6">
                  <c:v>116.875</c:v>
                </c:pt>
                <c:pt idx="7">
                  <c:v>63.75</c:v>
                </c:pt>
              </c:numCache>
            </c:numRef>
          </c:yVal>
        </c:ser>
        <c:axId val="179554560"/>
        <c:axId val="180031872"/>
      </c:scatterChart>
      <c:valAx>
        <c:axId val="1795545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kLux</a:t>
                </a:r>
                <a:r>
                  <a:rPr lang="en-US" baseline="0"/>
                  <a:t> Solar</a:t>
                </a:r>
                <a:endParaRPr lang="en-US"/>
              </a:p>
            </c:rich>
          </c:tx>
        </c:title>
        <c:numFmt formatCode="0" sourceLinked="0"/>
        <c:tickLblPos val="nextTo"/>
        <c:crossAx val="180031872"/>
        <c:crosses val="autoZero"/>
        <c:crossBetween val="midCat"/>
      </c:valAx>
      <c:valAx>
        <c:axId val="1800318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Change</a:t>
                </a:r>
                <a:r>
                  <a:rPr lang="en-US" baseline="0"/>
                  <a:t> in LSBs</a:t>
                </a:r>
                <a:endParaRPr lang="en-US"/>
              </a:p>
            </c:rich>
          </c:tx>
        </c:title>
        <c:numFmt formatCode="General" sourceLinked="1"/>
        <c:tickLblPos val="nextTo"/>
        <c:crossAx val="179554560"/>
        <c:crosses val="autoZero"/>
        <c:crossBetween val="midCat"/>
        <c:majorUnit val="5"/>
      </c:valAx>
    </c:plotArea>
    <c:legend>
      <c:legendPos val="r"/>
    </c:legend>
    <c:plotVisOnly val="1"/>
  </c:chart>
  <c:txPr>
    <a:bodyPr/>
    <a:lstStyle/>
    <a:p>
      <a:pPr>
        <a:defRPr sz="1400"/>
      </a:pPr>
      <a:endParaRPr lang="en-US"/>
    </a:p>
  </c:tx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strRef>
              <c:f>data0!$H$1:$I$1</c:f>
              <c:strCache>
                <c:ptCount val="1"/>
                <c:pt idx="0">
                  <c:v>Fflg 0</c:v>
                </c:pt>
              </c:strCache>
            </c:strRef>
          </c:tx>
          <c:marker>
            <c:symbol val="star"/>
            <c:size val="5"/>
          </c:marker>
          <c:xVal>
            <c:numRef>
              <c:f>data0!$E$2:$E$128</c:f>
              <c:numCache>
                <c:formatCode>General</c:formatCode>
                <c:ptCount val="127"/>
                <c:pt idx="0">
                  <c:v>0</c:v>
                </c:pt>
                <c:pt idx="1">
                  <c:v>16</c:v>
                </c:pt>
                <c:pt idx="2">
                  <c:v>16</c:v>
                </c:pt>
                <c:pt idx="3">
                  <c:v>47</c:v>
                </c:pt>
                <c:pt idx="4">
                  <c:v>47</c:v>
                </c:pt>
                <c:pt idx="5">
                  <c:v>79</c:v>
                </c:pt>
                <c:pt idx="6">
                  <c:v>79</c:v>
                </c:pt>
                <c:pt idx="7">
                  <c:v>125</c:v>
                </c:pt>
                <c:pt idx="8">
                  <c:v>125</c:v>
                </c:pt>
                <c:pt idx="9">
                  <c:v>157</c:v>
                </c:pt>
                <c:pt idx="10">
                  <c:v>157</c:v>
                </c:pt>
                <c:pt idx="11">
                  <c:v>188</c:v>
                </c:pt>
                <c:pt idx="12">
                  <c:v>188</c:v>
                </c:pt>
                <c:pt idx="13">
                  <c:v>219</c:v>
                </c:pt>
                <c:pt idx="14">
                  <c:v>219</c:v>
                </c:pt>
                <c:pt idx="15">
                  <c:v>250</c:v>
                </c:pt>
                <c:pt idx="16">
                  <c:v>250</c:v>
                </c:pt>
                <c:pt idx="17">
                  <c:v>282</c:v>
                </c:pt>
                <c:pt idx="18">
                  <c:v>282</c:v>
                </c:pt>
                <c:pt idx="19">
                  <c:v>313</c:v>
                </c:pt>
                <c:pt idx="20">
                  <c:v>313</c:v>
                </c:pt>
                <c:pt idx="21">
                  <c:v>344</c:v>
                </c:pt>
                <c:pt idx="22">
                  <c:v>344</c:v>
                </c:pt>
                <c:pt idx="23">
                  <c:v>375</c:v>
                </c:pt>
                <c:pt idx="24">
                  <c:v>375</c:v>
                </c:pt>
                <c:pt idx="25">
                  <c:v>407</c:v>
                </c:pt>
                <c:pt idx="26">
                  <c:v>407</c:v>
                </c:pt>
                <c:pt idx="27">
                  <c:v>438</c:v>
                </c:pt>
                <c:pt idx="28">
                  <c:v>438</c:v>
                </c:pt>
                <c:pt idx="29">
                  <c:v>469</c:v>
                </c:pt>
                <c:pt idx="30">
                  <c:v>469</c:v>
                </c:pt>
                <c:pt idx="31">
                  <c:v>500</c:v>
                </c:pt>
                <c:pt idx="32">
                  <c:v>500</c:v>
                </c:pt>
                <c:pt idx="33">
                  <c:v>532</c:v>
                </c:pt>
                <c:pt idx="34">
                  <c:v>532</c:v>
                </c:pt>
                <c:pt idx="35">
                  <c:v>563</c:v>
                </c:pt>
                <c:pt idx="36">
                  <c:v>563</c:v>
                </c:pt>
                <c:pt idx="37">
                  <c:v>594</c:v>
                </c:pt>
                <c:pt idx="38">
                  <c:v>594</c:v>
                </c:pt>
                <c:pt idx="39">
                  <c:v>625</c:v>
                </c:pt>
                <c:pt idx="40">
                  <c:v>625</c:v>
                </c:pt>
                <c:pt idx="41">
                  <c:v>657</c:v>
                </c:pt>
                <c:pt idx="42">
                  <c:v>657</c:v>
                </c:pt>
                <c:pt idx="43">
                  <c:v>704</c:v>
                </c:pt>
                <c:pt idx="44">
                  <c:v>704</c:v>
                </c:pt>
                <c:pt idx="45">
                  <c:v>735</c:v>
                </c:pt>
                <c:pt idx="46">
                  <c:v>735</c:v>
                </c:pt>
                <c:pt idx="47">
                  <c:v>766</c:v>
                </c:pt>
                <c:pt idx="48">
                  <c:v>766</c:v>
                </c:pt>
                <c:pt idx="49">
                  <c:v>797</c:v>
                </c:pt>
                <c:pt idx="50">
                  <c:v>797</c:v>
                </c:pt>
                <c:pt idx="51">
                  <c:v>829</c:v>
                </c:pt>
                <c:pt idx="52">
                  <c:v>829</c:v>
                </c:pt>
                <c:pt idx="53">
                  <c:v>860</c:v>
                </c:pt>
                <c:pt idx="54">
                  <c:v>860</c:v>
                </c:pt>
                <c:pt idx="55">
                  <c:v>891</c:v>
                </c:pt>
                <c:pt idx="56">
                  <c:v>891</c:v>
                </c:pt>
                <c:pt idx="57">
                  <c:v>922</c:v>
                </c:pt>
                <c:pt idx="58">
                  <c:v>922</c:v>
                </c:pt>
                <c:pt idx="59">
                  <c:v>954</c:v>
                </c:pt>
                <c:pt idx="60">
                  <c:v>954</c:v>
                </c:pt>
                <c:pt idx="61">
                  <c:v>985</c:v>
                </c:pt>
                <c:pt idx="62">
                  <c:v>985</c:v>
                </c:pt>
                <c:pt idx="63">
                  <c:v>1016</c:v>
                </c:pt>
                <c:pt idx="64">
                  <c:v>1016</c:v>
                </c:pt>
                <c:pt idx="65">
                  <c:v>1047</c:v>
                </c:pt>
                <c:pt idx="66">
                  <c:v>1047</c:v>
                </c:pt>
                <c:pt idx="67">
                  <c:v>1079</c:v>
                </c:pt>
                <c:pt idx="68">
                  <c:v>1079</c:v>
                </c:pt>
                <c:pt idx="69">
                  <c:v>1110</c:v>
                </c:pt>
                <c:pt idx="70">
                  <c:v>1110</c:v>
                </c:pt>
                <c:pt idx="71">
                  <c:v>1141</c:v>
                </c:pt>
                <c:pt idx="72">
                  <c:v>1141</c:v>
                </c:pt>
                <c:pt idx="73">
                  <c:v>1188</c:v>
                </c:pt>
                <c:pt idx="74">
                  <c:v>1188</c:v>
                </c:pt>
                <c:pt idx="75">
                  <c:v>1219</c:v>
                </c:pt>
                <c:pt idx="76">
                  <c:v>1219</c:v>
                </c:pt>
                <c:pt idx="77">
                  <c:v>1250</c:v>
                </c:pt>
                <c:pt idx="78">
                  <c:v>1250</c:v>
                </c:pt>
                <c:pt idx="79">
                  <c:v>1282</c:v>
                </c:pt>
                <c:pt idx="80">
                  <c:v>1282</c:v>
                </c:pt>
                <c:pt idx="81">
                  <c:v>1313</c:v>
                </c:pt>
                <c:pt idx="82">
                  <c:v>1313</c:v>
                </c:pt>
                <c:pt idx="83">
                  <c:v>1344</c:v>
                </c:pt>
                <c:pt idx="84">
                  <c:v>1344</c:v>
                </c:pt>
                <c:pt idx="85">
                  <c:v>1375</c:v>
                </c:pt>
                <c:pt idx="86">
                  <c:v>1375</c:v>
                </c:pt>
                <c:pt idx="87">
                  <c:v>1407</c:v>
                </c:pt>
                <c:pt idx="88">
                  <c:v>1407</c:v>
                </c:pt>
                <c:pt idx="89">
                  <c:v>1438</c:v>
                </c:pt>
                <c:pt idx="90">
                  <c:v>1438</c:v>
                </c:pt>
                <c:pt idx="91">
                  <c:v>1469</c:v>
                </c:pt>
                <c:pt idx="92">
                  <c:v>1469</c:v>
                </c:pt>
                <c:pt idx="93">
                  <c:v>1500</c:v>
                </c:pt>
                <c:pt idx="94">
                  <c:v>1500</c:v>
                </c:pt>
                <c:pt idx="95">
                  <c:v>1532</c:v>
                </c:pt>
                <c:pt idx="96">
                  <c:v>1532</c:v>
                </c:pt>
                <c:pt idx="97">
                  <c:v>1563</c:v>
                </c:pt>
                <c:pt idx="98">
                  <c:v>1563</c:v>
                </c:pt>
                <c:pt idx="99">
                  <c:v>1594</c:v>
                </c:pt>
                <c:pt idx="100">
                  <c:v>1594</c:v>
                </c:pt>
                <c:pt idx="101">
                  <c:v>1625</c:v>
                </c:pt>
                <c:pt idx="102">
                  <c:v>1625</c:v>
                </c:pt>
                <c:pt idx="103">
                  <c:v>1657</c:v>
                </c:pt>
                <c:pt idx="104">
                  <c:v>1657</c:v>
                </c:pt>
                <c:pt idx="105">
                  <c:v>1688</c:v>
                </c:pt>
                <c:pt idx="106">
                  <c:v>1688</c:v>
                </c:pt>
                <c:pt idx="107">
                  <c:v>1719</c:v>
                </c:pt>
                <c:pt idx="108">
                  <c:v>1719</c:v>
                </c:pt>
                <c:pt idx="109">
                  <c:v>1766</c:v>
                </c:pt>
                <c:pt idx="110">
                  <c:v>1766</c:v>
                </c:pt>
                <c:pt idx="111">
                  <c:v>1797</c:v>
                </c:pt>
                <c:pt idx="112">
                  <c:v>1797</c:v>
                </c:pt>
                <c:pt idx="113">
                  <c:v>1829</c:v>
                </c:pt>
                <c:pt idx="114">
                  <c:v>1829</c:v>
                </c:pt>
                <c:pt idx="115">
                  <c:v>1860</c:v>
                </c:pt>
                <c:pt idx="116">
                  <c:v>1860</c:v>
                </c:pt>
                <c:pt idx="117">
                  <c:v>1891</c:v>
                </c:pt>
                <c:pt idx="118">
                  <c:v>1891</c:v>
                </c:pt>
                <c:pt idx="119">
                  <c:v>1922</c:v>
                </c:pt>
                <c:pt idx="120">
                  <c:v>1922</c:v>
                </c:pt>
                <c:pt idx="121">
                  <c:v>1954</c:v>
                </c:pt>
                <c:pt idx="122">
                  <c:v>1954</c:v>
                </c:pt>
                <c:pt idx="123">
                  <c:v>1985</c:v>
                </c:pt>
                <c:pt idx="124">
                  <c:v>1985</c:v>
                </c:pt>
                <c:pt idx="125">
                  <c:v>2016</c:v>
                </c:pt>
                <c:pt idx="126">
                  <c:v>2016</c:v>
                </c:pt>
              </c:numCache>
            </c:numRef>
          </c:xVal>
          <c:yVal>
            <c:numRef>
              <c:f>data0!$Q$2:$Q$128</c:f>
              <c:numCache>
                <c:formatCode>General</c:formatCode>
                <c:ptCount val="127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</c:numCache>
            </c:numRef>
          </c:yVal>
        </c:ser>
        <c:ser>
          <c:idx val="1"/>
          <c:order val="1"/>
          <c:tx>
            <c:strRef>
              <c:f>data0!$J$1:$K$1</c:f>
              <c:strCache>
                <c:ptCount val="1"/>
                <c:pt idx="0">
                  <c:v>Int 43</c:v>
                </c:pt>
              </c:strCache>
            </c:strRef>
          </c:tx>
          <c:marker>
            <c:symbol val="none"/>
          </c:marker>
          <c:xVal>
            <c:numRef>
              <c:f>data0!$E$2:$E$128</c:f>
              <c:numCache>
                <c:formatCode>General</c:formatCode>
                <c:ptCount val="127"/>
                <c:pt idx="0">
                  <c:v>0</c:v>
                </c:pt>
                <c:pt idx="1">
                  <c:v>16</c:v>
                </c:pt>
                <c:pt idx="2">
                  <c:v>16</c:v>
                </c:pt>
                <c:pt idx="3">
                  <c:v>47</c:v>
                </c:pt>
                <c:pt idx="4">
                  <c:v>47</c:v>
                </c:pt>
                <c:pt idx="5">
                  <c:v>79</c:v>
                </c:pt>
                <c:pt idx="6">
                  <c:v>79</c:v>
                </c:pt>
                <c:pt idx="7">
                  <c:v>125</c:v>
                </c:pt>
                <c:pt idx="8">
                  <c:v>125</c:v>
                </c:pt>
                <c:pt idx="9">
                  <c:v>157</c:v>
                </c:pt>
                <c:pt idx="10">
                  <c:v>157</c:v>
                </c:pt>
                <c:pt idx="11">
                  <c:v>188</c:v>
                </c:pt>
                <c:pt idx="12">
                  <c:v>188</c:v>
                </c:pt>
                <c:pt idx="13">
                  <c:v>219</c:v>
                </c:pt>
                <c:pt idx="14">
                  <c:v>219</c:v>
                </c:pt>
                <c:pt idx="15">
                  <c:v>250</c:v>
                </c:pt>
                <c:pt idx="16">
                  <c:v>250</c:v>
                </c:pt>
                <c:pt idx="17">
                  <c:v>282</c:v>
                </c:pt>
                <c:pt idx="18">
                  <c:v>282</c:v>
                </c:pt>
                <c:pt idx="19">
                  <c:v>313</c:v>
                </c:pt>
                <c:pt idx="20">
                  <c:v>313</c:v>
                </c:pt>
                <c:pt idx="21">
                  <c:v>344</c:v>
                </c:pt>
                <c:pt idx="22">
                  <c:v>344</c:v>
                </c:pt>
                <c:pt idx="23">
                  <c:v>375</c:v>
                </c:pt>
                <c:pt idx="24">
                  <c:v>375</c:v>
                </c:pt>
                <c:pt idx="25">
                  <c:v>407</c:v>
                </c:pt>
                <c:pt idx="26">
                  <c:v>407</c:v>
                </c:pt>
                <c:pt idx="27">
                  <c:v>438</c:v>
                </c:pt>
                <c:pt idx="28">
                  <c:v>438</c:v>
                </c:pt>
                <c:pt idx="29">
                  <c:v>469</c:v>
                </c:pt>
                <c:pt idx="30">
                  <c:v>469</c:v>
                </c:pt>
                <c:pt idx="31">
                  <c:v>500</c:v>
                </c:pt>
                <c:pt idx="32">
                  <c:v>500</c:v>
                </c:pt>
                <c:pt idx="33">
                  <c:v>532</c:v>
                </c:pt>
                <c:pt idx="34">
                  <c:v>532</c:v>
                </c:pt>
                <c:pt idx="35">
                  <c:v>563</c:v>
                </c:pt>
                <c:pt idx="36">
                  <c:v>563</c:v>
                </c:pt>
                <c:pt idx="37">
                  <c:v>594</c:v>
                </c:pt>
                <c:pt idx="38">
                  <c:v>594</c:v>
                </c:pt>
                <c:pt idx="39">
                  <c:v>625</c:v>
                </c:pt>
                <c:pt idx="40">
                  <c:v>625</c:v>
                </c:pt>
                <c:pt idx="41">
                  <c:v>657</c:v>
                </c:pt>
                <c:pt idx="42">
                  <c:v>657</c:v>
                </c:pt>
                <c:pt idx="43">
                  <c:v>704</c:v>
                </c:pt>
                <c:pt idx="44">
                  <c:v>704</c:v>
                </c:pt>
                <c:pt idx="45">
                  <c:v>735</c:v>
                </c:pt>
                <c:pt idx="46">
                  <c:v>735</c:v>
                </c:pt>
                <c:pt idx="47">
                  <c:v>766</c:v>
                </c:pt>
                <c:pt idx="48">
                  <c:v>766</c:v>
                </c:pt>
                <c:pt idx="49">
                  <c:v>797</c:v>
                </c:pt>
                <c:pt idx="50">
                  <c:v>797</c:v>
                </c:pt>
                <c:pt idx="51">
                  <c:v>829</c:v>
                </c:pt>
                <c:pt idx="52">
                  <c:v>829</c:v>
                </c:pt>
                <c:pt idx="53">
                  <c:v>860</c:v>
                </c:pt>
                <c:pt idx="54">
                  <c:v>860</c:v>
                </c:pt>
                <c:pt idx="55">
                  <c:v>891</c:v>
                </c:pt>
                <c:pt idx="56">
                  <c:v>891</c:v>
                </c:pt>
                <c:pt idx="57">
                  <c:v>922</c:v>
                </c:pt>
                <c:pt idx="58">
                  <c:v>922</c:v>
                </c:pt>
                <c:pt idx="59">
                  <c:v>954</c:v>
                </c:pt>
                <c:pt idx="60">
                  <c:v>954</c:v>
                </c:pt>
                <c:pt idx="61">
                  <c:v>985</c:v>
                </c:pt>
                <c:pt idx="62">
                  <c:v>985</c:v>
                </c:pt>
                <c:pt idx="63">
                  <c:v>1016</c:v>
                </c:pt>
                <c:pt idx="64">
                  <c:v>1016</c:v>
                </c:pt>
                <c:pt idx="65">
                  <c:v>1047</c:v>
                </c:pt>
                <c:pt idx="66">
                  <c:v>1047</c:v>
                </c:pt>
                <c:pt idx="67">
                  <c:v>1079</c:v>
                </c:pt>
                <c:pt idx="68">
                  <c:v>1079</c:v>
                </c:pt>
                <c:pt idx="69">
                  <c:v>1110</c:v>
                </c:pt>
                <c:pt idx="70">
                  <c:v>1110</c:v>
                </c:pt>
                <c:pt idx="71">
                  <c:v>1141</c:v>
                </c:pt>
                <c:pt idx="72">
                  <c:v>1141</c:v>
                </c:pt>
                <c:pt idx="73">
                  <c:v>1188</c:v>
                </c:pt>
                <c:pt idx="74">
                  <c:v>1188</c:v>
                </c:pt>
                <c:pt idx="75">
                  <c:v>1219</c:v>
                </c:pt>
                <c:pt idx="76">
                  <c:v>1219</c:v>
                </c:pt>
                <c:pt idx="77">
                  <c:v>1250</c:v>
                </c:pt>
                <c:pt idx="78">
                  <c:v>1250</c:v>
                </c:pt>
                <c:pt idx="79">
                  <c:v>1282</c:v>
                </c:pt>
                <c:pt idx="80">
                  <c:v>1282</c:v>
                </c:pt>
                <c:pt idx="81">
                  <c:v>1313</c:v>
                </c:pt>
                <c:pt idx="82">
                  <c:v>1313</c:v>
                </c:pt>
                <c:pt idx="83">
                  <c:v>1344</c:v>
                </c:pt>
                <c:pt idx="84">
                  <c:v>1344</c:v>
                </c:pt>
                <c:pt idx="85">
                  <c:v>1375</c:v>
                </c:pt>
                <c:pt idx="86">
                  <c:v>1375</c:v>
                </c:pt>
                <c:pt idx="87">
                  <c:v>1407</c:v>
                </c:pt>
                <c:pt idx="88">
                  <c:v>1407</c:v>
                </c:pt>
                <c:pt idx="89">
                  <c:v>1438</c:v>
                </c:pt>
                <c:pt idx="90">
                  <c:v>1438</c:v>
                </c:pt>
                <c:pt idx="91">
                  <c:v>1469</c:v>
                </c:pt>
                <c:pt idx="92">
                  <c:v>1469</c:v>
                </c:pt>
                <c:pt idx="93">
                  <c:v>1500</c:v>
                </c:pt>
                <c:pt idx="94">
                  <c:v>1500</c:v>
                </c:pt>
                <c:pt idx="95">
                  <c:v>1532</c:v>
                </c:pt>
                <c:pt idx="96">
                  <c:v>1532</c:v>
                </c:pt>
                <c:pt idx="97">
                  <c:v>1563</c:v>
                </c:pt>
                <c:pt idx="98">
                  <c:v>1563</c:v>
                </c:pt>
                <c:pt idx="99">
                  <c:v>1594</c:v>
                </c:pt>
                <c:pt idx="100">
                  <c:v>1594</c:v>
                </c:pt>
                <c:pt idx="101">
                  <c:v>1625</c:v>
                </c:pt>
                <c:pt idx="102">
                  <c:v>1625</c:v>
                </c:pt>
                <c:pt idx="103">
                  <c:v>1657</c:v>
                </c:pt>
                <c:pt idx="104">
                  <c:v>1657</c:v>
                </c:pt>
                <c:pt idx="105">
                  <c:v>1688</c:v>
                </c:pt>
                <c:pt idx="106">
                  <c:v>1688</c:v>
                </c:pt>
                <c:pt idx="107">
                  <c:v>1719</c:v>
                </c:pt>
                <c:pt idx="108">
                  <c:v>1719</c:v>
                </c:pt>
                <c:pt idx="109">
                  <c:v>1766</c:v>
                </c:pt>
                <c:pt idx="110">
                  <c:v>1766</c:v>
                </c:pt>
                <c:pt idx="111">
                  <c:v>1797</c:v>
                </c:pt>
                <c:pt idx="112">
                  <c:v>1797</c:v>
                </c:pt>
                <c:pt idx="113">
                  <c:v>1829</c:v>
                </c:pt>
                <c:pt idx="114">
                  <c:v>1829</c:v>
                </c:pt>
                <c:pt idx="115">
                  <c:v>1860</c:v>
                </c:pt>
                <c:pt idx="116">
                  <c:v>1860</c:v>
                </c:pt>
                <c:pt idx="117">
                  <c:v>1891</c:v>
                </c:pt>
                <c:pt idx="118">
                  <c:v>1891</c:v>
                </c:pt>
                <c:pt idx="119">
                  <c:v>1922</c:v>
                </c:pt>
                <c:pt idx="120">
                  <c:v>1922</c:v>
                </c:pt>
                <c:pt idx="121">
                  <c:v>1954</c:v>
                </c:pt>
                <c:pt idx="122">
                  <c:v>1954</c:v>
                </c:pt>
                <c:pt idx="123">
                  <c:v>1985</c:v>
                </c:pt>
                <c:pt idx="124">
                  <c:v>1985</c:v>
                </c:pt>
                <c:pt idx="125">
                  <c:v>2016</c:v>
                </c:pt>
                <c:pt idx="126">
                  <c:v>2016</c:v>
                </c:pt>
              </c:numCache>
            </c:numRef>
          </c:xVal>
          <c:yVal>
            <c:numRef>
              <c:f>data0!$R$2:$R$128</c:f>
              <c:numCache>
                <c:formatCode>General</c:formatCode>
                <c:ptCount val="127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5</c:v>
                </c:pt>
                <c:pt idx="55">
                  <c:v>5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5</c:v>
                </c:pt>
                <c:pt idx="67">
                  <c:v>5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5</c:v>
                </c:pt>
                <c:pt idx="73">
                  <c:v>5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5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5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5</c:v>
                </c:pt>
                <c:pt idx="109">
                  <c:v>5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5</c:v>
                </c:pt>
                <c:pt idx="115">
                  <c:v>5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5</c:v>
                </c:pt>
                <c:pt idx="121">
                  <c:v>5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5</c:v>
                </c:pt>
              </c:numCache>
            </c:numRef>
          </c:yVal>
        </c:ser>
        <c:ser>
          <c:idx val="2"/>
          <c:order val="2"/>
          <c:tx>
            <c:strRef>
              <c:f>data0!$L$1:$M$1</c:f>
              <c:strCache>
                <c:ptCount val="1"/>
                <c:pt idx="0">
                  <c:v>Aflg 0</c:v>
                </c:pt>
              </c:strCache>
            </c:strRef>
          </c:tx>
          <c:marker>
            <c:symbol val="none"/>
          </c:marker>
          <c:xVal>
            <c:numRef>
              <c:f>data0!$E$2:$E$128</c:f>
              <c:numCache>
                <c:formatCode>General</c:formatCode>
                <c:ptCount val="127"/>
                <c:pt idx="0">
                  <c:v>0</c:v>
                </c:pt>
                <c:pt idx="1">
                  <c:v>16</c:v>
                </c:pt>
                <c:pt idx="2">
                  <c:v>16</c:v>
                </c:pt>
                <c:pt idx="3">
                  <c:v>47</c:v>
                </c:pt>
                <c:pt idx="4">
                  <c:v>47</c:v>
                </c:pt>
                <c:pt idx="5">
                  <c:v>79</c:v>
                </c:pt>
                <c:pt idx="6">
                  <c:v>79</c:v>
                </c:pt>
                <c:pt idx="7">
                  <c:v>125</c:v>
                </c:pt>
                <c:pt idx="8">
                  <c:v>125</c:v>
                </c:pt>
                <c:pt idx="9">
                  <c:v>157</c:v>
                </c:pt>
                <c:pt idx="10">
                  <c:v>157</c:v>
                </c:pt>
                <c:pt idx="11">
                  <c:v>188</c:v>
                </c:pt>
                <c:pt idx="12">
                  <c:v>188</c:v>
                </c:pt>
                <c:pt idx="13">
                  <c:v>219</c:v>
                </c:pt>
                <c:pt idx="14">
                  <c:v>219</c:v>
                </c:pt>
                <c:pt idx="15">
                  <c:v>250</c:v>
                </c:pt>
                <c:pt idx="16">
                  <c:v>250</c:v>
                </c:pt>
                <c:pt idx="17">
                  <c:v>282</c:v>
                </c:pt>
                <c:pt idx="18">
                  <c:v>282</c:v>
                </c:pt>
                <c:pt idx="19">
                  <c:v>313</c:v>
                </c:pt>
                <c:pt idx="20">
                  <c:v>313</c:v>
                </c:pt>
                <c:pt idx="21">
                  <c:v>344</c:v>
                </c:pt>
                <c:pt idx="22">
                  <c:v>344</c:v>
                </c:pt>
                <c:pt idx="23">
                  <c:v>375</c:v>
                </c:pt>
                <c:pt idx="24">
                  <c:v>375</c:v>
                </c:pt>
                <c:pt idx="25">
                  <c:v>407</c:v>
                </c:pt>
                <c:pt idx="26">
                  <c:v>407</c:v>
                </c:pt>
                <c:pt idx="27">
                  <c:v>438</c:v>
                </c:pt>
                <c:pt idx="28">
                  <c:v>438</c:v>
                </c:pt>
                <c:pt idx="29">
                  <c:v>469</c:v>
                </c:pt>
                <c:pt idx="30">
                  <c:v>469</c:v>
                </c:pt>
                <c:pt idx="31">
                  <c:v>500</c:v>
                </c:pt>
                <c:pt idx="32">
                  <c:v>500</c:v>
                </c:pt>
                <c:pt idx="33">
                  <c:v>532</c:v>
                </c:pt>
                <c:pt idx="34">
                  <c:v>532</c:v>
                </c:pt>
                <c:pt idx="35">
                  <c:v>563</c:v>
                </c:pt>
                <c:pt idx="36">
                  <c:v>563</c:v>
                </c:pt>
                <c:pt idx="37">
                  <c:v>594</c:v>
                </c:pt>
                <c:pt idx="38">
                  <c:v>594</c:v>
                </c:pt>
                <c:pt idx="39">
                  <c:v>625</c:v>
                </c:pt>
                <c:pt idx="40">
                  <c:v>625</c:v>
                </c:pt>
                <c:pt idx="41">
                  <c:v>657</c:v>
                </c:pt>
                <c:pt idx="42">
                  <c:v>657</c:v>
                </c:pt>
                <c:pt idx="43">
                  <c:v>704</c:v>
                </c:pt>
                <c:pt idx="44">
                  <c:v>704</c:v>
                </c:pt>
                <c:pt idx="45">
                  <c:v>735</c:v>
                </c:pt>
                <c:pt idx="46">
                  <c:v>735</c:v>
                </c:pt>
                <c:pt idx="47">
                  <c:v>766</c:v>
                </c:pt>
                <c:pt idx="48">
                  <c:v>766</c:v>
                </c:pt>
                <c:pt idx="49">
                  <c:v>797</c:v>
                </c:pt>
                <c:pt idx="50">
                  <c:v>797</c:v>
                </c:pt>
                <c:pt idx="51">
                  <c:v>829</c:v>
                </c:pt>
                <c:pt idx="52">
                  <c:v>829</c:v>
                </c:pt>
                <c:pt idx="53">
                  <c:v>860</c:v>
                </c:pt>
                <c:pt idx="54">
                  <c:v>860</c:v>
                </c:pt>
                <c:pt idx="55">
                  <c:v>891</c:v>
                </c:pt>
                <c:pt idx="56">
                  <c:v>891</c:v>
                </c:pt>
                <c:pt idx="57">
                  <c:v>922</c:v>
                </c:pt>
                <c:pt idx="58">
                  <c:v>922</c:v>
                </c:pt>
                <c:pt idx="59">
                  <c:v>954</c:v>
                </c:pt>
                <c:pt idx="60">
                  <c:v>954</c:v>
                </c:pt>
                <c:pt idx="61">
                  <c:v>985</c:v>
                </c:pt>
                <c:pt idx="62">
                  <c:v>985</c:v>
                </c:pt>
                <c:pt idx="63">
                  <c:v>1016</c:v>
                </c:pt>
                <c:pt idx="64">
                  <c:v>1016</c:v>
                </c:pt>
                <c:pt idx="65">
                  <c:v>1047</c:v>
                </c:pt>
                <c:pt idx="66">
                  <c:v>1047</c:v>
                </c:pt>
                <c:pt idx="67">
                  <c:v>1079</c:v>
                </c:pt>
                <c:pt idx="68">
                  <c:v>1079</c:v>
                </c:pt>
                <c:pt idx="69">
                  <c:v>1110</c:v>
                </c:pt>
                <c:pt idx="70">
                  <c:v>1110</c:v>
                </c:pt>
                <c:pt idx="71">
                  <c:v>1141</c:v>
                </c:pt>
                <c:pt idx="72">
                  <c:v>1141</c:v>
                </c:pt>
                <c:pt idx="73">
                  <c:v>1188</c:v>
                </c:pt>
                <c:pt idx="74">
                  <c:v>1188</c:v>
                </c:pt>
                <c:pt idx="75">
                  <c:v>1219</c:v>
                </c:pt>
                <c:pt idx="76">
                  <c:v>1219</c:v>
                </c:pt>
                <c:pt idx="77">
                  <c:v>1250</c:v>
                </c:pt>
                <c:pt idx="78">
                  <c:v>1250</c:v>
                </c:pt>
                <c:pt idx="79">
                  <c:v>1282</c:v>
                </c:pt>
                <c:pt idx="80">
                  <c:v>1282</c:v>
                </c:pt>
                <c:pt idx="81">
                  <c:v>1313</c:v>
                </c:pt>
                <c:pt idx="82">
                  <c:v>1313</c:v>
                </c:pt>
                <c:pt idx="83">
                  <c:v>1344</c:v>
                </c:pt>
                <c:pt idx="84">
                  <c:v>1344</c:v>
                </c:pt>
                <c:pt idx="85">
                  <c:v>1375</c:v>
                </c:pt>
                <c:pt idx="86">
                  <c:v>1375</c:v>
                </c:pt>
                <c:pt idx="87">
                  <c:v>1407</c:v>
                </c:pt>
                <c:pt idx="88">
                  <c:v>1407</c:v>
                </c:pt>
                <c:pt idx="89">
                  <c:v>1438</c:v>
                </c:pt>
                <c:pt idx="90">
                  <c:v>1438</c:v>
                </c:pt>
                <c:pt idx="91">
                  <c:v>1469</c:v>
                </c:pt>
                <c:pt idx="92">
                  <c:v>1469</c:v>
                </c:pt>
                <c:pt idx="93">
                  <c:v>1500</c:v>
                </c:pt>
                <c:pt idx="94">
                  <c:v>1500</c:v>
                </c:pt>
                <c:pt idx="95">
                  <c:v>1532</c:v>
                </c:pt>
                <c:pt idx="96">
                  <c:v>1532</c:v>
                </c:pt>
                <c:pt idx="97">
                  <c:v>1563</c:v>
                </c:pt>
                <c:pt idx="98">
                  <c:v>1563</c:v>
                </c:pt>
                <c:pt idx="99">
                  <c:v>1594</c:v>
                </c:pt>
                <c:pt idx="100">
                  <c:v>1594</c:v>
                </c:pt>
                <c:pt idx="101">
                  <c:v>1625</c:v>
                </c:pt>
                <c:pt idx="102">
                  <c:v>1625</c:v>
                </c:pt>
                <c:pt idx="103">
                  <c:v>1657</c:v>
                </c:pt>
                <c:pt idx="104">
                  <c:v>1657</c:v>
                </c:pt>
                <c:pt idx="105">
                  <c:v>1688</c:v>
                </c:pt>
                <c:pt idx="106">
                  <c:v>1688</c:v>
                </c:pt>
                <c:pt idx="107">
                  <c:v>1719</c:v>
                </c:pt>
                <c:pt idx="108">
                  <c:v>1719</c:v>
                </c:pt>
                <c:pt idx="109">
                  <c:v>1766</c:v>
                </c:pt>
                <c:pt idx="110">
                  <c:v>1766</c:v>
                </c:pt>
                <c:pt idx="111">
                  <c:v>1797</c:v>
                </c:pt>
                <c:pt idx="112">
                  <c:v>1797</c:v>
                </c:pt>
                <c:pt idx="113">
                  <c:v>1829</c:v>
                </c:pt>
                <c:pt idx="114">
                  <c:v>1829</c:v>
                </c:pt>
                <c:pt idx="115">
                  <c:v>1860</c:v>
                </c:pt>
                <c:pt idx="116">
                  <c:v>1860</c:v>
                </c:pt>
                <c:pt idx="117">
                  <c:v>1891</c:v>
                </c:pt>
                <c:pt idx="118">
                  <c:v>1891</c:v>
                </c:pt>
                <c:pt idx="119">
                  <c:v>1922</c:v>
                </c:pt>
                <c:pt idx="120">
                  <c:v>1922</c:v>
                </c:pt>
                <c:pt idx="121">
                  <c:v>1954</c:v>
                </c:pt>
                <c:pt idx="122">
                  <c:v>1954</c:v>
                </c:pt>
                <c:pt idx="123">
                  <c:v>1985</c:v>
                </c:pt>
                <c:pt idx="124">
                  <c:v>1985</c:v>
                </c:pt>
                <c:pt idx="125">
                  <c:v>2016</c:v>
                </c:pt>
                <c:pt idx="126">
                  <c:v>2016</c:v>
                </c:pt>
              </c:numCache>
            </c:numRef>
          </c:xVal>
          <c:yVal>
            <c:numRef>
              <c:f>data0!$S$2:$S$128</c:f>
              <c:numCache>
                <c:formatCode>General</c:formatCode>
                <c:ptCount val="12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</c:numCache>
            </c:numRef>
          </c:yVal>
        </c:ser>
        <c:ser>
          <c:idx val="3"/>
          <c:order val="3"/>
          <c:tx>
            <c:strRef>
              <c:f>data0!$N$1:$O$1</c:f>
              <c:strCache>
                <c:ptCount val="1"/>
                <c:pt idx="0">
                  <c:v>Pflg 43</c:v>
                </c:pt>
              </c:strCache>
            </c:strRef>
          </c:tx>
          <c:marker>
            <c:symbol val="none"/>
          </c:marker>
          <c:xVal>
            <c:numRef>
              <c:f>data0!$E$2:$E$128</c:f>
              <c:numCache>
                <c:formatCode>General</c:formatCode>
                <c:ptCount val="127"/>
                <c:pt idx="0">
                  <c:v>0</c:v>
                </c:pt>
                <c:pt idx="1">
                  <c:v>16</c:v>
                </c:pt>
                <c:pt idx="2">
                  <c:v>16</c:v>
                </c:pt>
                <c:pt idx="3">
                  <c:v>47</c:v>
                </c:pt>
                <c:pt idx="4">
                  <c:v>47</c:v>
                </c:pt>
                <c:pt idx="5">
                  <c:v>79</c:v>
                </c:pt>
                <c:pt idx="6">
                  <c:v>79</c:v>
                </c:pt>
                <c:pt idx="7">
                  <c:v>125</c:v>
                </c:pt>
                <c:pt idx="8">
                  <c:v>125</c:v>
                </c:pt>
                <c:pt idx="9">
                  <c:v>157</c:v>
                </c:pt>
                <c:pt idx="10">
                  <c:v>157</c:v>
                </c:pt>
                <c:pt idx="11">
                  <c:v>188</c:v>
                </c:pt>
                <c:pt idx="12">
                  <c:v>188</c:v>
                </c:pt>
                <c:pt idx="13">
                  <c:v>219</c:v>
                </c:pt>
                <c:pt idx="14">
                  <c:v>219</c:v>
                </c:pt>
                <c:pt idx="15">
                  <c:v>250</c:v>
                </c:pt>
                <c:pt idx="16">
                  <c:v>250</c:v>
                </c:pt>
                <c:pt idx="17">
                  <c:v>282</c:v>
                </c:pt>
                <c:pt idx="18">
                  <c:v>282</c:v>
                </c:pt>
                <c:pt idx="19">
                  <c:v>313</c:v>
                </c:pt>
                <c:pt idx="20">
                  <c:v>313</c:v>
                </c:pt>
                <c:pt idx="21">
                  <c:v>344</c:v>
                </c:pt>
                <c:pt idx="22">
                  <c:v>344</c:v>
                </c:pt>
                <c:pt idx="23">
                  <c:v>375</c:v>
                </c:pt>
                <c:pt idx="24">
                  <c:v>375</c:v>
                </c:pt>
                <c:pt idx="25">
                  <c:v>407</c:v>
                </c:pt>
                <c:pt idx="26">
                  <c:v>407</c:v>
                </c:pt>
                <c:pt idx="27">
                  <c:v>438</c:v>
                </c:pt>
                <c:pt idx="28">
                  <c:v>438</c:v>
                </c:pt>
                <c:pt idx="29">
                  <c:v>469</c:v>
                </c:pt>
                <c:pt idx="30">
                  <c:v>469</c:v>
                </c:pt>
                <c:pt idx="31">
                  <c:v>500</c:v>
                </c:pt>
                <c:pt idx="32">
                  <c:v>500</c:v>
                </c:pt>
                <c:pt idx="33">
                  <c:v>532</c:v>
                </c:pt>
                <c:pt idx="34">
                  <c:v>532</c:v>
                </c:pt>
                <c:pt idx="35">
                  <c:v>563</c:v>
                </c:pt>
                <c:pt idx="36">
                  <c:v>563</c:v>
                </c:pt>
                <c:pt idx="37">
                  <c:v>594</c:v>
                </c:pt>
                <c:pt idx="38">
                  <c:v>594</c:v>
                </c:pt>
                <c:pt idx="39">
                  <c:v>625</c:v>
                </c:pt>
                <c:pt idx="40">
                  <c:v>625</c:v>
                </c:pt>
                <c:pt idx="41">
                  <c:v>657</c:v>
                </c:pt>
                <c:pt idx="42">
                  <c:v>657</c:v>
                </c:pt>
                <c:pt idx="43">
                  <c:v>704</c:v>
                </c:pt>
                <c:pt idx="44">
                  <c:v>704</c:v>
                </c:pt>
                <c:pt idx="45">
                  <c:v>735</c:v>
                </c:pt>
                <c:pt idx="46">
                  <c:v>735</c:v>
                </c:pt>
                <c:pt idx="47">
                  <c:v>766</c:v>
                </c:pt>
                <c:pt idx="48">
                  <c:v>766</c:v>
                </c:pt>
                <c:pt idx="49">
                  <c:v>797</c:v>
                </c:pt>
                <c:pt idx="50">
                  <c:v>797</c:v>
                </c:pt>
                <c:pt idx="51">
                  <c:v>829</c:v>
                </c:pt>
                <c:pt idx="52">
                  <c:v>829</c:v>
                </c:pt>
                <c:pt idx="53">
                  <c:v>860</c:v>
                </c:pt>
                <c:pt idx="54">
                  <c:v>860</c:v>
                </c:pt>
                <c:pt idx="55">
                  <c:v>891</c:v>
                </c:pt>
                <c:pt idx="56">
                  <c:v>891</c:v>
                </c:pt>
                <c:pt idx="57">
                  <c:v>922</c:v>
                </c:pt>
                <c:pt idx="58">
                  <c:v>922</c:v>
                </c:pt>
                <c:pt idx="59">
                  <c:v>954</c:v>
                </c:pt>
                <c:pt idx="60">
                  <c:v>954</c:v>
                </c:pt>
                <c:pt idx="61">
                  <c:v>985</c:v>
                </c:pt>
                <c:pt idx="62">
                  <c:v>985</c:v>
                </c:pt>
                <c:pt idx="63">
                  <c:v>1016</c:v>
                </c:pt>
                <c:pt idx="64">
                  <c:v>1016</c:v>
                </c:pt>
                <c:pt idx="65">
                  <c:v>1047</c:v>
                </c:pt>
                <c:pt idx="66">
                  <c:v>1047</c:v>
                </c:pt>
                <c:pt idx="67">
                  <c:v>1079</c:v>
                </c:pt>
                <c:pt idx="68">
                  <c:v>1079</c:v>
                </c:pt>
                <c:pt idx="69">
                  <c:v>1110</c:v>
                </c:pt>
                <c:pt idx="70">
                  <c:v>1110</c:v>
                </c:pt>
                <c:pt idx="71">
                  <c:v>1141</c:v>
                </c:pt>
                <c:pt idx="72">
                  <c:v>1141</c:v>
                </c:pt>
                <c:pt idx="73">
                  <c:v>1188</c:v>
                </c:pt>
                <c:pt idx="74">
                  <c:v>1188</c:v>
                </c:pt>
                <c:pt idx="75">
                  <c:v>1219</c:v>
                </c:pt>
                <c:pt idx="76">
                  <c:v>1219</c:v>
                </c:pt>
                <c:pt idx="77">
                  <c:v>1250</c:v>
                </c:pt>
                <c:pt idx="78">
                  <c:v>1250</c:v>
                </c:pt>
                <c:pt idx="79">
                  <c:v>1282</c:v>
                </c:pt>
                <c:pt idx="80">
                  <c:v>1282</c:v>
                </c:pt>
                <c:pt idx="81">
                  <c:v>1313</c:v>
                </c:pt>
                <c:pt idx="82">
                  <c:v>1313</c:v>
                </c:pt>
                <c:pt idx="83">
                  <c:v>1344</c:v>
                </c:pt>
                <c:pt idx="84">
                  <c:v>1344</c:v>
                </c:pt>
                <c:pt idx="85">
                  <c:v>1375</c:v>
                </c:pt>
                <c:pt idx="86">
                  <c:v>1375</c:v>
                </c:pt>
                <c:pt idx="87">
                  <c:v>1407</c:v>
                </c:pt>
                <c:pt idx="88">
                  <c:v>1407</c:v>
                </c:pt>
                <c:pt idx="89">
                  <c:v>1438</c:v>
                </c:pt>
                <c:pt idx="90">
                  <c:v>1438</c:v>
                </c:pt>
                <c:pt idx="91">
                  <c:v>1469</c:v>
                </c:pt>
                <c:pt idx="92">
                  <c:v>1469</c:v>
                </c:pt>
                <c:pt idx="93">
                  <c:v>1500</c:v>
                </c:pt>
                <c:pt idx="94">
                  <c:v>1500</c:v>
                </c:pt>
                <c:pt idx="95">
                  <c:v>1532</c:v>
                </c:pt>
                <c:pt idx="96">
                  <c:v>1532</c:v>
                </c:pt>
                <c:pt idx="97">
                  <c:v>1563</c:v>
                </c:pt>
                <c:pt idx="98">
                  <c:v>1563</c:v>
                </c:pt>
                <c:pt idx="99">
                  <c:v>1594</c:v>
                </c:pt>
                <c:pt idx="100">
                  <c:v>1594</c:v>
                </c:pt>
                <c:pt idx="101">
                  <c:v>1625</c:v>
                </c:pt>
                <c:pt idx="102">
                  <c:v>1625</c:v>
                </c:pt>
                <c:pt idx="103">
                  <c:v>1657</c:v>
                </c:pt>
                <c:pt idx="104">
                  <c:v>1657</c:v>
                </c:pt>
                <c:pt idx="105">
                  <c:v>1688</c:v>
                </c:pt>
                <c:pt idx="106">
                  <c:v>1688</c:v>
                </c:pt>
                <c:pt idx="107">
                  <c:v>1719</c:v>
                </c:pt>
                <c:pt idx="108">
                  <c:v>1719</c:v>
                </c:pt>
                <c:pt idx="109">
                  <c:v>1766</c:v>
                </c:pt>
                <c:pt idx="110">
                  <c:v>1766</c:v>
                </c:pt>
                <c:pt idx="111">
                  <c:v>1797</c:v>
                </c:pt>
                <c:pt idx="112">
                  <c:v>1797</c:v>
                </c:pt>
                <c:pt idx="113">
                  <c:v>1829</c:v>
                </c:pt>
                <c:pt idx="114">
                  <c:v>1829</c:v>
                </c:pt>
                <c:pt idx="115">
                  <c:v>1860</c:v>
                </c:pt>
                <c:pt idx="116">
                  <c:v>1860</c:v>
                </c:pt>
                <c:pt idx="117">
                  <c:v>1891</c:v>
                </c:pt>
                <c:pt idx="118">
                  <c:v>1891</c:v>
                </c:pt>
                <c:pt idx="119">
                  <c:v>1922</c:v>
                </c:pt>
                <c:pt idx="120">
                  <c:v>1922</c:v>
                </c:pt>
                <c:pt idx="121">
                  <c:v>1954</c:v>
                </c:pt>
                <c:pt idx="122">
                  <c:v>1954</c:v>
                </c:pt>
                <c:pt idx="123">
                  <c:v>1985</c:v>
                </c:pt>
                <c:pt idx="124">
                  <c:v>1985</c:v>
                </c:pt>
                <c:pt idx="125">
                  <c:v>2016</c:v>
                </c:pt>
                <c:pt idx="126">
                  <c:v>2016</c:v>
                </c:pt>
              </c:numCache>
            </c:numRef>
          </c:xVal>
          <c:yVal>
            <c:numRef>
              <c:f>data0!$T$2:$T$128</c:f>
              <c:numCache>
                <c:formatCode>General</c:formatCode>
                <c:ptCount val="12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</c:numCache>
            </c:numRef>
          </c:yVal>
        </c:ser>
        <c:axId val="180138752"/>
        <c:axId val="180140288"/>
      </c:scatterChart>
      <c:valAx>
        <c:axId val="180138752"/>
        <c:scaling>
          <c:orientation val="minMax"/>
        </c:scaling>
        <c:axPos val="b"/>
        <c:majorGridlines/>
        <c:minorGridlines/>
        <c:numFmt formatCode="General" sourceLinked="1"/>
        <c:tickLblPos val="nextTo"/>
        <c:txPr>
          <a:bodyPr rot="2700000"/>
          <a:lstStyle/>
          <a:p>
            <a:pPr>
              <a:defRPr/>
            </a:pPr>
            <a:endParaRPr lang="en-US"/>
          </a:p>
        </c:txPr>
        <c:crossAx val="180140288"/>
        <c:crosses val="autoZero"/>
        <c:crossBetween val="midCat"/>
        <c:majorUnit val="100"/>
        <c:minorUnit val="50"/>
      </c:valAx>
      <c:valAx>
        <c:axId val="180140288"/>
        <c:scaling>
          <c:orientation val="minMax"/>
        </c:scaling>
        <c:axPos val="l"/>
        <c:majorGridlines/>
        <c:numFmt formatCode="General" sourceLinked="1"/>
        <c:tickLblPos val="nextTo"/>
        <c:crossAx val="1801387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698500</xdr:colOff>
      <xdr:row>22</xdr:row>
      <xdr:rowOff>1</xdr:rowOff>
    </xdr:from>
    <xdr:to>
      <xdr:col>19</xdr:col>
      <xdr:colOff>508001</xdr:colOff>
      <xdr:row>40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22</xdr:row>
      <xdr:rowOff>1</xdr:rowOff>
    </xdr:from>
    <xdr:to>
      <xdr:col>10</xdr:col>
      <xdr:colOff>539750</xdr:colOff>
      <xdr:row>39</xdr:row>
      <xdr:rowOff>174625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26</xdr:col>
      <xdr:colOff>27214</xdr:colOff>
      <xdr:row>118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4463143" y="22479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</xdr:col>
      <xdr:colOff>13608</xdr:colOff>
      <xdr:row>3</xdr:row>
      <xdr:rowOff>1</xdr:rowOff>
    </xdr:from>
    <xdr:to>
      <xdr:col>45</xdr:col>
      <xdr:colOff>122464</xdr:colOff>
      <xdr:row>28</xdr:row>
      <xdr:rowOff>108858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R17"/>
  <sheetViews>
    <sheetView zoomScale="70" zoomScaleNormal="70" workbookViewId="0">
      <selection activeCell="N22" sqref="N22"/>
    </sheetView>
  </sheetViews>
  <sheetFormatPr defaultRowHeight="15"/>
  <cols>
    <col min="8" max="8" width="9.140625" customWidth="1"/>
    <col min="13" max="14" width="9.140625" customWidth="1"/>
  </cols>
  <sheetData>
    <row r="1" spans="3:18">
      <c r="M1" s="4"/>
      <c r="N1" s="4"/>
      <c r="O1" s="4"/>
      <c r="P1" s="4"/>
      <c r="Q1" s="4"/>
      <c r="R1" s="4"/>
    </row>
    <row r="6" spans="3:18">
      <c r="C6" s="1"/>
    </row>
    <row r="8" spans="3:18">
      <c r="G8" s="3"/>
    </row>
    <row r="9" spans="3:18">
      <c r="C9" s="1"/>
      <c r="D9" s="2"/>
      <c r="Q9" s="6"/>
      <c r="R9" s="7"/>
    </row>
    <row r="10" spans="3:18">
      <c r="C10" s="1"/>
      <c r="D10" s="2"/>
      <c r="Q10" s="8"/>
      <c r="R10" s="9"/>
    </row>
    <row r="11" spans="3:18">
      <c r="C11" s="1"/>
      <c r="D11" s="2"/>
      <c r="Q11" s="8"/>
      <c r="R11" s="9"/>
    </row>
    <row r="12" spans="3:18">
      <c r="C12" s="1"/>
      <c r="D12" s="2"/>
      <c r="Q12" s="8"/>
      <c r="R12" s="9"/>
    </row>
    <row r="13" spans="3:18">
      <c r="C13" s="1"/>
      <c r="D13" s="2"/>
      <c r="Q13" s="8"/>
      <c r="R13" s="9"/>
    </row>
    <row r="14" spans="3:18">
      <c r="C14" s="1"/>
      <c r="D14" s="2"/>
      <c r="Q14" s="8"/>
      <c r="R14" s="9"/>
    </row>
    <row r="15" spans="3:18">
      <c r="C15" s="1"/>
      <c r="D15" s="2"/>
      <c r="Q15" s="8"/>
      <c r="R15" s="9"/>
    </row>
    <row r="16" spans="3:18">
      <c r="Q16" s="10"/>
      <c r="R16" s="11"/>
    </row>
    <row r="17" spans="13:18">
      <c r="M17" s="5"/>
      <c r="N17" s="5"/>
      <c r="O17" s="5"/>
      <c r="P17" s="5"/>
      <c r="Q17" s="5"/>
      <c r="R17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64"/>
  <sheetViews>
    <sheetView zoomScale="60" zoomScaleNormal="60" workbookViewId="0">
      <pane xSplit="14460" ySplit="7920" topLeftCell="AI52"/>
      <selection activeCell="B15" sqref="B15"/>
      <selection pane="topRight" activeCell="AC1" sqref="AC1"/>
      <selection pane="bottomLeft" activeCell="A52" sqref="A52"/>
      <selection pane="bottomRight" activeCell="AJ25" sqref="AJ25"/>
    </sheetView>
  </sheetViews>
  <sheetFormatPr defaultRowHeight="15"/>
  <cols>
    <col min="1" max="36" width="11.28515625" customWidth="1"/>
  </cols>
  <sheetData>
    <row r="1" spans="1:22">
      <c r="A1" t="s">
        <v>7</v>
      </c>
      <c r="B1" s="19" t="s">
        <v>2</v>
      </c>
      <c r="C1" s="19"/>
      <c r="D1" s="19"/>
      <c r="E1" s="19" t="s">
        <v>3</v>
      </c>
      <c r="F1" s="19"/>
      <c r="G1" s="19"/>
      <c r="H1" s="19" t="s">
        <v>6</v>
      </c>
      <c r="I1" s="19"/>
      <c r="J1" s="19"/>
      <c r="K1" s="19"/>
      <c r="L1" s="19"/>
      <c r="M1" s="19"/>
      <c r="N1" s="19"/>
      <c r="O1" s="19"/>
      <c r="P1" s="19"/>
    </row>
    <row r="2" spans="1:22">
      <c r="A2">
        <f>COUNT(B22:AJ22)</f>
        <v>15</v>
      </c>
      <c r="B2">
        <f>A30</f>
        <v>6</v>
      </c>
      <c r="C2">
        <f>A42</f>
        <v>30</v>
      </c>
      <c r="D2">
        <f>A54</f>
        <v>54</v>
      </c>
      <c r="E2">
        <f>B2</f>
        <v>6</v>
      </c>
      <c r="F2">
        <f t="shared" ref="F2:G2" si="0">C2</f>
        <v>30</v>
      </c>
      <c r="G2">
        <f t="shared" si="0"/>
        <v>54</v>
      </c>
      <c r="H2" s="19">
        <f>B2</f>
        <v>6</v>
      </c>
      <c r="I2" s="19"/>
      <c r="J2" s="19"/>
      <c r="K2" s="19">
        <f>F2</f>
        <v>30</v>
      </c>
      <c r="L2" s="19"/>
      <c r="M2" s="19"/>
      <c r="N2" s="19">
        <f>G2</f>
        <v>54</v>
      </c>
      <c r="O2" s="19"/>
      <c r="P2" s="19"/>
      <c r="Q2" t="s">
        <v>9</v>
      </c>
      <c r="R2" t="s">
        <v>11</v>
      </c>
      <c r="S2" s="16" t="s">
        <v>13</v>
      </c>
      <c r="T2" t="s">
        <v>12</v>
      </c>
      <c r="U2" s="16" t="s">
        <v>14</v>
      </c>
      <c r="V2" t="s">
        <v>15</v>
      </c>
    </row>
    <row r="3" spans="1:22">
      <c r="A3" s="13">
        <v>0</v>
      </c>
      <c r="B3" s="13" t="e">
        <f>AVERAGE(B31:AJ31)</f>
        <v>#REF!</v>
      </c>
      <c r="C3" s="13" t="e">
        <f>AVERAGE(B43:AJ43)</f>
        <v>#REF!</v>
      </c>
      <c r="D3" s="13" t="e">
        <f>AVERAGE(B55:AJ55)</f>
        <v>#REF!</v>
      </c>
      <c r="E3" s="13" t="e">
        <f>STDEV(B31:AJ31)</f>
        <v>#REF!</v>
      </c>
      <c r="F3" s="13" t="e">
        <f>STDEV(B43:AJ43)</f>
        <v>#REF!</v>
      </c>
      <c r="G3" s="13" t="e">
        <f>STDEV(B55:AJ55)</f>
        <v>#REF!</v>
      </c>
      <c r="H3" s="13" t="e">
        <f>I3-1.5*E3</f>
        <v>#REF!</v>
      </c>
      <c r="I3" s="13" t="e">
        <f>B3</f>
        <v>#REF!</v>
      </c>
      <c r="J3" s="13" t="e">
        <f>I3+1.5*E3</f>
        <v>#REF!</v>
      </c>
      <c r="K3" s="13" t="e">
        <f t="shared" ref="K3:K10" si="1">C3-1.5*F3</f>
        <v>#REF!</v>
      </c>
      <c r="L3" s="13" t="e">
        <f t="shared" ref="L3:L10" si="2">C3</f>
        <v>#REF!</v>
      </c>
      <c r="M3" s="13" t="e">
        <f t="shared" ref="M3:M10" si="3">C3+1.5*F3</f>
        <v>#REF!</v>
      </c>
      <c r="N3" s="13" t="e">
        <f t="shared" ref="N3:N10" si="4">D3-1.5*G3</f>
        <v>#REF!</v>
      </c>
      <c r="O3" s="13" t="e">
        <f t="shared" ref="O3:O10" si="5">D3</f>
        <v>#REF!</v>
      </c>
      <c r="P3" s="13" t="e">
        <f t="shared" ref="P3:P10" si="6">D3+1.5*G3</f>
        <v>#REF!</v>
      </c>
      <c r="Q3" s="1">
        <f t="shared" ref="Q3:Q10" si="7">A3*$B$17</f>
        <v>0</v>
      </c>
      <c r="R3" t="e">
        <f>B3*$B$18</f>
        <v>#REF!</v>
      </c>
      <c r="S3" t="e">
        <f>K3*$B$18</f>
        <v>#REF!</v>
      </c>
      <c r="T3" t="e">
        <f t="shared" ref="T3:U3" si="8">L3*$B$18</f>
        <v>#REF!</v>
      </c>
      <c r="U3" t="e">
        <f t="shared" si="8"/>
        <v>#REF!</v>
      </c>
      <c r="V3" t="e">
        <f>D3*$B$18</f>
        <v>#REF!</v>
      </c>
    </row>
    <row r="4" spans="1:22">
      <c r="A4" s="13" t="e">
        <f t="shared" ref="A4:A10" si="9">AVERAGE(B23:AJ23)</f>
        <v>#REF!</v>
      </c>
      <c r="B4" s="13" t="e">
        <f t="shared" ref="B4:B10" si="10">AVERAGE(B32:AJ32)</f>
        <v>#REF!</v>
      </c>
      <c r="C4" s="13" t="e">
        <f t="shared" ref="C4:C10" si="11">AVERAGE(B44:AJ44)</f>
        <v>#REF!</v>
      </c>
      <c r="D4" s="13" t="e">
        <f t="shared" ref="D4:D10" si="12">AVERAGE(B56:AJ56)</f>
        <v>#REF!</v>
      </c>
      <c r="E4" s="13" t="e">
        <f t="shared" ref="E4:E10" si="13">STDEV(B32:AJ32)</f>
        <v>#REF!</v>
      </c>
      <c r="F4" s="13" t="e">
        <f t="shared" ref="F4:F10" si="14">STDEV(B44:AJ44)</f>
        <v>#REF!</v>
      </c>
      <c r="G4" s="13" t="e">
        <f t="shared" ref="G4:G10" si="15">STDEV(B56:AJ56)</f>
        <v>#REF!</v>
      </c>
      <c r="H4" s="13" t="e">
        <f t="shared" ref="H4:H10" si="16">I4-1.5*E4</f>
        <v>#REF!</v>
      </c>
      <c r="I4" s="13" t="e">
        <f t="shared" ref="I4:I10" si="17">B4</f>
        <v>#REF!</v>
      </c>
      <c r="J4" s="13" t="e">
        <f t="shared" ref="J4:J10" si="18">I4+1.5*E4</f>
        <v>#REF!</v>
      </c>
      <c r="K4" s="13" t="e">
        <f t="shared" si="1"/>
        <v>#REF!</v>
      </c>
      <c r="L4" s="13" t="e">
        <f t="shared" si="2"/>
        <v>#REF!</v>
      </c>
      <c r="M4" s="13" t="e">
        <f t="shared" si="3"/>
        <v>#REF!</v>
      </c>
      <c r="N4" s="13" t="e">
        <f t="shared" si="4"/>
        <v>#REF!</v>
      </c>
      <c r="O4" s="13" t="e">
        <f t="shared" si="5"/>
        <v>#REF!</v>
      </c>
      <c r="P4" s="13" t="e">
        <f t="shared" si="6"/>
        <v>#REF!</v>
      </c>
      <c r="Q4" s="1" t="e">
        <f t="shared" si="7"/>
        <v>#REF!</v>
      </c>
      <c r="R4" s="1" t="e">
        <f t="shared" ref="R4:R10" si="19">B4*$B$18</f>
        <v>#REF!</v>
      </c>
      <c r="S4" s="1" t="e">
        <f t="shared" ref="S4:S10" si="20">K4*$B$18</f>
        <v>#REF!</v>
      </c>
      <c r="T4" s="1" t="e">
        <f t="shared" ref="T4:T10" si="21">L4*$B$18</f>
        <v>#REF!</v>
      </c>
      <c r="U4" s="1" t="e">
        <f t="shared" ref="U4:U10" si="22">M4*$B$18</f>
        <v>#REF!</v>
      </c>
      <c r="V4" s="1" t="e">
        <f t="shared" ref="V4:V10" si="23">D4*$B$18</f>
        <v>#REF!</v>
      </c>
    </row>
    <row r="5" spans="1:22">
      <c r="A5" s="13" t="e">
        <f t="shared" si="9"/>
        <v>#REF!</v>
      </c>
      <c r="B5" s="13" t="e">
        <f t="shared" si="10"/>
        <v>#REF!</v>
      </c>
      <c r="C5" s="13" t="e">
        <f t="shared" si="11"/>
        <v>#REF!</v>
      </c>
      <c r="D5" s="13" t="e">
        <f t="shared" si="12"/>
        <v>#REF!</v>
      </c>
      <c r="E5" s="13" t="e">
        <f t="shared" si="13"/>
        <v>#REF!</v>
      </c>
      <c r="F5" s="13" t="e">
        <f t="shared" si="14"/>
        <v>#REF!</v>
      </c>
      <c r="G5" s="13" t="e">
        <f t="shared" si="15"/>
        <v>#REF!</v>
      </c>
      <c r="H5" s="13" t="e">
        <f t="shared" si="16"/>
        <v>#REF!</v>
      </c>
      <c r="I5" s="13" t="e">
        <f t="shared" si="17"/>
        <v>#REF!</v>
      </c>
      <c r="J5" s="13" t="e">
        <f t="shared" si="18"/>
        <v>#REF!</v>
      </c>
      <c r="K5" s="13" t="e">
        <f t="shared" si="1"/>
        <v>#REF!</v>
      </c>
      <c r="L5" s="13" t="e">
        <f t="shared" si="2"/>
        <v>#REF!</v>
      </c>
      <c r="M5" s="13" t="e">
        <f t="shared" si="3"/>
        <v>#REF!</v>
      </c>
      <c r="N5" s="13" t="e">
        <f t="shared" si="4"/>
        <v>#REF!</v>
      </c>
      <c r="O5" s="13" t="e">
        <f t="shared" si="5"/>
        <v>#REF!</v>
      </c>
      <c r="P5" s="13" t="e">
        <f t="shared" si="6"/>
        <v>#REF!</v>
      </c>
      <c r="Q5" s="1" t="e">
        <f t="shared" si="7"/>
        <v>#REF!</v>
      </c>
      <c r="R5" s="1" t="e">
        <f t="shared" si="19"/>
        <v>#REF!</v>
      </c>
      <c r="S5" s="1" t="e">
        <f t="shared" si="20"/>
        <v>#REF!</v>
      </c>
      <c r="T5" s="1" t="e">
        <f t="shared" si="21"/>
        <v>#REF!</v>
      </c>
      <c r="U5" s="1" t="e">
        <f t="shared" si="22"/>
        <v>#REF!</v>
      </c>
      <c r="V5" s="1" t="e">
        <f t="shared" si="23"/>
        <v>#REF!</v>
      </c>
    </row>
    <row r="6" spans="1:22">
      <c r="A6" s="13" t="e">
        <f t="shared" si="9"/>
        <v>#REF!</v>
      </c>
      <c r="B6" s="13" t="e">
        <f t="shared" si="10"/>
        <v>#REF!</v>
      </c>
      <c r="C6" s="13" t="e">
        <f t="shared" si="11"/>
        <v>#REF!</v>
      </c>
      <c r="D6" s="13" t="e">
        <f t="shared" si="12"/>
        <v>#REF!</v>
      </c>
      <c r="E6" s="13" t="e">
        <f t="shared" si="13"/>
        <v>#REF!</v>
      </c>
      <c r="F6" s="13" t="e">
        <f t="shared" si="14"/>
        <v>#REF!</v>
      </c>
      <c r="G6" s="13" t="e">
        <f t="shared" si="15"/>
        <v>#REF!</v>
      </c>
      <c r="H6" s="13" t="e">
        <f t="shared" si="16"/>
        <v>#REF!</v>
      </c>
      <c r="I6" s="13" t="e">
        <f t="shared" si="17"/>
        <v>#REF!</v>
      </c>
      <c r="J6" s="13" t="e">
        <f t="shared" si="18"/>
        <v>#REF!</v>
      </c>
      <c r="K6" s="13" t="e">
        <f t="shared" si="1"/>
        <v>#REF!</v>
      </c>
      <c r="L6" s="13" t="e">
        <f t="shared" si="2"/>
        <v>#REF!</v>
      </c>
      <c r="M6" s="13" t="e">
        <f t="shared" si="3"/>
        <v>#REF!</v>
      </c>
      <c r="N6" s="13" t="e">
        <f t="shared" si="4"/>
        <v>#REF!</v>
      </c>
      <c r="O6" s="13" t="e">
        <f t="shared" si="5"/>
        <v>#REF!</v>
      </c>
      <c r="P6" s="13" t="e">
        <f t="shared" si="6"/>
        <v>#REF!</v>
      </c>
      <c r="Q6" s="1" t="e">
        <f t="shared" si="7"/>
        <v>#REF!</v>
      </c>
      <c r="R6" s="1" t="e">
        <f t="shared" si="19"/>
        <v>#REF!</v>
      </c>
      <c r="S6" s="1" t="e">
        <f t="shared" si="20"/>
        <v>#REF!</v>
      </c>
      <c r="T6" s="1" t="e">
        <f t="shared" si="21"/>
        <v>#REF!</v>
      </c>
      <c r="U6" s="1" t="e">
        <f t="shared" si="22"/>
        <v>#REF!</v>
      </c>
      <c r="V6" s="1" t="e">
        <f t="shared" si="23"/>
        <v>#REF!</v>
      </c>
    </row>
    <row r="7" spans="1:22">
      <c r="A7" s="13" t="e">
        <f t="shared" si="9"/>
        <v>#REF!</v>
      </c>
      <c r="B7" s="13" t="e">
        <f t="shared" si="10"/>
        <v>#REF!</v>
      </c>
      <c r="C7" s="13" t="e">
        <f t="shared" si="11"/>
        <v>#REF!</v>
      </c>
      <c r="D7" s="13">
        <f t="shared" si="12"/>
        <v>21.083333333333332</v>
      </c>
      <c r="E7" s="13" t="e">
        <f t="shared" si="13"/>
        <v>#REF!</v>
      </c>
      <c r="F7" s="13" t="e">
        <f t="shared" si="14"/>
        <v>#REF!</v>
      </c>
      <c r="G7" s="13">
        <f t="shared" si="15"/>
        <v>102.01275140527953</v>
      </c>
      <c r="H7" s="13" t="e">
        <f t="shared" si="16"/>
        <v>#REF!</v>
      </c>
      <c r="I7" s="13" t="e">
        <f t="shared" si="17"/>
        <v>#REF!</v>
      </c>
      <c r="J7" s="13" t="e">
        <f t="shared" si="18"/>
        <v>#REF!</v>
      </c>
      <c r="K7" s="13" t="e">
        <f t="shared" si="1"/>
        <v>#REF!</v>
      </c>
      <c r="L7" s="13" t="e">
        <f t="shared" si="2"/>
        <v>#REF!</v>
      </c>
      <c r="M7" s="13" t="e">
        <f t="shared" si="3"/>
        <v>#REF!</v>
      </c>
      <c r="N7" s="13">
        <f t="shared" si="4"/>
        <v>-131.93579377458596</v>
      </c>
      <c r="O7" s="13">
        <f t="shared" si="5"/>
        <v>21.083333333333332</v>
      </c>
      <c r="P7" s="13">
        <f t="shared" si="6"/>
        <v>174.10246044125265</v>
      </c>
      <c r="Q7" s="1" t="e">
        <f t="shared" si="7"/>
        <v>#REF!</v>
      </c>
      <c r="R7" s="1" t="e">
        <f t="shared" si="19"/>
        <v>#REF!</v>
      </c>
      <c r="S7" s="1" t="e">
        <f t="shared" si="20"/>
        <v>#REF!</v>
      </c>
      <c r="T7" s="1" t="e">
        <f t="shared" si="21"/>
        <v>#REF!</v>
      </c>
      <c r="U7" s="1" t="e">
        <f t="shared" si="22"/>
        <v>#REF!</v>
      </c>
      <c r="V7" s="1">
        <f t="shared" si="23"/>
        <v>5376.25</v>
      </c>
    </row>
    <row r="8" spans="1:22">
      <c r="A8" s="13" t="e">
        <f t="shared" si="9"/>
        <v>#REF!</v>
      </c>
      <c r="B8" s="13" t="e">
        <f t="shared" si="10"/>
        <v>#REF!</v>
      </c>
      <c r="C8" s="13" t="e">
        <f t="shared" si="11"/>
        <v>#REF!</v>
      </c>
      <c r="D8" s="13">
        <f t="shared" si="12"/>
        <v>0.45833333333333331</v>
      </c>
      <c r="E8" s="13" t="e">
        <f t="shared" si="13"/>
        <v>#REF!</v>
      </c>
      <c r="F8" s="13" t="e">
        <f t="shared" si="14"/>
        <v>#REF!</v>
      </c>
      <c r="G8" s="13">
        <f t="shared" si="15"/>
        <v>1.3180739131701644</v>
      </c>
      <c r="H8" s="13" t="e">
        <f t="shared" si="16"/>
        <v>#REF!</v>
      </c>
      <c r="I8" s="13" t="e">
        <f t="shared" si="17"/>
        <v>#REF!</v>
      </c>
      <c r="J8" s="13" t="e">
        <f t="shared" si="18"/>
        <v>#REF!</v>
      </c>
      <c r="K8" s="13" t="e">
        <f t="shared" si="1"/>
        <v>#REF!</v>
      </c>
      <c r="L8" s="13" t="e">
        <f t="shared" si="2"/>
        <v>#REF!</v>
      </c>
      <c r="M8" s="13" t="e">
        <f t="shared" si="3"/>
        <v>#REF!</v>
      </c>
      <c r="N8" s="13">
        <f t="shared" si="4"/>
        <v>-1.5187775364219134</v>
      </c>
      <c r="O8" s="13">
        <f t="shared" si="5"/>
        <v>0.45833333333333331</v>
      </c>
      <c r="P8" s="13">
        <f t="shared" si="6"/>
        <v>2.4354442030885801</v>
      </c>
      <c r="Q8" s="1" t="e">
        <f t="shared" si="7"/>
        <v>#REF!</v>
      </c>
      <c r="R8" s="1" t="e">
        <f t="shared" si="19"/>
        <v>#REF!</v>
      </c>
      <c r="S8" s="1" t="e">
        <f t="shared" si="20"/>
        <v>#REF!</v>
      </c>
      <c r="T8" s="1" t="e">
        <f t="shared" si="21"/>
        <v>#REF!</v>
      </c>
      <c r="U8" s="1" t="e">
        <f t="shared" si="22"/>
        <v>#REF!</v>
      </c>
      <c r="V8" s="1">
        <f t="shared" si="23"/>
        <v>116.875</v>
      </c>
    </row>
    <row r="9" spans="1:22">
      <c r="A9" s="13" t="e">
        <f t="shared" si="9"/>
        <v>#REF!</v>
      </c>
      <c r="B9" s="13" t="e">
        <f t="shared" si="10"/>
        <v>#REF!</v>
      </c>
      <c r="C9" s="13" t="e">
        <f t="shared" si="11"/>
        <v>#REF!</v>
      </c>
      <c r="D9" s="13">
        <f t="shared" si="12"/>
        <v>0.45833333333333331</v>
      </c>
      <c r="E9" s="13" t="e">
        <f t="shared" si="13"/>
        <v>#REF!</v>
      </c>
      <c r="F9" s="13" t="e">
        <f t="shared" si="14"/>
        <v>#REF!</v>
      </c>
      <c r="G9" s="13">
        <f t="shared" si="15"/>
        <v>1.3180739131701644</v>
      </c>
      <c r="H9" s="13" t="e">
        <f t="shared" si="16"/>
        <v>#REF!</v>
      </c>
      <c r="I9" s="13" t="e">
        <f t="shared" si="17"/>
        <v>#REF!</v>
      </c>
      <c r="J9" s="13" t="e">
        <f t="shared" si="18"/>
        <v>#REF!</v>
      </c>
      <c r="K9" s="13" t="e">
        <f t="shared" si="1"/>
        <v>#REF!</v>
      </c>
      <c r="L9" s="13" t="e">
        <f t="shared" si="2"/>
        <v>#REF!</v>
      </c>
      <c r="M9" s="13" t="e">
        <f t="shared" si="3"/>
        <v>#REF!</v>
      </c>
      <c r="N9" s="13">
        <f t="shared" si="4"/>
        <v>-1.5187775364219134</v>
      </c>
      <c r="O9" s="13">
        <f t="shared" si="5"/>
        <v>0.45833333333333331</v>
      </c>
      <c r="P9" s="13">
        <f t="shared" si="6"/>
        <v>2.4354442030885801</v>
      </c>
      <c r="Q9" s="1" t="e">
        <f t="shared" si="7"/>
        <v>#REF!</v>
      </c>
      <c r="R9" s="1" t="e">
        <f t="shared" si="19"/>
        <v>#REF!</v>
      </c>
      <c r="S9" s="1" t="e">
        <f t="shared" si="20"/>
        <v>#REF!</v>
      </c>
      <c r="T9" s="1" t="e">
        <f t="shared" si="21"/>
        <v>#REF!</v>
      </c>
      <c r="U9" s="1" t="e">
        <f t="shared" si="22"/>
        <v>#REF!</v>
      </c>
      <c r="V9" s="1">
        <f t="shared" si="23"/>
        <v>116.875</v>
      </c>
    </row>
    <row r="10" spans="1:22">
      <c r="A10" s="13" t="e">
        <f t="shared" si="9"/>
        <v>#REF!</v>
      </c>
      <c r="B10" s="13" t="e">
        <f t="shared" si="10"/>
        <v>#REF!</v>
      </c>
      <c r="C10" s="13" t="e">
        <f t="shared" si="11"/>
        <v>#REF!</v>
      </c>
      <c r="D10" s="13">
        <f t="shared" si="12"/>
        <v>0.25</v>
      </c>
      <c r="E10" s="13" t="e">
        <f t="shared" si="13"/>
        <v>#REF!</v>
      </c>
      <c r="F10" s="13" t="e">
        <f t="shared" si="14"/>
        <v>#REF!</v>
      </c>
      <c r="G10" s="13">
        <f t="shared" si="15"/>
        <v>0.89685440629288127</v>
      </c>
      <c r="H10" s="13" t="e">
        <f t="shared" si="16"/>
        <v>#REF!</v>
      </c>
      <c r="I10" s="13" t="e">
        <f t="shared" si="17"/>
        <v>#REF!</v>
      </c>
      <c r="J10" s="13" t="e">
        <f t="shared" si="18"/>
        <v>#REF!</v>
      </c>
      <c r="K10" s="13" t="e">
        <f t="shared" si="1"/>
        <v>#REF!</v>
      </c>
      <c r="L10" s="13" t="e">
        <f t="shared" si="2"/>
        <v>#REF!</v>
      </c>
      <c r="M10" s="13" t="e">
        <f t="shared" si="3"/>
        <v>#REF!</v>
      </c>
      <c r="N10" s="13">
        <f t="shared" si="4"/>
        <v>-1.0952816094393218</v>
      </c>
      <c r="O10" s="13">
        <f t="shared" si="5"/>
        <v>0.25</v>
      </c>
      <c r="P10" s="13">
        <f t="shared" si="6"/>
        <v>1.5952816094393218</v>
      </c>
      <c r="Q10" s="1" t="e">
        <f t="shared" si="7"/>
        <v>#REF!</v>
      </c>
      <c r="R10" s="1" t="e">
        <f t="shared" si="19"/>
        <v>#REF!</v>
      </c>
      <c r="S10" s="1" t="e">
        <f t="shared" si="20"/>
        <v>#REF!</v>
      </c>
      <c r="T10" s="1" t="e">
        <f t="shared" si="21"/>
        <v>#REF!</v>
      </c>
      <c r="U10" s="1" t="e">
        <f t="shared" si="22"/>
        <v>#REF!</v>
      </c>
      <c r="V10" s="1">
        <f t="shared" si="23"/>
        <v>63.75</v>
      </c>
    </row>
    <row r="11" spans="1:22">
      <c r="A11" s="2"/>
      <c r="B11" s="13"/>
      <c r="C11" s="13"/>
      <c r="D11" s="2"/>
      <c r="E11" s="13"/>
      <c r="F11" s="13"/>
      <c r="G11" s="13"/>
      <c r="H11" s="13"/>
      <c r="I11" s="13"/>
      <c r="J11" s="13"/>
      <c r="K11" s="13"/>
      <c r="L11" s="13"/>
    </row>
    <row r="12" spans="1:22">
      <c r="A12" t="s">
        <v>4</v>
      </c>
      <c r="B12" s="13" t="e">
        <f>AVERAGE(B39:AJ39)</f>
        <v>#REF!</v>
      </c>
      <c r="C12" s="13" t="e">
        <f>AVERAGE(B51:AJ51)</f>
        <v>#REF!</v>
      </c>
      <c r="D12" s="13">
        <f>AVERAGE(B63:AJ63)</f>
        <v>0.625</v>
      </c>
      <c r="E12" s="13" t="e">
        <f>STDEV(B39:AJ39)</f>
        <v>#REF!</v>
      </c>
      <c r="F12" s="13" t="e">
        <f>STDEV(B51:AJ51)</f>
        <v>#REF!</v>
      </c>
      <c r="G12" s="13">
        <f>STDEV(B63:AJ63)</f>
        <v>1.438976085247091</v>
      </c>
      <c r="H12" s="13" t="e">
        <f t="shared" ref="H12:H13" si="24">I12-1.5*E12</f>
        <v>#REF!</v>
      </c>
      <c r="I12" s="13" t="e">
        <f t="shared" ref="I12:I13" si="25">B12</f>
        <v>#REF!</v>
      </c>
      <c r="J12" s="13" t="e">
        <f t="shared" ref="J12:J13" si="26">I12+1.5*E12</f>
        <v>#REF!</v>
      </c>
      <c r="K12" s="13" t="e">
        <f t="shared" ref="K12:K13" si="27">C12-1.5*F12</f>
        <v>#REF!</v>
      </c>
      <c r="L12" s="13" t="e">
        <f t="shared" ref="L12:L13" si="28">C12</f>
        <v>#REF!</v>
      </c>
      <c r="M12" s="13" t="e">
        <f t="shared" ref="M12:M13" si="29">C12+1.5*F12</f>
        <v>#REF!</v>
      </c>
      <c r="N12" s="13">
        <f t="shared" ref="N12:N13" si="30">D12-1.5*G12</f>
        <v>-1.5334641278706362</v>
      </c>
      <c r="O12" s="13">
        <f t="shared" ref="O12:O13" si="31">D12</f>
        <v>0.625</v>
      </c>
      <c r="P12" s="13">
        <f t="shared" ref="P12:P13" si="32">D12+1.5*G12</f>
        <v>2.7834641278706362</v>
      </c>
    </row>
    <row r="13" spans="1:22">
      <c r="A13" t="s">
        <v>5</v>
      </c>
      <c r="B13" s="13" t="e">
        <f>AVERAGE(B40:AJ40)</f>
        <v>#REF!</v>
      </c>
      <c r="C13" s="13" t="e">
        <f>AVERAGE(B52:AJ52)</f>
        <v>#REF!</v>
      </c>
      <c r="D13" s="13">
        <f>AVERAGE(B64:AJ64)</f>
        <v>0.625</v>
      </c>
      <c r="E13" s="13" t="e">
        <f>STDEV(B40:AJ40)</f>
        <v>#REF!</v>
      </c>
      <c r="F13" s="13" t="e">
        <f>STDEV(B52:AJ52)</f>
        <v>#REF!</v>
      </c>
      <c r="G13" s="13">
        <f>STDEV(B64:AJ64)</f>
        <v>1.438976085247091</v>
      </c>
      <c r="H13" s="13" t="e">
        <f t="shared" si="24"/>
        <v>#REF!</v>
      </c>
      <c r="I13" s="13" t="e">
        <f t="shared" si="25"/>
        <v>#REF!</v>
      </c>
      <c r="J13" s="13" t="e">
        <f t="shared" si="26"/>
        <v>#REF!</v>
      </c>
      <c r="K13" s="13" t="e">
        <f t="shared" si="27"/>
        <v>#REF!</v>
      </c>
      <c r="L13" s="13" t="e">
        <f t="shared" si="28"/>
        <v>#REF!</v>
      </c>
      <c r="M13" s="13" t="e">
        <f t="shared" si="29"/>
        <v>#REF!</v>
      </c>
      <c r="N13" s="13">
        <f t="shared" si="30"/>
        <v>-1.5334641278706362</v>
      </c>
      <c r="O13" s="13">
        <f t="shared" si="31"/>
        <v>0.625</v>
      </c>
      <c r="P13" s="13">
        <f t="shared" si="32"/>
        <v>2.7834641278706362</v>
      </c>
    </row>
    <row r="14" spans="1:22">
      <c r="B14" s="13"/>
      <c r="C14" s="13"/>
      <c r="E14" s="14"/>
      <c r="F14" s="14"/>
    </row>
    <row r="15" spans="1:22">
      <c r="A15" s="13" t="s">
        <v>0</v>
      </c>
      <c r="B15" s="13">
        <v>0.91800000000000004</v>
      </c>
      <c r="C15" s="13"/>
      <c r="E15" s="14"/>
      <c r="F15" s="14"/>
    </row>
    <row r="16" spans="1:22">
      <c r="A16" s="13" t="s">
        <v>1</v>
      </c>
      <c r="B16">
        <v>34.5</v>
      </c>
    </row>
    <row r="17" spans="1:36">
      <c r="A17" t="s">
        <v>8</v>
      </c>
      <c r="B17" s="1">
        <f>B16/B15</f>
        <v>37.58169934640523</v>
      </c>
      <c r="C17" s="1"/>
      <c r="H17" s="15"/>
    </row>
    <row r="18" spans="1:36">
      <c r="A18" t="s">
        <v>10</v>
      </c>
      <c r="B18" s="12">
        <v>255</v>
      </c>
      <c r="H18" s="15"/>
    </row>
    <row r="19" spans="1:36">
      <c r="B19" s="1"/>
      <c r="H19" s="15"/>
    </row>
    <row r="20" spans="1:36">
      <c r="B20">
        <f>data0!B1</f>
        <v>0</v>
      </c>
      <c r="C20">
        <f>data0!C1</f>
        <v>0</v>
      </c>
      <c r="D20">
        <f>data0!F1</f>
        <v>0</v>
      </c>
      <c r="E20">
        <f>data0!G1</f>
        <v>0</v>
      </c>
      <c r="F20" t="str">
        <f>data0!H1</f>
        <v>Fflg</v>
      </c>
      <c r="G20" t="str">
        <f>data0!N1</f>
        <v>Pflg</v>
      </c>
      <c r="H20">
        <f>data0!P1</f>
        <v>0</v>
      </c>
      <c r="I20">
        <f>data0!Q1</f>
        <v>0</v>
      </c>
      <c r="J20">
        <f>data0!R1</f>
        <v>0</v>
      </c>
      <c r="K20">
        <f>data0!S1</f>
        <v>0</v>
      </c>
      <c r="L20">
        <f>data0!T1</f>
        <v>0</v>
      </c>
      <c r="M20">
        <f>data0!U1</f>
        <v>0</v>
      </c>
      <c r="N20">
        <f>data0!V1</f>
        <v>0</v>
      </c>
      <c r="O20">
        <f>data0!W1</f>
        <v>0</v>
      </c>
      <c r="P20">
        <f>data0!X1</f>
        <v>0</v>
      </c>
      <c r="Q20">
        <f>data0!Y1</f>
        <v>0</v>
      </c>
      <c r="R20">
        <f>data0!Z1</f>
        <v>0</v>
      </c>
      <c r="S20">
        <f>data0!AA1</f>
        <v>0</v>
      </c>
      <c r="T20">
        <f>data0!AB1</f>
        <v>0</v>
      </c>
      <c r="U20">
        <f>data0!AC1</f>
        <v>0</v>
      </c>
      <c r="V20">
        <f>data0!AD1</f>
        <v>0</v>
      </c>
      <c r="W20">
        <f>data0!AE1</f>
        <v>0</v>
      </c>
      <c r="X20">
        <f>data0!AF1</f>
        <v>0</v>
      </c>
      <c r="Y20">
        <f>data0!AG1</f>
        <v>0</v>
      </c>
      <c r="Z20">
        <f>data0!AH1</f>
        <v>0</v>
      </c>
      <c r="AA20">
        <f>data0!AI1</f>
        <v>0</v>
      </c>
      <c r="AB20">
        <f>data0!AJ1</f>
        <v>0</v>
      </c>
      <c r="AC20">
        <f>data0!AK1</f>
        <v>0</v>
      </c>
      <c r="AD20">
        <f>data0!AL1</f>
        <v>0</v>
      </c>
      <c r="AE20">
        <f>data0!AM1</f>
        <v>0</v>
      </c>
      <c r="AF20">
        <f>data0!AN1</f>
        <v>0</v>
      </c>
      <c r="AG20">
        <f>data0!AO1</f>
        <v>0</v>
      </c>
      <c r="AH20">
        <f>data0!AP1</f>
        <v>0</v>
      </c>
      <c r="AI20">
        <f>data0!AQ1</f>
        <v>0</v>
      </c>
      <c r="AJ20">
        <f>data0!AR1</f>
        <v>0</v>
      </c>
    </row>
    <row r="21" spans="1:36">
      <c r="A21">
        <f>data0!A34</f>
        <v>32</v>
      </c>
    </row>
    <row r="22" spans="1:36">
      <c r="A22">
        <f>data0!A35</f>
        <v>33</v>
      </c>
      <c r="B22" s="13">
        <f>data0!B35</f>
        <v>0</v>
      </c>
      <c r="C22" s="13">
        <f>data0!C35</f>
        <v>0</v>
      </c>
      <c r="D22" s="13" t="e">
        <f>data0!#REF!</f>
        <v>#REF!</v>
      </c>
      <c r="E22" s="13" t="e">
        <f>data0!#REF!</f>
        <v>#REF!</v>
      </c>
      <c r="F22" s="13" t="e">
        <f>data0!#REF!</f>
        <v>#REF!</v>
      </c>
      <c r="G22" s="13" t="e">
        <f>data0!#REF!</f>
        <v>#REF!</v>
      </c>
      <c r="H22" s="13" t="e">
        <f>data0!#REF!</f>
        <v>#REF!</v>
      </c>
      <c r="I22" s="13" t="e">
        <f>data0!#REF!</f>
        <v>#REF!</v>
      </c>
      <c r="J22" s="13" t="e">
        <f>data0!#REF!</f>
        <v>#REF!</v>
      </c>
      <c r="K22" s="13" t="e">
        <f>data0!#REF!</f>
        <v>#REF!</v>
      </c>
      <c r="L22" s="13" t="e">
        <f>data0!#REF!</f>
        <v>#REF!</v>
      </c>
      <c r="M22" s="13">
        <f>data0!U35</f>
        <v>0</v>
      </c>
      <c r="N22" s="13">
        <f>data0!V35</f>
        <v>0</v>
      </c>
      <c r="O22" s="13">
        <f>data0!W35</f>
        <v>0</v>
      </c>
      <c r="P22" s="13">
        <f>data0!X35</f>
        <v>0</v>
      </c>
      <c r="Q22" s="13">
        <f>data0!Y35</f>
        <v>0</v>
      </c>
      <c r="R22" s="13">
        <f>data0!Z35</f>
        <v>0</v>
      </c>
      <c r="S22" s="13">
        <f>data0!AA35</f>
        <v>0</v>
      </c>
      <c r="T22" s="13">
        <f>data0!AB35</f>
        <v>0</v>
      </c>
      <c r="U22" s="13">
        <f>data0!AC35</f>
        <v>0</v>
      </c>
      <c r="V22" s="13">
        <f>data0!AD35</f>
        <v>0</v>
      </c>
      <c r="W22" s="13">
        <f>data0!AE35</f>
        <v>0</v>
      </c>
      <c r="X22" s="13">
        <f>data0!AF35</f>
        <v>0</v>
      </c>
      <c r="Y22" s="13">
        <f>data0!AG35</f>
        <v>0</v>
      </c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</row>
    <row r="23" spans="1:36">
      <c r="A23">
        <f>data0!A36</f>
        <v>34</v>
      </c>
      <c r="B23" s="13">
        <f>data0!B36</f>
        <v>282</v>
      </c>
      <c r="C23" s="13">
        <f>data0!C36</f>
        <v>0</v>
      </c>
      <c r="D23" s="13" t="e">
        <f>data0!#REF!</f>
        <v>#REF!</v>
      </c>
      <c r="E23" s="13" t="e">
        <f>data0!#REF!</f>
        <v>#REF!</v>
      </c>
      <c r="F23" s="13" t="e">
        <f>data0!#REF!</f>
        <v>#REF!</v>
      </c>
      <c r="G23" s="13" t="e">
        <f>data0!#REF!</f>
        <v>#REF!</v>
      </c>
      <c r="H23" s="13" t="e">
        <f>data0!#REF!</f>
        <v>#REF!</v>
      </c>
      <c r="I23" s="13" t="e">
        <f>data0!#REF!</f>
        <v>#REF!</v>
      </c>
      <c r="J23" s="13" t="e">
        <f>data0!#REF!</f>
        <v>#REF!</v>
      </c>
      <c r="K23" s="13" t="e">
        <f>data0!#REF!</f>
        <v>#REF!</v>
      </c>
      <c r="L23" s="13" t="e">
        <f>data0!#REF!</f>
        <v>#REF!</v>
      </c>
      <c r="M23" s="13">
        <f>data0!U36</f>
        <v>0</v>
      </c>
      <c r="N23" s="13">
        <f>data0!V36</f>
        <v>0</v>
      </c>
      <c r="O23" s="13">
        <f>data0!W36</f>
        <v>0</v>
      </c>
      <c r="P23" s="13">
        <f>data0!X36</f>
        <v>0</v>
      </c>
      <c r="Q23" s="13">
        <f>data0!Y36</f>
        <v>0</v>
      </c>
      <c r="R23" s="13">
        <f>data0!Z36</f>
        <v>0</v>
      </c>
      <c r="S23" s="13">
        <f>data0!AA36</f>
        <v>0</v>
      </c>
      <c r="T23" s="13">
        <f>data0!AB36</f>
        <v>0</v>
      </c>
      <c r="U23" s="13">
        <f>data0!AC36</f>
        <v>0</v>
      </c>
      <c r="V23" s="13">
        <f>data0!AD36</f>
        <v>0</v>
      </c>
      <c r="W23" s="13">
        <f>data0!AE36</f>
        <v>0</v>
      </c>
      <c r="X23" s="13">
        <f>data0!AF36</f>
        <v>0</v>
      </c>
      <c r="Y23" s="13">
        <f>data0!AG36</f>
        <v>0</v>
      </c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</row>
    <row r="24" spans="1:36">
      <c r="A24">
        <f>data0!A37</f>
        <v>35</v>
      </c>
      <c r="B24" s="13">
        <f>data0!B37</f>
        <v>0</v>
      </c>
      <c r="C24" s="13">
        <f>data0!C37</f>
        <v>0</v>
      </c>
      <c r="D24" s="13" t="e">
        <f>data0!#REF!</f>
        <v>#REF!</v>
      </c>
      <c r="E24" s="13" t="e">
        <f>data0!#REF!</f>
        <v>#REF!</v>
      </c>
      <c r="F24" s="13" t="e">
        <f>data0!#REF!</f>
        <v>#REF!</v>
      </c>
      <c r="G24" s="13" t="e">
        <f>data0!#REF!</f>
        <v>#REF!</v>
      </c>
      <c r="H24" s="13" t="e">
        <f>data0!#REF!</f>
        <v>#REF!</v>
      </c>
      <c r="I24" s="13" t="e">
        <f>data0!#REF!</f>
        <v>#REF!</v>
      </c>
      <c r="J24" s="13" t="e">
        <f>data0!#REF!</f>
        <v>#REF!</v>
      </c>
      <c r="K24" s="13" t="e">
        <f>data0!#REF!</f>
        <v>#REF!</v>
      </c>
      <c r="L24" s="13" t="e">
        <f>data0!#REF!</f>
        <v>#REF!</v>
      </c>
      <c r="M24" s="13">
        <f>data0!U37</f>
        <v>0</v>
      </c>
      <c r="N24" s="13">
        <f>data0!V37</f>
        <v>0</v>
      </c>
      <c r="O24" s="13">
        <f>data0!W37</f>
        <v>0</v>
      </c>
      <c r="P24" s="13">
        <f>data0!X37</f>
        <v>0</v>
      </c>
      <c r="Q24" s="13">
        <f>data0!Y37</f>
        <v>0</v>
      </c>
      <c r="R24" s="13">
        <f>data0!Z37</f>
        <v>0</v>
      </c>
      <c r="S24" s="13">
        <f>data0!AA37</f>
        <v>0</v>
      </c>
      <c r="T24" s="13">
        <f>data0!AB37</f>
        <v>0</v>
      </c>
      <c r="U24" s="13">
        <f>data0!AC37</f>
        <v>0</v>
      </c>
      <c r="V24" s="13">
        <f>data0!AD37</f>
        <v>0</v>
      </c>
      <c r="W24" s="13">
        <f>data0!AE37</f>
        <v>0</v>
      </c>
      <c r="X24" s="13">
        <f>data0!AF37</f>
        <v>0</v>
      </c>
      <c r="Y24" s="13">
        <f>data0!AG37</f>
        <v>0</v>
      </c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</row>
    <row r="25" spans="1:36">
      <c r="A25">
        <f>data0!A38</f>
        <v>36</v>
      </c>
      <c r="B25" s="13">
        <f>data0!B38</f>
        <v>282</v>
      </c>
      <c r="C25" s="13">
        <f>data0!C38</f>
        <v>0</v>
      </c>
      <c r="D25" s="13" t="e">
        <f>data0!#REF!</f>
        <v>#REF!</v>
      </c>
      <c r="E25" s="13" t="e">
        <f>data0!#REF!</f>
        <v>#REF!</v>
      </c>
      <c r="F25" s="13" t="e">
        <f>data0!#REF!</f>
        <v>#REF!</v>
      </c>
      <c r="G25" s="13" t="e">
        <f>data0!#REF!</f>
        <v>#REF!</v>
      </c>
      <c r="H25" s="13" t="e">
        <f>data0!#REF!</f>
        <v>#REF!</v>
      </c>
      <c r="I25" s="13" t="e">
        <f>data0!#REF!</f>
        <v>#REF!</v>
      </c>
      <c r="J25" s="13" t="e">
        <f>data0!#REF!</f>
        <v>#REF!</v>
      </c>
      <c r="K25" s="13" t="e">
        <f>data0!#REF!</f>
        <v>#REF!</v>
      </c>
      <c r="L25" s="13" t="e">
        <f>data0!#REF!</f>
        <v>#REF!</v>
      </c>
      <c r="M25" s="13">
        <f>data0!U38</f>
        <v>0</v>
      </c>
      <c r="N25" s="13">
        <f>data0!V38</f>
        <v>0</v>
      </c>
      <c r="O25" s="13">
        <f>data0!W38</f>
        <v>0</v>
      </c>
      <c r="P25" s="13">
        <f>data0!X38</f>
        <v>0</v>
      </c>
      <c r="Q25" s="13">
        <f>data0!Y38</f>
        <v>0</v>
      </c>
      <c r="R25" s="13">
        <f>data0!Z38</f>
        <v>0</v>
      </c>
      <c r="S25" s="13">
        <f>data0!AA38</f>
        <v>0</v>
      </c>
      <c r="T25" s="13">
        <f>data0!AB38</f>
        <v>0</v>
      </c>
      <c r="U25" s="13">
        <f>data0!AC38</f>
        <v>0</v>
      </c>
      <c r="V25" s="13">
        <f>data0!AD38</f>
        <v>0</v>
      </c>
      <c r="W25" s="13">
        <f>data0!AE38</f>
        <v>0</v>
      </c>
      <c r="X25" s="13">
        <f>data0!AF38</f>
        <v>0</v>
      </c>
      <c r="Y25" s="13">
        <f>data0!AG38</f>
        <v>0</v>
      </c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</row>
    <row r="26" spans="1:36">
      <c r="A26">
        <f>data0!A39</f>
        <v>37</v>
      </c>
      <c r="B26" s="13">
        <f>data0!B39</f>
        <v>5</v>
      </c>
      <c r="C26" s="13">
        <f>data0!C39</f>
        <v>0</v>
      </c>
      <c r="D26" s="13" t="e">
        <f>data0!#REF!</f>
        <v>#REF!</v>
      </c>
      <c r="E26" s="13" t="e">
        <f>data0!#REF!</f>
        <v>#REF!</v>
      </c>
      <c r="F26" s="13" t="e">
        <f>data0!#REF!</f>
        <v>#REF!</v>
      </c>
      <c r="G26" s="13" t="e">
        <f>data0!#REF!</f>
        <v>#REF!</v>
      </c>
      <c r="H26" s="13" t="e">
        <f>data0!#REF!</f>
        <v>#REF!</v>
      </c>
      <c r="I26" s="13" t="e">
        <f>data0!#REF!</f>
        <v>#REF!</v>
      </c>
      <c r="J26" s="13" t="e">
        <f>data0!#REF!</f>
        <v>#REF!</v>
      </c>
      <c r="K26" s="13" t="e">
        <f>data0!#REF!</f>
        <v>#REF!</v>
      </c>
      <c r="L26" s="13" t="e">
        <f>data0!#REF!</f>
        <v>#REF!</v>
      </c>
      <c r="M26" s="13">
        <f>data0!U39</f>
        <v>0</v>
      </c>
      <c r="N26" s="13">
        <f>data0!V39</f>
        <v>0</v>
      </c>
      <c r="O26" s="13">
        <f>data0!W39</f>
        <v>0</v>
      </c>
      <c r="P26" s="13">
        <f>data0!X39</f>
        <v>0</v>
      </c>
      <c r="Q26" s="13">
        <f>data0!Y39</f>
        <v>0</v>
      </c>
      <c r="R26" s="13">
        <f>data0!Z39</f>
        <v>0</v>
      </c>
      <c r="S26" s="13">
        <f>data0!AA39</f>
        <v>0</v>
      </c>
      <c r="T26" s="13">
        <f>data0!AB39</f>
        <v>0</v>
      </c>
      <c r="U26" s="13">
        <f>data0!AC39</f>
        <v>0</v>
      </c>
      <c r="V26" s="13">
        <f>data0!AD39</f>
        <v>0</v>
      </c>
      <c r="W26" s="13">
        <f>data0!AE39</f>
        <v>0</v>
      </c>
      <c r="X26" s="13">
        <f>data0!AF39</f>
        <v>0</v>
      </c>
      <c r="Y26" s="13">
        <f>data0!AG39</f>
        <v>0</v>
      </c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</row>
    <row r="27" spans="1:36">
      <c r="A27">
        <f>data0!A40</f>
        <v>38</v>
      </c>
      <c r="B27" s="13">
        <f>data0!B40</f>
        <v>313</v>
      </c>
      <c r="C27" s="13">
        <f>data0!C40</f>
        <v>0</v>
      </c>
      <c r="D27" s="13" t="e">
        <f>data0!#REF!</f>
        <v>#REF!</v>
      </c>
      <c r="E27" s="13" t="e">
        <f>data0!#REF!</f>
        <v>#REF!</v>
      </c>
      <c r="F27" s="13" t="e">
        <f>data0!#REF!</f>
        <v>#REF!</v>
      </c>
      <c r="G27" s="13" t="e">
        <f>data0!#REF!</f>
        <v>#REF!</v>
      </c>
      <c r="H27" s="13" t="e">
        <f>data0!#REF!</f>
        <v>#REF!</v>
      </c>
      <c r="I27" s="13" t="e">
        <f>data0!#REF!</f>
        <v>#REF!</v>
      </c>
      <c r="J27" s="13" t="e">
        <f>data0!#REF!</f>
        <v>#REF!</v>
      </c>
      <c r="K27" s="13" t="e">
        <f>data0!#REF!</f>
        <v>#REF!</v>
      </c>
      <c r="L27" s="13" t="e">
        <f>data0!#REF!</f>
        <v>#REF!</v>
      </c>
      <c r="M27" s="13">
        <f>data0!U40</f>
        <v>0</v>
      </c>
      <c r="N27" s="13">
        <f>data0!V40</f>
        <v>0</v>
      </c>
      <c r="O27" s="13">
        <f>data0!W40</f>
        <v>0</v>
      </c>
      <c r="P27" s="13">
        <f>data0!X40</f>
        <v>0</v>
      </c>
      <c r="Q27" s="13">
        <f>data0!Y40</f>
        <v>0</v>
      </c>
      <c r="R27" s="13">
        <f>data0!Z40</f>
        <v>0</v>
      </c>
      <c r="S27" s="13">
        <f>data0!AA40</f>
        <v>0</v>
      </c>
      <c r="T27" s="13">
        <f>data0!AB40</f>
        <v>0</v>
      </c>
      <c r="U27" s="13">
        <f>data0!AC40</f>
        <v>0</v>
      </c>
      <c r="V27" s="13">
        <f>data0!AD40</f>
        <v>0</v>
      </c>
      <c r="W27" s="13">
        <f>data0!AE40</f>
        <v>0</v>
      </c>
      <c r="X27" s="13">
        <f>data0!AF40</f>
        <v>0</v>
      </c>
      <c r="Y27" s="13">
        <f>data0!AG40</f>
        <v>0</v>
      </c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1:36">
      <c r="A28">
        <f>data0!A41</f>
        <v>39</v>
      </c>
      <c r="B28" s="13">
        <f>data0!B41</f>
        <v>5</v>
      </c>
      <c r="C28" s="13">
        <f>data0!C41</f>
        <v>0</v>
      </c>
      <c r="D28" s="13" t="e">
        <f>data0!#REF!</f>
        <v>#REF!</v>
      </c>
      <c r="E28" s="13" t="e">
        <f>data0!#REF!</f>
        <v>#REF!</v>
      </c>
      <c r="F28" s="13" t="e">
        <f>data0!#REF!</f>
        <v>#REF!</v>
      </c>
      <c r="G28" s="13" t="e">
        <f>data0!#REF!</f>
        <v>#REF!</v>
      </c>
      <c r="H28" s="13" t="e">
        <f>data0!#REF!</f>
        <v>#REF!</v>
      </c>
      <c r="I28" s="13" t="e">
        <f>data0!#REF!</f>
        <v>#REF!</v>
      </c>
      <c r="J28" s="13" t="e">
        <f>data0!#REF!</f>
        <v>#REF!</v>
      </c>
      <c r="K28" s="13" t="e">
        <f>data0!#REF!</f>
        <v>#REF!</v>
      </c>
      <c r="L28" s="13" t="e">
        <f>data0!#REF!</f>
        <v>#REF!</v>
      </c>
      <c r="M28" s="13">
        <f>data0!U41</f>
        <v>0</v>
      </c>
      <c r="N28" s="13">
        <f>data0!V41</f>
        <v>0</v>
      </c>
      <c r="O28" s="13">
        <f>data0!W41</f>
        <v>0</v>
      </c>
      <c r="P28" s="13">
        <f>data0!X41</f>
        <v>0</v>
      </c>
      <c r="Q28" s="13">
        <f>data0!Y41</f>
        <v>0</v>
      </c>
      <c r="R28" s="13">
        <f>data0!Z41</f>
        <v>0</v>
      </c>
      <c r="S28" s="13">
        <f>data0!AA41</f>
        <v>0</v>
      </c>
      <c r="T28" s="13">
        <f>data0!AB41</f>
        <v>0</v>
      </c>
      <c r="U28" s="13">
        <f>data0!AC41</f>
        <v>0</v>
      </c>
      <c r="V28" s="13">
        <f>data0!AD41</f>
        <v>0</v>
      </c>
      <c r="W28" s="13">
        <f>data0!AE41</f>
        <v>0</v>
      </c>
      <c r="X28" s="13">
        <f>data0!AF41</f>
        <v>0</v>
      </c>
      <c r="Y28" s="13">
        <f>data0!AG41</f>
        <v>0</v>
      </c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36">
      <c r="A29">
        <f>data0!A42</f>
        <v>40</v>
      </c>
      <c r="B29" s="13">
        <f>data0!B42</f>
        <v>313</v>
      </c>
      <c r="C29" s="13">
        <f>data0!C42</f>
        <v>0</v>
      </c>
      <c r="D29" s="13" t="e">
        <f>data0!#REF!</f>
        <v>#REF!</v>
      </c>
      <c r="E29" s="13" t="e">
        <f>data0!#REF!</f>
        <v>#REF!</v>
      </c>
      <c r="F29" s="13" t="e">
        <f>data0!#REF!</f>
        <v>#REF!</v>
      </c>
      <c r="G29" s="13" t="e">
        <f>data0!#REF!</f>
        <v>#REF!</v>
      </c>
      <c r="H29" s="13" t="e">
        <f>data0!#REF!</f>
        <v>#REF!</v>
      </c>
      <c r="I29" s="13" t="e">
        <f>data0!#REF!</f>
        <v>#REF!</v>
      </c>
      <c r="J29" s="13" t="e">
        <f>data0!#REF!</f>
        <v>#REF!</v>
      </c>
      <c r="K29" s="13" t="e">
        <f>data0!#REF!</f>
        <v>#REF!</v>
      </c>
      <c r="L29" s="13" t="e">
        <f>data0!#REF!</f>
        <v>#REF!</v>
      </c>
      <c r="M29" s="13">
        <f>data0!U42</f>
        <v>0</v>
      </c>
      <c r="N29" s="13">
        <f>data0!V42</f>
        <v>0</v>
      </c>
      <c r="O29" s="13">
        <f>data0!W42</f>
        <v>0</v>
      </c>
      <c r="P29" s="13">
        <f>data0!X42</f>
        <v>0</v>
      </c>
      <c r="Q29" s="13">
        <f>data0!Y42</f>
        <v>0</v>
      </c>
      <c r="R29" s="13">
        <f>data0!Z42</f>
        <v>0</v>
      </c>
      <c r="S29" s="13">
        <f>data0!AA42</f>
        <v>0</v>
      </c>
      <c r="T29" s="13">
        <f>data0!AB42</f>
        <v>0</v>
      </c>
      <c r="U29" s="13">
        <f>data0!AC42</f>
        <v>0</v>
      </c>
      <c r="V29" s="13">
        <f>data0!AD42</f>
        <v>0</v>
      </c>
      <c r="W29" s="13">
        <f>data0!AE42</f>
        <v>0</v>
      </c>
      <c r="X29" s="13">
        <f>data0!AF42</f>
        <v>0</v>
      </c>
      <c r="Y29" s="13">
        <f>data0!AG42</f>
        <v>0</v>
      </c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</row>
    <row r="30" spans="1:36">
      <c r="A30">
        <f>data0!D5</f>
        <v>6</v>
      </c>
    </row>
    <row r="31" spans="1:36">
      <c r="A31">
        <f>data0!D6</f>
        <v>8</v>
      </c>
      <c r="B31" s="13">
        <f>data0!E6</f>
        <v>47</v>
      </c>
      <c r="C31" s="13" t="e">
        <f>data0!#REF!</f>
        <v>#REF!</v>
      </c>
      <c r="D31" s="13">
        <f>data0!J6</f>
        <v>0</v>
      </c>
      <c r="E31" s="13">
        <f>data0!L6</f>
        <v>0</v>
      </c>
      <c r="F31" s="13">
        <f>data0!N6</f>
        <v>0</v>
      </c>
      <c r="G31" s="13">
        <f>data0!R6</f>
        <v>4</v>
      </c>
      <c r="H31" s="13">
        <f>data0!S6</f>
        <v>2</v>
      </c>
      <c r="I31" s="13">
        <f>data0!T6</f>
        <v>0</v>
      </c>
      <c r="J31" s="13">
        <f>data0!R134</f>
        <v>0</v>
      </c>
      <c r="K31" s="13">
        <f>data0!S134</f>
        <v>0</v>
      </c>
      <c r="L31" s="13">
        <f>data0!T134</f>
        <v>0</v>
      </c>
      <c r="M31" s="13">
        <f>data0!U134</f>
        <v>0</v>
      </c>
      <c r="N31" s="13">
        <f>data0!V134</f>
        <v>0</v>
      </c>
      <c r="O31" s="13">
        <f>data0!W134</f>
        <v>0</v>
      </c>
      <c r="P31" s="13">
        <f>data0!X134</f>
        <v>0</v>
      </c>
      <c r="Q31" s="13">
        <f>data0!Y134</f>
        <v>0</v>
      </c>
      <c r="R31" s="13">
        <f>data0!Z134</f>
        <v>0</v>
      </c>
      <c r="S31" s="13">
        <f>data0!AA134</f>
        <v>0</v>
      </c>
      <c r="T31" s="13">
        <f>data0!AB134</f>
        <v>0</v>
      </c>
      <c r="U31" s="13">
        <f>data0!AC134</f>
        <v>0</v>
      </c>
      <c r="V31" s="13">
        <f>data0!AD134</f>
        <v>0</v>
      </c>
      <c r="W31" s="13">
        <f>data0!AE134</f>
        <v>0</v>
      </c>
      <c r="X31" s="13">
        <f>data0!AF134</f>
        <v>0</v>
      </c>
      <c r="Y31" s="13">
        <f>data0!AG134</f>
        <v>0</v>
      </c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</row>
    <row r="32" spans="1:36">
      <c r="A32">
        <f>data0!D7</f>
        <v>10</v>
      </c>
      <c r="B32" s="13">
        <f>data0!E7</f>
        <v>79</v>
      </c>
      <c r="C32" s="13" t="e">
        <f>data0!#REF!</f>
        <v>#REF!</v>
      </c>
      <c r="D32" s="13">
        <f>data0!J7</f>
        <v>0</v>
      </c>
      <c r="E32" s="13">
        <f>data0!L7</f>
        <v>0</v>
      </c>
      <c r="F32" s="13">
        <f>data0!N7</f>
        <v>0</v>
      </c>
      <c r="G32" s="13">
        <f>data0!R7</f>
        <v>4</v>
      </c>
      <c r="H32" s="13">
        <f>data0!S7</f>
        <v>2</v>
      </c>
      <c r="I32" s="13">
        <f>data0!T7</f>
        <v>0</v>
      </c>
      <c r="J32" s="13">
        <f>data0!R135</f>
        <v>0</v>
      </c>
      <c r="K32" s="13">
        <f>data0!S135</f>
        <v>0</v>
      </c>
      <c r="L32" s="13">
        <f>data0!T135</f>
        <v>0</v>
      </c>
      <c r="M32" s="13">
        <f>data0!U135</f>
        <v>0</v>
      </c>
      <c r="N32" s="13">
        <f>data0!V135</f>
        <v>0</v>
      </c>
      <c r="O32" s="13">
        <f>data0!W135</f>
        <v>0</v>
      </c>
      <c r="P32" s="13">
        <f>data0!X135</f>
        <v>0</v>
      </c>
      <c r="Q32" s="13">
        <f>data0!Y135</f>
        <v>0</v>
      </c>
      <c r="R32" s="13">
        <f>data0!Z135</f>
        <v>0</v>
      </c>
      <c r="S32" s="13">
        <f>data0!AA135</f>
        <v>0</v>
      </c>
      <c r="T32" s="13">
        <f>data0!AB135</f>
        <v>0</v>
      </c>
      <c r="U32" s="13">
        <f>data0!AC135</f>
        <v>0</v>
      </c>
      <c r="V32" s="13">
        <f>data0!AD135</f>
        <v>0</v>
      </c>
      <c r="W32" s="13">
        <f>data0!AE135</f>
        <v>0</v>
      </c>
      <c r="X32" s="13">
        <f>data0!AF135</f>
        <v>0</v>
      </c>
      <c r="Y32" s="13">
        <f>data0!AG135</f>
        <v>0</v>
      </c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</row>
    <row r="33" spans="1:36">
      <c r="A33">
        <f>data0!D8</f>
        <v>12</v>
      </c>
      <c r="B33" s="13">
        <f>data0!E8</f>
        <v>79</v>
      </c>
      <c r="C33" s="13" t="e">
        <f>data0!#REF!</f>
        <v>#REF!</v>
      </c>
      <c r="D33" s="13">
        <f>data0!J8</f>
        <v>1</v>
      </c>
      <c r="E33" s="13">
        <f>data0!L8</f>
        <v>0</v>
      </c>
      <c r="F33" s="13">
        <f>data0!N8</f>
        <v>1</v>
      </c>
      <c r="G33" s="13">
        <f>data0!R8</f>
        <v>5</v>
      </c>
      <c r="H33" s="13">
        <f>data0!S8</f>
        <v>2</v>
      </c>
      <c r="I33" s="13">
        <f>data0!T8</f>
        <v>1</v>
      </c>
      <c r="J33" s="13">
        <f>data0!R136</f>
        <v>0</v>
      </c>
      <c r="K33" s="13">
        <f>data0!S136</f>
        <v>0</v>
      </c>
      <c r="L33" s="13">
        <f>data0!T136</f>
        <v>0</v>
      </c>
      <c r="M33" s="13">
        <f>data0!U136</f>
        <v>0</v>
      </c>
      <c r="N33" s="13">
        <f>data0!V136</f>
        <v>0</v>
      </c>
      <c r="O33" s="13">
        <f>data0!W136</f>
        <v>0</v>
      </c>
      <c r="P33" s="13">
        <f>data0!X136</f>
        <v>0</v>
      </c>
      <c r="Q33" s="13">
        <f>data0!Y136</f>
        <v>0</v>
      </c>
      <c r="R33" s="13">
        <f>data0!Z136</f>
        <v>0</v>
      </c>
      <c r="S33" s="13">
        <f>data0!AA136</f>
        <v>0</v>
      </c>
      <c r="T33" s="13">
        <f>data0!AB136</f>
        <v>0</v>
      </c>
      <c r="U33" s="13">
        <f>data0!AC136</f>
        <v>0</v>
      </c>
      <c r="V33" s="13">
        <f>data0!AD136</f>
        <v>0</v>
      </c>
      <c r="W33" s="13">
        <f>data0!AE136</f>
        <v>0</v>
      </c>
      <c r="X33" s="13">
        <f>data0!AF136</f>
        <v>0</v>
      </c>
      <c r="Y33" s="13">
        <f>data0!AG136</f>
        <v>0</v>
      </c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</row>
    <row r="34" spans="1:36">
      <c r="A34">
        <f>data0!D9</f>
        <v>14</v>
      </c>
      <c r="B34" s="13">
        <f>data0!E9</f>
        <v>125</v>
      </c>
      <c r="C34" s="13" t="e">
        <f>data0!#REF!</f>
        <v>#REF!</v>
      </c>
      <c r="D34" s="13">
        <f>data0!J9</f>
        <v>1</v>
      </c>
      <c r="E34" s="13">
        <f>data0!L9</f>
        <v>0</v>
      </c>
      <c r="F34" s="13">
        <f>data0!N9</f>
        <v>1</v>
      </c>
      <c r="G34" s="13">
        <f>data0!R9</f>
        <v>5</v>
      </c>
      <c r="H34" s="13">
        <f>data0!S9</f>
        <v>2</v>
      </c>
      <c r="I34" s="13">
        <f>data0!T9</f>
        <v>1</v>
      </c>
      <c r="J34" s="13">
        <f>data0!R137</f>
        <v>0</v>
      </c>
      <c r="K34" s="13">
        <f>data0!S137</f>
        <v>0</v>
      </c>
      <c r="L34" s="13">
        <f>data0!T137</f>
        <v>0</v>
      </c>
      <c r="M34" s="13">
        <f>data0!U137</f>
        <v>0</v>
      </c>
      <c r="N34" s="13">
        <f>data0!V137</f>
        <v>0</v>
      </c>
      <c r="O34" s="13">
        <f>data0!W137</f>
        <v>0</v>
      </c>
      <c r="P34" s="13">
        <f>data0!X137</f>
        <v>0</v>
      </c>
      <c r="Q34" s="13">
        <f>data0!Y137</f>
        <v>0</v>
      </c>
      <c r="R34" s="13">
        <f>data0!Z137</f>
        <v>0</v>
      </c>
      <c r="S34" s="13">
        <f>data0!AA137</f>
        <v>0</v>
      </c>
      <c r="T34" s="13">
        <f>data0!AB137</f>
        <v>0</v>
      </c>
      <c r="U34" s="13">
        <f>data0!AC137</f>
        <v>0</v>
      </c>
      <c r="V34" s="13">
        <f>data0!AD137</f>
        <v>0</v>
      </c>
      <c r="W34" s="13">
        <f>data0!AE137</f>
        <v>0</v>
      </c>
      <c r="X34" s="13">
        <f>data0!AF137</f>
        <v>0</v>
      </c>
      <c r="Y34" s="13">
        <f>data0!AG137</f>
        <v>0</v>
      </c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</row>
    <row r="35" spans="1:36">
      <c r="A35">
        <f>data0!D10</f>
        <v>16</v>
      </c>
      <c r="B35" s="13">
        <f>data0!E10</f>
        <v>125</v>
      </c>
      <c r="C35" s="13" t="e">
        <f>data0!#REF!</f>
        <v>#REF!</v>
      </c>
      <c r="D35" s="13">
        <f>data0!J10</f>
        <v>0</v>
      </c>
      <c r="E35" s="13">
        <f>data0!L10</f>
        <v>0</v>
      </c>
      <c r="F35" s="13">
        <f>data0!N10</f>
        <v>0</v>
      </c>
      <c r="G35" s="13">
        <f>data0!R10</f>
        <v>4</v>
      </c>
      <c r="H35" s="13">
        <f>data0!S10</f>
        <v>2</v>
      </c>
      <c r="I35" s="13">
        <f>data0!T10</f>
        <v>0</v>
      </c>
      <c r="J35" s="13">
        <f>data0!R138</f>
        <v>0</v>
      </c>
      <c r="K35" s="13">
        <f>data0!S138</f>
        <v>0</v>
      </c>
      <c r="L35" s="13">
        <f>data0!T138</f>
        <v>0</v>
      </c>
      <c r="M35" s="13">
        <f>data0!U138</f>
        <v>0</v>
      </c>
      <c r="N35" s="13">
        <f>data0!V138</f>
        <v>0</v>
      </c>
      <c r="O35" s="13">
        <f>data0!W138</f>
        <v>0</v>
      </c>
      <c r="P35" s="13">
        <f>data0!X138</f>
        <v>0</v>
      </c>
      <c r="Q35" s="13">
        <f>data0!Y138</f>
        <v>0</v>
      </c>
      <c r="R35" s="13">
        <f>data0!Z138</f>
        <v>0</v>
      </c>
      <c r="S35" s="13">
        <f>data0!AA138</f>
        <v>0</v>
      </c>
      <c r="T35" s="13">
        <f>data0!AB138</f>
        <v>0</v>
      </c>
      <c r="U35" s="13">
        <f>data0!AC138</f>
        <v>0</v>
      </c>
      <c r="V35" s="13">
        <f>data0!AD138</f>
        <v>0</v>
      </c>
      <c r="W35" s="13">
        <f>data0!AE138</f>
        <v>0</v>
      </c>
      <c r="X35" s="13">
        <f>data0!AF138</f>
        <v>0</v>
      </c>
      <c r="Y35" s="13">
        <f>data0!AG138</f>
        <v>0</v>
      </c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</row>
    <row r="36" spans="1:36">
      <c r="A36">
        <f>data0!D11</f>
        <v>18</v>
      </c>
      <c r="B36" s="13">
        <f>data0!E11</f>
        <v>157</v>
      </c>
      <c r="C36" s="13" t="e">
        <f>data0!#REF!</f>
        <v>#REF!</v>
      </c>
      <c r="D36" s="13">
        <f>data0!J11</f>
        <v>0</v>
      </c>
      <c r="E36" s="13">
        <f>data0!L11</f>
        <v>0</v>
      </c>
      <c r="F36" s="13">
        <f>data0!N11</f>
        <v>0</v>
      </c>
      <c r="G36" s="13">
        <f>data0!R11</f>
        <v>4</v>
      </c>
      <c r="H36" s="13">
        <f>data0!S11</f>
        <v>2</v>
      </c>
      <c r="I36" s="13">
        <f>data0!T11</f>
        <v>0</v>
      </c>
      <c r="J36" s="13">
        <f>data0!R139</f>
        <v>0</v>
      </c>
      <c r="K36" s="13">
        <f>data0!S139</f>
        <v>0</v>
      </c>
      <c r="L36" s="13">
        <f>data0!T139</f>
        <v>0</v>
      </c>
      <c r="M36" s="13">
        <f>data0!U139</f>
        <v>0</v>
      </c>
      <c r="N36" s="13">
        <f>data0!V139</f>
        <v>0</v>
      </c>
      <c r="O36" s="13">
        <f>data0!W139</f>
        <v>0</v>
      </c>
      <c r="P36" s="13">
        <f>data0!X139</f>
        <v>0</v>
      </c>
      <c r="Q36" s="13">
        <f>data0!Y139</f>
        <v>0</v>
      </c>
      <c r="R36" s="13">
        <f>data0!Z139</f>
        <v>0</v>
      </c>
      <c r="S36" s="13">
        <f>data0!AA139</f>
        <v>0</v>
      </c>
      <c r="T36" s="13">
        <f>data0!AB139</f>
        <v>0</v>
      </c>
      <c r="U36" s="13">
        <f>data0!AC139</f>
        <v>0</v>
      </c>
      <c r="V36" s="13">
        <f>data0!AD139</f>
        <v>0</v>
      </c>
      <c r="W36" s="13">
        <f>data0!AE139</f>
        <v>0</v>
      </c>
      <c r="X36" s="13">
        <f>data0!AF139</f>
        <v>0</v>
      </c>
      <c r="Y36" s="13">
        <f>data0!AG139</f>
        <v>0</v>
      </c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</row>
    <row r="37" spans="1:36">
      <c r="A37">
        <f>data0!D12</f>
        <v>20</v>
      </c>
      <c r="B37" s="13">
        <f>data0!E12</f>
        <v>157</v>
      </c>
      <c r="C37" s="13" t="e">
        <f>data0!#REF!</f>
        <v>#REF!</v>
      </c>
      <c r="D37" s="13">
        <f>data0!J12</f>
        <v>0</v>
      </c>
      <c r="E37" s="13">
        <f>data0!L12</f>
        <v>0</v>
      </c>
      <c r="F37" s="13">
        <f>data0!N12</f>
        <v>0</v>
      </c>
      <c r="G37" s="13">
        <f>data0!R12</f>
        <v>4</v>
      </c>
      <c r="H37" s="13">
        <f>data0!S12</f>
        <v>2</v>
      </c>
      <c r="I37" s="13">
        <f>data0!T12</f>
        <v>0</v>
      </c>
      <c r="J37" s="13">
        <f>data0!R140</f>
        <v>0</v>
      </c>
      <c r="K37" s="13">
        <f>data0!S140</f>
        <v>0</v>
      </c>
      <c r="L37" s="13">
        <f>data0!T140</f>
        <v>0</v>
      </c>
      <c r="M37" s="13">
        <f>data0!U140</f>
        <v>0</v>
      </c>
      <c r="N37" s="13">
        <f>data0!V140</f>
        <v>0</v>
      </c>
      <c r="O37" s="13">
        <f>data0!W140</f>
        <v>0</v>
      </c>
      <c r="P37" s="13">
        <f>data0!X140</f>
        <v>0</v>
      </c>
      <c r="Q37" s="13">
        <f>data0!Y140</f>
        <v>0</v>
      </c>
      <c r="R37" s="13">
        <f>data0!Z140</f>
        <v>0</v>
      </c>
      <c r="S37" s="13">
        <f>data0!AA140</f>
        <v>0</v>
      </c>
      <c r="T37" s="13">
        <f>data0!AB140</f>
        <v>0</v>
      </c>
      <c r="U37" s="13">
        <f>data0!AC140</f>
        <v>0</v>
      </c>
      <c r="V37" s="13">
        <f>data0!AD140</f>
        <v>0</v>
      </c>
      <c r="W37" s="13">
        <f>data0!AE140</f>
        <v>0</v>
      </c>
      <c r="X37" s="13">
        <f>data0!AF140</f>
        <v>0</v>
      </c>
      <c r="Y37" s="13">
        <f>data0!AG140</f>
        <v>0</v>
      </c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</row>
    <row r="38" spans="1:36">
      <c r="A38">
        <f>data0!D13</f>
        <v>22</v>
      </c>
      <c r="B38" s="13">
        <f>data0!E13</f>
        <v>188</v>
      </c>
      <c r="C38" s="13" t="e">
        <f>data0!#REF!</f>
        <v>#REF!</v>
      </c>
      <c r="D38" s="13">
        <f>data0!J13</f>
        <v>0</v>
      </c>
      <c r="E38" s="13">
        <f>data0!L13</f>
        <v>0</v>
      </c>
      <c r="F38" s="13">
        <f>data0!N13</f>
        <v>0</v>
      </c>
      <c r="G38" s="13">
        <f>data0!R13</f>
        <v>4</v>
      </c>
      <c r="H38" s="13">
        <f>data0!S13</f>
        <v>2</v>
      </c>
      <c r="I38" s="13">
        <f>data0!T13</f>
        <v>0</v>
      </c>
      <c r="J38" s="13">
        <f>data0!R141</f>
        <v>0</v>
      </c>
      <c r="K38" s="13">
        <f>data0!S141</f>
        <v>0</v>
      </c>
      <c r="L38" s="13">
        <f>data0!T141</f>
        <v>0</v>
      </c>
      <c r="M38" s="13">
        <f>data0!U141</f>
        <v>0</v>
      </c>
      <c r="N38" s="13">
        <f>data0!V141</f>
        <v>0</v>
      </c>
      <c r="O38" s="13">
        <f>data0!W141</f>
        <v>0</v>
      </c>
      <c r="P38" s="13">
        <f>data0!X141</f>
        <v>0</v>
      </c>
      <c r="Q38" s="13">
        <f>data0!Y141</f>
        <v>0</v>
      </c>
      <c r="R38" s="13">
        <f>data0!Z141</f>
        <v>0</v>
      </c>
      <c r="S38" s="13">
        <f>data0!AA141</f>
        <v>0</v>
      </c>
      <c r="T38" s="13">
        <f>data0!AB141</f>
        <v>0</v>
      </c>
      <c r="U38" s="13">
        <f>data0!AC141</f>
        <v>0</v>
      </c>
      <c r="V38" s="13">
        <f>data0!AD141</f>
        <v>0</v>
      </c>
      <c r="W38" s="13">
        <f>data0!AE141</f>
        <v>0</v>
      </c>
      <c r="X38" s="13">
        <f>data0!AF141</f>
        <v>0</v>
      </c>
      <c r="Y38" s="13">
        <f>data0!AG141</f>
        <v>0</v>
      </c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</row>
    <row r="39" spans="1:36">
      <c r="A39">
        <f>data0!D14</f>
        <v>24</v>
      </c>
      <c r="B39" s="13">
        <f>data0!E14</f>
        <v>188</v>
      </c>
      <c r="C39" s="13" t="e">
        <f>data0!#REF!</f>
        <v>#REF!</v>
      </c>
      <c r="D39" s="13">
        <f>data0!J14</f>
        <v>1</v>
      </c>
      <c r="E39" s="13">
        <f>data0!L14</f>
        <v>0</v>
      </c>
      <c r="F39" s="13">
        <f>data0!N14</f>
        <v>1</v>
      </c>
      <c r="G39" s="13">
        <f>data0!R14</f>
        <v>5</v>
      </c>
      <c r="H39" s="13">
        <f>data0!S14</f>
        <v>2</v>
      </c>
      <c r="I39" s="13">
        <f>data0!T14</f>
        <v>1</v>
      </c>
      <c r="J39" s="13">
        <f>data0!R142</f>
        <v>0</v>
      </c>
      <c r="K39" s="13">
        <f>data0!S142</f>
        <v>0</v>
      </c>
      <c r="L39" s="13">
        <f>data0!T142</f>
        <v>0</v>
      </c>
      <c r="M39" s="13">
        <f>data0!U142</f>
        <v>0</v>
      </c>
      <c r="N39" s="13">
        <f>data0!V142</f>
        <v>0</v>
      </c>
      <c r="O39" s="13">
        <f>data0!W142</f>
        <v>0</v>
      </c>
      <c r="P39" s="13">
        <f>data0!X142</f>
        <v>0</v>
      </c>
      <c r="Q39" s="13">
        <f>data0!Y142</f>
        <v>0</v>
      </c>
      <c r="R39" s="13">
        <f>data0!Z142</f>
        <v>0</v>
      </c>
      <c r="S39" s="13">
        <f>data0!AA142</f>
        <v>0</v>
      </c>
      <c r="T39" s="13">
        <f>data0!AB142</f>
        <v>0</v>
      </c>
      <c r="U39" s="13">
        <f>data0!AC142</f>
        <v>0</v>
      </c>
      <c r="V39" s="13">
        <f>data0!AD142</f>
        <v>0</v>
      </c>
      <c r="W39" s="13">
        <f>data0!AE142</f>
        <v>0</v>
      </c>
      <c r="X39" s="13">
        <f>data0!AF142</f>
        <v>0</v>
      </c>
      <c r="Y39" s="13">
        <f>data0!AG142</f>
        <v>0</v>
      </c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</row>
    <row r="40" spans="1:36">
      <c r="A40">
        <f>data0!D15</f>
        <v>26</v>
      </c>
      <c r="B40" s="13">
        <f>data0!E15</f>
        <v>219</v>
      </c>
      <c r="C40" s="13" t="e">
        <f>data0!#REF!</f>
        <v>#REF!</v>
      </c>
      <c r="D40" s="13">
        <f>data0!J15</f>
        <v>1</v>
      </c>
      <c r="E40" s="13">
        <f>data0!L15</f>
        <v>0</v>
      </c>
      <c r="F40" s="13">
        <f>data0!N15</f>
        <v>1</v>
      </c>
      <c r="G40" s="13">
        <f>data0!R15</f>
        <v>5</v>
      </c>
      <c r="H40" s="13">
        <f>data0!S15</f>
        <v>2</v>
      </c>
      <c r="I40" s="13">
        <f>data0!T15</f>
        <v>1</v>
      </c>
      <c r="J40" s="13">
        <f>data0!R143</f>
        <v>0</v>
      </c>
      <c r="K40" s="13">
        <f>data0!S143</f>
        <v>0</v>
      </c>
      <c r="L40" s="13">
        <f>data0!T143</f>
        <v>0</v>
      </c>
      <c r="M40" s="13">
        <f>data0!U143</f>
        <v>0</v>
      </c>
      <c r="N40" s="13">
        <f>data0!V143</f>
        <v>0</v>
      </c>
      <c r="O40" s="13">
        <f>data0!W143</f>
        <v>0</v>
      </c>
      <c r="P40" s="13">
        <f>data0!X143</f>
        <v>0</v>
      </c>
      <c r="Q40" s="13">
        <f>data0!Y143</f>
        <v>0</v>
      </c>
      <c r="R40" s="13">
        <f>data0!Z143</f>
        <v>0</v>
      </c>
      <c r="S40" s="13">
        <f>data0!AA143</f>
        <v>0</v>
      </c>
      <c r="T40" s="13">
        <f>data0!AB143</f>
        <v>0</v>
      </c>
      <c r="U40" s="13">
        <f>data0!AC143</f>
        <v>0</v>
      </c>
      <c r="V40" s="13">
        <f>data0!AD143</f>
        <v>0</v>
      </c>
      <c r="W40" s="13">
        <f>data0!AE143</f>
        <v>0</v>
      </c>
      <c r="X40" s="13">
        <f>data0!AF143</f>
        <v>0</v>
      </c>
      <c r="Y40" s="13">
        <f>data0!AG143</f>
        <v>0</v>
      </c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</row>
    <row r="41" spans="1:36"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</row>
    <row r="42" spans="1:36">
      <c r="A42">
        <f>data0!D17</f>
        <v>30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</row>
    <row r="43" spans="1:36">
      <c r="A43">
        <f>data0!D18</f>
        <v>32</v>
      </c>
      <c r="B43" s="13">
        <f>data0!E18</f>
        <v>250</v>
      </c>
      <c r="C43" s="13" t="e">
        <f>data0!#REF!</f>
        <v>#REF!</v>
      </c>
      <c r="D43" s="13">
        <f>data0!J18</f>
        <v>0</v>
      </c>
      <c r="E43" s="13">
        <f>data0!L18</f>
        <v>0</v>
      </c>
      <c r="F43" s="13">
        <f>data0!N18</f>
        <v>0</v>
      </c>
      <c r="G43" s="13">
        <f>data0!R18</f>
        <v>4</v>
      </c>
      <c r="H43" s="13">
        <f>data0!S18</f>
        <v>2</v>
      </c>
      <c r="I43" s="13">
        <f>data0!T18</f>
        <v>0</v>
      </c>
      <c r="J43" s="13">
        <f>data0!R146</f>
        <v>0</v>
      </c>
      <c r="K43" s="13">
        <f>data0!S146</f>
        <v>0</v>
      </c>
      <c r="L43" s="13">
        <f>data0!T146</f>
        <v>0</v>
      </c>
      <c r="M43" s="13">
        <f>data0!U146</f>
        <v>0</v>
      </c>
      <c r="N43" s="13">
        <f>data0!V146</f>
        <v>0</v>
      </c>
      <c r="O43" s="13">
        <f>data0!W146</f>
        <v>0</v>
      </c>
      <c r="P43" s="13">
        <f>data0!X146</f>
        <v>0</v>
      </c>
      <c r="Q43" s="13">
        <f>data0!Y146</f>
        <v>0</v>
      </c>
      <c r="R43" s="13">
        <f>data0!Z146</f>
        <v>0</v>
      </c>
      <c r="S43" s="13">
        <f>data0!AA146</f>
        <v>0</v>
      </c>
      <c r="T43" s="13">
        <f>data0!AB146</f>
        <v>0</v>
      </c>
      <c r="U43" s="13">
        <f>data0!AC146</f>
        <v>0</v>
      </c>
      <c r="V43" s="13">
        <f>data0!AD146</f>
        <v>0</v>
      </c>
      <c r="W43" s="13">
        <f>data0!AE146</f>
        <v>0</v>
      </c>
      <c r="X43" s="13">
        <f>data0!AF146</f>
        <v>0</v>
      </c>
      <c r="Y43" s="13">
        <f>data0!AG146</f>
        <v>0</v>
      </c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</row>
    <row r="44" spans="1:36">
      <c r="A44">
        <f>data0!D19</f>
        <v>34</v>
      </c>
      <c r="B44" s="13">
        <f>data0!E19</f>
        <v>282</v>
      </c>
      <c r="C44" s="13" t="e">
        <f>data0!#REF!</f>
        <v>#REF!</v>
      </c>
      <c r="D44" s="13">
        <f>data0!J19</f>
        <v>0</v>
      </c>
      <c r="E44" s="13">
        <f>data0!L19</f>
        <v>0</v>
      </c>
      <c r="F44" s="13">
        <f>data0!N19</f>
        <v>0</v>
      </c>
      <c r="G44" s="13">
        <f>data0!R19</f>
        <v>4</v>
      </c>
      <c r="H44" s="13">
        <f>data0!S19</f>
        <v>2</v>
      </c>
      <c r="I44" s="13">
        <f>data0!T19</f>
        <v>0</v>
      </c>
      <c r="J44" s="13">
        <f>data0!R147</f>
        <v>0</v>
      </c>
      <c r="K44" s="13">
        <f>data0!S147</f>
        <v>0</v>
      </c>
      <c r="L44" s="13">
        <f>data0!T147</f>
        <v>0</v>
      </c>
      <c r="M44" s="13">
        <f>data0!U147</f>
        <v>0</v>
      </c>
      <c r="N44" s="13">
        <f>data0!V147</f>
        <v>0</v>
      </c>
      <c r="O44" s="13">
        <f>data0!W147</f>
        <v>0</v>
      </c>
      <c r="P44" s="13">
        <f>data0!X147</f>
        <v>0</v>
      </c>
      <c r="Q44" s="13">
        <f>data0!Y147</f>
        <v>0</v>
      </c>
      <c r="R44" s="13">
        <f>data0!Z147</f>
        <v>0</v>
      </c>
      <c r="S44" s="13">
        <f>data0!AA147</f>
        <v>0</v>
      </c>
      <c r="T44" s="13">
        <f>data0!AB147</f>
        <v>0</v>
      </c>
      <c r="U44" s="13">
        <f>data0!AC147</f>
        <v>0</v>
      </c>
      <c r="V44" s="13">
        <f>data0!AD147</f>
        <v>0</v>
      </c>
      <c r="W44" s="13">
        <f>data0!AE147</f>
        <v>0</v>
      </c>
      <c r="X44" s="13">
        <f>data0!AF147</f>
        <v>0</v>
      </c>
      <c r="Y44" s="13">
        <f>data0!AG147</f>
        <v>0</v>
      </c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</row>
    <row r="45" spans="1:36">
      <c r="A45">
        <f>data0!D20</f>
        <v>36</v>
      </c>
      <c r="B45" s="13">
        <f>data0!E20</f>
        <v>282</v>
      </c>
      <c r="C45" s="13" t="e">
        <f>data0!#REF!</f>
        <v>#REF!</v>
      </c>
      <c r="D45" s="13">
        <f>data0!J20</f>
        <v>1</v>
      </c>
      <c r="E45" s="13">
        <f>data0!L20</f>
        <v>0</v>
      </c>
      <c r="F45" s="13">
        <f>data0!N20</f>
        <v>1</v>
      </c>
      <c r="G45" s="13">
        <f>data0!R20</f>
        <v>5</v>
      </c>
      <c r="H45" s="13">
        <f>data0!S20</f>
        <v>2</v>
      </c>
      <c r="I45" s="13">
        <f>data0!T20</f>
        <v>1</v>
      </c>
      <c r="J45" s="13">
        <f>data0!R148</f>
        <v>0</v>
      </c>
      <c r="K45" s="13">
        <f>data0!S148</f>
        <v>0</v>
      </c>
      <c r="L45" s="13">
        <f>data0!T148</f>
        <v>0</v>
      </c>
      <c r="M45" s="13">
        <f>data0!U148</f>
        <v>0</v>
      </c>
      <c r="N45" s="13">
        <f>data0!V148</f>
        <v>0</v>
      </c>
      <c r="O45" s="13">
        <f>data0!W148</f>
        <v>0</v>
      </c>
      <c r="P45" s="13">
        <f>data0!X148</f>
        <v>0</v>
      </c>
      <c r="Q45" s="13">
        <f>data0!Y148</f>
        <v>0</v>
      </c>
      <c r="R45" s="13">
        <f>data0!Z148</f>
        <v>0</v>
      </c>
      <c r="S45" s="13">
        <f>data0!AA148</f>
        <v>0</v>
      </c>
      <c r="T45" s="13">
        <f>data0!AB148</f>
        <v>0</v>
      </c>
      <c r="U45" s="13">
        <f>data0!AC148</f>
        <v>0</v>
      </c>
      <c r="V45" s="13">
        <f>data0!AD148</f>
        <v>0</v>
      </c>
      <c r="W45" s="13">
        <f>data0!AE148</f>
        <v>0</v>
      </c>
      <c r="X45" s="13">
        <f>data0!AF148</f>
        <v>0</v>
      </c>
      <c r="Y45" s="13">
        <f>data0!AG148</f>
        <v>0</v>
      </c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</row>
    <row r="46" spans="1:36">
      <c r="A46">
        <f>data0!D21</f>
        <v>38</v>
      </c>
      <c r="B46" s="13">
        <f>data0!E21</f>
        <v>313</v>
      </c>
      <c r="C46" s="13" t="e">
        <f>data0!#REF!</f>
        <v>#REF!</v>
      </c>
      <c r="D46" s="13">
        <f>data0!J21</f>
        <v>1</v>
      </c>
      <c r="E46" s="13">
        <f>data0!L21</f>
        <v>0</v>
      </c>
      <c r="F46" s="13">
        <f>data0!N21</f>
        <v>1</v>
      </c>
      <c r="G46" s="13">
        <f>data0!R21</f>
        <v>5</v>
      </c>
      <c r="H46" s="13">
        <f>data0!S21</f>
        <v>2</v>
      </c>
      <c r="I46" s="13">
        <f>data0!T21</f>
        <v>1</v>
      </c>
      <c r="J46" s="13">
        <f>data0!R149</f>
        <v>0</v>
      </c>
      <c r="K46" s="13">
        <f>data0!S149</f>
        <v>0</v>
      </c>
      <c r="L46" s="13">
        <f>data0!T149</f>
        <v>0</v>
      </c>
      <c r="M46" s="13">
        <f>data0!U149</f>
        <v>0</v>
      </c>
      <c r="N46" s="13">
        <f>data0!V149</f>
        <v>0</v>
      </c>
      <c r="O46" s="13">
        <f>data0!W149</f>
        <v>0</v>
      </c>
      <c r="P46" s="13">
        <f>data0!X149</f>
        <v>0</v>
      </c>
      <c r="Q46" s="13">
        <f>data0!Y149</f>
        <v>0</v>
      </c>
      <c r="R46" s="13">
        <f>data0!Z149</f>
        <v>0</v>
      </c>
      <c r="S46" s="13">
        <f>data0!AA149</f>
        <v>0</v>
      </c>
      <c r="T46" s="13">
        <f>data0!AB149</f>
        <v>0</v>
      </c>
      <c r="U46" s="13">
        <f>data0!AC149</f>
        <v>0</v>
      </c>
      <c r="V46" s="13">
        <f>data0!AD149</f>
        <v>0</v>
      </c>
      <c r="W46" s="13">
        <f>data0!AE149</f>
        <v>0</v>
      </c>
      <c r="X46" s="13">
        <f>data0!AF149</f>
        <v>0</v>
      </c>
      <c r="Y46" s="13">
        <f>data0!AG149</f>
        <v>0</v>
      </c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</row>
    <row r="47" spans="1:36">
      <c r="A47">
        <f>data0!D22</f>
        <v>40</v>
      </c>
      <c r="B47" s="13">
        <f>data0!E22</f>
        <v>313</v>
      </c>
      <c r="C47" s="13" t="e">
        <f>data0!#REF!</f>
        <v>#REF!</v>
      </c>
      <c r="D47" s="13">
        <f>data0!J22</f>
        <v>0</v>
      </c>
      <c r="E47" s="13">
        <f>data0!L22</f>
        <v>0</v>
      </c>
      <c r="F47" s="13">
        <f>data0!N22</f>
        <v>0</v>
      </c>
      <c r="G47" s="13">
        <f>data0!R22</f>
        <v>4</v>
      </c>
      <c r="H47" s="13">
        <f>data0!S22</f>
        <v>2</v>
      </c>
      <c r="I47" s="13">
        <f>data0!T22</f>
        <v>0</v>
      </c>
      <c r="J47" s="13">
        <f>data0!R150</f>
        <v>0</v>
      </c>
      <c r="K47" s="13">
        <f>data0!S150</f>
        <v>0</v>
      </c>
      <c r="L47" s="13">
        <f>data0!T150</f>
        <v>0</v>
      </c>
      <c r="M47" s="13">
        <f>data0!U150</f>
        <v>0</v>
      </c>
      <c r="N47" s="13">
        <f>data0!V150</f>
        <v>0</v>
      </c>
      <c r="O47" s="13">
        <f>data0!W150</f>
        <v>0</v>
      </c>
      <c r="P47" s="13">
        <f>data0!X150</f>
        <v>0</v>
      </c>
      <c r="Q47" s="13">
        <f>data0!Y150</f>
        <v>0</v>
      </c>
      <c r="R47" s="13">
        <f>data0!Z150</f>
        <v>0</v>
      </c>
      <c r="S47" s="13">
        <f>data0!AA150</f>
        <v>0</v>
      </c>
      <c r="T47" s="13">
        <f>data0!AB150</f>
        <v>0</v>
      </c>
      <c r="U47" s="13">
        <f>data0!AC150</f>
        <v>0</v>
      </c>
      <c r="V47" s="13">
        <f>data0!AD150</f>
        <v>0</v>
      </c>
      <c r="W47" s="13">
        <f>data0!AE150</f>
        <v>0</v>
      </c>
      <c r="X47" s="13">
        <f>data0!AF150</f>
        <v>0</v>
      </c>
      <c r="Y47" s="13">
        <f>data0!AG150</f>
        <v>0</v>
      </c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</row>
    <row r="48" spans="1:36">
      <c r="A48">
        <f>data0!D23</f>
        <v>42</v>
      </c>
      <c r="B48" s="13">
        <f>data0!E23</f>
        <v>344</v>
      </c>
      <c r="C48" s="13" t="e">
        <f>data0!#REF!</f>
        <v>#REF!</v>
      </c>
      <c r="D48" s="13">
        <f>data0!J23</f>
        <v>0</v>
      </c>
      <c r="E48" s="13">
        <f>data0!L23</f>
        <v>0</v>
      </c>
      <c r="F48" s="13">
        <f>data0!N23</f>
        <v>0</v>
      </c>
      <c r="G48" s="13">
        <f>data0!R23</f>
        <v>4</v>
      </c>
      <c r="H48" s="13">
        <f>data0!S23</f>
        <v>2</v>
      </c>
      <c r="I48" s="13">
        <f>data0!T23</f>
        <v>0</v>
      </c>
      <c r="J48" s="13">
        <f>data0!R151</f>
        <v>0</v>
      </c>
      <c r="K48" s="13">
        <f>data0!S151</f>
        <v>0</v>
      </c>
      <c r="L48" s="13">
        <f>data0!T151</f>
        <v>0</v>
      </c>
      <c r="M48" s="13">
        <f>data0!U151</f>
        <v>0</v>
      </c>
      <c r="N48" s="13">
        <f>data0!V151</f>
        <v>0</v>
      </c>
      <c r="O48" s="13">
        <f>data0!W151</f>
        <v>0</v>
      </c>
      <c r="P48" s="13">
        <f>data0!X151</f>
        <v>0</v>
      </c>
      <c r="Q48" s="13">
        <f>data0!Y151</f>
        <v>0</v>
      </c>
      <c r="R48" s="13">
        <f>data0!Z151</f>
        <v>0</v>
      </c>
      <c r="S48" s="13">
        <f>data0!AA151</f>
        <v>0</v>
      </c>
      <c r="T48" s="13">
        <f>data0!AB151</f>
        <v>0</v>
      </c>
      <c r="U48" s="13">
        <f>data0!AC151</f>
        <v>0</v>
      </c>
      <c r="V48" s="13">
        <f>data0!AD151</f>
        <v>0</v>
      </c>
      <c r="W48" s="13">
        <f>data0!AE151</f>
        <v>0</v>
      </c>
      <c r="X48" s="13">
        <f>data0!AF151</f>
        <v>0</v>
      </c>
      <c r="Y48" s="13">
        <f>data0!AG151</f>
        <v>0</v>
      </c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</row>
    <row r="49" spans="1:36">
      <c r="A49">
        <f>data0!D24</f>
        <v>44</v>
      </c>
      <c r="B49" s="13">
        <f>data0!E24</f>
        <v>344</v>
      </c>
      <c r="C49" s="13" t="e">
        <f>data0!#REF!</f>
        <v>#REF!</v>
      </c>
      <c r="D49" s="13">
        <f>data0!J24</f>
        <v>0</v>
      </c>
      <c r="E49" s="13">
        <f>data0!L24</f>
        <v>0</v>
      </c>
      <c r="F49" s="13">
        <f>data0!N24</f>
        <v>0</v>
      </c>
      <c r="G49" s="13">
        <f>data0!R24</f>
        <v>4</v>
      </c>
      <c r="H49" s="13">
        <f>data0!S24</f>
        <v>2</v>
      </c>
      <c r="I49" s="13">
        <f>data0!T24</f>
        <v>0</v>
      </c>
      <c r="J49" s="13">
        <f>data0!R152</f>
        <v>0</v>
      </c>
      <c r="K49" s="13">
        <f>data0!S152</f>
        <v>0</v>
      </c>
      <c r="L49" s="13">
        <f>data0!T152</f>
        <v>0</v>
      </c>
      <c r="M49" s="13">
        <f>data0!U152</f>
        <v>0</v>
      </c>
      <c r="N49" s="13">
        <f>data0!V152</f>
        <v>0</v>
      </c>
      <c r="O49" s="13">
        <f>data0!W152</f>
        <v>0</v>
      </c>
      <c r="P49" s="13">
        <f>data0!X152</f>
        <v>0</v>
      </c>
      <c r="Q49" s="13">
        <f>data0!Y152</f>
        <v>0</v>
      </c>
      <c r="R49" s="13">
        <f>data0!Z152</f>
        <v>0</v>
      </c>
      <c r="S49" s="13">
        <f>data0!AA152</f>
        <v>0</v>
      </c>
      <c r="T49" s="13">
        <f>data0!AB152</f>
        <v>0</v>
      </c>
      <c r="U49" s="13">
        <f>data0!AC152</f>
        <v>0</v>
      </c>
      <c r="V49" s="13">
        <f>data0!AD152</f>
        <v>0</v>
      </c>
      <c r="W49" s="13">
        <f>data0!AE152</f>
        <v>0</v>
      </c>
      <c r="X49" s="13">
        <f>data0!AF152</f>
        <v>0</v>
      </c>
      <c r="Y49" s="13">
        <f>data0!AG152</f>
        <v>0</v>
      </c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</row>
    <row r="50" spans="1:36">
      <c r="A50">
        <f>data0!D25</f>
        <v>46</v>
      </c>
      <c r="B50" s="13">
        <f>data0!E25</f>
        <v>375</v>
      </c>
      <c r="C50" s="13" t="e">
        <f>data0!#REF!</f>
        <v>#REF!</v>
      </c>
      <c r="D50" s="13">
        <f>data0!J25</f>
        <v>0</v>
      </c>
      <c r="E50" s="13">
        <f>data0!L25</f>
        <v>0</v>
      </c>
      <c r="F50" s="13">
        <f>data0!N25</f>
        <v>0</v>
      </c>
      <c r="G50" s="13">
        <f>data0!R25</f>
        <v>4</v>
      </c>
      <c r="H50" s="13">
        <f>data0!S25</f>
        <v>2</v>
      </c>
      <c r="I50" s="13">
        <f>data0!T25</f>
        <v>0</v>
      </c>
      <c r="J50" s="13">
        <f>data0!R153</f>
        <v>0</v>
      </c>
      <c r="K50" s="13">
        <f>data0!S153</f>
        <v>0</v>
      </c>
      <c r="L50" s="13">
        <f>data0!T153</f>
        <v>0</v>
      </c>
      <c r="M50" s="13">
        <f>data0!U153</f>
        <v>0</v>
      </c>
      <c r="N50" s="13">
        <f>data0!V153</f>
        <v>0</v>
      </c>
      <c r="O50" s="13">
        <f>data0!W153</f>
        <v>0</v>
      </c>
      <c r="P50" s="13">
        <f>data0!X153</f>
        <v>0</v>
      </c>
      <c r="Q50" s="13">
        <f>data0!Y153</f>
        <v>0</v>
      </c>
      <c r="R50" s="13">
        <f>data0!Z153</f>
        <v>0</v>
      </c>
      <c r="S50" s="13">
        <f>data0!AA153</f>
        <v>0</v>
      </c>
      <c r="T50" s="13">
        <f>data0!AB153</f>
        <v>0</v>
      </c>
      <c r="U50" s="13">
        <f>data0!AC153</f>
        <v>0</v>
      </c>
      <c r="V50" s="13">
        <f>data0!AD153</f>
        <v>0</v>
      </c>
      <c r="W50" s="13">
        <f>data0!AE153</f>
        <v>0</v>
      </c>
      <c r="X50" s="13">
        <f>data0!AF153</f>
        <v>0</v>
      </c>
      <c r="Y50" s="13">
        <f>data0!AG153</f>
        <v>0</v>
      </c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</row>
    <row r="51" spans="1:36">
      <c r="A51">
        <f>data0!D26</f>
        <v>48</v>
      </c>
      <c r="B51" s="13">
        <f>data0!E26</f>
        <v>375</v>
      </c>
      <c r="C51" s="13" t="e">
        <f>data0!#REF!</f>
        <v>#REF!</v>
      </c>
      <c r="D51" s="13">
        <f>data0!J26</f>
        <v>1</v>
      </c>
      <c r="E51" s="13">
        <f>data0!L26</f>
        <v>0</v>
      </c>
      <c r="F51" s="13">
        <f>data0!N26</f>
        <v>1</v>
      </c>
      <c r="G51" s="13">
        <f>data0!R26</f>
        <v>5</v>
      </c>
      <c r="H51" s="13">
        <f>data0!S26</f>
        <v>2</v>
      </c>
      <c r="I51" s="13">
        <f>data0!T26</f>
        <v>1</v>
      </c>
      <c r="J51" s="13">
        <f>data0!R154</f>
        <v>0</v>
      </c>
      <c r="K51" s="13">
        <f>data0!S154</f>
        <v>0</v>
      </c>
      <c r="L51" s="13">
        <f>data0!T154</f>
        <v>0</v>
      </c>
      <c r="M51" s="13">
        <f>data0!U154</f>
        <v>0</v>
      </c>
      <c r="N51" s="13">
        <f>data0!V154</f>
        <v>0</v>
      </c>
      <c r="O51" s="13">
        <f>data0!W154</f>
        <v>0</v>
      </c>
      <c r="P51" s="13">
        <f>data0!X154</f>
        <v>0</v>
      </c>
      <c r="Q51" s="13">
        <f>data0!Y154</f>
        <v>0</v>
      </c>
      <c r="R51" s="13">
        <f>data0!Z154</f>
        <v>0</v>
      </c>
      <c r="S51" s="13">
        <f>data0!AA154</f>
        <v>0</v>
      </c>
      <c r="T51" s="13">
        <f>data0!AB154</f>
        <v>0</v>
      </c>
      <c r="U51" s="13">
        <f>data0!AC154</f>
        <v>0</v>
      </c>
      <c r="V51" s="13">
        <f>data0!AD154</f>
        <v>0</v>
      </c>
      <c r="W51" s="13">
        <f>data0!AE154</f>
        <v>0</v>
      </c>
      <c r="X51" s="13">
        <f>data0!AF154</f>
        <v>0</v>
      </c>
      <c r="Y51" s="13">
        <f>data0!AG154</f>
        <v>0</v>
      </c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</row>
    <row r="52" spans="1:36">
      <c r="A52">
        <f>data0!D27</f>
        <v>50</v>
      </c>
      <c r="B52" s="13">
        <f>data0!E27</f>
        <v>407</v>
      </c>
      <c r="C52" s="13" t="e">
        <f>data0!#REF!</f>
        <v>#REF!</v>
      </c>
      <c r="D52" s="13">
        <f>data0!J27</f>
        <v>1</v>
      </c>
      <c r="E52" s="13">
        <f>data0!L27</f>
        <v>0</v>
      </c>
      <c r="F52" s="13">
        <f>data0!N27</f>
        <v>1</v>
      </c>
      <c r="G52" s="13">
        <f>data0!R27</f>
        <v>5</v>
      </c>
      <c r="H52" s="13">
        <f>data0!S27</f>
        <v>2</v>
      </c>
      <c r="I52" s="13">
        <f>data0!T27</f>
        <v>1</v>
      </c>
      <c r="J52" s="13">
        <f>data0!R155</f>
        <v>0</v>
      </c>
      <c r="K52" s="13">
        <f>data0!S155</f>
        <v>0</v>
      </c>
      <c r="L52" s="13">
        <f>data0!T155</f>
        <v>0</v>
      </c>
      <c r="M52" s="13">
        <f>data0!U155</f>
        <v>0</v>
      </c>
      <c r="N52" s="13">
        <f>data0!V155</f>
        <v>0</v>
      </c>
      <c r="O52" s="13">
        <f>data0!W155</f>
        <v>0</v>
      </c>
      <c r="P52" s="13">
        <f>data0!X155</f>
        <v>0</v>
      </c>
      <c r="Q52" s="13">
        <f>data0!Y155</f>
        <v>0</v>
      </c>
      <c r="R52" s="13">
        <f>data0!Z155</f>
        <v>0</v>
      </c>
      <c r="S52" s="13">
        <f>data0!AA155</f>
        <v>0</v>
      </c>
      <c r="T52" s="13">
        <f>data0!AB155</f>
        <v>0</v>
      </c>
      <c r="U52" s="13">
        <f>data0!AC155</f>
        <v>0</v>
      </c>
      <c r="V52" s="13">
        <f>data0!AD155</f>
        <v>0</v>
      </c>
      <c r="W52" s="13">
        <f>data0!AE155</f>
        <v>0</v>
      </c>
      <c r="X52" s="13">
        <f>data0!AF155</f>
        <v>0</v>
      </c>
      <c r="Y52" s="13">
        <f>data0!AG155</f>
        <v>0</v>
      </c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</row>
    <row r="53" spans="1:36"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</row>
    <row r="54" spans="1:36">
      <c r="A54">
        <f>data0!D29</f>
        <v>54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</row>
    <row r="55" spans="1:36">
      <c r="A55">
        <f>data0!D30</f>
        <v>56</v>
      </c>
      <c r="B55" s="13">
        <f>data0!E30</f>
        <v>438</v>
      </c>
      <c r="C55" s="13" t="e">
        <f>data0!#REF!</f>
        <v>#REF!</v>
      </c>
      <c r="D55" s="13">
        <f>data0!J30</f>
        <v>0</v>
      </c>
      <c r="E55" s="13">
        <f>data0!L30</f>
        <v>0</v>
      </c>
      <c r="F55" s="13">
        <f>data0!N30</f>
        <v>0</v>
      </c>
      <c r="G55" s="13">
        <f>data0!R30</f>
        <v>4</v>
      </c>
      <c r="H55" s="13">
        <f>data0!S30</f>
        <v>2</v>
      </c>
      <c r="I55" s="13">
        <f>data0!T30</f>
        <v>0</v>
      </c>
      <c r="J55" s="13">
        <f>data0!R158</f>
        <v>0</v>
      </c>
      <c r="K55" s="13">
        <f>data0!S158</f>
        <v>0</v>
      </c>
      <c r="L55" s="13">
        <f>data0!T158</f>
        <v>0</v>
      </c>
      <c r="M55" s="13">
        <f>data0!U158</f>
        <v>0</v>
      </c>
      <c r="N55" s="13">
        <f>data0!V158</f>
        <v>0</v>
      </c>
      <c r="O55" s="13">
        <f>data0!W158</f>
        <v>0</v>
      </c>
      <c r="P55" s="13">
        <f>data0!X158</f>
        <v>0</v>
      </c>
      <c r="Q55" s="13">
        <f>data0!Y158</f>
        <v>0</v>
      </c>
      <c r="R55" s="13">
        <f>data0!Z158</f>
        <v>0</v>
      </c>
      <c r="S55" s="13">
        <f>data0!AA158</f>
        <v>0</v>
      </c>
      <c r="T55" s="13">
        <f>data0!AB158</f>
        <v>0</v>
      </c>
      <c r="U55" s="13">
        <f>data0!AC158</f>
        <v>0</v>
      </c>
      <c r="V55" s="13">
        <f>data0!AD158</f>
        <v>0</v>
      </c>
      <c r="W55" s="13">
        <f>data0!AE158</f>
        <v>0</v>
      </c>
      <c r="X55" s="13">
        <f>data0!AF158</f>
        <v>0</v>
      </c>
      <c r="Y55" s="13">
        <f>data0!AG158</f>
        <v>0</v>
      </c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</row>
    <row r="56" spans="1:36">
      <c r="A56">
        <f>data0!D31</f>
        <v>58</v>
      </c>
      <c r="B56" s="13">
        <f>data0!E31</f>
        <v>469</v>
      </c>
      <c r="C56" s="13" t="e">
        <f>data0!#REF!</f>
        <v>#REF!</v>
      </c>
      <c r="D56" s="13">
        <f>data0!J31</f>
        <v>0</v>
      </c>
      <c r="E56" s="13">
        <f>data0!L31</f>
        <v>0</v>
      </c>
      <c r="F56" s="13">
        <f>data0!N31</f>
        <v>0</v>
      </c>
      <c r="G56" s="13">
        <f>data0!R31</f>
        <v>4</v>
      </c>
      <c r="H56" s="13">
        <f>data0!S31</f>
        <v>2</v>
      </c>
      <c r="I56" s="13">
        <f>data0!T31</f>
        <v>0</v>
      </c>
      <c r="J56" s="13">
        <f>data0!R159</f>
        <v>0</v>
      </c>
      <c r="K56" s="13">
        <f>data0!S159</f>
        <v>0</v>
      </c>
      <c r="L56" s="13">
        <f>data0!T159</f>
        <v>0</v>
      </c>
      <c r="M56" s="13">
        <f>data0!U159</f>
        <v>0</v>
      </c>
      <c r="N56" s="13">
        <f>data0!V159</f>
        <v>0</v>
      </c>
      <c r="O56" s="13">
        <f>data0!W159</f>
        <v>0</v>
      </c>
      <c r="P56" s="13">
        <f>data0!X159</f>
        <v>0</v>
      </c>
      <c r="Q56" s="13">
        <f>data0!Y159</f>
        <v>0</v>
      </c>
      <c r="R56" s="13">
        <f>data0!Z159</f>
        <v>0</v>
      </c>
      <c r="S56" s="13">
        <f>data0!AA159</f>
        <v>0</v>
      </c>
      <c r="T56" s="13">
        <f>data0!AB159</f>
        <v>0</v>
      </c>
      <c r="U56" s="13">
        <f>data0!AC159</f>
        <v>0</v>
      </c>
      <c r="V56" s="13">
        <f>data0!AD159</f>
        <v>0</v>
      </c>
      <c r="W56" s="13">
        <f>data0!AE159</f>
        <v>0</v>
      </c>
      <c r="X56" s="13">
        <f>data0!AF159</f>
        <v>0</v>
      </c>
      <c r="Y56" s="13">
        <f>data0!AG159</f>
        <v>0</v>
      </c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</row>
    <row r="57" spans="1:36">
      <c r="A57">
        <f>data0!D32</f>
        <v>60</v>
      </c>
      <c r="B57" s="13">
        <f>data0!E32</f>
        <v>469</v>
      </c>
      <c r="C57" s="13" t="e">
        <f>data0!#REF!</f>
        <v>#REF!</v>
      </c>
      <c r="D57" s="13">
        <f>data0!J32</f>
        <v>1</v>
      </c>
      <c r="E57" s="13">
        <f>data0!L32</f>
        <v>0</v>
      </c>
      <c r="F57" s="13">
        <f>data0!N32</f>
        <v>1</v>
      </c>
      <c r="G57" s="13">
        <f>data0!R32</f>
        <v>5</v>
      </c>
      <c r="H57" s="13">
        <f>data0!S32</f>
        <v>2</v>
      </c>
      <c r="I57" s="13">
        <f>data0!T32</f>
        <v>1</v>
      </c>
      <c r="J57" s="13">
        <f>data0!R160</f>
        <v>0</v>
      </c>
      <c r="K57" s="13">
        <f>data0!S160</f>
        <v>0</v>
      </c>
      <c r="L57" s="13">
        <f>data0!T160</f>
        <v>0</v>
      </c>
      <c r="M57" s="13">
        <f>data0!U160</f>
        <v>0</v>
      </c>
      <c r="N57" s="13">
        <f>data0!V160</f>
        <v>0</v>
      </c>
      <c r="O57" s="13">
        <f>data0!W160</f>
        <v>0</v>
      </c>
      <c r="P57" s="13">
        <f>data0!X160</f>
        <v>0</v>
      </c>
      <c r="Q57" s="13">
        <f>data0!Y160</f>
        <v>0</v>
      </c>
      <c r="R57" s="13">
        <f>data0!Z160</f>
        <v>0</v>
      </c>
      <c r="S57" s="13">
        <f>data0!AA160</f>
        <v>0</v>
      </c>
      <c r="T57" s="13">
        <f>data0!AB160</f>
        <v>0</v>
      </c>
      <c r="U57" s="13">
        <f>data0!AC160</f>
        <v>0</v>
      </c>
      <c r="V57" s="13">
        <f>data0!AD160</f>
        <v>0</v>
      </c>
      <c r="W57" s="13">
        <f>data0!AE160</f>
        <v>0</v>
      </c>
      <c r="X57" s="13">
        <f>data0!AF160</f>
        <v>0</v>
      </c>
      <c r="Y57" s="13">
        <f>data0!AG160</f>
        <v>0</v>
      </c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</row>
    <row r="58" spans="1:36">
      <c r="A58">
        <f>data0!D33</f>
        <v>62</v>
      </c>
      <c r="B58" s="13">
        <f>data0!E33</f>
        <v>500</v>
      </c>
      <c r="C58" s="13" t="e">
        <f>data0!#REF!</f>
        <v>#REF!</v>
      </c>
      <c r="D58" s="13">
        <f>data0!J33</f>
        <v>1</v>
      </c>
      <c r="E58" s="13">
        <f>data0!L33</f>
        <v>0</v>
      </c>
      <c r="F58" s="13">
        <f>data0!N33</f>
        <v>1</v>
      </c>
      <c r="G58" s="13">
        <f>data0!R33</f>
        <v>5</v>
      </c>
      <c r="H58" s="13">
        <f>data0!S33</f>
        <v>2</v>
      </c>
      <c r="I58" s="13">
        <f>data0!T33</f>
        <v>1</v>
      </c>
      <c r="J58" s="13">
        <f>data0!R161</f>
        <v>0</v>
      </c>
      <c r="K58" s="13">
        <f>data0!S161</f>
        <v>0</v>
      </c>
      <c r="L58" s="13">
        <f>data0!T161</f>
        <v>0</v>
      </c>
      <c r="M58" s="13">
        <f>data0!U161</f>
        <v>0</v>
      </c>
      <c r="N58" s="13">
        <f>data0!V161</f>
        <v>0</v>
      </c>
      <c r="O58" s="13">
        <f>data0!W161</f>
        <v>0</v>
      </c>
      <c r="P58" s="13">
        <f>data0!X161</f>
        <v>0</v>
      </c>
      <c r="Q58" s="13">
        <f>data0!Y161</f>
        <v>0</v>
      </c>
      <c r="R58" s="13">
        <f>data0!Z161</f>
        <v>0</v>
      </c>
      <c r="S58" s="13">
        <f>data0!AA161</f>
        <v>0</v>
      </c>
      <c r="T58" s="13">
        <f>data0!AB161</f>
        <v>0</v>
      </c>
      <c r="U58" s="13">
        <f>data0!AC161</f>
        <v>0</v>
      </c>
      <c r="V58" s="13">
        <f>data0!AD161</f>
        <v>0</v>
      </c>
      <c r="W58" s="13">
        <f>data0!AE161</f>
        <v>0</v>
      </c>
      <c r="X58" s="13">
        <f>data0!AF161</f>
        <v>0</v>
      </c>
      <c r="Y58" s="13">
        <f>data0!AG161</f>
        <v>0</v>
      </c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</row>
    <row r="59" spans="1:36">
      <c r="A59">
        <f>data0!D34</f>
        <v>64</v>
      </c>
      <c r="B59" s="13">
        <f>data0!E34</f>
        <v>500</v>
      </c>
      <c r="C59" s="13">
        <f>data0!F34</f>
        <v>0</v>
      </c>
      <c r="D59" s="13">
        <f>data0!J34</f>
        <v>0</v>
      </c>
      <c r="E59" s="13">
        <f>data0!L34</f>
        <v>0</v>
      </c>
      <c r="F59" s="13">
        <f>data0!N34</f>
        <v>0</v>
      </c>
      <c r="G59" s="13">
        <f>data0!R34</f>
        <v>4</v>
      </c>
      <c r="H59" s="13">
        <f>data0!S34</f>
        <v>2</v>
      </c>
      <c r="I59" s="13">
        <f>data0!T34</f>
        <v>0</v>
      </c>
      <c r="J59" s="13">
        <f>data0!R162</f>
        <v>0</v>
      </c>
      <c r="K59" s="13">
        <f>data0!S162</f>
        <v>0</v>
      </c>
      <c r="L59" s="13">
        <f>data0!T162</f>
        <v>0</v>
      </c>
      <c r="M59" s="13">
        <f>data0!U162</f>
        <v>0</v>
      </c>
      <c r="N59" s="13">
        <f>data0!V162</f>
        <v>0</v>
      </c>
      <c r="O59" s="13">
        <f>data0!W162</f>
        <v>0</v>
      </c>
      <c r="P59" s="13">
        <f>data0!X162</f>
        <v>0</v>
      </c>
      <c r="Q59" s="13">
        <f>data0!Y162</f>
        <v>0</v>
      </c>
      <c r="R59" s="13">
        <f>data0!Z162</f>
        <v>0</v>
      </c>
      <c r="S59" s="13">
        <f>data0!AA162</f>
        <v>0</v>
      </c>
      <c r="T59" s="13">
        <f>data0!AB162</f>
        <v>0</v>
      </c>
      <c r="U59" s="13">
        <f>data0!AC162</f>
        <v>0</v>
      </c>
      <c r="V59" s="13">
        <f>data0!AD162</f>
        <v>0</v>
      </c>
      <c r="W59" s="13">
        <f>data0!AE162</f>
        <v>0</v>
      </c>
      <c r="X59" s="13">
        <f>data0!AF162</f>
        <v>0</v>
      </c>
      <c r="Y59" s="13">
        <f>data0!AG162</f>
        <v>0</v>
      </c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</row>
    <row r="60" spans="1:36">
      <c r="A60">
        <f>data0!D35</f>
        <v>66</v>
      </c>
      <c r="B60" s="13">
        <f>data0!F2</f>
        <v>5</v>
      </c>
      <c r="C60" s="13">
        <f>data0!F35</f>
        <v>0</v>
      </c>
      <c r="D60" s="13">
        <f>data0!J35</f>
        <v>0</v>
      </c>
      <c r="E60" s="13">
        <f>data0!L35</f>
        <v>0</v>
      </c>
      <c r="F60" s="13">
        <f>data0!N35</f>
        <v>0</v>
      </c>
      <c r="G60" s="13">
        <f>data0!R35</f>
        <v>4</v>
      </c>
      <c r="H60" s="13">
        <f>data0!S35</f>
        <v>2</v>
      </c>
      <c r="I60" s="13">
        <f>data0!T35</f>
        <v>0</v>
      </c>
      <c r="J60" s="13">
        <f>data0!R163</f>
        <v>0</v>
      </c>
      <c r="K60" s="13">
        <f>data0!S163</f>
        <v>0</v>
      </c>
      <c r="L60" s="13">
        <f>data0!T163</f>
        <v>0</v>
      </c>
      <c r="M60" s="13">
        <f>data0!U163</f>
        <v>0</v>
      </c>
      <c r="N60" s="13">
        <f>data0!V163</f>
        <v>0</v>
      </c>
      <c r="O60" s="13">
        <f>data0!W163</f>
        <v>0</v>
      </c>
      <c r="P60" s="13">
        <f>data0!X163</f>
        <v>0</v>
      </c>
      <c r="Q60" s="13">
        <f>data0!Y163</f>
        <v>0</v>
      </c>
      <c r="R60" s="13">
        <f>data0!Z163</f>
        <v>0</v>
      </c>
      <c r="S60" s="13">
        <f>data0!AA163</f>
        <v>0</v>
      </c>
      <c r="T60" s="13">
        <f>data0!AB163</f>
        <v>0</v>
      </c>
      <c r="U60" s="13">
        <f>data0!AC163</f>
        <v>0</v>
      </c>
      <c r="V60" s="13">
        <f>data0!AD163</f>
        <v>0</v>
      </c>
      <c r="W60" s="13">
        <f>data0!AE163</f>
        <v>0</v>
      </c>
      <c r="X60" s="13">
        <f>data0!AF163</f>
        <v>0</v>
      </c>
      <c r="Y60" s="13">
        <f>data0!AG163</f>
        <v>0</v>
      </c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</row>
    <row r="61" spans="1:36">
      <c r="A61">
        <f>data0!D36</f>
        <v>68</v>
      </c>
      <c r="B61" s="13">
        <f>data0!F3</f>
        <v>5</v>
      </c>
      <c r="C61" s="13">
        <f>data0!F36</f>
        <v>0</v>
      </c>
      <c r="D61" s="13">
        <f>data0!J36</f>
        <v>0</v>
      </c>
      <c r="E61" s="13">
        <f>data0!L36</f>
        <v>0</v>
      </c>
      <c r="F61" s="13">
        <f>data0!N36</f>
        <v>0</v>
      </c>
      <c r="G61" s="13">
        <f>data0!R36</f>
        <v>4</v>
      </c>
      <c r="H61" s="13">
        <f>data0!S36</f>
        <v>2</v>
      </c>
      <c r="I61" s="13">
        <f>data0!T36</f>
        <v>0</v>
      </c>
      <c r="J61" s="13">
        <f>data0!R164</f>
        <v>0</v>
      </c>
      <c r="K61" s="13">
        <f>data0!S164</f>
        <v>0</v>
      </c>
      <c r="L61" s="13">
        <f>data0!T164</f>
        <v>0</v>
      </c>
      <c r="M61" s="13">
        <f>data0!U164</f>
        <v>0</v>
      </c>
      <c r="N61" s="13">
        <f>data0!V164</f>
        <v>0</v>
      </c>
      <c r="O61" s="13">
        <f>data0!W164</f>
        <v>0</v>
      </c>
      <c r="P61" s="13">
        <f>data0!X164</f>
        <v>0</v>
      </c>
      <c r="Q61" s="13">
        <f>data0!Y164</f>
        <v>0</v>
      </c>
      <c r="R61" s="13">
        <f>data0!Z164</f>
        <v>0</v>
      </c>
      <c r="S61" s="13">
        <f>data0!AA164</f>
        <v>0</v>
      </c>
      <c r="T61" s="13">
        <f>data0!AB164</f>
        <v>0</v>
      </c>
      <c r="U61" s="13">
        <f>data0!AC164</f>
        <v>0</v>
      </c>
      <c r="V61" s="13">
        <f>data0!AD164</f>
        <v>0</v>
      </c>
      <c r="W61" s="13">
        <f>data0!AE164</f>
        <v>0</v>
      </c>
      <c r="X61" s="13">
        <f>data0!AF164</f>
        <v>0</v>
      </c>
      <c r="Y61" s="13">
        <f>data0!AG164</f>
        <v>0</v>
      </c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</row>
    <row r="62" spans="1:36">
      <c r="A62">
        <f>data0!D37</f>
        <v>70</v>
      </c>
      <c r="B62" s="13">
        <f>data0!F4</f>
        <v>0</v>
      </c>
      <c r="C62" s="13">
        <f>data0!F37</f>
        <v>0</v>
      </c>
      <c r="D62" s="13">
        <f>data0!J37</f>
        <v>0</v>
      </c>
      <c r="E62" s="13">
        <f>data0!L37</f>
        <v>0</v>
      </c>
      <c r="F62" s="13">
        <f>data0!N37</f>
        <v>0</v>
      </c>
      <c r="G62" s="13">
        <f>data0!R37</f>
        <v>4</v>
      </c>
      <c r="H62" s="13">
        <f>data0!S37</f>
        <v>2</v>
      </c>
      <c r="I62" s="13">
        <f>data0!T37</f>
        <v>0</v>
      </c>
      <c r="J62" s="13">
        <f>data0!R165</f>
        <v>0</v>
      </c>
      <c r="K62" s="13">
        <f>data0!S165</f>
        <v>0</v>
      </c>
      <c r="L62" s="13">
        <f>data0!T165</f>
        <v>0</v>
      </c>
      <c r="M62" s="13">
        <f>data0!U165</f>
        <v>0</v>
      </c>
      <c r="N62" s="13">
        <f>data0!V165</f>
        <v>0</v>
      </c>
      <c r="O62" s="13">
        <f>data0!W165</f>
        <v>0</v>
      </c>
      <c r="P62" s="13">
        <f>data0!X165</f>
        <v>0</v>
      </c>
      <c r="Q62" s="13">
        <f>data0!Y165</f>
        <v>0</v>
      </c>
      <c r="R62" s="13">
        <f>data0!Z165</f>
        <v>0</v>
      </c>
      <c r="S62" s="13">
        <f>data0!AA165</f>
        <v>0</v>
      </c>
      <c r="T62" s="13">
        <f>data0!AB165</f>
        <v>0</v>
      </c>
      <c r="U62" s="13">
        <f>data0!AC165</f>
        <v>0</v>
      </c>
      <c r="V62" s="13">
        <f>data0!AD165</f>
        <v>0</v>
      </c>
      <c r="W62" s="13">
        <f>data0!AE165</f>
        <v>0</v>
      </c>
      <c r="X62" s="13">
        <f>data0!AF165</f>
        <v>0</v>
      </c>
      <c r="Y62" s="13">
        <f>data0!AG165</f>
        <v>0</v>
      </c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</row>
    <row r="63" spans="1:36">
      <c r="A63">
        <f>data0!D38</f>
        <v>72</v>
      </c>
      <c r="B63" s="13">
        <f>data0!F5</f>
        <v>0</v>
      </c>
      <c r="C63" s="13">
        <f>data0!F38</f>
        <v>5</v>
      </c>
      <c r="D63" s="13">
        <f>data0!J38</f>
        <v>1</v>
      </c>
      <c r="E63" s="13">
        <f>data0!L38</f>
        <v>0</v>
      </c>
      <c r="F63" s="13">
        <f>data0!N38</f>
        <v>1</v>
      </c>
      <c r="G63" s="13">
        <f>data0!R38</f>
        <v>5</v>
      </c>
      <c r="H63" s="13">
        <f>data0!S38</f>
        <v>2</v>
      </c>
      <c r="I63" s="13">
        <f>data0!T38</f>
        <v>1</v>
      </c>
      <c r="J63" s="13">
        <f>data0!R166</f>
        <v>0</v>
      </c>
      <c r="K63" s="13">
        <f>data0!S166</f>
        <v>0</v>
      </c>
      <c r="L63" s="13">
        <f>data0!T166</f>
        <v>0</v>
      </c>
      <c r="M63" s="13">
        <f>data0!U166</f>
        <v>0</v>
      </c>
      <c r="N63" s="13">
        <f>data0!V166</f>
        <v>0</v>
      </c>
      <c r="O63" s="13">
        <f>data0!W166</f>
        <v>0</v>
      </c>
      <c r="P63" s="13">
        <f>data0!X166</f>
        <v>0</v>
      </c>
      <c r="Q63" s="13">
        <f>data0!Y166</f>
        <v>0</v>
      </c>
      <c r="R63" s="13">
        <f>data0!Z166</f>
        <v>0</v>
      </c>
      <c r="S63" s="13">
        <f>data0!AA166</f>
        <v>0</v>
      </c>
      <c r="T63" s="13">
        <f>data0!AB166</f>
        <v>0</v>
      </c>
      <c r="U63" s="13">
        <f>data0!AC166</f>
        <v>0</v>
      </c>
      <c r="V63" s="13">
        <f>data0!AD166</f>
        <v>0</v>
      </c>
      <c r="W63" s="13">
        <f>data0!AE166</f>
        <v>0</v>
      </c>
      <c r="X63" s="13">
        <f>data0!AF166</f>
        <v>0</v>
      </c>
      <c r="Y63" s="13">
        <f>data0!AG166</f>
        <v>0</v>
      </c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</row>
    <row r="64" spans="1:36">
      <c r="A64">
        <f>data0!D39</f>
        <v>74</v>
      </c>
      <c r="B64" s="13">
        <f>data0!F6</f>
        <v>0</v>
      </c>
      <c r="C64" s="13">
        <f>data0!F39</f>
        <v>5</v>
      </c>
      <c r="D64" s="13">
        <f>data0!J39</f>
        <v>1</v>
      </c>
      <c r="E64" s="13">
        <f>data0!L39</f>
        <v>0</v>
      </c>
      <c r="F64" s="13">
        <f>data0!N39</f>
        <v>1</v>
      </c>
      <c r="G64" s="13">
        <f>data0!R39</f>
        <v>5</v>
      </c>
      <c r="H64" s="13">
        <f>data0!S39</f>
        <v>2</v>
      </c>
      <c r="I64" s="13">
        <f>data0!T39</f>
        <v>1</v>
      </c>
      <c r="J64" s="13">
        <f>data0!R167</f>
        <v>0</v>
      </c>
      <c r="K64" s="13">
        <f>data0!S167</f>
        <v>0</v>
      </c>
      <c r="L64" s="13">
        <f>data0!T167</f>
        <v>0</v>
      </c>
      <c r="M64" s="13">
        <f>data0!U167</f>
        <v>0</v>
      </c>
      <c r="N64" s="13">
        <f>data0!V167</f>
        <v>0</v>
      </c>
      <c r="O64" s="13">
        <f>data0!W167</f>
        <v>0</v>
      </c>
      <c r="P64" s="13">
        <f>data0!X167</f>
        <v>0</v>
      </c>
      <c r="Q64" s="13">
        <f>data0!Y167</f>
        <v>0</v>
      </c>
      <c r="R64" s="13">
        <f>data0!Z167</f>
        <v>0</v>
      </c>
      <c r="S64" s="13">
        <f>data0!AA167</f>
        <v>0</v>
      </c>
      <c r="T64" s="13">
        <f>data0!AB167</f>
        <v>0</v>
      </c>
      <c r="U64" s="13">
        <f>data0!AC167</f>
        <v>0</v>
      </c>
      <c r="V64" s="13">
        <f>data0!AD167</f>
        <v>0</v>
      </c>
      <c r="W64" s="13">
        <f>data0!AE167</f>
        <v>0</v>
      </c>
      <c r="X64" s="13">
        <f>data0!AF167</f>
        <v>0</v>
      </c>
      <c r="Y64" s="13">
        <f>data0!AG167</f>
        <v>0</v>
      </c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</row>
  </sheetData>
  <mergeCells count="6">
    <mergeCell ref="B1:D1"/>
    <mergeCell ref="E1:G1"/>
    <mergeCell ref="K2:M2"/>
    <mergeCell ref="N2:P2"/>
    <mergeCell ref="H1:P1"/>
    <mergeCell ref="H2:J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T255"/>
  <sheetViews>
    <sheetView tabSelected="1" zoomScale="70" zoomScaleNormal="70" workbookViewId="0">
      <pane ySplit="6480" topLeftCell="A127"/>
      <selection activeCell="AT9" sqref="AT9"/>
      <selection pane="bottomLeft" activeCell="A130" sqref="A130"/>
    </sheetView>
  </sheetViews>
  <sheetFormatPr defaultColWidth="9.28515625" defaultRowHeight="15"/>
  <cols>
    <col min="1" max="1" width="4.42578125" style="12" bestFit="1" customWidth="1"/>
    <col min="2" max="2" width="5.42578125" style="12" bestFit="1" customWidth="1"/>
    <col min="3" max="3" width="3.42578125" style="12" bestFit="1" customWidth="1"/>
    <col min="4" max="4" width="4.42578125" style="12" customWidth="1"/>
    <col min="5" max="5" width="5.42578125" style="12" customWidth="1"/>
    <col min="6" max="7" width="2.42578125" style="12" bestFit="1" customWidth="1"/>
    <col min="8" max="8" width="4.5703125" style="12" bestFit="1" customWidth="1"/>
    <col min="9" max="9" width="2.42578125" style="12" bestFit="1" customWidth="1"/>
    <col min="10" max="11" width="3.42578125" style="12" bestFit="1" customWidth="1"/>
    <col min="12" max="12" width="4.85546875" style="12" bestFit="1" customWidth="1"/>
    <col min="13" max="13" width="3.42578125" style="12" bestFit="1" customWidth="1"/>
    <col min="14" max="14" width="4.85546875" style="12" bestFit="1" customWidth="1"/>
    <col min="15" max="15" width="3.42578125" style="12" bestFit="1" customWidth="1"/>
    <col min="16" max="19" width="2.42578125" style="12" bestFit="1" customWidth="1"/>
    <col min="20" max="20" width="2.42578125" style="12" customWidth="1"/>
    <col min="21" max="45" width="3.42578125" style="12" bestFit="1" customWidth="1"/>
    <col min="46" max="51" width="9.28515625" style="12"/>
    <col min="52" max="54" width="2.42578125" style="12" bestFit="1" customWidth="1"/>
    <col min="55" max="16384" width="9.28515625" style="12"/>
  </cols>
  <sheetData>
    <row r="1" spans="1:20">
      <c r="A1" s="12">
        <v>2</v>
      </c>
      <c r="E1" s="12">
        <f>E64/32</f>
        <v>30.78125</v>
      </c>
      <c r="H1" s="18" t="s">
        <v>19</v>
      </c>
      <c r="I1" s="18">
        <f>COUNTIF(H2:H128,"1")</f>
        <v>0</v>
      </c>
      <c r="J1" s="18" t="s">
        <v>16</v>
      </c>
      <c r="K1" s="18">
        <f>COUNTIF(J2:J128,"1")</f>
        <v>43</v>
      </c>
      <c r="L1" s="18" t="s">
        <v>17</v>
      </c>
      <c r="M1" s="18">
        <f>COUNTIF(L2:L128,"1")</f>
        <v>0</v>
      </c>
      <c r="N1" s="18" t="s">
        <v>18</v>
      </c>
      <c r="O1" s="18">
        <f>COUNTIF(N2:N128,"1")</f>
        <v>43</v>
      </c>
    </row>
    <row r="2" spans="1:20">
      <c r="A2" s="12">
        <v>0</v>
      </c>
      <c r="B2" s="12">
        <v>0</v>
      </c>
      <c r="D2" s="12">
        <f>A2</f>
        <v>0</v>
      </c>
      <c r="E2" s="12">
        <f>VLOOKUP($D2,$A$2:B$255,COLUMN((B$2))-COLUMN(($A$2))+1)</f>
        <v>0</v>
      </c>
      <c r="F2" s="12">
        <f>VLOOKUP($D2+1,$A$2:B$255,COLUMN((B$2))-COLUMN(($A$2))+1)</f>
        <v>5</v>
      </c>
      <c r="H2" s="12">
        <f>(F2&gt;=8)*1</f>
        <v>0</v>
      </c>
      <c r="J2" s="12">
        <f>((F2-8*H2)&gt;=4)*1</f>
        <v>1</v>
      </c>
      <c r="L2" s="12">
        <f>((F2-8*H2-4*J2)&gt;=2)*1</f>
        <v>0</v>
      </c>
      <c r="N2" s="12">
        <f>((F2-8*H2-4*J2-2*L2)&gt;=1)*1</f>
        <v>1</v>
      </c>
      <c r="Q2" s="12">
        <f>H2+6</f>
        <v>6</v>
      </c>
      <c r="R2" s="12">
        <f>J2+4</f>
        <v>5</v>
      </c>
      <c r="S2" s="12">
        <f>L2+2</f>
        <v>2</v>
      </c>
      <c r="T2" s="12">
        <f>N2</f>
        <v>1</v>
      </c>
    </row>
    <row r="3" spans="1:20">
      <c r="A3" s="12">
        <f>A2+1</f>
        <v>1</v>
      </c>
      <c r="B3" s="12">
        <v>5</v>
      </c>
      <c r="D3" s="12">
        <f t="shared" ref="D3:D34" si="0">D2+A$1</f>
        <v>2</v>
      </c>
      <c r="E3" s="12">
        <f>VLOOKUP($D3,$A$2:B$255,COLUMN((B$2))-COLUMN(($A$2))+1)</f>
        <v>16</v>
      </c>
      <c r="F3" s="12">
        <f>VLOOKUP($D3+1,$A$2:B$255,COLUMN((B$2))-COLUMN(($A$2))+1)</f>
        <v>5</v>
      </c>
      <c r="H3" s="12">
        <f t="shared" ref="H3:H33" si="1">(F3&gt;=8)*1</f>
        <v>0</v>
      </c>
      <c r="J3" s="12">
        <f t="shared" ref="J3:J33" si="2">((F3-8*H3)&gt;=4)*1</f>
        <v>1</v>
      </c>
      <c r="L3" s="12">
        <f t="shared" ref="L3:L33" si="3">((F3-8*H3-4*J3)&gt;=2)*1</f>
        <v>0</v>
      </c>
      <c r="N3" s="12">
        <f t="shared" ref="N3:N33" si="4">((F3-8*H3-4*J3-2*L3)&gt;=1)*1</f>
        <v>1</v>
      </c>
      <c r="Q3" s="12">
        <f t="shared" ref="Q3:Q33" si="5">H3+6</f>
        <v>6</v>
      </c>
      <c r="R3" s="12">
        <f t="shared" ref="R3:R33" si="6">J3+4</f>
        <v>5</v>
      </c>
      <c r="S3" s="12">
        <f t="shared" ref="S3:S33" si="7">L3+2</f>
        <v>2</v>
      </c>
      <c r="T3" s="12">
        <f t="shared" ref="T3:T33" si="8">N3</f>
        <v>1</v>
      </c>
    </row>
    <row r="4" spans="1:20">
      <c r="A4" s="12">
        <f t="shared" ref="A4:A67" si="9">A3+1</f>
        <v>2</v>
      </c>
      <c r="B4" s="12">
        <v>16</v>
      </c>
      <c r="D4" s="12">
        <f t="shared" si="0"/>
        <v>4</v>
      </c>
      <c r="E4" s="12">
        <f>VLOOKUP($D4,$A$2:B$255,COLUMN((B$2))-COLUMN(($A$2))+1)</f>
        <v>16</v>
      </c>
      <c r="F4" s="12">
        <f>VLOOKUP($D4+1,$A$2:B$255,COLUMN((B$2))-COLUMN(($A$2))+1)</f>
        <v>0</v>
      </c>
      <c r="H4" s="12">
        <f t="shared" si="1"/>
        <v>0</v>
      </c>
      <c r="J4" s="12">
        <f t="shared" si="2"/>
        <v>0</v>
      </c>
      <c r="L4" s="12">
        <f t="shared" si="3"/>
        <v>0</v>
      </c>
      <c r="N4" s="12">
        <f t="shared" si="4"/>
        <v>0</v>
      </c>
      <c r="Q4" s="12">
        <f t="shared" si="5"/>
        <v>6</v>
      </c>
      <c r="R4" s="12">
        <f t="shared" si="6"/>
        <v>4</v>
      </c>
      <c r="S4" s="12">
        <f t="shared" si="7"/>
        <v>2</v>
      </c>
      <c r="T4" s="12">
        <f t="shared" si="8"/>
        <v>0</v>
      </c>
    </row>
    <row r="5" spans="1:20">
      <c r="A5" s="12">
        <f t="shared" si="9"/>
        <v>3</v>
      </c>
      <c r="B5" s="12">
        <v>5</v>
      </c>
      <c r="D5" s="12">
        <f t="shared" si="0"/>
        <v>6</v>
      </c>
      <c r="E5" s="12">
        <f>VLOOKUP($D5,$A$2:B$255,COLUMN((B$2))-COLUMN(($A$2))+1)</f>
        <v>47</v>
      </c>
      <c r="F5" s="12">
        <f>VLOOKUP($D5+1,$A$2:B$255,COLUMN((B$2))-COLUMN(($A$2))+1)</f>
        <v>0</v>
      </c>
      <c r="H5" s="12">
        <f t="shared" si="1"/>
        <v>0</v>
      </c>
      <c r="J5" s="12">
        <f t="shared" si="2"/>
        <v>0</v>
      </c>
      <c r="L5" s="12">
        <f t="shared" si="3"/>
        <v>0</v>
      </c>
      <c r="N5" s="12">
        <f t="shared" si="4"/>
        <v>0</v>
      </c>
      <c r="Q5" s="12">
        <f t="shared" si="5"/>
        <v>6</v>
      </c>
      <c r="R5" s="12">
        <f t="shared" si="6"/>
        <v>4</v>
      </c>
      <c r="S5" s="12">
        <f t="shared" si="7"/>
        <v>2</v>
      </c>
      <c r="T5" s="12">
        <f t="shared" si="8"/>
        <v>0</v>
      </c>
    </row>
    <row r="6" spans="1:20">
      <c r="A6" s="12">
        <f t="shared" si="9"/>
        <v>4</v>
      </c>
      <c r="B6" s="12">
        <v>16</v>
      </c>
      <c r="D6" s="12">
        <f t="shared" si="0"/>
        <v>8</v>
      </c>
      <c r="E6" s="12">
        <f>VLOOKUP($D6,$A$2:B$255,COLUMN((B$2))-COLUMN(($A$2))+1)</f>
        <v>47</v>
      </c>
      <c r="F6" s="12">
        <f>VLOOKUP($D6+1,$A$2:B$255,COLUMN((B$2))-COLUMN(($A$2))+1)</f>
        <v>0</v>
      </c>
      <c r="H6" s="12">
        <f t="shared" si="1"/>
        <v>0</v>
      </c>
      <c r="J6" s="12">
        <f t="shared" si="2"/>
        <v>0</v>
      </c>
      <c r="L6" s="12">
        <f t="shared" si="3"/>
        <v>0</v>
      </c>
      <c r="N6" s="12">
        <f t="shared" si="4"/>
        <v>0</v>
      </c>
      <c r="Q6" s="12">
        <f t="shared" si="5"/>
        <v>6</v>
      </c>
      <c r="R6" s="12">
        <f t="shared" si="6"/>
        <v>4</v>
      </c>
      <c r="S6" s="12">
        <f t="shared" si="7"/>
        <v>2</v>
      </c>
      <c r="T6" s="12">
        <f t="shared" si="8"/>
        <v>0</v>
      </c>
    </row>
    <row r="7" spans="1:20">
      <c r="A7" s="12">
        <f t="shared" si="9"/>
        <v>5</v>
      </c>
      <c r="B7" s="12">
        <v>0</v>
      </c>
      <c r="D7" s="12">
        <f t="shared" si="0"/>
        <v>10</v>
      </c>
      <c r="E7" s="12">
        <f>VLOOKUP($D7,$A$2:B$255,COLUMN((B$2))-COLUMN(($A$2))+1)</f>
        <v>79</v>
      </c>
      <c r="F7" s="12">
        <f>VLOOKUP($D7+1,$A$2:B$255,COLUMN((B$2))-COLUMN(($A$2))+1)</f>
        <v>0</v>
      </c>
      <c r="H7" s="12">
        <f t="shared" si="1"/>
        <v>0</v>
      </c>
      <c r="J7" s="12">
        <f t="shared" si="2"/>
        <v>0</v>
      </c>
      <c r="L7" s="12">
        <f t="shared" si="3"/>
        <v>0</v>
      </c>
      <c r="N7" s="12">
        <f t="shared" si="4"/>
        <v>0</v>
      </c>
      <c r="Q7" s="12">
        <f t="shared" si="5"/>
        <v>6</v>
      </c>
      <c r="R7" s="12">
        <f t="shared" si="6"/>
        <v>4</v>
      </c>
      <c r="S7" s="12">
        <f t="shared" si="7"/>
        <v>2</v>
      </c>
      <c r="T7" s="12">
        <f t="shared" si="8"/>
        <v>0</v>
      </c>
    </row>
    <row r="8" spans="1:20">
      <c r="A8" s="12">
        <f t="shared" si="9"/>
        <v>6</v>
      </c>
      <c r="B8" s="12">
        <v>47</v>
      </c>
      <c r="D8" s="12">
        <f t="shared" si="0"/>
        <v>12</v>
      </c>
      <c r="E8" s="12">
        <f>VLOOKUP($D8,$A$2:B$255,COLUMN((B$2))-COLUMN(($A$2))+1)</f>
        <v>79</v>
      </c>
      <c r="F8" s="12">
        <f>VLOOKUP($D8+1,$A$2:B$255,COLUMN((B$2))-COLUMN(($A$2))+1)</f>
        <v>5</v>
      </c>
      <c r="H8" s="12">
        <f t="shared" si="1"/>
        <v>0</v>
      </c>
      <c r="J8" s="12">
        <f t="shared" si="2"/>
        <v>1</v>
      </c>
      <c r="L8" s="12">
        <f t="shared" si="3"/>
        <v>0</v>
      </c>
      <c r="N8" s="12">
        <f t="shared" si="4"/>
        <v>1</v>
      </c>
      <c r="Q8" s="12">
        <f t="shared" si="5"/>
        <v>6</v>
      </c>
      <c r="R8" s="12">
        <f t="shared" si="6"/>
        <v>5</v>
      </c>
      <c r="S8" s="12">
        <f t="shared" si="7"/>
        <v>2</v>
      </c>
      <c r="T8" s="12">
        <f t="shared" si="8"/>
        <v>1</v>
      </c>
    </row>
    <row r="9" spans="1:20">
      <c r="A9" s="12">
        <f t="shared" si="9"/>
        <v>7</v>
      </c>
      <c r="B9" s="12">
        <v>0</v>
      </c>
      <c r="D9" s="12">
        <f t="shared" si="0"/>
        <v>14</v>
      </c>
      <c r="E9" s="12">
        <f>VLOOKUP($D9,$A$2:B$255,COLUMN((B$2))-COLUMN(($A$2))+1)</f>
        <v>125</v>
      </c>
      <c r="F9" s="12">
        <f>VLOOKUP($D9+1,$A$2:B$255,COLUMN((B$2))-COLUMN(($A$2))+1)</f>
        <v>5</v>
      </c>
      <c r="H9" s="12">
        <f t="shared" si="1"/>
        <v>0</v>
      </c>
      <c r="J9" s="12">
        <f t="shared" si="2"/>
        <v>1</v>
      </c>
      <c r="L9" s="12">
        <f t="shared" si="3"/>
        <v>0</v>
      </c>
      <c r="N9" s="12">
        <f t="shared" si="4"/>
        <v>1</v>
      </c>
      <c r="Q9" s="12">
        <f t="shared" si="5"/>
        <v>6</v>
      </c>
      <c r="R9" s="12">
        <f t="shared" si="6"/>
        <v>5</v>
      </c>
      <c r="S9" s="12">
        <f t="shared" si="7"/>
        <v>2</v>
      </c>
      <c r="T9" s="12">
        <f t="shared" si="8"/>
        <v>1</v>
      </c>
    </row>
    <row r="10" spans="1:20">
      <c r="A10" s="12">
        <f t="shared" si="9"/>
        <v>8</v>
      </c>
      <c r="B10" s="12">
        <v>47</v>
      </c>
      <c r="D10" s="12">
        <f t="shared" si="0"/>
        <v>16</v>
      </c>
      <c r="E10" s="12">
        <f>VLOOKUP($D10,$A$2:B$255,COLUMN((B$2))-COLUMN(($A$2))+1)</f>
        <v>125</v>
      </c>
      <c r="F10" s="12">
        <f>VLOOKUP($D10+1,$A$2:B$255,COLUMN((B$2))-COLUMN(($A$2))+1)</f>
        <v>0</v>
      </c>
      <c r="H10" s="12">
        <f t="shared" si="1"/>
        <v>0</v>
      </c>
      <c r="J10" s="12">
        <f t="shared" si="2"/>
        <v>0</v>
      </c>
      <c r="L10" s="12">
        <f t="shared" si="3"/>
        <v>0</v>
      </c>
      <c r="N10" s="12">
        <f t="shared" si="4"/>
        <v>0</v>
      </c>
      <c r="Q10" s="12">
        <f t="shared" si="5"/>
        <v>6</v>
      </c>
      <c r="R10" s="12">
        <f t="shared" si="6"/>
        <v>4</v>
      </c>
      <c r="S10" s="12">
        <f t="shared" si="7"/>
        <v>2</v>
      </c>
      <c r="T10" s="12">
        <f t="shared" si="8"/>
        <v>0</v>
      </c>
    </row>
    <row r="11" spans="1:20">
      <c r="A11" s="12">
        <f t="shared" si="9"/>
        <v>9</v>
      </c>
      <c r="B11" s="12">
        <v>0</v>
      </c>
      <c r="D11" s="12">
        <f t="shared" si="0"/>
        <v>18</v>
      </c>
      <c r="E11" s="12">
        <f>VLOOKUP($D11,$A$2:B$255,COLUMN((B$2))-COLUMN(($A$2))+1)</f>
        <v>157</v>
      </c>
      <c r="F11" s="12">
        <f>VLOOKUP($D11+1,$A$2:B$255,COLUMN((B$2))-COLUMN(($A$2))+1)</f>
        <v>0</v>
      </c>
      <c r="H11" s="12">
        <f t="shared" si="1"/>
        <v>0</v>
      </c>
      <c r="J11" s="12">
        <f t="shared" si="2"/>
        <v>0</v>
      </c>
      <c r="L11" s="12">
        <f t="shared" si="3"/>
        <v>0</v>
      </c>
      <c r="N11" s="12">
        <f t="shared" si="4"/>
        <v>0</v>
      </c>
      <c r="Q11" s="12">
        <f t="shared" si="5"/>
        <v>6</v>
      </c>
      <c r="R11" s="12">
        <f t="shared" si="6"/>
        <v>4</v>
      </c>
      <c r="S11" s="12">
        <f t="shared" si="7"/>
        <v>2</v>
      </c>
      <c r="T11" s="12">
        <f t="shared" si="8"/>
        <v>0</v>
      </c>
    </row>
    <row r="12" spans="1:20">
      <c r="A12" s="12">
        <f t="shared" si="9"/>
        <v>10</v>
      </c>
      <c r="B12" s="12">
        <v>79</v>
      </c>
      <c r="D12" s="12">
        <f t="shared" si="0"/>
        <v>20</v>
      </c>
      <c r="E12" s="12">
        <f>VLOOKUP($D12,$A$2:B$255,COLUMN((B$2))-COLUMN(($A$2))+1)</f>
        <v>157</v>
      </c>
      <c r="F12" s="12">
        <f>VLOOKUP($D12+1,$A$2:B$255,COLUMN((B$2))-COLUMN(($A$2))+1)</f>
        <v>0</v>
      </c>
      <c r="H12" s="12">
        <f t="shared" si="1"/>
        <v>0</v>
      </c>
      <c r="J12" s="12">
        <f t="shared" si="2"/>
        <v>0</v>
      </c>
      <c r="L12" s="12">
        <f t="shared" si="3"/>
        <v>0</v>
      </c>
      <c r="N12" s="12">
        <f t="shared" si="4"/>
        <v>0</v>
      </c>
      <c r="Q12" s="12">
        <f t="shared" si="5"/>
        <v>6</v>
      </c>
      <c r="R12" s="12">
        <f t="shared" si="6"/>
        <v>4</v>
      </c>
      <c r="S12" s="12">
        <f t="shared" si="7"/>
        <v>2</v>
      </c>
      <c r="T12" s="12">
        <f t="shared" si="8"/>
        <v>0</v>
      </c>
    </row>
    <row r="13" spans="1:20">
      <c r="A13" s="12">
        <f t="shared" si="9"/>
        <v>11</v>
      </c>
      <c r="B13" s="12">
        <v>0</v>
      </c>
      <c r="D13" s="12">
        <f t="shared" si="0"/>
        <v>22</v>
      </c>
      <c r="E13" s="12">
        <f>VLOOKUP($D13,$A$2:B$255,COLUMN((B$2))-COLUMN(($A$2))+1)</f>
        <v>188</v>
      </c>
      <c r="F13" s="12">
        <f>VLOOKUP($D13+1,$A$2:B$255,COLUMN((B$2))-COLUMN(($A$2))+1)</f>
        <v>0</v>
      </c>
      <c r="H13" s="12">
        <f t="shared" si="1"/>
        <v>0</v>
      </c>
      <c r="J13" s="12">
        <f t="shared" si="2"/>
        <v>0</v>
      </c>
      <c r="L13" s="12">
        <f t="shared" si="3"/>
        <v>0</v>
      </c>
      <c r="N13" s="12">
        <f t="shared" si="4"/>
        <v>0</v>
      </c>
      <c r="Q13" s="12">
        <f t="shared" si="5"/>
        <v>6</v>
      </c>
      <c r="R13" s="12">
        <f t="shared" si="6"/>
        <v>4</v>
      </c>
      <c r="S13" s="12">
        <f t="shared" si="7"/>
        <v>2</v>
      </c>
      <c r="T13" s="12">
        <f t="shared" si="8"/>
        <v>0</v>
      </c>
    </row>
    <row r="14" spans="1:20">
      <c r="A14" s="12">
        <f t="shared" si="9"/>
        <v>12</v>
      </c>
      <c r="B14" s="12">
        <v>79</v>
      </c>
      <c r="D14" s="12">
        <f t="shared" si="0"/>
        <v>24</v>
      </c>
      <c r="E14" s="12">
        <f>VLOOKUP($D14,$A$2:B$255,COLUMN((B$2))-COLUMN(($A$2))+1)</f>
        <v>188</v>
      </c>
      <c r="F14" s="12">
        <f>VLOOKUP($D14+1,$A$2:B$255,COLUMN((B$2))-COLUMN(($A$2))+1)</f>
        <v>5</v>
      </c>
      <c r="H14" s="12">
        <f t="shared" si="1"/>
        <v>0</v>
      </c>
      <c r="J14" s="12">
        <f t="shared" si="2"/>
        <v>1</v>
      </c>
      <c r="L14" s="12">
        <f t="shared" si="3"/>
        <v>0</v>
      </c>
      <c r="N14" s="12">
        <f t="shared" si="4"/>
        <v>1</v>
      </c>
      <c r="Q14" s="12">
        <f t="shared" si="5"/>
        <v>6</v>
      </c>
      <c r="R14" s="12">
        <f t="shared" si="6"/>
        <v>5</v>
      </c>
      <c r="S14" s="12">
        <f t="shared" si="7"/>
        <v>2</v>
      </c>
      <c r="T14" s="12">
        <f t="shared" si="8"/>
        <v>1</v>
      </c>
    </row>
    <row r="15" spans="1:20">
      <c r="A15" s="12">
        <f t="shared" si="9"/>
        <v>13</v>
      </c>
      <c r="B15" s="12">
        <v>5</v>
      </c>
      <c r="D15" s="12">
        <f t="shared" si="0"/>
        <v>26</v>
      </c>
      <c r="E15" s="12">
        <f>VLOOKUP($D15,$A$2:B$255,COLUMN((B$2))-COLUMN(($A$2))+1)</f>
        <v>219</v>
      </c>
      <c r="F15" s="12">
        <f>VLOOKUP($D15+1,$A$2:B$255,COLUMN((B$2))-COLUMN(($A$2))+1)</f>
        <v>5</v>
      </c>
      <c r="H15" s="12">
        <f t="shared" si="1"/>
        <v>0</v>
      </c>
      <c r="J15" s="12">
        <f t="shared" si="2"/>
        <v>1</v>
      </c>
      <c r="L15" s="12">
        <f t="shared" si="3"/>
        <v>0</v>
      </c>
      <c r="N15" s="12">
        <f t="shared" si="4"/>
        <v>1</v>
      </c>
      <c r="Q15" s="12">
        <f t="shared" si="5"/>
        <v>6</v>
      </c>
      <c r="R15" s="12">
        <f t="shared" si="6"/>
        <v>5</v>
      </c>
      <c r="S15" s="12">
        <f t="shared" si="7"/>
        <v>2</v>
      </c>
      <c r="T15" s="12">
        <f t="shared" si="8"/>
        <v>1</v>
      </c>
    </row>
    <row r="16" spans="1:20">
      <c r="A16" s="12">
        <f t="shared" si="9"/>
        <v>14</v>
      </c>
      <c r="B16" s="12">
        <v>125</v>
      </c>
      <c r="D16" s="12">
        <f t="shared" si="0"/>
        <v>28</v>
      </c>
      <c r="E16" s="12">
        <f>VLOOKUP($D16,$A$2:B$255,COLUMN((B$2))-COLUMN(($A$2))+1)</f>
        <v>219</v>
      </c>
      <c r="F16" s="12">
        <f>VLOOKUP($D16+1,$A$2:B$255,COLUMN((B$2))-COLUMN(($A$2))+1)</f>
        <v>0</v>
      </c>
      <c r="H16" s="12">
        <f t="shared" si="1"/>
        <v>0</v>
      </c>
      <c r="J16" s="12">
        <f t="shared" si="2"/>
        <v>0</v>
      </c>
      <c r="L16" s="12">
        <f t="shared" si="3"/>
        <v>0</v>
      </c>
      <c r="N16" s="12">
        <f t="shared" si="4"/>
        <v>0</v>
      </c>
      <c r="Q16" s="12">
        <f t="shared" si="5"/>
        <v>6</v>
      </c>
      <c r="R16" s="12">
        <f t="shared" si="6"/>
        <v>4</v>
      </c>
      <c r="S16" s="12">
        <f t="shared" si="7"/>
        <v>2</v>
      </c>
      <c r="T16" s="12">
        <f t="shared" si="8"/>
        <v>0</v>
      </c>
    </row>
    <row r="17" spans="1:20">
      <c r="A17" s="12">
        <f t="shared" si="9"/>
        <v>15</v>
      </c>
      <c r="B17" s="12">
        <v>5</v>
      </c>
      <c r="D17" s="12">
        <f t="shared" si="0"/>
        <v>30</v>
      </c>
      <c r="E17" s="12">
        <f>VLOOKUP($D17,$A$2:B$255,COLUMN((B$2))-COLUMN(($A$2))+1)</f>
        <v>250</v>
      </c>
      <c r="F17" s="12">
        <f>VLOOKUP($D17+1,$A$2:B$255,COLUMN((B$2))-COLUMN(($A$2))+1)</f>
        <v>0</v>
      </c>
      <c r="H17" s="12">
        <f t="shared" si="1"/>
        <v>0</v>
      </c>
      <c r="J17" s="12">
        <f t="shared" si="2"/>
        <v>0</v>
      </c>
      <c r="L17" s="12">
        <f t="shared" si="3"/>
        <v>0</v>
      </c>
      <c r="N17" s="12">
        <f t="shared" si="4"/>
        <v>0</v>
      </c>
      <c r="Q17" s="12">
        <f t="shared" si="5"/>
        <v>6</v>
      </c>
      <c r="R17" s="12">
        <f t="shared" si="6"/>
        <v>4</v>
      </c>
      <c r="S17" s="12">
        <f t="shared" si="7"/>
        <v>2</v>
      </c>
      <c r="T17" s="12">
        <f t="shared" si="8"/>
        <v>0</v>
      </c>
    </row>
    <row r="18" spans="1:20">
      <c r="A18" s="12">
        <f t="shared" si="9"/>
        <v>16</v>
      </c>
      <c r="B18" s="12">
        <v>125</v>
      </c>
      <c r="D18" s="12">
        <f t="shared" si="0"/>
        <v>32</v>
      </c>
      <c r="E18" s="12">
        <f>VLOOKUP($D18,$A$2:B$255,COLUMN((B$2))-COLUMN(($A$2))+1)</f>
        <v>250</v>
      </c>
      <c r="F18" s="12">
        <f>VLOOKUP($D18+1,$A$2:B$255,COLUMN((B$2))-COLUMN(($A$2))+1)</f>
        <v>0</v>
      </c>
      <c r="H18" s="12">
        <f t="shared" si="1"/>
        <v>0</v>
      </c>
      <c r="J18" s="12">
        <f t="shared" si="2"/>
        <v>0</v>
      </c>
      <c r="L18" s="12">
        <f t="shared" si="3"/>
        <v>0</v>
      </c>
      <c r="N18" s="12">
        <f t="shared" si="4"/>
        <v>0</v>
      </c>
      <c r="Q18" s="12">
        <f t="shared" si="5"/>
        <v>6</v>
      </c>
      <c r="R18" s="12">
        <f t="shared" si="6"/>
        <v>4</v>
      </c>
      <c r="S18" s="12">
        <f t="shared" si="7"/>
        <v>2</v>
      </c>
      <c r="T18" s="12">
        <f t="shared" si="8"/>
        <v>0</v>
      </c>
    </row>
    <row r="19" spans="1:20">
      <c r="A19" s="12">
        <f t="shared" si="9"/>
        <v>17</v>
      </c>
      <c r="B19" s="12">
        <v>0</v>
      </c>
      <c r="D19" s="12">
        <f t="shared" si="0"/>
        <v>34</v>
      </c>
      <c r="E19" s="12">
        <f>VLOOKUP($D19,$A$2:B$255,COLUMN((B$2))-COLUMN(($A$2))+1)</f>
        <v>282</v>
      </c>
      <c r="F19" s="12">
        <f>VLOOKUP($D19+1,$A$2:B$255,COLUMN((B$2))-COLUMN(($A$2))+1)</f>
        <v>0</v>
      </c>
      <c r="H19" s="12">
        <f t="shared" si="1"/>
        <v>0</v>
      </c>
      <c r="J19" s="12">
        <f t="shared" si="2"/>
        <v>0</v>
      </c>
      <c r="L19" s="12">
        <f t="shared" si="3"/>
        <v>0</v>
      </c>
      <c r="N19" s="12">
        <f t="shared" si="4"/>
        <v>0</v>
      </c>
      <c r="Q19" s="12">
        <f t="shared" si="5"/>
        <v>6</v>
      </c>
      <c r="R19" s="12">
        <f t="shared" si="6"/>
        <v>4</v>
      </c>
      <c r="S19" s="12">
        <f t="shared" si="7"/>
        <v>2</v>
      </c>
      <c r="T19" s="12">
        <f t="shared" si="8"/>
        <v>0</v>
      </c>
    </row>
    <row r="20" spans="1:20">
      <c r="A20" s="12">
        <f t="shared" si="9"/>
        <v>18</v>
      </c>
      <c r="B20" s="12">
        <v>157</v>
      </c>
      <c r="D20" s="12">
        <f t="shared" si="0"/>
        <v>36</v>
      </c>
      <c r="E20" s="12">
        <f>VLOOKUP($D20,$A$2:B$255,COLUMN((B$2))-COLUMN(($A$2))+1)</f>
        <v>282</v>
      </c>
      <c r="F20" s="12">
        <f>VLOOKUP($D20+1,$A$2:B$255,COLUMN((B$2))-COLUMN(($A$2))+1)</f>
        <v>5</v>
      </c>
      <c r="H20" s="12">
        <f t="shared" si="1"/>
        <v>0</v>
      </c>
      <c r="J20" s="12">
        <f t="shared" si="2"/>
        <v>1</v>
      </c>
      <c r="L20" s="12">
        <f t="shared" si="3"/>
        <v>0</v>
      </c>
      <c r="N20" s="12">
        <f t="shared" si="4"/>
        <v>1</v>
      </c>
      <c r="Q20" s="12">
        <f t="shared" si="5"/>
        <v>6</v>
      </c>
      <c r="R20" s="12">
        <f t="shared" si="6"/>
        <v>5</v>
      </c>
      <c r="S20" s="12">
        <f t="shared" si="7"/>
        <v>2</v>
      </c>
      <c r="T20" s="12">
        <f t="shared" si="8"/>
        <v>1</v>
      </c>
    </row>
    <row r="21" spans="1:20">
      <c r="A21" s="12">
        <f t="shared" si="9"/>
        <v>19</v>
      </c>
      <c r="B21" s="12">
        <v>0</v>
      </c>
      <c r="D21" s="12">
        <f t="shared" si="0"/>
        <v>38</v>
      </c>
      <c r="E21" s="12">
        <f>VLOOKUP($D21,$A$2:B$255,COLUMN((B$2))-COLUMN(($A$2))+1)</f>
        <v>313</v>
      </c>
      <c r="F21" s="12">
        <f>VLOOKUP($D21+1,$A$2:B$255,COLUMN((B$2))-COLUMN(($A$2))+1)</f>
        <v>5</v>
      </c>
      <c r="H21" s="12">
        <f t="shared" si="1"/>
        <v>0</v>
      </c>
      <c r="J21" s="12">
        <f t="shared" si="2"/>
        <v>1</v>
      </c>
      <c r="L21" s="12">
        <f t="shared" si="3"/>
        <v>0</v>
      </c>
      <c r="N21" s="12">
        <f t="shared" si="4"/>
        <v>1</v>
      </c>
      <c r="Q21" s="12">
        <f t="shared" si="5"/>
        <v>6</v>
      </c>
      <c r="R21" s="12">
        <f t="shared" si="6"/>
        <v>5</v>
      </c>
      <c r="S21" s="12">
        <f t="shared" si="7"/>
        <v>2</v>
      </c>
      <c r="T21" s="12">
        <f t="shared" si="8"/>
        <v>1</v>
      </c>
    </row>
    <row r="22" spans="1:20">
      <c r="A22" s="12">
        <f t="shared" si="9"/>
        <v>20</v>
      </c>
      <c r="B22" s="12">
        <v>157</v>
      </c>
      <c r="D22" s="12">
        <f t="shared" si="0"/>
        <v>40</v>
      </c>
      <c r="E22" s="12">
        <f>VLOOKUP($D22,$A$2:B$255,COLUMN((B$2))-COLUMN(($A$2))+1)</f>
        <v>313</v>
      </c>
      <c r="F22" s="12">
        <f>VLOOKUP($D22+1,$A$2:B$255,COLUMN((B$2))-COLUMN(($A$2))+1)</f>
        <v>0</v>
      </c>
      <c r="H22" s="12">
        <f t="shared" si="1"/>
        <v>0</v>
      </c>
      <c r="J22" s="12">
        <f t="shared" si="2"/>
        <v>0</v>
      </c>
      <c r="L22" s="12">
        <f t="shared" si="3"/>
        <v>0</v>
      </c>
      <c r="N22" s="12">
        <f t="shared" si="4"/>
        <v>0</v>
      </c>
      <c r="Q22" s="12">
        <f t="shared" si="5"/>
        <v>6</v>
      </c>
      <c r="R22" s="12">
        <f t="shared" si="6"/>
        <v>4</v>
      </c>
      <c r="S22" s="12">
        <f t="shared" si="7"/>
        <v>2</v>
      </c>
      <c r="T22" s="12">
        <f t="shared" si="8"/>
        <v>0</v>
      </c>
    </row>
    <row r="23" spans="1:20">
      <c r="A23" s="12">
        <f t="shared" si="9"/>
        <v>21</v>
      </c>
      <c r="B23" s="12">
        <v>0</v>
      </c>
      <c r="D23" s="12">
        <f t="shared" si="0"/>
        <v>42</v>
      </c>
      <c r="E23" s="12">
        <f>VLOOKUP($D23,$A$2:B$255,COLUMN((B$2))-COLUMN(($A$2))+1)</f>
        <v>344</v>
      </c>
      <c r="F23" s="12">
        <f>VLOOKUP($D23+1,$A$2:B$255,COLUMN((B$2))-COLUMN(($A$2))+1)</f>
        <v>0</v>
      </c>
      <c r="H23" s="12">
        <f t="shared" si="1"/>
        <v>0</v>
      </c>
      <c r="J23" s="12">
        <f t="shared" si="2"/>
        <v>0</v>
      </c>
      <c r="L23" s="12">
        <f t="shared" si="3"/>
        <v>0</v>
      </c>
      <c r="N23" s="12">
        <f t="shared" si="4"/>
        <v>0</v>
      </c>
      <c r="Q23" s="12">
        <f t="shared" si="5"/>
        <v>6</v>
      </c>
      <c r="R23" s="12">
        <f t="shared" si="6"/>
        <v>4</v>
      </c>
      <c r="S23" s="12">
        <f t="shared" si="7"/>
        <v>2</v>
      </c>
      <c r="T23" s="12">
        <f t="shared" si="8"/>
        <v>0</v>
      </c>
    </row>
    <row r="24" spans="1:20">
      <c r="A24" s="12">
        <f t="shared" si="9"/>
        <v>22</v>
      </c>
      <c r="B24" s="12">
        <v>188</v>
      </c>
      <c r="D24" s="12">
        <f t="shared" si="0"/>
        <v>44</v>
      </c>
      <c r="E24" s="12">
        <f>VLOOKUP($D24,$A$2:B$255,COLUMN((B$2))-COLUMN(($A$2))+1)</f>
        <v>344</v>
      </c>
      <c r="F24" s="12">
        <f>VLOOKUP($D24+1,$A$2:B$255,COLUMN((B$2))-COLUMN(($A$2))+1)</f>
        <v>0</v>
      </c>
      <c r="H24" s="12">
        <f t="shared" si="1"/>
        <v>0</v>
      </c>
      <c r="J24" s="12">
        <f t="shared" si="2"/>
        <v>0</v>
      </c>
      <c r="L24" s="12">
        <f t="shared" si="3"/>
        <v>0</v>
      </c>
      <c r="N24" s="12">
        <f t="shared" si="4"/>
        <v>0</v>
      </c>
      <c r="Q24" s="12">
        <f t="shared" si="5"/>
        <v>6</v>
      </c>
      <c r="R24" s="12">
        <f t="shared" si="6"/>
        <v>4</v>
      </c>
      <c r="S24" s="12">
        <f t="shared" si="7"/>
        <v>2</v>
      </c>
      <c r="T24" s="12">
        <f t="shared" si="8"/>
        <v>0</v>
      </c>
    </row>
    <row r="25" spans="1:20">
      <c r="A25" s="12">
        <f t="shared" si="9"/>
        <v>23</v>
      </c>
      <c r="B25" s="12">
        <v>0</v>
      </c>
      <c r="D25" s="12">
        <f t="shared" si="0"/>
        <v>46</v>
      </c>
      <c r="E25" s="12">
        <f>VLOOKUP($D25,$A$2:B$255,COLUMN((B$2))-COLUMN(($A$2))+1)</f>
        <v>375</v>
      </c>
      <c r="F25" s="12">
        <f>VLOOKUP($D25+1,$A$2:B$255,COLUMN((B$2))-COLUMN(($A$2))+1)</f>
        <v>0</v>
      </c>
      <c r="H25" s="12">
        <f t="shared" si="1"/>
        <v>0</v>
      </c>
      <c r="J25" s="12">
        <f t="shared" si="2"/>
        <v>0</v>
      </c>
      <c r="L25" s="12">
        <f t="shared" si="3"/>
        <v>0</v>
      </c>
      <c r="N25" s="12">
        <f t="shared" si="4"/>
        <v>0</v>
      </c>
      <c r="Q25" s="12">
        <f t="shared" si="5"/>
        <v>6</v>
      </c>
      <c r="R25" s="12">
        <f t="shared" si="6"/>
        <v>4</v>
      </c>
      <c r="S25" s="12">
        <f t="shared" si="7"/>
        <v>2</v>
      </c>
      <c r="T25" s="12">
        <f t="shared" si="8"/>
        <v>0</v>
      </c>
    </row>
    <row r="26" spans="1:20">
      <c r="A26" s="12">
        <f t="shared" si="9"/>
        <v>24</v>
      </c>
      <c r="B26" s="12">
        <v>188</v>
      </c>
      <c r="D26" s="12">
        <f t="shared" si="0"/>
        <v>48</v>
      </c>
      <c r="E26" s="12">
        <f>VLOOKUP($D26,$A$2:B$255,COLUMN((B$2))-COLUMN(($A$2))+1)</f>
        <v>375</v>
      </c>
      <c r="F26" s="12">
        <f>VLOOKUP($D26+1,$A$2:B$255,COLUMN((B$2))-COLUMN(($A$2))+1)</f>
        <v>5</v>
      </c>
      <c r="H26" s="12">
        <f t="shared" si="1"/>
        <v>0</v>
      </c>
      <c r="J26" s="12">
        <f t="shared" si="2"/>
        <v>1</v>
      </c>
      <c r="L26" s="12">
        <f t="shared" si="3"/>
        <v>0</v>
      </c>
      <c r="N26" s="12">
        <f t="shared" si="4"/>
        <v>1</v>
      </c>
      <c r="Q26" s="12">
        <f t="shared" si="5"/>
        <v>6</v>
      </c>
      <c r="R26" s="12">
        <f t="shared" si="6"/>
        <v>5</v>
      </c>
      <c r="S26" s="12">
        <f t="shared" si="7"/>
        <v>2</v>
      </c>
      <c r="T26" s="12">
        <f t="shared" si="8"/>
        <v>1</v>
      </c>
    </row>
    <row r="27" spans="1:20">
      <c r="A27" s="12">
        <f t="shared" si="9"/>
        <v>25</v>
      </c>
      <c r="B27" s="12">
        <v>5</v>
      </c>
      <c r="D27" s="12">
        <f t="shared" si="0"/>
        <v>50</v>
      </c>
      <c r="E27" s="12">
        <f>VLOOKUP($D27,$A$2:B$255,COLUMN((B$2))-COLUMN(($A$2))+1)</f>
        <v>407</v>
      </c>
      <c r="F27" s="12">
        <f>VLOOKUP($D27+1,$A$2:B$255,COLUMN((B$2))-COLUMN(($A$2))+1)</f>
        <v>5</v>
      </c>
      <c r="H27" s="12">
        <f t="shared" si="1"/>
        <v>0</v>
      </c>
      <c r="J27" s="12">
        <f t="shared" si="2"/>
        <v>1</v>
      </c>
      <c r="L27" s="12">
        <f t="shared" si="3"/>
        <v>0</v>
      </c>
      <c r="N27" s="12">
        <f t="shared" si="4"/>
        <v>1</v>
      </c>
      <c r="Q27" s="12">
        <f t="shared" si="5"/>
        <v>6</v>
      </c>
      <c r="R27" s="12">
        <f t="shared" si="6"/>
        <v>5</v>
      </c>
      <c r="S27" s="12">
        <f t="shared" si="7"/>
        <v>2</v>
      </c>
      <c r="T27" s="12">
        <f t="shared" si="8"/>
        <v>1</v>
      </c>
    </row>
    <row r="28" spans="1:20">
      <c r="A28" s="12">
        <f t="shared" si="9"/>
        <v>26</v>
      </c>
      <c r="B28" s="12">
        <v>219</v>
      </c>
      <c r="D28" s="12">
        <f t="shared" si="0"/>
        <v>52</v>
      </c>
      <c r="E28" s="12">
        <f>VLOOKUP($D28,$A$2:B$255,COLUMN((B$2))-COLUMN(($A$2))+1)</f>
        <v>407</v>
      </c>
      <c r="F28" s="12">
        <f>VLOOKUP($D28+1,$A$2:B$255,COLUMN((B$2))-COLUMN(($A$2))+1)</f>
        <v>0</v>
      </c>
      <c r="H28" s="12">
        <f t="shared" si="1"/>
        <v>0</v>
      </c>
      <c r="J28" s="12">
        <f t="shared" si="2"/>
        <v>0</v>
      </c>
      <c r="L28" s="12">
        <f t="shared" si="3"/>
        <v>0</v>
      </c>
      <c r="N28" s="12">
        <f t="shared" si="4"/>
        <v>0</v>
      </c>
      <c r="Q28" s="12">
        <f t="shared" si="5"/>
        <v>6</v>
      </c>
      <c r="R28" s="12">
        <f t="shared" si="6"/>
        <v>4</v>
      </c>
      <c r="S28" s="12">
        <f t="shared" si="7"/>
        <v>2</v>
      </c>
      <c r="T28" s="12">
        <f t="shared" si="8"/>
        <v>0</v>
      </c>
    </row>
    <row r="29" spans="1:20">
      <c r="A29" s="12">
        <f t="shared" si="9"/>
        <v>27</v>
      </c>
      <c r="B29" s="12">
        <v>5</v>
      </c>
      <c r="D29" s="12">
        <f t="shared" si="0"/>
        <v>54</v>
      </c>
      <c r="E29" s="12">
        <f>VLOOKUP($D29,$A$2:B$255,COLUMN((B$2))-COLUMN(($A$2))+1)</f>
        <v>438</v>
      </c>
      <c r="F29" s="12">
        <f>VLOOKUP($D29+1,$A$2:B$255,COLUMN((B$2))-COLUMN(($A$2))+1)</f>
        <v>0</v>
      </c>
      <c r="H29" s="12">
        <f t="shared" si="1"/>
        <v>0</v>
      </c>
      <c r="J29" s="12">
        <f t="shared" si="2"/>
        <v>0</v>
      </c>
      <c r="L29" s="12">
        <f t="shared" si="3"/>
        <v>0</v>
      </c>
      <c r="N29" s="12">
        <f t="shared" si="4"/>
        <v>0</v>
      </c>
      <c r="Q29" s="12">
        <f t="shared" si="5"/>
        <v>6</v>
      </c>
      <c r="R29" s="12">
        <f t="shared" si="6"/>
        <v>4</v>
      </c>
      <c r="S29" s="12">
        <f t="shared" si="7"/>
        <v>2</v>
      </c>
      <c r="T29" s="12">
        <f t="shared" si="8"/>
        <v>0</v>
      </c>
    </row>
    <row r="30" spans="1:20">
      <c r="A30" s="12">
        <f t="shared" si="9"/>
        <v>28</v>
      </c>
      <c r="B30" s="12">
        <v>219</v>
      </c>
      <c r="D30" s="12">
        <f t="shared" si="0"/>
        <v>56</v>
      </c>
      <c r="E30" s="12">
        <f>VLOOKUP($D30,$A$2:B$255,COLUMN((B$2))-COLUMN(($A$2))+1)</f>
        <v>438</v>
      </c>
      <c r="F30" s="12">
        <f>VLOOKUP($D30+1,$A$2:B$255,COLUMN((B$2))-COLUMN(($A$2))+1)</f>
        <v>0</v>
      </c>
      <c r="H30" s="12">
        <f t="shared" si="1"/>
        <v>0</v>
      </c>
      <c r="J30" s="12">
        <f t="shared" si="2"/>
        <v>0</v>
      </c>
      <c r="L30" s="12">
        <f t="shared" si="3"/>
        <v>0</v>
      </c>
      <c r="N30" s="12">
        <f t="shared" si="4"/>
        <v>0</v>
      </c>
      <c r="Q30" s="12">
        <f t="shared" si="5"/>
        <v>6</v>
      </c>
      <c r="R30" s="12">
        <f t="shared" si="6"/>
        <v>4</v>
      </c>
      <c r="S30" s="12">
        <f t="shared" si="7"/>
        <v>2</v>
      </c>
      <c r="T30" s="12">
        <f t="shared" si="8"/>
        <v>0</v>
      </c>
    </row>
    <row r="31" spans="1:20">
      <c r="A31" s="12">
        <f t="shared" si="9"/>
        <v>29</v>
      </c>
      <c r="B31" s="12">
        <v>0</v>
      </c>
      <c r="D31" s="12">
        <f t="shared" si="0"/>
        <v>58</v>
      </c>
      <c r="E31" s="12">
        <f>VLOOKUP($D31,$A$2:B$255,COLUMN((B$2))-COLUMN(($A$2))+1)</f>
        <v>469</v>
      </c>
      <c r="F31" s="12">
        <f>VLOOKUP($D31+1,$A$2:B$255,COLUMN((B$2))-COLUMN(($A$2))+1)</f>
        <v>0</v>
      </c>
      <c r="H31" s="12">
        <f t="shared" si="1"/>
        <v>0</v>
      </c>
      <c r="J31" s="12">
        <f t="shared" si="2"/>
        <v>0</v>
      </c>
      <c r="L31" s="12">
        <f t="shared" si="3"/>
        <v>0</v>
      </c>
      <c r="N31" s="12">
        <f t="shared" si="4"/>
        <v>0</v>
      </c>
      <c r="Q31" s="12">
        <f t="shared" si="5"/>
        <v>6</v>
      </c>
      <c r="R31" s="12">
        <f t="shared" si="6"/>
        <v>4</v>
      </c>
      <c r="S31" s="12">
        <f t="shared" si="7"/>
        <v>2</v>
      </c>
      <c r="T31" s="12">
        <f t="shared" si="8"/>
        <v>0</v>
      </c>
    </row>
    <row r="32" spans="1:20">
      <c r="A32" s="12">
        <f t="shared" si="9"/>
        <v>30</v>
      </c>
      <c r="B32" s="12">
        <v>250</v>
      </c>
      <c r="D32" s="12">
        <f t="shared" si="0"/>
        <v>60</v>
      </c>
      <c r="E32" s="12">
        <f>VLOOKUP($D32,$A$2:B$255,COLUMN((B$2))-COLUMN(($A$2))+1)</f>
        <v>469</v>
      </c>
      <c r="F32" s="12">
        <f>VLOOKUP($D32+1,$A$2:B$255,COLUMN((B$2))-COLUMN(($A$2))+1)</f>
        <v>5</v>
      </c>
      <c r="H32" s="12">
        <f t="shared" si="1"/>
        <v>0</v>
      </c>
      <c r="J32" s="12">
        <f t="shared" si="2"/>
        <v>1</v>
      </c>
      <c r="L32" s="12">
        <f t="shared" si="3"/>
        <v>0</v>
      </c>
      <c r="N32" s="12">
        <f t="shared" si="4"/>
        <v>1</v>
      </c>
      <c r="Q32" s="12">
        <f t="shared" si="5"/>
        <v>6</v>
      </c>
      <c r="R32" s="12">
        <f t="shared" si="6"/>
        <v>5</v>
      </c>
      <c r="S32" s="12">
        <f t="shared" si="7"/>
        <v>2</v>
      </c>
      <c r="T32" s="12">
        <f t="shared" si="8"/>
        <v>1</v>
      </c>
    </row>
    <row r="33" spans="1:20">
      <c r="A33" s="12">
        <f t="shared" si="9"/>
        <v>31</v>
      </c>
      <c r="B33" s="12">
        <v>0</v>
      </c>
      <c r="D33" s="12">
        <f t="shared" si="0"/>
        <v>62</v>
      </c>
      <c r="E33" s="12">
        <f>VLOOKUP($D33,$A$2:B$255,COLUMN((B$2))-COLUMN(($A$2))+1)</f>
        <v>500</v>
      </c>
      <c r="F33" s="12">
        <f>VLOOKUP($D33+1,$A$2:B$255,COLUMN((B$2))-COLUMN(($A$2))+1)</f>
        <v>5</v>
      </c>
      <c r="H33" s="12">
        <f t="shared" si="1"/>
        <v>0</v>
      </c>
      <c r="J33" s="12">
        <f t="shared" si="2"/>
        <v>1</v>
      </c>
      <c r="L33" s="12">
        <f t="shared" si="3"/>
        <v>0</v>
      </c>
      <c r="N33" s="12">
        <f t="shared" si="4"/>
        <v>1</v>
      </c>
      <c r="Q33" s="12">
        <f t="shared" si="5"/>
        <v>6</v>
      </c>
      <c r="R33" s="12">
        <f t="shared" si="6"/>
        <v>5</v>
      </c>
      <c r="S33" s="12">
        <f t="shared" si="7"/>
        <v>2</v>
      </c>
      <c r="T33" s="12">
        <f t="shared" si="8"/>
        <v>1</v>
      </c>
    </row>
    <row r="34" spans="1:20">
      <c r="A34" s="12">
        <f t="shared" si="9"/>
        <v>32</v>
      </c>
      <c r="B34" s="12">
        <v>250</v>
      </c>
      <c r="D34" s="17">
        <f t="shared" si="0"/>
        <v>64</v>
      </c>
      <c r="E34" s="12">
        <f>VLOOKUP($D34,$A$2:B$255,COLUMN((B$2))-COLUMN(($A$2))+1)</f>
        <v>500</v>
      </c>
      <c r="F34" s="12">
        <f>VLOOKUP($D34+1,$A$2:B$255,COLUMN((B$2))-COLUMN(($A$2))+1)</f>
        <v>0</v>
      </c>
      <c r="G34" s="17"/>
      <c r="H34" s="17">
        <f t="shared" ref="H34:H64" si="10">(F34&gt;=8)*1</f>
        <v>0</v>
      </c>
      <c r="I34" s="17"/>
      <c r="J34" s="17">
        <f t="shared" ref="J34:J64" si="11">((F34-8*H34)&gt;=4)*1</f>
        <v>0</v>
      </c>
      <c r="K34" s="17"/>
      <c r="L34" s="17">
        <f t="shared" ref="L34:L64" si="12">((F34-8*H34-4*J34)&gt;=2)*1</f>
        <v>0</v>
      </c>
      <c r="M34" s="17"/>
      <c r="N34" s="17">
        <f t="shared" ref="N34:N64" si="13">((F34-8*H34-4*J34-2*L34)&gt;=1)*1</f>
        <v>0</v>
      </c>
      <c r="O34" s="17"/>
      <c r="P34" s="17"/>
      <c r="Q34" s="17">
        <f t="shared" ref="Q34:Q64" si="14">H34+6</f>
        <v>6</v>
      </c>
      <c r="R34" s="17">
        <f t="shared" ref="R34:R64" si="15">J34+4</f>
        <v>4</v>
      </c>
      <c r="S34" s="17">
        <f t="shared" ref="S34:S64" si="16">L34+2</f>
        <v>2</v>
      </c>
      <c r="T34" s="17">
        <f t="shared" ref="T34:T64" si="17">N34</f>
        <v>0</v>
      </c>
    </row>
    <row r="35" spans="1:20">
      <c r="A35" s="12">
        <f t="shared" si="9"/>
        <v>33</v>
      </c>
      <c r="B35" s="12">
        <v>0</v>
      </c>
      <c r="D35" s="12">
        <f t="shared" ref="D35:D64" si="18">D34+A$1</f>
        <v>66</v>
      </c>
      <c r="E35" s="12">
        <f>VLOOKUP($D35,$A$2:B$255,COLUMN((B$2))-COLUMN(($A$2))+1)</f>
        <v>532</v>
      </c>
      <c r="F35" s="12">
        <f>VLOOKUP($D35+1,$A$2:B$255,COLUMN((B$2))-COLUMN(($A$2))+1)</f>
        <v>0</v>
      </c>
      <c r="H35" s="12">
        <f t="shared" si="10"/>
        <v>0</v>
      </c>
      <c r="J35" s="12">
        <f t="shared" si="11"/>
        <v>0</v>
      </c>
      <c r="L35" s="12">
        <f t="shared" si="12"/>
        <v>0</v>
      </c>
      <c r="N35" s="12">
        <f t="shared" si="13"/>
        <v>0</v>
      </c>
      <c r="Q35" s="12">
        <f t="shared" si="14"/>
        <v>6</v>
      </c>
      <c r="R35" s="12">
        <f t="shared" si="15"/>
        <v>4</v>
      </c>
      <c r="S35" s="12">
        <f t="shared" si="16"/>
        <v>2</v>
      </c>
      <c r="T35" s="12">
        <f t="shared" si="17"/>
        <v>0</v>
      </c>
    </row>
    <row r="36" spans="1:20">
      <c r="A36" s="12">
        <f t="shared" si="9"/>
        <v>34</v>
      </c>
      <c r="B36" s="12">
        <v>282</v>
      </c>
      <c r="D36" s="12">
        <f t="shared" si="18"/>
        <v>68</v>
      </c>
      <c r="E36" s="12">
        <f>VLOOKUP($D36,$A$2:B$255,COLUMN((B$2))-COLUMN(($A$2))+1)</f>
        <v>532</v>
      </c>
      <c r="F36" s="12">
        <f>VLOOKUP($D36+1,$A$2:B$255,COLUMN((B$2))-COLUMN(($A$2))+1)</f>
        <v>0</v>
      </c>
      <c r="H36" s="12">
        <f t="shared" si="10"/>
        <v>0</v>
      </c>
      <c r="J36" s="12">
        <f t="shared" si="11"/>
        <v>0</v>
      </c>
      <c r="L36" s="12">
        <f t="shared" si="12"/>
        <v>0</v>
      </c>
      <c r="N36" s="12">
        <f t="shared" si="13"/>
        <v>0</v>
      </c>
      <c r="Q36" s="12">
        <f t="shared" si="14"/>
        <v>6</v>
      </c>
      <c r="R36" s="12">
        <f t="shared" si="15"/>
        <v>4</v>
      </c>
      <c r="S36" s="12">
        <f t="shared" si="16"/>
        <v>2</v>
      </c>
      <c r="T36" s="12">
        <f t="shared" si="17"/>
        <v>0</v>
      </c>
    </row>
    <row r="37" spans="1:20">
      <c r="A37" s="12">
        <f t="shared" si="9"/>
        <v>35</v>
      </c>
      <c r="B37" s="12">
        <v>0</v>
      </c>
      <c r="D37" s="12">
        <f t="shared" si="18"/>
        <v>70</v>
      </c>
      <c r="E37" s="12">
        <f>VLOOKUP($D37,$A$2:B$255,COLUMN((B$2))-COLUMN(($A$2))+1)</f>
        <v>563</v>
      </c>
      <c r="F37" s="12">
        <f>VLOOKUP($D37+1,$A$2:B$255,COLUMN((B$2))-COLUMN(($A$2))+1)</f>
        <v>0</v>
      </c>
      <c r="H37" s="12">
        <f t="shared" si="10"/>
        <v>0</v>
      </c>
      <c r="J37" s="12">
        <f t="shared" si="11"/>
        <v>0</v>
      </c>
      <c r="L37" s="12">
        <f t="shared" si="12"/>
        <v>0</v>
      </c>
      <c r="N37" s="12">
        <f t="shared" si="13"/>
        <v>0</v>
      </c>
      <c r="Q37" s="12">
        <f t="shared" si="14"/>
        <v>6</v>
      </c>
      <c r="R37" s="12">
        <f t="shared" si="15"/>
        <v>4</v>
      </c>
      <c r="S37" s="12">
        <f t="shared" si="16"/>
        <v>2</v>
      </c>
      <c r="T37" s="12">
        <f t="shared" si="17"/>
        <v>0</v>
      </c>
    </row>
    <row r="38" spans="1:20">
      <c r="A38" s="12">
        <f t="shared" si="9"/>
        <v>36</v>
      </c>
      <c r="B38" s="12">
        <v>282</v>
      </c>
      <c r="D38" s="12">
        <f t="shared" si="18"/>
        <v>72</v>
      </c>
      <c r="E38" s="12">
        <f>VLOOKUP($D38,$A$2:B$255,COLUMN((B$2))-COLUMN(($A$2))+1)</f>
        <v>563</v>
      </c>
      <c r="F38" s="12">
        <f>VLOOKUP($D38+1,$A$2:B$255,COLUMN((B$2))-COLUMN(($A$2))+1)</f>
        <v>5</v>
      </c>
      <c r="H38" s="12">
        <f t="shared" si="10"/>
        <v>0</v>
      </c>
      <c r="J38" s="12">
        <f t="shared" si="11"/>
        <v>1</v>
      </c>
      <c r="L38" s="12">
        <f t="shared" si="12"/>
        <v>0</v>
      </c>
      <c r="N38" s="12">
        <f t="shared" si="13"/>
        <v>1</v>
      </c>
      <c r="Q38" s="12">
        <f t="shared" si="14"/>
        <v>6</v>
      </c>
      <c r="R38" s="12">
        <f t="shared" si="15"/>
        <v>5</v>
      </c>
      <c r="S38" s="12">
        <f t="shared" si="16"/>
        <v>2</v>
      </c>
      <c r="T38" s="12">
        <f t="shared" si="17"/>
        <v>1</v>
      </c>
    </row>
    <row r="39" spans="1:20">
      <c r="A39" s="12">
        <f t="shared" si="9"/>
        <v>37</v>
      </c>
      <c r="B39" s="12">
        <v>5</v>
      </c>
      <c r="D39" s="12">
        <f t="shared" si="18"/>
        <v>74</v>
      </c>
      <c r="E39" s="12">
        <f>VLOOKUP($D39,$A$2:B$255,COLUMN((B$2))-COLUMN(($A$2))+1)</f>
        <v>594</v>
      </c>
      <c r="F39" s="12">
        <f>VLOOKUP($D39+1,$A$2:B$255,COLUMN((B$2))-COLUMN(($A$2))+1)</f>
        <v>5</v>
      </c>
      <c r="H39" s="12">
        <f t="shared" si="10"/>
        <v>0</v>
      </c>
      <c r="J39" s="12">
        <f t="shared" si="11"/>
        <v>1</v>
      </c>
      <c r="L39" s="12">
        <f t="shared" si="12"/>
        <v>0</v>
      </c>
      <c r="N39" s="12">
        <f t="shared" si="13"/>
        <v>1</v>
      </c>
      <c r="Q39" s="12">
        <f t="shared" si="14"/>
        <v>6</v>
      </c>
      <c r="R39" s="12">
        <f t="shared" si="15"/>
        <v>5</v>
      </c>
      <c r="S39" s="12">
        <f t="shared" si="16"/>
        <v>2</v>
      </c>
      <c r="T39" s="12">
        <f t="shared" si="17"/>
        <v>1</v>
      </c>
    </row>
    <row r="40" spans="1:20">
      <c r="A40" s="12">
        <f t="shared" si="9"/>
        <v>38</v>
      </c>
      <c r="B40" s="12">
        <v>313</v>
      </c>
      <c r="D40" s="12">
        <f t="shared" si="18"/>
        <v>76</v>
      </c>
      <c r="E40" s="12">
        <f>VLOOKUP($D40,$A$2:B$255,COLUMN((B$2))-COLUMN(($A$2))+1)</f>
        <v>594</v>
      </c>
      <c r="F40" s="12">
        <f>VLOOKUP($D40+1,$A$2:B$255,COLUMN((B$2))-COLUMN(($A$2))+1)</f>
        <v>0</v>
      </c>
      <c r="H40" s="12">
        <f t="shared" si="10"/>
        <v>0</v>
      </c>
      <c r="J40" s="12">
        <f t="shared" si="11"/>
        <v>0</v>
      </c>
      <c r="L40" s="12">
        <f t="shared" si="12"/>
        <v>0</v>
      </c>
      <c r="N40" s="12">
        <f t="shared" si="13"/>
        <v>0</v>
      </c>
      <c r="Q40" s="12">
        <f t="shared" si="14"/>
        <v>6</v>
      </c>
      <c r="R40" s="12">
        <f t="shared" si="15"/>
        <v>4</v>
      </c>
      <c r="S40" s="12">
        <f t="shared" si="16"/>
        <v>2</v>
      </c>
      <c r="T40" s="12">
        <f t="shared" si="17"/>
        <v>0</v>
      </c>
    </row>
    <row r="41" spans="1:20">
      <c r="A41" s="12">
        <f t="shared" si="9"/>
        <v>39</v>
      </c>
      <c r="B41" s="12">
        <v>5</v>
      </c>
      <c r="D41" s="12">
        <f t="shared" si="18"/>
        <v>78</v>
      </c>
      <c r="E41" s="12">
        <f>VLOOKUP($D41,$A$2:B$255,COLUMN((B$2))-COLUMN(($A$2))+1)</f>
        <v>625</v>
      </c>
      <c r="F41" s="12">
        <f>VLOOKUP($D41+1,$A$2:B$255,COLUMN((B$2))-COLUMN(($A$2))+1)</f>
        <v>0</v>
      </c>
      <c r="H41" s="12">
        <f t="shared" si="10"/>
        <v>0</v>
      </c>
      <c r="J41" s="12">
        <f t="shared" si="11"/>
        <v>0</v>
      </c>
      <c r="L41" s="12">
        <f t="shared" si="12"/>
        <v>0</v>
      </c>
      <c r="N41" s="12">
        <f t="shared" si="13"/>
        <v>0</v>
      </c>
      <c r="Q41" s="12">
        <f t="shared" si="14"/>
        <v>6</v>
      </c>
      <c r="R41" s="12">
        <f t="shared" si="15"/>
        <v>4</v>
      </c>
      <c r="S41" s="12">
        <f t="shared" si="16"/>
        <v>2</v>
      </c>
      <c r="T41" s="12">
        <f t="shared" si="17"/>
        <v>0</v>
      </c>
    </row>
    <row r="42" spans="1:20">
      <c r="A42" s="12">
        <f t="shared" si="9"/>
        <v>40</v>
      </c>
      <c r="B42" s="12">
        <v>313</v>
      </c>
      <c r="D42" s="12">
        <f t="shared" si="18"/>
        <v>80</v>
      </c>
      <c r="E42" s="12">
        <f>VLOOKUP($D42,$A$2:B$255,COLUMN((B$2))-COLUMN(($A$2))+1)</f>
        <v>625</v>
      </c>
      <c r="F42" s="12">
        <f>VLOOKUP($D42+1,$A$2:B$255,COLUMN((B$2))-COLUMN(($A$2))+1)</f>
        <v>0</v>
      </c>
      <c r="H42" s="12">
        <f t="shared" si="10"/>
        <v>0</v>
      </c>
      <c r="J42" s="12">
        <f t="shared" si="11"/>
        <v>0</v>
      </c>
      <c r="L42" s="12">
        <f t="shared" si="12"/>
        <v>0</v>
      </c>
      <c r="N42" s="12">
        <f t="shared" si="13"/>
        <v>0</v>
      </c>
      <c r="Q42" s="12">
        <f t="shared" si="14"/>
        <v>6</v>
      </c>
      <c r="R42" s="12">
        <f t="shared" si="15"/>
        <v>4</v>
      </c>
      <c r="S42" s="12">
        <f t="shared" si="16"/>
        <v>2</v>
      </c>
      <c r="T42" s="12">
        <f t="shared" si="17"/>
        <v>0</v>
      </c>
    </row>
    <row r="43" spans="1:20">
      <c r="A43" s="12">
        <f t="shared" si="9"/>
        <v>41</v>
      </c>
      <c r="B43" s="12">
        <v>0</v>
      </c>
      <c r="D43" s="12">
        <f t="shared" si="18"/>
        <v>82</v>
      </c>
      <c r="E43" s="12">
        <f>VLOOKUP($D43,$A$2:B$255,COLUMN((B$2))-COLUMN(($A$2))+1)</f>
        <v>657</v>
      </c>
      <c r="F43" s="12">
        <f>VLOOKUP($D43+1,$A$2:B$255,COLUMN((B$2))-COLUMN(($A$2))+1)</f>
        <v>0</v>
      </c>
      <c r="H43" s="12">
        <f t="shared" si="10"/>
        <v>0</v>
      </c>
      <c r="J43" s="12">
        <f t="shared" si="11"/>
        <v>0</v>
      </c>
      <c r="L43" s="12">
        <f t="shared" si="12"/>
        <v>0</v>
      </c>
      <c r="N43" s="12">
        <f t="shared" si="13"/>
        <v>0</v>
      </c>
      <c r="Q43" s="12">
        <f t="shared" si="14"/>
        <v>6</v>
      </c>
      <c r="R43" s="12">
        <f t="shared" si="15"/>
        <v>4</v>
      </c>
      <c r="S43" s="12">
        <f t="shared" si="16"/>
        <v>2</v>
      </c>
      <c r="T43" s="12">
        <f t="shared" si="17"/>
        <v>0</v>
      </c>
    </row>
    <row r="44" spans="1:20">
      <c r="A44" s="12">
        <f t="shared" si="9"/>
        <v>42</v>
      </c>
      <c r="B44" s="12">
        <v>344</v>
      </c>
      <c r="D44" s="12">
        <f t="shared" si="18"/>
        <v>84</v>
      </c>
      <c r="E44" s="12">
        <f>VLOOKUP($D44,$A$2:B$255,COLUMN((B$2))-COLUMN(($A$2))+1)</f>
        <v>657</v>
      </c>
      <c r="F44" s="12">
        <f>VLOOKUP($D44+1,$A$2:B$255,COLUMN((B$2))-COLUMN(($A$2))+1)</f>
        <v>5</v>
      </c>
      <c r="H44" s="12">
        <f t="shared" si="10"/>
        <v>0</v>
      </c>
      <c r="J44" s="12">
        <f t="shared" si="11"/>
        <v>1</v>
      </c>
      <c r="L44" s="12">
        <f t="shared" si="12"/>
        <v>0</v>
      </c>
      <c r="N44" s="12">
        <f t="shared" si="13"/>
        <v>1</v>
      </c>
      <c r="Q44" s="12">
        <f t="shared" si="14"/>
        <v>6</v>
      </c>
      <c r="R44" s="12">
        <f t="shared" si="15"/>
        <v>5</v>
      </c>
      <c r="S44" s="12">
        <f t="shared" si="16"/>
        <v>2</v>
      </c>
      <c r="T44" s="12">
        <f t="shared" si="17"/>
        <v>1</v>
      </c>
    </row>
    <row r="45" spans="1:20">
      <c r="A45" s="12">
        <f t="shared" si="9"/>
        <v>43</v>
      </c>
      <c r="B45" s="12">
        <v>0</v>
      </c>
      <c r="D45" s="12">
        <f t="shared" si="18"/>
        <v>86</v>
      </c>
      <c r="E45" s="12">
        <f>VLOOKUP($D45,$A$2:B$255,COLUMN((B$2))-COLUMN(($A$2))+1)</f>
        <v>704</v>
      </c>
      <c r="F45" s="12">
        <f>VLOOKUP($D45+1,$A$2:B$255,COLUMN((B$2))-COLUMN(($A$2))+1)</f>
        <v>5</v>
      </c>
      <c r="H45" s="12">
        <f t="shared" si="10"/>
        <v>0</v>
      </c>
      <c r="J45" s="12">
        <f t="shared" si="11"/>
        <v>1</v>
      </c>
      <c r="L45" s="12">
        <f t="shared" si="12"/>
        <v>0</v>
      </c>
      <c r="N45" s="12">
        <f t="shared" si="13"/>
        <v>1</v>
      </c>
      <c r="Q45" s="12">
        <f t="shared" si="14"/>
        <v>6</v>
      </c>
      <c r="R45" s="12">
        <f t="shared" si="15"/>
        <v>5</v>
      </c>
      <c r="S45" s="12">
        <f t="shared" si="16"/>
        <v>2</v>
      </c>
      <c r="T45" s="12">
        <f t="shared" si="17"/>
        <v>1</v>
      </c>
    </row>
    <row r="46" spans="1:20">
      <c r="A46" s="12">
        <f t="shared" si="9"/>
        <v>44</v>
      </c>
      <c r="B46" s="12">
        <v>344</v>
      </c>
      <c r="D46" s="12">
        <f t="shared" si="18"/>
        <v>88</v>
      </c>
      <c r="E46" s="12">
        <f>VLOOKUP($D46,$A$2:B$255,COLUMN((B$2))-COLUMN(($A$2))+1)</f>
        <v>704</v>
      </c>
      <c r="F46" s="12">
        <f>VLOOKUP($D46+1,$A$2:B$255,COLUMN((B$2))-COLUMN(($A$2))+1)</f>
        <v>0</v>
      </c>
      <c r="H46" s="12">
        <f t="shared" si="10"/>
        <v>0</v>
      </c>
      <c r="J46" s="12">
        <f t="shared" si="11"/>
        <v>0</v>
      </c>
      <c r="L46" s="12">
        <f t="shared" si="12"/>
        <v>0</v>
      </c>
      <c r="N46" s="12">
        <f t="shared" si="13"/>
        <v>0</v>
      </c>
      <c r="Q46" s="12">
        <f t="shared" si="14"/>
        <v>6</v>
      </c>
      <c r="R46" s="12">
        <f t="shared" si="15"/>
        <v>4</v>
      </c>
      <c r="S46" s="12">
        <f t="shared" si="16"/>
        <v>2</v>
      </c>
      <c r="T46" s="12">
        <f t="shared" si="17"/>
        <v>0</v>
      </c>
    </row>
    <row r="47" spans="1:20">
      <c r="A47" s="12">
        <f t="shared" si="9"/>
        <v>45</v>
      </c>
      <c r="B47" s="12">
        <v>0</v>
      </c>
      <c r="D47" s="12">
        <f t="shared" si="18"/>
        <v>90</v>
      </c>
      <c r="E47" s="12">
        <f>VLOOKUP($D47,$A$2:B$255,COLUMN((B$2))-COLUMN(($A$2))+1)</f>
        <v>735</v>
      </c>
      <c r="F47" s="12">
        <f>VLOOKUP($D47+1,$A$2:B$255,COLUMN((B$2))-COLUMN(($A$2))+1)</f>
        <v>0</v>
      </c>
      <c r="H47" s="12">
        <f t="shared" si="10"/>
        <v>0</v>
      </c>
      <c r="J47" s="12">
        <f t="shared" si="11"/>
        <v>0</v>
      </c>
      <c r="L47" s="12">
        <f t="shared" si="12"/>
        <v>0</v>
      </c>
      <c r="N47" s="12">
        <f t="shared" si="13"/>
        <v>0</v>
      </c>
      <c r="Q47" s="12">
        <f t="shared" si="14"/>
        <v>6</v>
      </c>
      <c r="R47" s="12">
        <f t="shared" si="15"/>
        <v>4</v>
      </c>
      <c r="S47" s="12">
        <f t="shared" si="16"/>
        <v>2</v>
      </c>
      <c r="T47" s="12">
        <f t="shared" si="17"/>
        <v>0</v>
      </c>
    </row>
    <row r="48" spans="1:20">
      <c r="A48" s="12">
        <f t="shared" si="9"/>
        <v>46</v>
      </c>
      <c r="B48" s="12">
        <v>375</v>
      </c>
      <c r="D48" s="12">
        <f t="shared" si="18"/>
        <v>92</v>
      </c>
      <c r="E48" s="12">
        <f>VLOOKUP($D48,$A$2:B$255,COLUMN((B$2))-COLUMN(($A$2))+1)</f>
        <v>735</v>
      </c>
      <c r="F48" s="12">
        <f>VLOOKUP($D48+1,$A$2:B$255,COLUMN((B$2))-COLUMN(($A$2))+1)</f>
        <v>0</v>
      </c>
      <c r="H48" s="12">
        <f t="shared" si="10"/>
        <v>0</v>
      </c>
      <c r="J48" s="12">
        <f t="shared" si="11"/>
        <v>0</v>
      </c>
      <c r="L48" s="12">
        <f t="shared" si="12"/>
        <v>0</v>
      </c>
      <c r="N48" s="12">
        <f t="shared" si="13"/>
        <v>0</v>
      </c>
      <c r="Q48" s="12">
        <f t="shared" si="14"/>
        <v>6</v>
      </c>
      <c r="R48" s="12">
        <f t="shared" si="15"/>
        <v>4</v>
      </c>
      <c r="S48" s="12">
        <f t="shared" si="16"/>
        <v>2</v>
      </c>
      <c r="T48" s="12">
        <f t="shared" si="17"/>
        <v>0</v>
      </c>
    </row>
    <row r="49" spans="1:20">
      <c r="A49" s="12">
        <f t="shared" si="9"/>
        <v>47</v>
      </c>
      <c r="B49" s="12">
        <v>0</v>
      </c>
      <c r="D49" s="12">
        <f t="shared" si="18"/>
        <v>94</v>
      </c>
      <c r="E49" s="12">
        <f>VLOOKUP($D49,$A$2:B$255,COLUMN((B$2))-COLUMN(($A$2))+1)</f>
        <v>766</v>
      </c>
      <c r="F49" s="12">
        <f>VLOOKUP($D49+1,$A$2:B$255,COLUMN((B$2))-COLUMN(($A$2))+1)</f>
        <v>0</v>
      </c>
      <c r="H49" s="12">
        <f t="shared" si="10"/>
        <v>0</v>
      </c>
      <c r="J49" s="12">
        <f t="shared" si="11"/>
        <v>0</v>
      </c>
      <c r="L49" s="12">
        <f t="shared" si="12"/>
        <v>0</v>
      </c>
      <c r="N49" s="12">
        <f t="shared" si="13"/>
        <v>0</v>
      </c>
      <c r="Q49" s="12">
        <f t="shared" si="14"/>
        <v>6</v>
      </c>
      <c r="R49" s="12">
        <f t="shared" si="15"/>
        <v>4</v>
      </c>
      <c r="S49" s="12">
        <f t="shared" si="16"/>
        <v>2</v>
      </c>
      <c r="T49" s="12">
        <f t="shared" si="17"/>
        <v>0</v>
      </c>
    </row>
    <row r="50" spans="1:20">
      <c r="A50" s="12">
        <f t="shared" si="9"/>
        <v>48</v>
      </c>
      <c r="B50" s="12">
        <v>375</v>
      </c>
      <c r="D50" s="12">
        <f t="shared" si="18"/>
        <v>96</v>
      </c>
      <c r="E50" s="12">
        <f>VLOOKUP($D50,$A$2:B$255,COLUMN((B$2))-COLUMN(($A$2))+1)</f>
        <v>766</v>
      </c>
      <c r="F50" s="12">
        <f>VLOOKUP($D50+1,$A$2:B$255,COLUMN((B$2))-COLUMN(($A$2))+1)</f>
        <v>5</v>
      </c>
      <c r="H50" s="12">
        <f t="shared" si="10"/>
        <v>0</v>
      </c>
      <c r="J50" s="12">
        <f t="shared" si="11"/>
        <v>1</v>
      </c>
      <c r="L50" s="12">
        <f t="shared" si="12"/>
        <v>0</v>
      </c>
      <c r="N50" s="12">
        <f t="shared" si="13"/>
        <v>1</v>
      </c>
      <c r="Q50" s="12">
        <f t="shared" si="14"/>
        <v>6</v>
      </c>
      <c r="R50" s="12">
        <f t="shared" si="15"/>
        <v>5</v>
      </c>
      <c r="S50" s="12">
        <f t="shared" si="16"/>
        <v>2</v>
      </c>
      <c r="T50" s="12">
        <f t="shared" si="17"/>
        <v>1</v>
      </c>
    </row>
    <row r="51" spans="1:20">
      <c r="A51" s="12">
        <f t="shared" si="9"/>
        <v>49</v>
      </c>
      <c r="B51" s="12">
        <v>5</v>
      </c>
      <c r="D51" s="12">
        <f t="shared" si="18"/>
        <v>98</v>
      </c>
      <c r="E51" s="12">
        <f>VLOOKUP($D51,$A$2:B$255,COLUMN((B$2))-COLUMN(($A$2))+1)</f>
        <v>797</v>
      </c>
      <c r="F51" s="12">
        <f>VLOOKUP($D51+1,$A$2:B$255,COLUMN((B$2))-COLUMN(($A$2))+1)</f>
        <v>5</v>
      </c>
      <c r="H51" s="12">
        <f t="shared" si="10"/>
        <v>0</v>
      </c>
      <c r="J51" s="12">
        <f t="shared" si="11"/>
        <v>1</v>
      </c>
      <c r="L51" s="12">
        <f t="shared" si="12"/>
        <v>0</v>
      </c>
      <c r="N51" s="12">
        <f t="shared" si="13"/>
        <v>1</v>
      </c>
      <c r="Q51" s="12">
        <f t="shared" si="14"/>
        <v>6</v>
      </c>
      <c r="R51" s="12">
        <f t="shared" si="15"/>
        <v>5</v>
      </c>
      <c r="S51" s="12">
        <f t="shared" si="16"/>
        <v>2</v>
      </c>
      <c r="T51" s="12">
        <f t="shared" si="17"/>
        <v>1</v>
      </c>
    </row>
    <row r="52" spans="1:20">
      <c r="A52" s="12">
        <f t="shared" si="9"/>
        <v>50</v>
      </c>
      <c r="B52" s="12">
        <v>407</v>
      </c>
      <c r="D52" s="12">
        <f t="shared" si="18"/>
        <v>100</v>
      </c>
      <c r="E52" s="12">
        <f>VLOOKUP($D52,$A$2:B$255,COLUMN((B$2))-COLUMN(($A$2))+1)</f>
        <v>797</v>
      </c>
      <c r="F52" s="12">
        <f>VLOOKUP($D52+1,$A$2:B$255,COLUMN((B$2))-COLUMN(($A$2))+1)</f>
        <v>0</v>
      </c>
      <c r="H52" s="12">
        <f t="shared" si="10"/>
        <v>0</v>
      </c>
      <c r="J52" s="12">
        <f t="shared" si="11"/>
        <v>0</v>
      </c>
      <c r="L52" s="12">
        <f t="shared" si="12"/>
        <v>0</v>
      </c>
      <c r="N52" s="12">
        <f t="shared" si="13"/>
        <v>0</v>
      </c>
      <c r="Q52" s="12">
        <f t="shared" si="14"/>
        <v>6</v>
      </c>
      <c r="R52" s="12">
        <f t="shared" si="15"/>
        <v>4</v>
      </c>
      <c r="S52" s="12">
        <f t="shared" si="16"/>
        <v>2</v>
      </c>
      <c r="T52" s="12">
        <f t="shared" si="17"/>
        <v>0</v>
      </c>
    </row>
    <row r="53" spans="1:20">
      <c r="A53" s="12">
        <f t="shared" si="9"/>
        <v>51</v>
      </c>
      <c r="B53" s="12">
        <v>5</v>
      </c>
      <c r="D53" s="12">
        <f t="shared" si="18"/>
        <v>102</v>
      </c>
      <c r="E53" s="12">
        <f>VLOOKUP($D53,$A$2:B$255,COLUMN((B$2))-COLUMN(($A$2))+1)</f>
        <v>829</v>
      </c>
      <c r="F53" s="12">
        <f>VLOOKUP($D53+1,$A$2:B$255,COLUMN((B$2))-COLUMN(($A$2))+1)</f>
        <v>0</v>
      </c>
      <c r="H53" s="12">
        <f t="shared" si="10"/>
        <v>0</v>
      </c>
      <c r="J53" s="12">
        <f t="shared" si="11"/>
        <v>0</v>
      </c>
      <c r="L53" s="12">
        <f t="shared" si="12"/>
        <v>0</v>
      </c>
      <c r="N53" s="12">
        <f t="shared" si="13"/>
        <v>0</v>
      </c>
      <c r="Q53" s="12">
        <f t="shared" si="14"/>
        <v>6</v>
      </c>
      <c r="R53" s="12">
        <f t="shared" si="15"/>
        <v>4</v>
      </c>
      <c r="S53" s="12">
        <f t="shared" si="16"/>
        <v>2</v>
      </c>
      <c r="T53" s="12">
        <f t="shared" si="17"/>
        <v>0</v>
      </c>
    </row>
    <row r="54" spans="1:20">
      <c r="A54" s="12">
        <f t="shared" si="9"/>
        <v>52</v>
      </c>
      <c r="B54" s="12">
        <v>407</v>
      </c>
      <c r="D54" s="12">
        <f t="shared" si="18"/>
        <v>104</v>
      </c>
      <c r="E54" s="12">
        <f>VLOOKUP($D54,$A$2:B$255,COLUMN((B$2))-COLUMN(($A$2))+1)</f>
        <v>829</v>
      </c>
      <c r="F54" s="12">
        <f>VLOOKUP($D54+1,$A$2:B$255,COLUMN((B$2))-COLUMN(($A$2))+1)</f>
        <v>0</v>
      </c>
      <c r="H54" s="12">
        <f t="shared" si="10"/>
        <v>0</v>
      </c>
      <c r="J54" s="12">
        <f t="shared" si="11"/>
        <v>0</v>
      </c>
      <c r="L54" s="12">
        <f t="shared" si="12"/>
        <v>0</v>
      </c>
      <c r="N54" s="12">
        <f t="shared" si="13"/>
        <v>0</v>
      </c>
      <c r="Q54" s="12">
        <f t="shared" si="14"/>
        <v>6</v>
      </c>
      <c r="R54" s="12">
        <f t="shared" si="15"/>
        <v>4</v>
      </c>
      <c r="S54" s="12">
        <f t="shared" si="16"/>
        <v>2</v>
      </c>
      <c r="T54" s="12">
        <f t="shared" si="17"/>
        <v>0</v>
      </c>
    </row>
    <row r="55" spans="1:20">
      <c r="A55" s="12">
        <f t="shared" si="9"/>
        <v>53</v>
      </c>
      <c r="B55" s="12">
        <v>0</v>
      </c>
      <c r="D55" s="12">
        <f t="shared" si="18"/>
        <v>106</v>
      </c>
      <c r="E55" s="12">
        <f>VLOOKUP($D55,$A$2:B$255,COLUMN((B$2))-COLUMN(($A$2))+1)</f>
        <v>860</v>
      </c>
      <c r="F55" s="12">
        <f>VLOOKUP($D55+1,$A$2:B$255,COLUMN((B$2))-COLUMN(($A$2))+1)</f>
        <v>0</v>
      </c>
      <c r="H55" s="12">
        <f t="shared" si="10"/>
        <v>0</v>
      </c>
      <c r="J55" s="12">
        <f t="shared" si="11"/>
        <v>0</v>
      </c>
      <c r="L55" s="12">
        <f t="shared" si="12"/>
        <v>0</v>
      </c>
      <c r="N55" s="12">
        <f t="shared" si="13"/>
        <v>0</v>
      </c>
      <c r="Q55" s="12">
        <f t="shared" si="14"/>
        <v>6</v>
      </c>
      <c r="R55" s="12">
        <f t="shared" si="15"/>
        <v>4</v>
      </c>
      <c r="S55" s="12">
        <f t="shared" si="16"/>
        <v>2</v>
      </c>
      <c r="T55" s="12">
        <f t="shared" si="17"/>
        <v>0</v>
      </c>
    </row>
    <row r="56" spans="1:20">
      <c r="A56" s="12">
        <f t="shared" si="9"/>
        <v>54</v>
      </c>
      <c r="B56" s="12">
        <v>438</v>
      </c>
      <c r="D56" s="12">
        <f t="shared" si="18"/>
        <v>108</v>
      </c>
      <c r="E56" s="12">
        <f>VLOOKUP($D56,$A$2:B$255,COLUMN((B$2))-COLUMN(($A$2))+1)</f>
        <v>860</v>
      </c>
      <c r="F56" s="12">
        <f>VLOOKUP($D56+1,$A$2:B$255,COLUMN((B$2))-COLUMN(($A$2))+1)</f>
        <v>5</v>
      </c>
      <c r="H56" s="12">
        <f t="shared" si="10"/>
        <v>0</v>
      </c>
      <c r="J56" s="12">
        <f t="shared" si="11"/>
        <v>1</v>
      </c>
      <c r="L56" s="12">
        <f t="shared" si="12"/>
        <v>0</v>
      </c>
      <c r="N56" s="12">
        <f t="shared" si="13"/>
        <v>1</v>
      </c>
      <c r="Q56" s="12">
        <f t="shared" si="14"/>
        <v>6</v>
      </c>
      <c r="R56" s="12">
        <f t="shared" si="15"/>
        <v>5</v>
      </c>
      <c r="S56" s="12">
        <f t="shared" si="16"/>
        <v>2</v>
      </c>
      <c r="T56" s="12">
        <f t="shared" si="17"/>
        <v>1</v>
      </c>
    </row>
    <row r="57" spans="1:20">
      <c r="A57" s="12">
        <f t="shared" si="9"/>
        <v>55</v>
      </c>
      <c r="B57" s="12">
        <v>0</v>
      </c>
      <c r="D57" s="12">
        <f t="shared" si="18"/>
        <v>110</v>
      </c>
      <c r="E57" s="12">
        <f>VLOOKUP($D57,$A$2:B$255,COLUMN((B$2))-COLUMN(($A$2))+1)</f>
        <v>891</v>
      </c>
      <c r="F57" s="12">
        <f>VLOOKUP($D57+1,$A$2:B$255,COLUMN((B$2))-COLUMN(($A$2))+1)</f>
        <v>5</v>
      </c>
      <c r="H57" s="12">
        <f t="shared" si="10"/>
        <v>0</v>
      </c>
      <c r="J57" s="12">
        <f t="shared" si="11"/>
        <v>1</v>
      </c>
      <c r="L57" s="12">
        <f t="shared" si="12"/>
        <v>0</v>
      </c>
      <c r="N57" s="12">
        <f t="shared" si="13"/>
        <v>1</v>
      </c>
      <c r="Q57" s="12">
        <f t="shared" si="14"/>
        <v>6</v>
      </c>
      <c r="R57" s="12">
        <f t="shared" si="15"/>
        <v>5</v>
      </c>
      <c r="S57" s="12">
        <f t="shared" si="16"/>
        <v>2</v>
      </c>
      <c r="T57" s="12">
        <f t="shared" si="17"/>
        <v>1</v>
      </c>
    </row>
    <row r="58" spans="1:20">
      <c r="A58" s="12">
        <f t="shared" si="9"/>
        <v>56</v>
      </c>
      <c r="B58" s="12">
        <v>438</v>
      </c>
      <c r="D58" s="12">
        <f t="shared" si="18"/>
        <v>112</v>
      </c>
      <c r="E58" s="12">
        <f>VLOOKUP($D58,$A$2:B$255,COLUMN((B$2))-COLUMN(($A$2))+1)</f>
        <v>891</v>
      </c>
      <c r="F58" s="12">
        <f>VLOOKUP($D58+1,$A$2:B$255,COLUMN((B$2))-COLUMN(($A$2))+1)</f>
        <v>0</v>
      </c>
      <c r="H58" s="12">
        <f t="shared" si="10"/>
        <v>0</v>
      </c>
      <c r="J58" s="12">
        <f t="shared" si="11"/>
        <v>0</v>
      </c>
      <c r="L58" s="12">
        <f t="shared" si="12"/>
        <v>0</v>
      </c>
      <c r="N58" s="12">
        <f t="shared" si="13"/>
        <v>0</v>
      </c>
      <c r="Q58" s="12">
        <f t="shared" si="14"/>
        <v>6</v>
      </c>
      <c r="R58" s="12">
        <f t="shared" si="15"/>
        <v>4</v>
      </c>
      <c r="S58" s="12">
        <f t="shared" si="16"/>
        <v>2</v>
      </c>
      <c r="T58" s="12">
        <f t="shared" si="17"/>
        <v>0</v>
      </c>
    </row>
    <row r="59" spans="1:20">
      <c r="A59" s="12">
        <f t="shared" si="9"/>
        <v>57</v>
      </c>
      <c r="B59" s="12">
        <v>0</v>
      </c>
      <c r="D59" s="12">
        <f t="shared" si="18"/>
        <v>114</v>
      </c>
      <c r="E59" s="12">
        <f>VLOOKUP($D59,$A$2:B$255,COLUMN((B$2))-COLUMN(($A$2))+1)</f>
        <v>922</v>
      </c>
      <c r="F59" s="12">
        <f>VLOOKUP($D59+1,$A$2:B$255,COLUMN((B$2))-COLUMN(($A$2))+1)</f>
        <v>0</v>
      </c>
      <c r="H59" s="12">
        <f t="shared" si="10"/>
        <v>0</v>
      </c>
      <c r="J59" s="12">
        <f t="shared" si="11"/>
        <v>0</v>
      </c>
      <c r="L59" s="12">
        <f t="shared" si="12"/>
        <v>0</v>
      </c>
      <c r="N59" s="12">
        <f t="shared" si="13"/>
        <v>0</v>
      </c>
      <c r="Q59" s="12">
        <f t="shared" si="14"/>
        <v>6</v>
      </c>
      <c r="R59" s="12">
        <f t="shared" si="15"/>
        <v>4</v>
      </c>
      <c r="S59" s="12">
        <f t="shared" si="16"/>
        <v>2</v>
      </c>
      <c r="T59" s="12">
        <f t="shared" si="17"/>
        <v>0</v>
      </c>
    </row>
    <row r="60" spans="1:20">
      <c r="A60" s="12">
        <f t="shared" si="9"/>
        <v>58</v>
      </c>
      <c r="B60" s="12">
        <v>469</v>
      </c>
      <c r="D60" s="12">
        <f t="shared" si="18"/>
        <v>116</v>
      </c>
      <c r="E60" s="12">
        <f>VLOOKUP($D60,$A$2:B$255,COLUMN((B$2))-COLUMN(($A$2))+1)</f>
        <v>922</v>
      </c>
      <c r="F60" s="12">
        <f>VLOOKUP($D60+1,$A$2:B$255,COLUMN((B$2))-COLUMN(($A$2))+1)</f>
        <v>0</v>
      </c>
      <c r="H60" s="12">
        <f t="shared" si="10"/>
        <v>0</v>
      </c>
      <c r="J60" s="12">
        <f t="shared" si="11"/>
        <v>0</v>
      </c>
      <c r="L60" s="12">
        <f t="shared" si="12"/>
        <v>0</v>
      </c>
      <c r="N60" s="12">
        <f t="shared" si="13"/>
        <v>0</v>
      </c>
      <c r="Q60" s="12">
        <f t="shared" si="14"/>
        <v>6</v>
      </c>
      <c r="R60" s="12">
        <f t="shared" si="15"/>
        <v>4</v>
      </c>
      <c r="S60" s="12">
        <f t="shared" si="16"/>
        <v>2</v>
      </c>
      <c r="T60" s="12">
        <f t="shared" si="17"/>
        <v>0</v>
      </c>
    </row>
    <row r="61" spans="1:20">
      <c r="A61" s="12">
        <f t="shared" si="9"/>
        <v>59</v>
      </c>
      <c r="B61" s="12">
        <v>0</v>
      </c>
      <c r="D61" s="12">
        <f t="shared" si="18"/>
        <v>118</v>
      </c>
      <c r="E61" s="12">
        <f>VLOOKUP($D61,$A$2:B$255,COLUMN((B$2))-COLUMN(($A$2))+1)</f>
        <v>954</v>
      </c>
      <c r="F61" s="12">
        <f>VLOOKUP($D61+1,$A$2:B$255,COLUMN((B$2))-COLUMN(($A$2))+1)</f>
        <v>0</v>
      </c>
      <c r="H61" s="12">
        <f t="shared" si="10"/>
        <v>0</v>
      </c>
      <c r="J61" s="12">
        <f t="shared" si="11"/>
        <v>0</v>
      </c>
      <c r="L61" s="12">
        <f t="shared" si="12"/>
        <v>0</v>
      </c>
      <c r="N61" s="12">
        <f t="shared" si="13"/>
        <v>0</v>
      </c>
      <c r="Q61" s="12">
        <f t="shared" si="14"/>
        <v>6</v>
      </c>
      <c r="R61" s="12">
        <f t="shared" si="15"/>
        <v>4</v>
      </c>
      <c r="S61" s="12">
        <f t="shared" si="16"/>
        <v>2</v>
      </c>
      <c r="T61" s="12">
        <f t="shared" si="17"/>
        <v>0</v>
      </c>
    </row>
    <row r="62" spans="1:20">
      <c r="A62" s="12">
        <f t="shared" si="9"/>
        <v>60</v>
      </c>
      <c r="B62" s="12">
        <v>469</v>
      </c>
      <c r="D62" s="12">
        <f t="shared" si="18"/>
        <v>120</v>
      </c>
      <c r="E62" s="12">
        <f>VLOOKUP($D62,$A$2:B$255,COLUMN((B$2))-COLUMN(($A$2))+1)</f>
        <v>954</v>
      </c>
      <c r="F62" s="12">
        <f>VLOOKUP($D62+1,$A$2:B$255,COLUMN((B$2))-COLUMN(($A$2))+1)</f>
        <v>5</v>
      </c>
      <c r="H62" s="12">
        <f t="shared" si="10"/>
        <v>0</v>
      </c>
      <c r="J62" s="12">
        <f t="shared" si="11"/>
        <v>1</v>
      </c>
      <c r="L62" s="12">
        <f t="shared" si="12"/>
        <v>0</v>
      </c>
      <c r="N62" s="12">
        <f t="shared" si="13"/>
        <v>1</v>
      </c>
      <c r="Q62" s="12">
        <f t="shared" si="14"/>
        <v>6</v>
      </c>
      <c r="R62" s="12">
        <f t="shared" si="15"/>
        <v>5</v>
      </c>
      <c r="S62" s="12">
        <f t="shared" si="16"/>
        <v>2</v>
      </c>
      <c r="T62" s="12">
        <f t="shared" si="17"/>
        <v>1</v>
      </c>
    </row>
    <row r="63" spans="1:20">
      <c r="A63" s="12">
        <f t="shared" si="9"/>
        <v>61</v>
      </c>
      <c r="B63" s="12">
        <v>5</v>
      </c>
      <c r="D63" s="12">
        <f t="shared" si="18"/>
        <v>122</v>
      </c>
      <c r="E63" s="12">
        <f>VLOOKUP($D63,$A$2:B$255,COLUMN((B$2))-COLUMN(($A$2))+1)</f>
        <v>985</v>
      </c>
      <c r="F63" s="12">
        <f>VLOOKUP($D63+1,$A$2:B$255,COLUMN((B$2))-COLUMN(($A$2))+1)</f>
        <v>5</v>
      </c>
      <c r="H63" s="12">
        <f t="shared" si="10"/>
        <v>0</v>
      </c>
      <c r="J63" s="12">
        <f t="shared" si="11"/>
        <v>1</v>
      </c>
      <c r="L63" s="12">
        <f t="shared" si="12"/>
        <v>0</v>
      </c>
      <c r="N63" s="12">
        <f t="shared" si="13"/>
        <v>1</v>
      </c>
      <c r="Q63" s="12">
        <f t="shared" si="14"/>
        <v>6</v>
      </c>
      <c r="R63" s="12">
        <f t="shared" si="15"/>
        <v>5</v>
      </c>
      <c r="S63" s="12">
        <f t="shared" si="16"/>
        <v>2</v>
      </c>
      <c r="T63" s="12">
        <f t="shared" si="17"/>
        <v>1</v>
      </c>
    </row>
    <row r="64" spans="1:20">
      <c r="A64" s="12">
        <f t="shared" si="9"/>
        <v>62</v>
      </c>
      <c r="B64" s="12">
        <v>500</v>
      </c>
      <c r="D64" s="12">
        <f t="shared" si="18"/>
        <v>124</v>
      </c>
      <c r="E64" s="12">
        <f>VLOOKUP($D64,$A$2:B$255,COLUMN((B$2))-COLUMN(($A$2))+1)</f>
        <v>985</v>
      </c>
      <c r="F64" s="12">
        <f>VLOOKUP($D64+1,$A$2:B$255,COLUMN((B$2))-COLUMN(($A$2))+1)</f>
        <v>0</v>
      </c>
      <c r="H64" s="12">
        <f t="shared" si="10"/>
        <v>0</v>
      </c>
      <c r="J64" s="12">
        <f t="shared" si="11"/>
        <v>0</v>
      </c>
      <c r="L64" s="12">
        <f t="shared" si="12"/>
        <v>0</v>
      </c>
      <c r="N64" s="12">
        <f t="shared" si="13"/>
        <v>0</v>
      </c>
      <c r="Q64" s="12">
        <f t="shared" si="14"/>
        <v>6</v>
      </c>
      <c r="R64" s="12">
        <f t="shared" si="15"/>
        <v>4</v>
      </c>
      <c r="S64" s="12">
        <f t="shared" si="16"/>
        <v>2</v>
      </c>
      <c r="T64" s="12">
        <f t="shared" si="17"/>
        <v>0</v>
      </c>
    </row>
    <row r="65" spans="1:20">
      <c r="A65" s="12">
        <f t="shared" si="9"/>
        <v>63</v>
      </c>
      <c r="B65" s="12">
        <v>5</v>
      </c>
      <c r="D65" s="12">
        <f t="shared" ref="D65:D128" si="19">D64+A$1</f>
        <v>126</v>
      </c>
      <c r="E65" s="12">
        <f>VLOOKUP($D65,$A$2:B$255,COLUMN((B$2))-COLUMN(($A$2))+1)</f>
        <v>1016</v>
      </c>
      <c r="F65" s="12">
        <f>VLOOKUP($D65+1,$A$2:B$255,COLUMN((B$2))-COLUMN(($A$2))+1)</f>
        <v>0</v>
      </c>
      <c r="H65" s="12">
        <f t="shared" ref="H65:H128" si="20">(F65&gt;=8)*1</f>
        <v>0</v>
      </c>
      <c r="J65" s="12">
        <f t="shared" ref="J65:J128" si="21">((F65-8*H65)&gt;=4)*1</f>
        <v>0</v>
      </c>
      <c r="L65" s="12">
        <f t="shared" ref="L65:L128" si="22">((F65-8*H65-4*J65)&gt;=2)*1</f>
        <v>0</v>
      </c>
      <c r="N65" s="12">
        <f t="shared" ref="N65:N128" si="23">((F65-8*H65-4*J65-2*L65)&gt;=1)*1</f>
        <v>0</v>
      </c>
      <c r="Q65" s="12">
        <f t="shared" ref="Q65:Q128" si="24">H65+6</f>
        <v>6</v>
      </c>
      <c r="R65" s="12">
        <f t="shared" ref="R65:R128" si="25">J65+4</f>
        <v>4</v>
      </c>
      <c r="S65" s="12">
        <f t="shared" ref="S65:S128" si="26">L65+2</f>
        <v>2</v>
      </c>
      <c r="T65" s="12">
        <f t="shared" ref="T65:T128" si="27">N65</f>
        <v>0</v>
      </c>
    </row>
    <row r="66" spans="1:20">
      <c r="A66" s="12">
        <f t="shared" si="9"/>
        <v>64</v>
      </c>
      <c r="B66" s="12">
        <v>500</v>
      </c>
      <c r="D66" s="12">
        <f t="shared" si="19"/>
        <v>128</v>
      </c>
      <c r="E66" s="12">
        <f>VLOOKUP($D66,$A$2:B$255,COLUMN((B$2))-COLUMN(($A$2))+1)</f>
        <v>1016</v>
      </c>
      <c r="F66" s="12">
        <f>VLOOKUP($D66+1,$A$2:B$255,COLUMN((B$2))-COLUMN(($A$2))+1)</f>
        <v>0</v>
      </c>
      <c r="H66" s="12">
        <f t="shared" si="20"/>
        <v>0</v>
      </c>
      <c r="J66" s="12">
        <f t="shared" si="21"/>
        <v>0</v>
      </c>
      <c r="L66" s="12">
        <f t="shared" si="22"/>
        <v>0</v>
      </c>
      <c r="N66" s="12">
        <f t="shared" si="23"/>
        <v>0</v>
      </c>
      <c r="Q66" s="12">
        <f t="shared" si="24"/>
        <v>6</v>
      </c>
      <c r="R66" s="12">
        <f t="shared" si="25"/>
        <v>4</v>
      </c>
      <c r="S66" s="12">
        <f t="shared" si="26"/>
        <v>2</v>
      </c>
      <c r="T66" s="12">
        <f t="shared" si="27"/>
        <v>0</v>
      </c>
    </row>
    <row r="67" spans="1:20">
      <c r="A67" s="12">
        <f t="shared" si="9"/>
        <v>65</v>
      </c>
      <c r="B67" s="12">
        <v>0</v>
      </c>
      <c r="D67" s="12">
        <f t="shared" si="19"/>
        <v>130</v>
      </c>
      <c r="E67" s="12">
        <f>VLOOKUP($D67,$A$2:B$255,COLUMN((B$2))-COLUMN(($A$2))+1)</f>
        <v>1047</v>
      </c>
      <c r="F67" s="12">
        <f>VLOOKUP($D67+1,$A$2:B$255,COLUMN((B$2))-COLUMN(($A$2))+1)</f>
        <v>0</v>
      </c>
      <c r="H67" s="12">
        <f t="shared" si="20"/>
        <v>0</v>
      </c>
      <c r="J67" s="12">
        <f t="shared" si="21"/>
        <v>0</v>
      </c>
      <c r="L67" s="12">
        <f t="shared" si="22"/>
        <v>0</v>
      </c>
      <c r="N67" s="12">
        <f t="shared" si="23"/>
        <v>0</v>
      </c>
      <c r="Q67" s="12">
        <f t="shared" si="24"/>
        <v>6</v>
      </c>
      <c r="R67" s="12">
        <f t="shared" si="25"/>
        <v>4</v>
      </c>
      <c r="S67" s="12">
        <f t="shared" si="26"/>
        <v>2</v>
      </c>
      <c r="T67" s="12">
        <f t="shared" si="27"/>
        <v>0</v>
      </c>
    </row>
    <row r="68" spans="1:20">
      <c r="A68" s="12">
        <f t="shared" ref="A68:A131" si="28">A67+1</f>
        <v>66</v>
      </c>
      <c r="B68" s="12">
        <v>532</v>
      </c>
      <c r="D68" s="12">
        <f t="shared" si="19"/>
        <v>132</v>
      </c>
      <c r="E68" s="12">
        <f>VLOOKUP($D68,$A$2:B$255,COLUMN((B$2))-COLUMN(($A$2))+1)</f>
        <v>1047</v>
      </c>
      <c r="F68" s="12">
        <f>VLOOKUP($D68+1,$A$2:B$255,COLUMN((B$2))-COLUMN(($A$2))+1)</f>
        <v>5</v>
      </c>
      <c r="H68" s="12">
        <f t="shared" si="20"/>
        <v>0</v>
      </c>
      <c r="J68" s="12">
        <f t="shared" si="21"/>
        <v>1</v>
      </c>
      <c r="L68" s="12">
        <f t="shared" si="22"/>
        <v>0</v>
      </c>
      <c r="N68" s="12">
        <f t="shared" si="23"/>
        <v>1</v>
      </c>
      <c r="Q68" s="12">
        <f t="shared" si="24"/>
        <v>6</v>
      </c>
      <c r="R68" s="12">
        <f t="shared" si="25"/>
        <v>5</v>
      </c>
      <c r="S68" s="12">
        <f t="shared" si="26"/>
        <v>2</v>
      </c>
      <c r="T68" s="12">
        <f t="shared" si="27"/>
        <v>1</v>
      </c>
    </row>
    <row r="69" spans="1:20">
      <c r="A69" s="12">
        <f t="shared" si="28"/>
        <v>67</v>
      </c>
      <c r="B69" s="12">
        <v>0</v>
      </c>
      <c r="D69" s="12">
        <f t="shared" si="19"/>
        <v>134</v>
      </c>
      <c r="E69" s="12">
        <f>VLOOKUP($D69,$A$2:B$255,COLUMN((B$2))-COLUMN(($A$2))+1)</f>
        <v>1079</v>
      </c>
      <c r="F69" s="12">
        <f>VLOOKUP($D69+1,$A$2:B$255,COLUMN((B$2))-COLUMN(($A$2))+1)</f>
        <v>5</v>
      </c>
      <c r="H69" s="12">
        <f t="shared" si="20"/>
        <v>0</v>
      </c>
      <c r="J69" s="12">
        <f t="shared" si="21"/>
        <v>1</v>
      </c>
      <c r="L69" s="12">
        <f t="shared" si="22"/>
        <v>0</v>
      </c>
      <c r="N69" s="12">
        <f t="shared" si="23"/>
        <v>1</v>
      </c>
      <c r="Q69" s="12">
        <f t="shared" si="24"/>
        <v>6</v>
      </c>
      <c r="R69" s="12">
        <f t="shared" si="25"/>
        <v>5</v>
      </c>
      <c r="S69" s="12">
        <f t="shared" si="26"/>
        <v>2</v>
      </c>
      <c r="T69" s="12">
        <f t="shared" si="27"/>
        <v>1</v>
      </c>
    </row>
    <row r="70" spans="1:20">
      <c r="A70" s="12">
        <f t="shared" si="28"/>
        <v>68</v>
      </c>
      <c r="B70" s="12">
        <v>532</v>
      </c>
      <c r="D70" s="12">
        <f t="shared" si="19"/>
        <v>136</v>
      </c>
      <c r="E70" s="12">
        <f>VLOOKUP($D70,$A$2:B$255,COLUMN((B$2))-COLUMN(($A$2))+1)</f>
        <v>1079</v>
      </c>
      <c r="F70" s="12">
        <f>VLOOKUP($D70+1,$A$2:B$255,COLUMN((B$2))-COLUMN(($A$2))+1)</f>
        <v>0</v>
      </c>
      <c r="H70" s="12">
        <f t="shared" si="20"/>
        <v>0</v>
      </c>
      <c r="J70" s="12">
        <f t="shared" si="21"/>
        <v>0</v>
      </c>
      <c r="L70" s="12">
        <f t="shared" si="22"/>
        <v>0</v>
      </c>
      <c r="N70" s="12">
        <f t="shared" si="23"/>
        <v>0</v>
      </c>
      <c r="Q70" s="12">
        <f t="shared" si="24"/>
        <v>6</v>
      </c>
      <c r="R70" s="12">
        <f t="shared" si="25"/>
        <v>4</v>
      </c>
      <c r="S70" s="12">
        <f t="shared" si="26"/>
        <v>2</v>
      </c>
      <c r="T70" s="12">
        <f t="shared" si="27"/>
        <v>0</v>
      </c>
    </row>
    <row r="71" spans="1:20">
      <c r="A71" s="12">
        <f t="shared" si="28"/>
        <v>69</v>
      </c>
      <c r="B71" s="12">
        <v>0</v>
      </c>
      <c r="D71" s="12">
        <f t="shared" si="19"/>
        <v>138</v>
      </c>
      <c r="E71" s="12">
        <f>VLOOKUP($D71,$A$2:B$255,COLUMN((B$2))-COLUMN(($A$2))+1)</f>
        <v>1110</v>
      </c>
      <c r="F71" s="12">
        <f>VLOOKUP($D71+1,$A$2:B$255,COLUMN((B$2))-COLUMN(($A$2))+1)</f>
        <v>0</v>
      </c>
      <c r="H71" s="12">
        <f t="shared" si="20"/>
        <v>0</v>
      </c>
      <c r="J71" s="12">
        <f t="shared" si="21"/>
        <v>0</v>
      </c>
      <c r="L71" s="12">
        <f t="shared" si="22"/>
        <v>0</v>
      </c>
      <c r="N71" s="12">
        <f t="shared" si="23"/>
        <v>0</v>
      </c>
      <c r="Q71" s="12">
        <f t="shared" si="24"/>
        <v>6</v>
      </c>
      <c r="R71" s="12">
        <f t="shared" si="25"/>
        <v>4</v>
      </c>
      <c r="S71" s="12">
        <f t="shared" si="26"/>
        <v>2</v>
      </c>
      <c r="T71" s="12">
        <f t="shared" si="27"/>
        <v>0</v>
      </c>
    </row>
    <row r="72" spans="1:20">
      <c r="A72" s="12">
        <f t="shared" si="28"/>
        <v>70</v>
      </c>
      <c r="B72" s="12">
        <v>563</v>
      </c>
      <c r="D72" s="12">
        <f t="shared" si="19"/>
        <v>140</v>
      </c>
      <c r="E72" s="12">
        <f>VLOOKUP($D72,$A$2:B$255,COLUMN((B$2))-COLUMN(($A$2))+1)</f>
        <v>1110</v>
      </c>
      <c r="F72" s="12">
        <f>VLOOKUP($D72+1,$A$2:B$255,COLUMN((B$2))-COLUMN(($A$2))+1)</f>
        <v>0</v>
      </c>
      <c r="H72" s="12">
        <f t="shared" si="20"/>
        <v>0</v>
      </c>
      <c r="J72" s="12">
        <f t="shared" si="21"/>
        <v>0</v>
      </c>
      <c r="L72" s="12">
        <f t="shared" si="22"/>
        <v>0</v>
      </c>
      <c r="N72" s="12">
        <f t="shared" si="23"/>
        <v>0</v>
      </c>
      <c r="Q72" s="12">
        <f t="shared" si="24"/>
        <v>6</v>
      </c>
      <c r="R72" s="12">
        <f t="shared" si="25"/>
        <v>4</v>
      </c>
      <c r="S72" s="12">
        <f t="shared" si="26"/>
        <v>2</v>
      </c>
      <c r="T72" s="12">
        <f t="shared" si="27"/>
        <v>0</v>
      </c>
    </row>
    <row r="73" spans="1:20">
      <c r="A73" s="12">
        <f t="shared" si="28"/>
        <v>71</v>
      </c>
      <c r="B73" s="12">
        <v>0</v>
      </c>
      <c r="D73" s="12">
        <f t="shared" si="19"/>
        <v>142</v>
      </c>
      <c r="E73" s="12">
        <f>VLOOKUP($D73,$A$2:B$255,COLUMN((B$2))-COLUMN(($A$2))+1)</f>
        <v>1141</v>
      </c>
      <c r="F73" s="12">
        <f>VLOOKUP($D73+1,$A$2:B$255,COLUMN((B$2))-COLUMN(($A$2))+1)</f>
        <v>0</v>
      </c>
      <c r="H73" s="12">
        <f t="shared" si="20"/>
        <v>0</v>
      </c>
      <c r="J73" s="12">
        <f t="shared" si="21"/>
        <v>0</v>
      </c>
      <c r="L73" s="12">
        <f t="shared" si="22"/>
        <v>0</v>
      </c>
      <c r="N73" s="12">
        <f t="shared" si="23"/>
        <v>0</v>
      </c>
      <c r="Q73" s="12">
        <f t="shared" si="24"/>
        <v>6</v>
      </c>
      <c r="R73" s="12">
        <f t="shared" si="25"/>
        <v>4</v>
      </c>
      <c r="S73" s="12">
        <f t="shared" si="26"/>
        <v>2</v>
      </c>
      <c r="T73" s="12">
        <f t="shared" si="27"/>
        <v>0</v>
      </c>
    </row>
    <row r="74" spans="1:20">
      <c r="A74" s="12">
        <f t="shared" si="28"/>
        <v>72</v>
      </c>
      <c r="B74" s="12">
        <v>563</v>
      </c>
      <c r="D74" s="12">
        <f t="shared" si="19"/>
        <v>144</v>
      </c>
      <c r="E74" s="12">
        <f>VLOOKUP($D74,$A$2:B$255,COLUMN((B$2))-COLUMN(($A$2))+1)</f>
        <v>1141</v>
      </c>
      <c r="F74" s="12">
        <f>VLOOKUP($D74+1,$A$2:B$255,COLUMN((B$2))-COLUMN(($A$2))+1)</f>
        <v>5</v>
      </c>
      <c r="H74" s="12">
        <f t="shared" si="20"/>
        <v>0</v>
      </c>
      <c r="J74" s="12">
        <f t="shared" si="21"/>
        <v>1</v>
      </c>
      <c r="L74" s="12">
        <f t="shared" si="22"/>
        <v>0</v>
      </c>
      <c r="N74" s="12">
        <f t="shared" si="23"/>
        <v>1</v>
      </c>
      <c r="Q74" s="12">
        <f t="shared" si="24"/>
        <v>6</v>
      </c>
      <c r="R74" s="12">
        <f t="shared" si="25"/>
        <v>5</v>
      </c>
      <c r="S74" s="12">
        <f t="shared" si="26"/>
        <v>2</v>
      </c>
      <c r="T74" s="12">
        <f t="shared" si="27"/>
        <v>1</v>
      </c>
    </row>
    <row r="75" spans="1:20">
      <c r="A75" s="12">
        <f t="shared" si="28"/>
        <v>73</v>
      </c>
      <c r="B75" s="12">
        <v>5</v>
      </c>
      <c r="D75" s="12">
        <f t="shared" si="19"/>
        <v>146</v>
      </c>
      <c r="E75" s="12">
        <f>VLOOKUP($D75,$A$2:B$255,COLUMN((B$2))-COLUMN(($A$2))+1)</f>
        <v>1188</v>
      </c>
      <c r="F75" s="12">
        <f>VLOOKUP($D75+1,$A$2:B$255,COLUMN((B$2))-COLUMN(($A$2))+1)</f>
        <v>5</v>
      </c>
      <c r="H75" s="12">
        <f t="shared" si="20"/>
        <v>0</v>
      </c>
      <c r="J75" s="12">
        <f t="shared" si="21"/>
        <v>1</v>
      </c>
      <c r="L75" s="12">
        <f t="shared" si="22"/>
        <v>0</v>
      </c>
      <c r="N75" s="12">
        <f t="shared" si="23"/>
        <v>1</v>
      </c>
      <c r="Q75" s="12">
        <f t="shared" si="24"/>
        <v>6</v>
      </c>
      <c r="R75" s="12">
        <f t="shared" si="25"/>
        <v>5</v>
      </c>
      <c r="S75" s="12">
        <f t="shared" si="26"/>
        <v>2</v>
      </c>
      <c r="T75" s="12">
        <f t="shared" si="27"/>
        <v>1</v>
      </c>
    </row>
    <row r="76" spans="1:20">
      <c r="A76" s="12">
        <f t="shared" si="28"/>
        <v>74</v>
      </c>
      <c r="B76" s="12">
        <v>594</v>
      </c>
      <c r="D76" s="12">
        <f t="shared" si="19"/>
        <v>148</v>
      </c>
      <c r="E76" s="12">
        <f>VLOOKUP($D76,$A$2:B$255,COLUMN((B$2))-COLUMN(($A$2))+1)</f>
        <v>1188</v>
      </c>
      <c r="F76" s="12">
        <f>VLOOKUP($D76+1,$A$2:B$255,COLUMN((B$2))-COLUMN(($A$2))+1)</f>
        <v>0</v>
      </c>
      <c r="H76" s="12">
        <f t="shared" si="20"/>
        <v>0</v>
      </c>
      <c r="J76" s="12">
        <f t="shared" si="21"/>
        <v>0</v>
      </c>
      <c r="L76" s="12">
        <f t="shared" si="22"/>
        <v>0</v>
      </c>
      <c r="N76" s="12">
        <f t="shared" si="23"/>
        <v>0</v>
      </c>
      <c r="Q76" s="12">
        <f t="shared" si="24"/>
        <v>6</v>
      </c>
      <c r="R76" s="12">
        <f t="shared" si="25"/>
        <v>4</v>
      </c>
      <c r="S76" s="12">
        <f t="shared" si="26"/>
        <v>2</v>
      </c>
      <c r="T76" s="12">
        <f t="shared" si="27"/>
        <v>0</v>
      </c>
    </row>
    <row r="77" spans="1:20">
      <c r="A77" s="12">
        <f t="shared" si="28"/>
        <v>75</v>
      </c>
      <c r="B77" s="12">
        <v>5</v>
      </c>
      <c r="D77" s="12">
        <f t="shared" si="19"/>
        <v>150</v>
      </c>
      <c r="E77" s="12">
        <f>VLOOKUP($D77,$A$2:B$255,COLUMN((B$2))-COLUMN(($A$2))+1)</f>
        <v>1219</v>
      </c>
      <c r="F77" s="12">
        <f>VLOOKUP($D77+1,$A$2:B$255,COLUMN((B$2))-COLUMN(($A$2))+1)</f>
        <v>0</v>
      </c>
      <c r="H77" s="12">
        <f t="shared" si="20"/>
        <v>0</v>
      </c>
      <c r="J77" s="12">
        <f t="shared" si="21"/>
        <v>0</v>
      </c>
      <c r="L77" s="12">
        <f t="shared" si="22"/>
        <v>0</v>
      </c>
      <c r="N77" s="12">
        <f t="shared" si="23"/>
        <v>0</v>
      </c>
      <c r="Q77" s="12">
        <f t="shared" si="24"/>
        <v>6</v>
      </c>
      <c r="R77" s="12">
        <f t="shared" si="25"/>
        <v>4</v>
      </c>
      <c r="S77" s="12">
        <f t="shared" si="26"/>
        <v>2</v>
      </c>
      <c r="T77" s="12">
        <f t="shared" si="27"/>
        <v>0</v>
      </c>
    </row>
    <row r="78" spans="1:20">
      <c r="A78" s="12">
        <f t="shared" si="28"/>
        <v>76</v>
      </c>
      <c r="B78" s="12">
        <v>594</v>
      </c>
      <c r="D78" s="12">
        <f t="shared" si="19"/>
        <v>152</v>
      </c>
      <c r="E78" s="12">
        <f>VLOOKUP($D78,$A$2:B$255,COLUMN((B$2))-COLUMN(($A$2))+1)</f>
        <v>1219</v>
      </c>
      <c r="F78" s="12">
        <f>VLOOKUP($D78+1,$A$2:B$255,COLUMN((B$2))-COLUMN(($A$2))+1)</f>
        <v>0</v>
      </c>
      <c r="H78" s="12">
        <f t="shared" si="20"/>
        <v>0</v>
      </c>
      <c r="J78" s="12">
        <f t="shared" si="21"/>
        <v>0</v>
      </c>
      <c r="L78" s="12">
        <f t="shared" si="22"/>
        <v>0</v>
      </c>
      <c r="N78" s="12">
        <f t="shared" si="23"/>
        <v>0</v>
      </c>
      <c r="Q78" s="12">
        <f t="shared" si="24"/>
        <v>6</v>
      </c>
      <c r="R78" s="12">
        <f t="shared" si="25"/>
        <v>4</v>
      </c>
      <c r="S78" s="12">
        <f t="shared" si="26"/>
        <v>2</v>
      </c>
      <c r="T78" s="12">
        <f t="shared" si="27"/>
        <v>0</v>
      </c>
    </row>
    <row r="79" spans="1:20">
      <c r="A79" s="12">
        <f t="shared" si="28"/>
        <v>77</v>
      </c>
      <c r="B79" s="12">
        <v>0</v>
      </c>
      <c r="D79" s="12">
        <f t="shared" si="19"/>
        <v>154</v>
      </c>
      <c r="E79" s="12">
        <f>VLOOKUP($D79,$A$2:B$255,COLUMN((B$2))-COLUMN(($A$2))+1)</f>
        <v>1250</v>
      </c>
      <c r="F79" s="12">
        <f>VLOOKUP($D79+1,$A$2:B$255,COLUMN((B$2))-COLUMN(($A$2))+1)</f>
        <v>0</v>
      </c>
      <c r="H79" s="12">
        <f t="shared" si="20"/>
        <v>0</v>
      </c>
      <c r="J79" s="12">
        <f t="shared" si="21"/>
        <v>0</v>
      </c>
      <c r="L79" s="12">
        <f t="shared" si="22"/>
        <v>0</v>
      </c>
      <c r="N79" s="12">
        <f t="shared" si="23"/>
        <v>0</v>
      </c>
      <c r="Q79" s="12">
        <f t="shared" si="24"/>
        <v>6</v>
      </c>
      <c r="R79" s="12">
        <f t="shared" si="25"/>
        <v>4</v>
      </c>
      <c r="S79" s="12">
        <f t="shared" si="26"/>
        <v>2</v>
      </c>
      <c r="T79" s="12">
        <f t="shared" si="27"/>
        <v>0</v>
      </c>
    </row>
    <row r="80" spans="1:20">
      <c r="A80" s="12">
        <f t="shared" si="28"/>
        <v>78</v>
      </c>
      <c r="B80" s="12">
        <v>625</v>
      </c>
      <c r="D80" s="12">
        <f t="shared" si="19"/>
        <v>156</v>
      </c>
      <c r="E80" s="12">
        <f>VLOOKUP($D80,$A$2:B$255,COLUMN((B$2))-COLUMN(($A$2))+1)</f>
        <v>1250</v>
      </c>
      <c r="F80" s="12">
        <f>VLOOKUP($D80+1,$A$2:B$255,COLUMN((B$2))-COLUMN(($A$2))+1)</f>
        <v>5</v>
      </c>
      <c r="H80" s="12">
        <f t="shared" si="20"/>
        <v>0</v>
      </c>
      <c r="J80" s="12">
        <f t="shared" si="21"/>
        <v>1</v>
      </c>
      <c r="L80" s="12">
        <f t="shared" si="22"/>
        <v>0</v>
      </c>
      <c r="N80" s="12">
        <f t="shared" si="23"/>
        <v>1</v>
      </c>
      <c r="Q80" s="12">
        <f t="shared" si="24"/>
        <v>6</v>
      </c>
      <c r="R80" s="12">
        <f t="shared" si="25"/>
        <v>5</v>
      </c>
      <c r="S80" s="12">
        <f t="shared" si="26"/>
        <v>2</v>
      </c>
      <c r="T80" s="12">
        <f t="shared" si="27"/>
        <v>1</v>
      </c>
    </row>
    <row r="81" spans="1:20">
      <c r="A81" s="12">
        <f t="shared" si="28"/>
        <v>79</v>
      </c>
      <c r="B81" s="12">
        <v>0</v>
      </c>
      <c r="D81" s="12">
        <f t="shared" si="19"/>
        <v>158</v>
      </c>
      <c r="E81" s="12">
        <f>VLOOKUP($D81,$A$2:B$255,COLUMN((B$2))-COLUMN(($A$2))+1)</f>
        <v>1282</v>
      </c>
      <c r="F81" s="12">
        <f>VLOOKUP($D81+1,$A$2:B$255,COLUMN((B$2))-COLUMN(($A$2))+1)</f>
        <v>5</v>
      </c>
      <c r="H81" s="12">
        <f t="shared" si="20"/>
        <v>0</v>
      </c>
      <c r="J81" s="12">
        <f t="shared" si="21"/>
        <v>1</v>
      </c>
      <c r="L81" s="12">
        <f t="shared" si="22"/>
        <v>0</v>
      </c>
      <c r="N81" s="12">
        <f t="shared" si="23"/>
        <v>1</v>
      </c>
      <c r="Q81" s="12">
        <f t="shared" si="24"/>
        <v>6</v>
      </c>
      <c r="R81" s="12">
        <f t="shared" si="25"/>
        <v>5</v>
      </c>
      <c r="S81" s="12">
        <f t="shared" si="26"/>
        <v>2</v>
      </c>
      <c r="T81" s="12">
        <f t="shared" si="27"/>
        <v>1</v>
      </c>
    </row>
    <row r="82" spans="1:20">
      <c r="A82" s="12">
        <f t="shared" si="28"/>
        <v>80</v>
      </c>
      <c r="B82" s="12">
        <v>625</v>
      </c>
      <c r="D82" s="12">
        <f t="shared" si="19"/>
        <v>160</v>
      </c>
      <c r="E82" s="12">
        <f>VLOOKUP($D82,$A$2:B$255,COLUMN((B$2))-COLUMN(($A$2))+1)</f>
        <v>1282</v>
      </c>
      <c r="F82" s="12">
        <f>VLOOKUP($D82+1,$A$2:B$255,COLUMN((B$2))-COLUMN(($A$2))+1)</f>
        <v>0</v>
      </c>
      <c r="H82" s="12">
        <f t="shared" si="20"/>
        <v>0</v>
      </c>
      <c r="J82" s="12">
        <f t="shared" si="21"/>
        <v>0</v>
      </c>
      <c r="L82" s="12">
        <f t="shared" si="22"/>
        <v>0</v>
      </c>
      <c r="N82" s="12">
        <f t="shared" si="23"/>
        <v>0</v>
      </c>
      <c r="Q82" s="12">
        <f t="shared" si="24"/>
        <v>6</v>
      </c>
      <c r="R82" s="12">
        <f t="shared" si="25"/>
        <v>4</v>
      </c>
      <c r="S82" s="12">
        <f t="shared" si="26"/>
        <v>2</v>
      </c>
      <c r="T82" s="12">
        <f t="shared" si="27"/>
        <v>0</v>
      </c>
    </row>
    <row r="83" spans="1:20">
      <c r="A83" s="12">
        <f t="shared" si="28"/>
        <v>81</v>
      </c>
      <c r="B83" s="12">
        <v>0</v>
      </c>
      <c r="D83" s="12">
        <f t="shared" si="19"/>
        <v>162</v>
      </c>
      <c r="E83" s="12">
        <f>VLOOKUP($D83,$A$2:B$255,COLUMN((B$2))-COLUMN(($A$2))+1)</f>
        <v>1313</v>
      </c>
      <c r="F83" s="12">
        <f>VLOOKUP($D83+1,$A$2:B$255,COLUMN((B$2))-COLUMN(($A$2))+1)</f>
        <v>0</v>
      </c>
      <c r="H83" s="12">
        <f t="shared" si="20"/>
        <v>0</v>
      </c>
      <c r="J83" s="12">
        <f t="shared" si="21"/>
        <v>0</v>
      </c>
      <c r="L83" s="12">
        <f t="shared" si="22"/>
        <v>0</v>
      </c>
      <c r="N83" s="12">
        <f t="shared" si="23"/>
        <v>0</v>
      </c>
      <c r="Q83" s="12">
        <f t="shared" si="24"/>
        <v>6</v>
      </c>
      <c r="R83" s="12">
        <f t="shared" si="25"/>
        <v>4</v>
      </c>
      <c r="S83" s="12">
        <f t="shared" si="26"/>
        <v>2</v>
      </c>
      <c r="T83" s="12">
        <f t="shared" si="27"/>
        <v>0</v>
      </c>
    </row>
    <row r="84" spans="1:20">
      <c r="A84" s="12">
        <f t="shared" si="28"/>
        <v>82</v>
      </c>
      <c r="B84" s="12">
        <v>657</v>
      </c>
      <c r="D84" s="12">
        <f t="shared" si="19"/>
        <v>164</v>
      </c>
      <c r="E84" s="12">
        <f>VLOOKUP($D84,$A$2:B$255,COLUMN((B$2))-COLUMN(($A$2))+1)</f>
        <v>1313</v>
      </c>
      <c r="F84" s="12">
        <f>VLOOKUP($D84+1,$A$2:B$255,COLUMN((B$2))-COLUMN(($A$2))+1)</f>
        <v>0</v>
      </c>
      <c r="H84" s="12">
        <f t="shared" si="20"/>
        <v>0</v>
      </c>
      <c r="J84" s="12">
        <f t="shared" si="21"/>
        <v>0</v>
      </c>
      <c r="L84" s="12">
        <f t="shared" si="22"/>
        <v>0</v>
      </c>
      <c r="N84" s="12">
        <f t="shared" si="23"/>
        <v>0</v>
      </c>
      <c r="Q84" s="12">
        <f t="shared" si="24"/>
        <v>6</v>
      </c>
      <c r="R84" s="12">
        <f t="shared" si="25"/>
        <v>4</v>
      </c>
      <c r="S84" s="12">
        <f t="shared" si="26"/>
        <v>2</v>
      </c>
      <c r="T84" s="12">
        <f t="shared" si="27"/>
        <v>0</v>
      </c>
    </row>
    <row r="85" spans="1:20">
      <c r="A85" s="12">
        <f t="shared" si="28"/>
        <v>83</v>
      </c>
      <c r="B85" s="12">
        <v>0</v>
      </c>
      <c r="D85" s="12">
        <f t="shared" si="19"/>
        <v>166</v>
      </c>
      <c r="E85" s="12">
        <f>VLOOKUP($D85,$A$2:B$255,COLUMN((B$2))-COLUMN(($A$2))+1)</f>
        <v>1344</v>
      </c>
      <c r="F85" s="12">
        <f>VLOOKUP($D85+1,$A$2:B$255,COLUMN((B$2))-COLUMN(($A$2))+1)</f>
        <v>0</v>
      </c>
      <c r="H85" s="12">
        <f t="shared" si="20"/>
        <v>0</v>
      </c>
      <c r="J85" s="12">
        <f t="shared" si="21"/>
        <v>0</v>
      </c>
      <c r="L85" s="12">
        <f t="shared" si="22"/>
        <v>0</v>
      </c>
      <c r="N85" s="12">
        <f t="shared" si="23"/>
        <v>0</v>
      </c>
      <c r="Q85" s="12">
        <f t="shared" si="24"/>
        <v>6</v>
      </c>
      <c r="R85" s="12">
        <f t="shared" si="25"/>
        <v>4</v>
      </c>
      <c r="S85" s="12">
        <f t="shared" si="26"/>
        <v>2</v>
      </c>
      <c r="T85" s="12">
        <f t="shared" si="27"/>
        <v>0</v>
      </c>
    </row>
    <row r="86" spans="1:20">
      <c r="A86" s="12">
        <f t="shared" si="28"/>
        <v>84</v>
      </c>
      <c r="B86" s="12">
        <v>657</v>
      </c>
      <c r="D86" s="12">
        <f t="shared" si="19"/>
        <v>168</v>
      </c>
      <c r="E86" s="12">
        <f>VLOOKUP($D86,$A$2:B$255,COLUMN((B$2))-COLUMN(($A$2))+1)</f>
        <v>1344</v>
      </c>
      <c r="F86" s="12">
        <f>VLOOKUP($D86+1,$A$2:B$255,COLUMN((B$2))-COLUMN(($A$2))+1)</f>
        <v>5</v>
      </c>
      <c r="H86" s="12">
        <f t="shared" si="20"/>
        <v>0</v>
      </c>
      <c r="J86" s="12">
        <f t="shared" si="21"/>
        <v>1</v>
      </c>
      <c r="L86" s="12">
        <f t="shared" si="22"/>
        <v>0</v>
      </c>
      <c r="N86" s="12">
        <f t="shared" si="23"/>
        <v>1</v>
      </c>
      <c r="Q86" s="12">
        <f t="shared" si="24"/>
        <v>6</v>
      </c>
      <c r="R86" s="12">
        <f t="shared" si="25"/>
        <v>5</v>
      </c>
      <c r="S86" s="12">
        <f t="shared" si="26"/>
        <v>2</v>
      </c>
      <c r="T86" s="12">
        <f t="shared" si="27"/>
        <v>1</v>
      </c>
    </row>
    <row r="87" spans="1:20">
      <c r="A87" s="12">
        <f t="shared" si="28"/>
        <v>85</v>
      </c>
      <c r="B87" s="12">
        <v>5</v>
      </c>
      <c r="D87" s="12">
        <f t="shared" si="19"/>
        <v>170</v>
      </c>
      <c r="E87" s="12">
        <f>VLOOKUP($D87,$A$2:B$255,COLUMN((B$2))-COLUMN(($A$2))+1)</f>
        <v>1375</v>
      </c>
      <c r="F87" s="12">
        <f>VLOOKUP($D87+1,$A$2:B$255,COLUMN((B$2))-COLUMN(($A$2))+1)</f>
        <v>5</v>
      </c>
      <c r="H87" s="12">
        <f t="shared" si="20"/>
        <v>0</v>
      </c>
      <c r="J87" s="12">
        <f t="shared" si="21"/>
        <v>1</v>
      </c>
      <c r="L87" s="12">
        <f t="shared" si="22"/>
        <v>0</v>
      </c>
      <c r="N87" s="12">
        <f t="shared" si="23"/>
        <v>1</v>
      </c>
      <c r="Q87" s="12">
        <f t="shared" si="24"/>
        <v>6</v>
      </c>
      <c r="R87" s="12">
        <f t="shared" si="25"/>
        <v>5</v>
      </c>
      <c r="S87" s="12">
        <f t="shared" si="26"/>
        <v>2</v>
      </c>
      <c r="T87" s="12">
        <f t="shared" si="27"/>
        <v>1</v>
      </c>
    </row>
    <row r="88" spans="1:20">
      <c r="A88" s="12">
        <f t="shared" si="28"/>
        <v>86</v>
      </c>
      <c r="B88" s="12">
        <v>704</v>
      </c>
      <c r="D88" s="12">
        <f t="shared" si="19"/>
        <v>172</v>
      </c>
      <c r="E88" s="12">
        <f>VLOOKUP($D88,$A$2:B$255,COLUMN((B$2))-COLUMN(($A$2))+1)</f>
        <v>1375</v>
      </c>
      <c r="F88" s="12">
        <f>VLOOKUP($D88+1,$A$2:B$255,COLUMN((B$2))-COLUMN(($A$2))+1)</f>
        <v>0</v>
      </c>
      <c r="H88" s="12">
        <f t="shared" si="20"/>
        <v>0</v>
      </c>
      <c r="J88" s="12">
        <f t="shared" si="21"/>
        <v>0</v>
      </c>
      <c r="L88" s="12">
        <f t="shared" si="22"/>
        <v>0</v>
      </c>
      <c r="N88" s="12">
        <f t="shared" si="23"/>
        <v>0</v>
      </c>
      <c r="Q88" s="12">
        <f t="shared" si="24"/>
        <v>6</v>
      </c>
      <c r="R88" s="12">
        <f t="shared" si="25"/>
        <v>4</v>
      </c>
      <c r="S88" s="12">
        <f t="shared" si="26"/>
        <v>2</v>
      </c>
      <c r="T88" s="12">
        <f t="shared" si="27"/>
        <v>0</v>
      </c>
    </row>
    <row r="89" spans="1:20">
      <c r="A89" s="12">
        <f t="shared" si="28"/>
        <v>87</v>
      </c>
      <c r="B89" s="12">
        <v>5</v>
      </c>
      <c r="D89" s="12">
        <f t="shared" si="19"/>
        <v>174</v>
      </c>
      <c r="E89" s="12">
        <f>VLOOKUP($D89,$A$2:B$255,COLUMN((B$2))-COLUMN(($A$2))+1)</f>
        <v>1407</v>
      </c>
      <c r="F89" s="12">
        <f>VLOOKUP($D89+1,$A$2:B$255,COLUMN((B$2))-COLUMN(($A$2))+1)</f>
        <v>0</v>
      </c>
      <c r="H89" s="12">
        <f t="shared" si="20"/>
        <v>0</v>
      </c>
      <c r="J89" s="12">
        <f t="shared" si="21"/>
        <v>0</v>
      </c>
      <c r="L89" s="12">
        <f t="shared" si="22"/>
        <v>0</v>
      </c>
      <c r="N89" s="12">
        <f t="shared" si="23"/>
        <v>0</v>
      </c>
      <c r="Q89" s="12">
        <f t="shared" si="24"/>
        <v>6</v>
      </c>
      <c r="R89" s="12">
        <f t="shared" si="25"/>
        <v>4</v>
      </c>
      <c r="S89" s="12">
        <f t="shared" si="26"/>
        <v>2</v>
      </c>
      <c r="T89" s="12">
        <f t="shared" si="27"/>
        <v>0</v>
      </c>
    </row>
    <row r="90" spans="1:20">
      <c r="A90" s="12">
        <f t="shared" si="28"/>
        <v>88</v>
      </c>
      <c r="B90" s="12">
        <v>704</v>
      </c>
      <c r="D90" s="12">
        <f t="shared" si="19"/>
        <v>176</v>
      </c>
      <c r="E90" s="12">
        <f>VLOOKUP($D90,$A$2:B$255,COLUMN((B$2))-COLUMN(($A$2))+1)</f>
        <v>1407</v>
      </c>
      <c r="F90" s="12">
        <f>VLOOKUP($D90+1,$A$2:B$255,COLUMN((B$2))-COLUMN(($A$2))+1)</f>
        <v>0</v>
      </c>
      <c r="H90" s="12">
        <f t="shared" si="20"/>
        <v>0</v>
      </c>
      <c r="J90" s="12">
        <f t="shared" si="21"/>
        <v>0</v>
      </c>
      <c r="L90" s="12">
        <f t="shared" si="22"/>
        <v>0</v>
      </c>
      <c r="N90" s="12">
        <f t="shared" si="23"/>
        <v>0</v>
      </c>
      <c r="Q90" s="12">
        <f t="shared" si="24"/>
        <v>6</v>
      </c>
      <c r="R90" s="12">
        <f t="shared" si="25"/>
        <v>4</v>
      </c>
      <c r="S90" s="12">
        <f t="shared" si="26"/>
        <v>2</v>
      </c>
      <c r="T90" s="12">
        <f t="shared" si="27"/>
        <v>0</v>
      </c>
    </row>
    <row r="91" spans="1:20">
      <c r="A91" s="12">
        <f t="shared" si="28"/>
        <v>89</v>
      </c>
      <c r="B91" s="12">
        <v>0</v>
      </c>
      <c r="D91" s="12">
        <f t="shared" si="19"/>
        <v>178</v>
      </c>
      <c r="E91" s="12">
        <f>VLOOKUP($D91,$A$2:B$255,COLUMN((B$2))-COLUMN(($A$2))+1)</f>
        <v>1438</v>
      </c>
      <c r="F91" s="12">
        <f>VLOOKUP($D91+1,$A$2:B$255,COLUMN((B$2))-COLUMN(($A$2))+1)</f>
        <v>0</v>
      </c>
      <c r="H91" s="12">
        <f t="shared" si="20"/>
        <v>0</v>
      </c>
      <c r="J91" s="12">
        <f t="shared" si="21"/>
        <v>0</v>
      </c>
      <c r="L91" s="12">
        <f t="shared" si="22"/>
        <v>0</v>
      </c>
      <c r="N91" s="12">
        <f t="shared" si="23"/>
        <v>0</v>
      </c>
      <c r="Q91" s="12">
        <f t="shared" si="24"/>
        <v>6</v>
      </c>
      <c r="R91" s="12">
        <f t="shared" si="25"/>
        <v>4</v>
      </c>
      <c r="S91" s="12">
        <f t="shared" si="26"/>
        <v>2</v>
      </c>
      <c r="T91" s="12">
        <f t="shared" si="27"/>
        <v>0</v>
      </c>
    </row>
    <row r="92" spans="1:20">
      <c r="A92" s="12">
        <f t="shared" si="28"/>
        <v>90</v>
      </c>
      <c r="B92" s="12">
        <v>735</v>
      </c>
      <c r="D92" s="12">
        <f t="shared" si="19"/>
        <v>180</v>
      </c>
      <c r="E92" s="12">
        <f>VLOOKUP($D92,$A$2:B$255,COLUMN((B$2))-COLUMN(($A$2))+1)</f>
        <v>1438</v>
      </c>
      <c r="F92" s="12">
        <f>VLOOKUP($D92+1,$A$2:B$255,COLUMN((B$2))-COLUMN(($A$2))+1)</f>
        <v>5</v>
      </c>
      <c r="H92" s="12">
        <f t="shared" si="20"/>
        <v>0</v>
      </c>
      <c r="J92" s="12">
        <f t="shared" si="21"/>
        <v>1</v>
      </c>
      <c r="L92" s="12">
        <f t="shared" si="22"/>
        <v>0</v>
      </c>
      <c r="N92" s="12">
        <f t="shared" si="23"/>
        <v>1</v>
      </c>
      <c r="Q92" s="12">
        <f t="shared" si="24"/>
        <v>6</v>
      </c>
      <c r="R92" s="12">
        <f t="shared" si="25"/>
        <v>5</v>
      </c>
      <c r="S92" s="12">
        <f t="shared" si="26"/>
        <v>2</v>
      </c>
      <c r="T92" s="12">
        <f t="shared" si="27"/>
        <v>1</v>
      </c>
    </row>
    <row r="93" spans="1:20">
      <c r="A93" s="12">
        <f t="shared" si="28"/>
        <v>91</v>
      </c>
      <c r="B93" s="12">
        <v>0</v>
      </c>
      <c r="D93" s="12">
        <f t="shared" si="19"/>
        <v>182</v>
      </c>
      <c r="E93" s="12">
        <f>VLOOKUP($D93,$A$2:B$255,COLUMN((B$2))-COLUMN(($A$2))+1)</f>
        <v>1469</v>
      </c>
      <c r="F93" s="12">
        <f>VLOOKUP($D93+1,$A$2:B$255,COLUMN((B$2))-COLUMN(($A$2))+1)</f>
        <v>5</v>
      </c>
      <c r="H93" s="12">
        <f t="shared" si="20"/>
        <v>0</v>
      </c>
      <c r="J93" s="12">
        <f t="shared" si="21"/>
        <v>1</v>
      </c>
      <c r="L93" s="12">
        <f t="shared" si="22"/>
        <v>0</v>
      </c>
      <c r="N93" s="12">
        <f t="shared" si="23"/>
        <v>1</v>
      </c>
      <c r="Q93" s="12">
        <f t="shared" si="24"/>
        <v>6</v>
      </c>
      <c r="R93" s="12">
        <f t="shared" si="25"/>
        <v>5</v>
      </c>
      <c r="S93" s="12">
        <f t="shared" si="26"/>
        <v>2</v>
      </c>
      <c r="T93" s="12">
        <f t="shared" si="27"/>
        <v>1</v>
      </c>
    </row>
    <row r="94" spans="1:20">
      <c r="A94" s="12">
        <f t="shared" si="28"/>
        <v>92</v>
      </c>
      <c r="B94" s="12">
        <v>735</v>
      </c>
      <c r="D94" s="12">
        <f t="shared" si="19"/>
        <v>184</v>
      </c>
      <c r="E94" s="12">
        <f>VLOOKUP($D94,$A$2:B$255,COLUMN((B$2))-COLUMN(($A$2))+1)</f>
        <v>1469</v>
      </c>
      <c r="F94" s="12">
        <f>VLOOKUP($D94+1,$A$2:B$255,COLUMN((B$2))-COLUMN(($A$2))+1)</f>
        <v>0</v>
      </c>
      <c r="H94" s="12">
        <f t="shared" si="20"/>
        <v>0</v>
      </c>
      <c r="J94" s="12">
        <f t="shared" si="21"/>
        <v>0</v>
      </c>
      <c r="L94" s="12">
        <f t="shared" si="22"/>
        <v>0</v>
      </c>
      <c r="N94" s="12">
        <f t="shared" si="23"/>
        <v>0</v>
      </c>
      <c r="Q94" s="12">
        <f t="shared" si="24"/>
        <v>6</v>
      </c>
      <c r="R94" s="12">
        <f t="shared" si="25"/>
        <v>4</v>
      </c>
      <c r="S94" s="12">
        <f t="shared" si="26"/>
        <v>2</v>
      </c>
      <c r="T94" s="12">
        <f t="shared" si="27"/>
        <v>0</v>
      </c>
    </row>
    <row r="95" spans="1:20">
      <c r="A95" s="12">
        <f t="shared" si="28"/>
        <v>93</v>
      </c>
      <c r="B95" s="12">
        <v>0</v>
      </c>
      <c r="D95" s="12">
        <f t="shared" si="19"/>
        <v>186</v>
      </c>
      <c r="E95" s="12">
        <f>VLOOKUP($D95,$A$2:B$255,COLUMN((B$2))-COLUMN(($A$2))+1)</f>
        <v>1500</v>
      </c>
      <c r="F95" s="12">
        <f>VLOOKUP($D95+1,$A$2:B$255,COLUMN((B$2))-COLUMN(($A$2))+1)</f>
        <v>0</v>
      </c>
      <c r="H95" s="12">
        <f t="shared" si="20"/>
        <v>0</v>
      </c>
      <c r="J95" s="12">
        <f t="shared" si="21"/>
        <v>0</v>
      </c>
      <c r="L95" s="12">
        <f t="shared" si="22"/>
        <v>0</v>
      </c>
      <c r="N95" s="12">
        <f t="shared" si="23"/>
        <v>0</v>
      </c>
      <c r="Q95" s="12">
        <f t="shared" si="24"/>
        <v>6</v>
      </c>
      <c r="R95" s="12">
        <f t="shared" si="25"/>
        <v>4</v>
      </c>
      <c r="S95" s="12">
        <f t="shared" si="26"/>
        <v>2</v>
      </c>
      <c r="T95" s="12">
        <f t="shared" si="27"/>
        <v>0</v>
      </c>
    </row>
    <row r="96" spans="1:20">
      <c r="A96" s="12">
        <f t="shared" si="28"/>
        <v>94</v>
      </c>
      <c r="B96" s="12">
        <v>766</v>
      </c>
      <c r="D96" s="12">
        <f t="shared" si="19"/>
        <v>188</v>
      </c>
      <c r="E96" s="12">
        <f>VLOOKUP($D96,$A$2:B$255,COLUMN((B$2))-COLUMN(($A$2))+1)</f>
        <v>1500</v>
      </c>
      <c r="F96" s="12">
        <f>VLOOKUP($D96+1,$A$2:B$255,COLUMN((B$2))-COLUMN(($A$2))+1)</f>
        <v>0</v>
      </c>
      <c r="H96" s="12">
        <f t="shared" si="20"/>
        <v>0</v>
      </c>
      <c r="J96" s="12">
        <f t="shared" si="21"/>
        <v>0</v>
      </c>
      <c r="L96" s="12">
        <f t="shared" si="22"/>
        <v>0</v>
      </c>
      <c r="N96" s="12">
        <f t="shared" si="23"/>
        <v>0</v>
      </c>
      <c r="Q96" s="12">
        <f t="shared" si="24"/>
        <v>6</v>
      </c>
      <c r="R96" s="12">
        <f t="shared" si="25"/>
        <v>4</v>
      </c>
      <c r="S96" s="12">
        <f t="shared" si="26"/>
        <v>2</v>
      </c>
      <c r="T96" s="12">
        <f t="shared" si="27"/>
        <v>0</v>
      </c>
    </row>
    <row r="97" spans="1:20">
      <c r="A97" s="12">
        <f t="shared" si="28"/>
        <v>95</v>
      </c>
      <c r="B97" s="12">
        <v>0</v>
      </c>
      <c r="D97" s="12">
        <f t="shared" si="19"/>
        <v>190</v>
      </c>
      <c r="E97" s="12">
        <f>VLOOKUP($D97,$A$2:B$255,COLUMN((B$2))-COLUMN(($A$2))+1)</f>
        <v>1532</v>
      </c>
      <c r="F97" s="12">
        <f>VLOOKUP($D97+1,$A$2:B$255,COLUMN((B$2))-COLUMN(($A$2))+1)</f>
        <v>0</v>
      </c>
      <c r="H97" s="12">
        <f t="shared" si="20"/>
        <v>0</v>
      </c>
      <c r="J97" s="12">
        <f t="shared" si="21"/>
        <v>0</v>
      </c>
      <c r="L97" s="12">
        <f t="shared" si="22"/>
        <v>0</v>
      </c>
      <c r="N97" s="12">
        <f t="shared" si="23"/>
        <v>0</v>
      </c>
      <c r="Q97" s="12">
        <f t="shared" si="24"/>
        <v>6</v>
      </c>
      <c r="R97" s="12">
        <f t="shared" si="25"/>
        <v>4</v>
      </c>
      <c r="S97" s="12">
        <f t="shared" si="26"/>
        <v>2</v>
      </c>
      <c r="T97" s="12">
        <f t="shared" si="27"/>
        <v>0</v>
      </c>
    </row>
    <row r="98" spans="1:20">
      <c r="A98" s="12">
        <f t="shared" si="28"/>
        <v>96</v>
      </c>
      <c r="B98" s="12">
        <v>766</v>
      </c>
      <c r="D98" s="12">
        <f t="shared" si="19"/>
        <v>192</v>
      </c>
      <c r="E98" s="12">
        <f>VLOOKUP($D98,$A$2:B$255,COLUMN((B$2))-COLUMN(($A$2))+1)</f>
        <v>1532</v>
      </c>
      <c r="F98" s="12">
        <f>VLOOKUP($D98+1,$A$2:B$255,COLUMN((B$2))-COLUMN(($A$2))+1)</f>
        <v>5</v>
      </c>
      <c r="H98" s="12">
        <f t="shared" si="20"/>
        <v>0</v>
      </c>
      <c r="J98" s="12">
        <f t="shared" si="21"/>
        <v>1</v>
      </c>
      <c r="L98" s="12">
        <f t="shared" si="22"/>
        <v>0</v>
      </c>
      <c r="N98" s="12">
        <f t="shared" si="23"/>
        <v>1</v>
      </c>
      <c r="Q98" s="12">
        <f t="shared" si="24"/>
        <v>6</v>
      </c>
      <c r="R98" s="12">
        <f t="shared" si="25"/>
        <v>5</v>
      </c>
      <c r="S98" s="12">
        <f t="shared" si="26"/>
        <v>2</v>
      </c>
      <c r="T98" s="12">
        <f t="shared" si="27"/>
        <v>1</v>
      </c>
    </row>
    <row r="99" spans="1:20">
      <c r="A99" s="12">
        <f t="shared" si="28"/>
        <v>97</v>
      </c>
      <c r="B99" s="12">
        <v>5</v>
      </c>
      <c r="D99" s="12">
        <f t="shared" si="19"/>
        <v>194</v>
      </c>
      <c r="E99" s="12">
        <f>VLOOKUP($D99,$A$2:B$255,COLUMN((B$2))-COLUMN(($A$2))+1)</f>
        <v>1563</v>
      </c>
      <c r="F99" s="12">
        <f>VLOOKUP($D99+1,$A$2:B$255,COLUMN((B$2))-COLUMN(($A$2))+1)</f>
        <v>5</v>
      </c>
      <c r="H99" s="12">
        <f t="shared" si="20"/>
        <v>0</v>
      </c>
      <c r="J99" s="12">
        <f t="shared" si="21"/>
        <v>1</v>
      </c>
      <c r="L99" s="12">
        <f t="shared" si="22"/>
        <v>0</v>
      </c>
      <c r="N99" s="12">
        <f t="shared" si="23"/>
        <v>1</v>
      </c>
      <c r="Q99" s="12">
        <f t="shared" si="24"/>
        <v>6</v>
      </c>
      <c r="R99" s="12">
        <f t="shared" si="25"/>
        <v>5</v>
      </c>
      <c r="S99" s="12">
        <f t="shared" si="26"/>
        <v>2</v>
      </c>
      <c r="T99" s="12">
        <f t="shared" si="27"/>
        <v>1</v>
      </c>
    </row>
    <row r="100" spans="1:20">
      <c r="A100" s="12">
        <f t="shared" si="28"/>
        <v>98</v>
      </c>
      <c r="B100" s="12">
        <v>797</v>
      </c>
      <c r="D100" s="12">
        <f t="shared" si="19"/>
        <v>196</v>
      </c>
      <c r="E100" s="12">
        <f>VLOOKUP($D100,$A$2:B$255,COLUMN((B$2))-COLUMN(($A$2))+1)</f>
        <v>1563</v>
      </c>
      <c r="F100" s="12">
        <f>VLOOKUP($D100+1,$A$2:B$255,COLUMN((B$2))-COLUMN(($A$2))+1)</f>
        <v>0</v>
      </c>
      <c r="H100" s="12">
        <f t="shared" si="20"/>
        <v>0</v>
      </c>
      <c r="J100" s="12">
        <f t="shared" si="21"/>
        <v>0</v>
      </c>
      <c r="L100" s="12">
        <f t="shared" si="22"/>
        <v>0</v>
      </c>
      <c r="N100" s="12">
        <f t="shared" si="23"/>
        <v>0</v>
      </c>
      <c r="Q100" s="12">
        <f t="shared" si="24"/>
        <v>6</v>
      </c>
      <c r="R100" s="12">
        <f t="shared" si="25"/>
        <v>4</v>
      </c>
      <c r="S100" s="12">
        <f t="shared" si="26"/>
        <v>2</v>
      </c>
      <c r="T100" s="12">
        <f t="shared" si="27"/>
        <v>0</v>
      </c>
    </row>
    <row r="101" spans="1:20">
      <c r="A101" s="12">
        <f t="shared" si="28"/>
        <v>99</v>
      </c>
      <c r="B101" s="12">
        <v>5</v>
      </c>
      <c r="D101" s="12">
        <f t="shared" si="19"/>
        <v>198</v>
      </c>
      <c r="E101" s="12">
        <f>VLOOKUP($D101,$A$2:B$255,COLUMN((B$2))-COLUMN(($A$2))+1)</f>
        <v>1594</v>
      </c>
      <c r="F101" s="12">
        <f>VLOOKUP($D101+1,$A$2:B$255,COLUMN((B$2))-COLUMN(($A$2))+1)</f>
        <v>0</v>
      </c>
      <c r="H101" s="12">
        <f t="shared" si="20"/>
        <v>0</v>
      </c>
      <c r="J101" s="12">
        <f t="shared" si="21"/>
        <v>0</v>
      </c>
      <c r="L101" s="12">
        <f t="shared" si="22"/>
        <v>0</v>
      </c>
      <c r="N101" s="12">
        <f t="shared" si="23"/>
        <v>0</v>
      </c>
      <c r="Q101" s="12">
        <f t="shared" si="24"/>
        <v>6</v>
      </c>
      <c r="R101" s="12">
        <f t="shared" si="25"/>
        <v>4</v>
      </c>
      <c r="S101" s="12">
        <f t="shared" si="26"/>
        <v>2</v>
      </c>
      <c r="T101" s="12">
        <f t="shared" si="27"/>
        <v>0</v>
      </c>
    </row>
    <row r="102" spans="1:20">
      <c r="A102" s="12">
        <f t="shared" si="28"/>
        <v>100</v>
      </c>
      <c r="B102" s="12">
        <v>797</v>
      </c>
      <c r="D102" s="12">
        <f t="shared" si="19"/>
        <v>200</v>
      </c>
      <c r="E102" s="12">
        <f>VLOOKUP($D102,$A$2:B$255,COLUMN((B$2))-COLUMN(($A$2))+1)</f>
        <v>1594</v>
      </c>
      <c r="F102" s="12">
        <f>VLOOKUP($D102+1,$A$2:B$255,COLUMN((B$2))-COLUMN(($A$2))+1)</f>
        <v>0</v>
      </c>
      <c r="H102" s="12">
        <f t="shared" si="20"/>
        <v>0</v>
      </c>
      <c r="J102" s="12">
        <f t="shared" si="21"/>
        <v>0</v>
      </c>
      <c r="L102" s="12">
        <f t="shared" si="22"/>
        <v>0</v>
      </c>
      <c r="N102" s="12">
        <f t="shared" si="23"/>
        <v>0</v>
      </c>
      <c r="Q102" s="12">
        <f t="shared" si="24"/>
        <v>6</v>
      </c>
      <c r="R102" s="12">
        <f t="shared" si="25"/>
        <v>4</v>
      </c>
      <c r="S102" s="12">
        <f t="shared" si="26"/>
        <v>2</v>
      </c>
      <c r="T102" s="12">
        <f t="shared" si="27"/>
        <v>0</v>
      </c>
    </row>
    <row r="103" spans="1:20">
      <c r="A103" s="12">
        <f t="shared" si="28"/>
        <v>101</v>
      </c>
      <c r="B103" s="12">
        <v>0</v>
      </c>
      <c r="D103" s="12">
        <f t="shared" si="19"/>
        <v>202</v>
      </c>
      <c r="E103" s="12">
        <f>VLOOKUP($D103,$A$2:B$255,COLUMN((B$2))-COLUMN(($A$2))+1)</f>
        <v>1625</v>
      </c>
      <c r="F103" s="12">
        <f>VLOOKUP($D103+1,$A$2:B$255,COLUMN((B$2))-COLUMN(($A$2))+1)</f>
        <v>0</v>
      </c>
      <c r="H103" s="12">
        <f t="shared" si="20"/>
        <v>0</v>
      </c>
      <c r="J103" s="12">
        <f t="shared" si="21"/>
        <v>0</v>
      </c>
      <c r="L103" s="12">
        <f t="shared" si="22"/>
        <v>0</v>
      </c>
      <c r="N103" s="12">
        <f t="shared" si="23"/>
        <v>0</v>
      </c>
      <c r="Q103" s="12">
        <f t="shared" si="24"/>
        <v>6</v>
      </c>
      <c r="R103" s="12">
        <f t="shared" si="25"/>
        <v>4</v>
      </c>
      <c r="S103" s="12">
        <f t="shared" si="26"/>
        <v>2</v>
      </c>
      <c r="T103" s="12">
        <f t="shared" si="27"/>
        <v>0</v>
      </c>
    </row>
    <row r="104" spans="1:20">
      <c r="A104" s="12">
        <f t="shared" si="28"/>
        <v>102</v>
      </c>
      <c r="B104" s="12">
        <v>829</v>
      </c>
      <c r="D104" s="12">
        <f t="shared" si="19"/>
        <v>204</v>
      </c>
      <c r="E104" s="12">
        <f>VLOOKUP($D104,$A$2:B$255,COLUMN((B$2))-COLUMN(($A$2))+1)</f>
        <v>1625</v>
      </c>
      <c r="F104" s="12">
        <f>VLOOKUP($D104+1,$A$2:B$255,COLUMN((B$2))-COLUMN(($A$2))+1)</f>
        <v>5</v>
      </c>
      <c r="H104" s="12">
        <f t="shared" si="20"/>
        <v>0</v>
      </c>
      <c r="J104" s="12">
        <f t="shared" si="21"/>
        <v>1</v>
      </c>
      <c r="L104" s="12">
        <f t="shared" si="22"/>
        <v>0</v>
      </c>
      <c r="N104" s="12">
        <f t="shared" si="23"/>
        <v>1</v>
      </c>
      <c r="Q104" s="12">
        <f t="shared" si="24"/>
        <v>6</v>
      </c>
      <c r="R104" s="12">
        <f t="shared" si="25"/>
        <v>5</v>
      </c>
      <c r="S104" s="12">
        <f t="shared" si="26"/>
        <v>2</v>
      </c>
      <c r="T104" s="12">
        <f t="shared" si="27"/>
        <v>1</v>
      </c>
    </row>
    <row r="105" spans="1:20">
      <c r="A105" s="12">
        <f t="shared" si="28"/>
        <v>103</v>
      </c>
      <c r="B105" s="12">
        <v>0</v>
      </c>
      <c r="D105" s="12">
        <f t="shared" si="19"/>
        <v>206</v>
      </c>
      <c r="E105" s="12">
        <f>VLOOKUP($D105,$A$2:B$255,COLUMN((B$2))-COLUMN(($A$2))+1)</f>
        <v>1657</v>
      </c>
      <c r="F105" s="12">
        <f>VLOOKUP($D105+1,$A$2:B$255,COLUMN((B$2))-COLUMN(($A$2))+1)</f>
        <v>5</v>
      </c>
      <c r="H105" s="12">
        <f t="shared" si="20"/>
        <v>0</v>
      </c>
      <c r="J105" s="12">
        <f t="shared" si="21"/>
        <v>1</v>
      </c>
      <c r="L105" s="12">
        <f t="shared" si="22"/>
        <v>0</v>
      </c>
      <c r="N105" s="12">
        <f t="shared" si="23"/>
        <v>1</v>
      </c>
      <c r="Q105" s="12">
        <f t="shared" si="24"/>
        <v>6</v>
      </c>
      <c r="R105" s="12">
        <f t="shared" si="25"/>
        <v>5</v>
      </c>
      <c r="S105" s="12">
        <f t="shared" si="26"/>
        <v>2</v>
      </c>
      <c r="T105" s="12">
        <f t="shared" si="27"/>
        <v>1</v>
      </c>
    </row>
    <row r="106" spans="1:20">
      <c r="A106" s="12">
        <f t="shared" si="28"/>
        <v>104</v>
      </c>
      <c r="B106" s="12">
        <v>829</v>
      </c>
      <c r="D106" s="12">
        <f t="shared" si="19"/>
        <v>208</v>
      </c>
      <c r="E106" s="12">
        <f>VLOOKUP($D106,$A$2:B$255,COLUMN((B$2))-COLUMN(($A$2))+1)</f>
        <v>1657</v>
      </c>
      <c r="F106" s="12">
        <f>VLOOKUP($D106+1,$A$2:B$255,COLUMN((B$2))-COLUMN(($A$2))+1)</f>
        <v>0</v>
      </c>
      <c r="H106" s="12">
        <f t="shared" si="20"/>
        <v>0</v>
      </c>
      <c r="J106" s="12">
        <f t="shared" si="21"/>
        <v>0</v>
      </c>
      <c r="L106" s="12">
        <f t="shared" si="22"/>
        <v>0</v>
      </c>
      <c r="N106" s="12">
        <f t="shared" si="23"/>
        <v>0</v>
      </c>
      <c r="Q106" s="12">
        <f t="shared" si="24"/>
        <v>6</v>
      </c>
      <c r="R106" s="12">
        <f t="shared" si="25"/>
        <v>4</v>
      </c>
      <c r="S106" s="12">
        <f t="shared" si="26"/>
        <v>2</v>
      </c>
      <c r="T106" s="12">
        <f t="shared" si="27"/>
        <v>0</v>
      </c>
    </row>
    <row r="107" spans="1:20">
      <c r="A107" s="12">
        <f t="shared" si="28"/>
        <v>105</v>
      </c>
      <c r="B107" s="12">
        <v>0</v>
      </c>
      <c r="D107" s="12">
        <f t="shared" si="19"/>
        <v>210</v>
      </c>
      <c r="E107" s="12">
        <f>VLOOKUP($D107,$A$2:B$255,COLUMN((B$2))-COLUMN(($A$2))+1)</f>
        <v>1688</v>
      </c>
      <c r="F107" s="12">
        <f>VLOOKUP($D107+1,$A$2:B$255,COLUMN((B$2))-COLUMN(($A$2))+1)</f>
        <v>0</v>
      </c>
      <c r="H107" s="12">
        <f t="shared" si="20"/>
        <v>0</v>
      </c>
      <c r="J107" s="12">
        <f t="shared" si="21"/>
        <v>0</v>
      </c>
      <c r="L107" s="12">
        <f t="shared" si="22"/>
        <v>0</v>
      </c>
      <c r="N107" s="12">
        <f t="shared" si="23"/>
        <v>0</v>
      </c>
      <c r="Q107" s="12">
        <f t="shared" si="24"/>
        <v>6</v>
      </c>
      <c r="R107" s="12">
        <f t="shared" si="25"/>
        <v>4</v>
      </c>
      <c r="S107" s="12">
        <f t="shared" si="26"/>
        <v>2</v>
      </c>
      <c r="T107" s="12">
        <f t="shared" si="27"/>
        <v>0</v>
      </c>
    </row>
    <row r="108" spans="1:20">
      <c r="A108" s="12">
        <f t="shared" si="28"/>
        <v>106</v>
      </c>
      <c r="B108" s="12">
        <v>860</v>
      </c>
      <c r="D108" s="12">
        <f t="shared" si="19"/>
        <v>212</v>
      </c>
      <c r="E108" s="12">
        <f>VLOOKUP($D108,$A$2:B$255,COLUMN((B$2))-COLUMN(($A$2))+1)</f>
        <v>1688</v>
      </c>
      <c r="F108" s="12">
        <f>VLOOKUP($D108+1,$A$2:B$255,COLUMN((B$2))-COLUMN(($A$2))+1)</f>
        <v>0</v>
      </c>
      <c r="H108" s="12">
        <f t="shared" si="20"/>
        <v>0</v>
      </c>
      <c r="J108" s="12">
        <f t="shared" si="21"/>
        <v>0</v>
      </c>
      <c r="L108" s="12">
        <f t="shared" si="22"/>
        <v>0</v>
      </c>
      <c r="N108" s="12">
        <f t="shared" si="23"/>
        <v>0</v>
      </c>
      <c r="Q108" s="12">
        <f t="shared" si="24"/>
        <v>6</v>
      </c>
      <c r="R108" s="12">
        <f t="shared" si="25"/>
        <v>4</v>
      </c>
      <c r="S108" s="12">
        <f t="shared" si="26"/>
        <v>2</v>
      </c>
      <c r="T108" s="12">
        <f t="shared" si="27"/>
        <v>0</v>
      </c>
    </row>
    <row r="109" spans="1:20">
      <c r="A109" s="12">
        <f t="shared" si="28"/>
        <v>107</v>
      </c>
      <c r="B109" s="12">
        <v>0</v>
      </c>
      <c r="D109" s="12">
        <f t="shared" si="19"/>
        <v>214</v>
      </c>
      <c r="E109" s="12">
        <f>VLOOKUP($D109,$A$2:B$255,COLUMN((B$2))-COLUMN(($A$2))+1)</f>
        <v>1719</v>
      </c>
      <c r="F109" s="12">
        <f>VLOOKUP($D109+1,$A$2:B$255,COLUMN((B$2))-COLUMN(($A$2))+1)</f>
        <v>0</v>
      </c>
      <c r="H109" s="12">
        <f t="shared" si="20"/>
        <v>0</v>
      </c>
      <c r="J109" s="12">
        <f t="shared" si="21"/>
        <v>0</v>
      </c>
      <c r="L109" s="12">
        <f t="shared" si="22"/>
        <v>0</v>
      </c>
      <c r="N109" s="12">
        <f t="shared" si="23"/>
        <v>0</v>
      </c>
      <c r="Q109" s="12">
        <f t="shared" si="24"/>
        <v>6</v>
      </c>
      <c r="R109" s="12">
        <f t="shared" si="25"/>
        <v>4</v>
      </c>
      <c r="S109" s="12">
        <f t="shared" si="26"/>
        <v>2</v>
      </c>
      <c r="T109" s="12">
        <f t="shared" si="27"/>
        <v>0</v>
      </c>
    </row>
    <row r="110" spans="1:20">
      <c r="A110" s="12">
        <f t="shared" si="28"/>
        <v>108</v>
      </c>
      <c r="B110" s="12">
        <v>860</v>
      </c>
      <c r="D110" s="12">
        <f t="shared" si="19"/>
        <v>216</v>
      </c>
      <c r="E110" s="12">
        <f>VLOOKUP($D110,$A$2:B$255,COLUMN((B$2))-COLUMN(($A$2))+1)</f>
        <v>1719</v>
      </c>
      <c r="F110" s="12">
        <f>VLOOKUP($D110+1,$A$2:B$255,COLUMN((B$2))-COLUMN(($A$2))+1)</f>
        <v>5</v>
      </c>
      <c r="H110" s="12">
        <f t="shared" si="20"/>
        <v>0</v>
      </c>
      <c r="J110" s="12">
        <f t="shared" si="21"/>
        <v>1</v>
      </c>
      <c r="L110" s="12">
        <f t="shared" si="22"/>
        <v>0</v>
      </c>
      <c r="N110" s="12">
        <f t="shared" si="23"/>
        <v>1</v>
      </c>
      <c r="Q110" s="12">
        <f t="shared" si="24"/>
        <v>6</v>
      </c>
      <c r="R110" s="12">
        <f t="shared" si="25"/>
        <v>5</v>
      </c>
      <c r="S110" s="12">
        <f t="shared" si="26"/>
        <v>2</v>
      </c>
      <c r="T110" s="12">
        <f t="shared" si="27"/>
        <v>1</v>
      </c>
    </row>
    <row r="111" spans="1:20">
      <c r="A111" s="12">
        <f t="shared" si="28"/>
        <v>109</v>
      </c>
      <c r="B111" s="12">
        <v>5</v>
      </c>
      <c r="D111" s="12">
        <f t="shared" si="19"/>
        <v>218</v>
      </c>
      <c r="E111" s="12">
        <f>VLOOKUP($D111,$A$2:B$255,COLUMN((B$2))-COLUMN(($A$2))+1)</f>
        <v>1766</v>
      </c>
      <c r="F111" s="12">
        <f>VLOOKUP($D111+1,$A$2:B$255,COLUMN((B$2))-COLUMN(($A$2))+1)</f>
        <v>5</v>
      </c>
      <c r="H111" s="12">
        <f t="shared" si="20"/>
        <v>0</v>
      </c>
      <c r="J111" s="12">
        <f t="shared" si="21"/>
        <v>1</v>
      </c>
      <c r="L111" s="12">
        <f t="shared" si="22"/>
        <v>0</v>
      </c>
      <c r="N111" s="12">
        <f t="shared" si="23"/>
        <v>1</v>
      </c>
      <c r="Q111" s="12">
        <f t="shared" si="24"/>
        <v>6</v>
      </c>
      <c r="R111" s="12">
        <f t="shared" si="25"/>
        <v>5</v>
      </c>
      <c r="S111" s="12">
        <f t="shared" si="26"/>
        <v>2</v>
      </c>
      <c r="T111" s="12">
        <f t="shared" si="27"/>
        <v>1</v>
      </c>
    </row>
    <row r="112" spans="1:20">
      <c r="A112" s="12">
        <f t="shared" si="28"/>
        <v>110</v>
      </c>
      <c r="B112" s="12">
        <v>891</v>
      </c>
      <c r="D112" s="12">
        <f t="shared" si="19"/>
        <v>220</v>
      </c>
      <c r="E112" s="12">
        <f>VLOOKUP($D112,$A$2:B$255,COLUMN((B$2))-COLUMN(($A$2))+1)</f>
        <v>1766</v>
      </c>
      <c r="F112" s="12">
        <f>VLOOKUP($D112+1,$A$2:B$255,COLUMN((B$2))-COLUMN(($A$2))+1)</f>
        <v>0</v>
      </c>
      <c r="H112" s="12">
        <f t="shared" si="20"/>
        <v>0</v>
      </c>
      <c r="J112" s="12">
        <f t="shared" si="21"/>
        <v>0</v>
      </c>
      <c r="L112" s="12">
        <f t="shared" si="22"/>
        <v>0</v>
      </c>
      <c r="N112" s="12">
        <f t="shared" si="23"/>
        <v>0</v>
      </c>
      <c r="Q112" s="12">
        <f t="shared" si="24"/>
        <v>6</v>
      </c>
      <c r="R112" s="12">
        <f t="shared" si="25"/>
        <v>4</v>
      </c>
      <c r="S112" s="12">
        <f t="shared" si="26"/>
        <v>2</v>
      </c>
      <c r="T112" s="12">
        <f t="shared" si="27"/>
        <v>0</v>
      </c>
    </row>
    <row r="113" spans="1:20">
      <c r="A113" s="12">
        <f t="shared" si="28"/>
        <v>111</v>
      </c>
      <c r="B113" s="12">
        <v>5</v>
      </c>
      <c r="D113" s="12">
        <f t="shared" si="19"/>
        <v>222</v>
      </c>
      <c r="E113" s="12">
        <f>VLOOKUP($D113,$A$2:B$255,COLUMN((B$2))-COLUMN(($A$2))+1)</f>
        <v>1797</v>
      </c>
      <c r="F113" s="12">
        <f>VLOOKUP($D113+1,$A$2:B$255,COLUMN((B$2))-COLUMN(($A$2))+1)</f>
        <v>0</v>
      </c>
      <c r="H113" s="12">
        <f t="shared" si="20"/>
        <v>0</v>
      </c>
      <c r="J113" s="12">
        <f t="shared" si="21"/>
        <v>0</v>
      </c>
      <c r="L113" s="12">
        <f t="shared" si="22"/>
        <v>0</v>
      </c>
      <c r="N113" s="12">
        <f t="shared" si="23"/>
        <v>0</v>
      </c>
      <c r="Q113" s="12">
        <f t="shared" si="24"/>
        <v>6</v>
      </c>
      <c r="R113" s="12">
        <f t="shared" si="25"/>
        <v>4</v>
      </c>
      <c r="S113" s="12">
        <f t="shared" si="26"/>
        <v>2</v>
      </c>
      <c r="T113" s="12">
        <f t="shared" si="27"/>
        <v>0</v>
      </c>
    </row>
    <row r="114" spans="1:20">
      <c r="A114" s="12">
        <f t="shared" si="28"/>
        <v>112</v>
      </c>
      <c r="B114" s="12">
        <v>891</v>
      </c>
      <c r="D114" s="12">
        <f t="shared" si="19"/>
        <v>224</v>
      </c>
      <c r="E114" s="12">
        <f>VLOOKUP($D114,$A$2:B$255,COLUMN((B$2))-COLUMN(($A$2))+1)</f>
        <v>1797</v>
      </c>
      <c r="F114" s="12">
        <f>VLOOKUP($D114+1,$A$2:B$255,COLUMN((B$2))-COLUMN(($A$2))+1)</f>
        <v>0</v>
      </c>
      <c r="H114" s="12">
        <f t="shared" si="20"/>
        <v>0</v>
      </c>
      <c r="J114" s="12">
        <f t="shared" si="21"/>
        <v>0</v>
      </c>
      <c r="L114" s="12">
        <f t="shared" si="22"/>
        <v>0</v>
      </c>
      <c r="N114" s="12">
        <f t="shared" si="23"/>
        <v>0</v>
      </c>
      <c r="Q114" s="12">
        <f t="shared" si="24"/>
        <v>6</v>
      </c>
      <c r="R114" s="12">
        <f t="shared" si="25"/>
        <v>4</v>
      </c>
      <c r="S114" s="12">
        <f t="shared" si="26"/>
        <v>2</v>
      </c>
      <c r="T114" s="12">
        <f t="shared" si="27"/>
        <v>0</v>
      </c>
    </row>
    <row r="115" spans="1:20">
      <c r="A115" s="12">
        <f t="shared" si="28"/>
        <v>113</v>
      </c>
      <c r="B115" s="12">
        <v>0</v>
      </c>
      <c r="D115" s="12">
        <f t="shared" si="19"/>
        <v>226</v>
      </c>
      <c r="E115" s="12">
        <f>VLOOKUP($D115,$A$2:B$255,COLUMN((B$2))-COLUMN(($A$2))+1)</f>
        <v>1829</v>
      </c>
      <c r="F115" s="12">
        <f>VLOOKUP($D115+1,$A$2:B$255,COLUMN((B$2))-COLUMN(($A$2))+1)</f>
        <v>0</v>
      </c>
      <c r="H115" s="12">
        <f t="shared" si="20"/>
        <v>0</v>
      </c>
      <c r="J115" s="12">
        <f t="shared" si="21"/>
        <v>0</v>
      </c>
      <c r="L115" s="12">
        <f t="shared" si="22"/>
        <v>0</v>
      </c>
      <c r="N115" s="12">
        <f t="shared" si="23"/>
        <v>0</v>
      </c>
      <c r="Q115" s="12">
        <f t="shared" si="24"/>
        <v>6</v>
      </c>
      <c r="R115" s="12">
        <f t="shared" si="25"/>
        <v>4</v>
      </c>
      <c r="S115" s="12">
        <f t="shared" si="26"/>
        <v>2</v>
      </c>
      <c r="T115" s="12">
        <f t="shared" si="27"/>
        <v>0</v>
      </c>
    </row>
    <row r="116" spans="1:20">
      <c r="A116" s="12">
        <f t="shared" si="28"/>
        <v>114</v>
      </c>
      <c r="B116" s="12">
        <v>922</v>
      </c>
      <c r="D116" s="12">
        <f t="shared" si="19"/>
        <v>228</v>
      </c>
      <c r="E116" s="12">
        <f>VLOOKUP($D116,$A$2:B$255,COLUMN((B$2))-COLUMN(($A$2))+1)</f>
        <v>1829</v>
      </c>
      <c r="F116" s="12">
        <f>VLOOKUP($D116+1,$A$2:B$255,COLUMN((B$2))-COLUMN(($A$2))+1)</f>
        <v>5</v>
      </c>
      <c r="H116" s="12">
        <f t="shared" si="20"/>
        <v>0</v>
      </c>
      <c r="J116" s="12">
        <f t="shared" si="21"/>
        <v>1</v>
      </c>
      <c r="L116" s="12">
        <f t="shared" si="22"/>
        <v>0</v>
      </c>
      <c r="N116" s="12">
        <f t="shared" si="23"/>
        <v>1</v>
      </c>
      <c r="Q116" s="12">
        <f t="shared" si="24"/>
        <v>6</v>
      </c>
      <c r="R116" s="12">
        <f t="shared" si="25"/>
        <v>5</v>
      </c>
      <c r="S116" s="12">
        <f t="shared" si="26"/>
        <v>2</v>
      </c>
      <c r="T116" s="12">
        <f t="shared" si="27"/>
        <v>1</v>
      </c>
    </row>
    <row r="117" spans="1:20">
      <c r="A117" s="12">
        <f t="shared" si="28"/>
        <v>115</v>
      </c>
      <c r="B117" s="12">
        <v>0</v>
      </c>
      <c r="D117" s="12">
        <f t="shared" si="19"/>
        <v>230</v>
      </c>
      <c r="E117" s="12">
        <f>VLOOKUP($D117,$A$2:B$255,COLUMN((B$2))-COLUMN(($A$2))+1)</f>
        <v>1860</v>
      </c>
      <c r="F117" s="12">
        <f>VLOOKUP($D117+1,$A$2:B$255,COLUMN((B$2))-COLUMN(($A$2))+1)</f>
        <v>5</v>
      </c>
      <c r="H117" s="12">
        <f t="shared" si="20"/>
        <v>0</v>
      </c>
      <c r="J117" s="12">
        <f t="shared" si="21"/>
        <v>1</v>
      </c>
      <c r="L117" s="12">
        <f t="shared" si="22"/>
        <v>0</v>
      </c>
      <c r="N117" s="12">
        <f t="shared" si="23"/>
        <v>1</v>
      </c>
      <c r="Q117" s="12">
        <f t="shared" si="24"/>
        <v>6</v>
      </c>
      <c r="R117" s="12">
        <f t="shared" si="25"/>
        <v>5</v>
      </c>
      <c r="S117" s="12">
        <f t="shared" si="26"/>
        <v>2</v>
      </c>
      <c r="T117" s="12">
        <f t="shared" si="27"/>
        <v>1</v>
      </c>
    </row>
    <row r="118" spans="1:20">
      <c r="A118" s="12">
        <f t="shared" si="28"/>
        <v>116</v>
      </c>
      <c r="B118" s="12">
        <v>922</v>
      </c>
      <c r="D118" s="12">
        <f t="shared" si="19"/>
        <v>232</v>
      </c>
      <c r="E118" s="12">
        <f>VLOOKUP($D118,$A$2:B$255,COLUMN((B$2))-COLUMN(($A$2))+1)</f>
        <v>1860</v>
      </c>
      <c r="F118" s="12">
        <f>VLOOKUP($D118+1,$A$2:B$255,COLUMN((B$2))-COLUMN(($A$2))+1)</f>
        <v>0</v>
      </c>
      <c r="H118" s="12">
        <f t="shared" si="20"/>
        <v>0</v>
      </c>
      <c r="J118" s="12">
        <f t="shared" si="21"/>
        <v>0</v>
      </c>
      <c r="L118" s="12">
        <f t="shared" si="22"/>
        <v>0</v>
      </c>
      <c r="N118" s="12">
        <f t="shared" si="23"/>
        <v>0</v>
      </c>
      <c r="Q118" s="12">
        <f t="shared" si="24"/>
        <v>6</v>
      </c>
      <c r="R118" s="12">
        <f t="shared" si="25"/>
        <v>4</v>
      </c>
      <c r="S118" s="12">
        <f t="shared" si="26"/>
        <v>2</v>
      </c>
      <c r="T118" s="12">
        <f t="shared" si="27"/>
        <v>0</v>
      </c>
    </row>
    <row r="119" spans="1:20">
      <c r="A119" s="12">
        <f t="shared" si="28"/>
        <v>117</v>
      </c>
      <c r="B119" s="12">
        <v>0</v>
      </c>
      <c r="D119" s="12">
        <f t="shared" si="19"/>
        <v>234</v>
      </c>
      <c r="E119" s="12">
        <f>VLOOKUP($D119,$A$2:B$255,COLUMN((B$2))-COLUMN(($A$2))+1)</f>
        <v>1891</v>
      </c>
      <c r="F119" s="12">
        <f>VLOOKUP($D119+1,$A$2:B$255,COLUMN((B$2))-COLUMN(($A$2))+1)</f>
        <v>0</v>
      </c>
      <c r="H119" s="12">
        <f t="shared" si="20"/>
        <v>0</v>
      </c>
      <c r="J119" s="12">
        <f t="shared" si="21"/>
        <v>0</v>
      </c>
      <c r="L119" s="12">
        <f t="shared" si="22"/>
        <v>0</v>
      </c>
      <c r="N119" s="12">
        <f t="shared" si="23"/>
        <v>0</v>
      </c>
      <c r="Q119" s="12">
        <f t="shared" si="24"/>
        <v>6</v>
      </c>
      <c r="R119" s="12">
        <f t="shared" si="25"/>
        <v>4</v>
      </c>
      <c r="S119" s="12">
        <f t="shared" si="26"/>
        <v>2</v>
      </c>
      <c r="T119" s="12">
        <f t="shared" si="27"/>
        <v>0</v>
      </c>
    </row>
    <row r="120" spans="1:20">
      <c r="A120" s="12">
        <f t="shared" si="28"/>
        <v>118</v>
      </c>
      <c r="B120" s="12">
        <v>954</v>
      </c>
      <c r="D120" s="12">
        <f t="shared" si="19"/>
        <v>236</v>
      </c>
      <c r="E120" s="12">
        <f>VLOOKUP($D120,$A$2:B$255,COLUMN((B$2))-COLUMN(($A$2))+1)</f>
        <v>1891</v>
      </c>
      <c r="F120" s="12">
        <f>VLOOKUP($D120+1,$A$2:B$255,COLUMN((B$2))-COLUMN(($A$2))+1)</f>
        <v>0</v>
      </c>
      <c r="H120" s="12">
        <f t="shared" si="20"/>
        <v>0</v>
      </c>
      <c r="J120" s="12">
        <f t="shared" si="21"/>
        <v>0</v>
      </c>
      <c r="L120" s="12">
        <f t="shared" si="22"/>
        <v>0</v>
      </c>
      <c r="N120" s="12">
        <f t="shared" si="23"/>
        <v>0</v>
      </c>
      <c r="Q120" s="12">
        <f t="shared" si="24"/>
        <v>6</v>
      </c>
      <c r="R120" s="12">
        <f t="shared" si="25"/>
        <v>4</v>
      </c>
      <c r="S120" s="12">
        <f t="shared" si="26"/>
        <v>2</v>
      </c>
      <c r="T120" s="12">
        <f t="shared" si="27"/>
        <v>0</v>
      </c>
    </row>
    <row r="121" spans="1:20">
      <c r="A121" s="12">
        <f t="shared" si="28"/>
        <v>119</v>
      </c>
      <c r="B121" s="12">
        <v>0</v>
      </c>
      <c r="D121" s="12">
        <f t="shared" si="19"/>
        <v>238</v>
      </c>
      <c r="E121" s="12">
        <f>VLOOKUP($D121,$A$2:B$255,COLUMN((B$2))-COLUMN(($A$2))+1)</f>
        <v>1922</v>
      </c>
      <c r="F121" s="12">
        <f>VLOOKUP($D121+1,$A$2:B$255,COLUMN((B$2))-COLUMN(($A$2))+1)</f>
        <v>0</v>
      </c>
      <c r="H121" s="12">
        <f t="shared" si="20"/>
        <v>0</v>
      </c>
      <c r="J121" s="12">
        <f t="shared" si="21"/>
        <v>0</v>
      </c>
      <c r="L121" s="12">
        <f t="shared" si="22"/>
        <v>0</v>
      </c>
      <c r="N121" s="12">
        <f t="shared" si="23"/>
        <v>0</v>
      </c>
      <c r="Q121" s="12">
        <f t="shared" si="24"/>
        <v>6</v>
      </c>
      <c r="R121" s="12">
        <f t="shared" si="25"/>
        <v>4</v>
      </c>
      <c r="S121" s="12">
        <f t="shared" si="26"/>
        <v>2</v>
      </c>
      <c r="T121" s="12">
        <f t="shared" si="27"/>
        <v>0</v>
      </c>
    </row>
    <row r="122" spans="1:20">
      <c r="A122" s="12">
        <f t="shared" si="28"/>
        <v>120</v>
      </c>
      <c r="B122" s="12">
        <v>954</v>
      </c>
      <c r="D122" s="12">
        <f t="shared" si="19"/>
        <v>240</v>
      </c>
      <c r="E122" s="12">
        <f>VLOOKUP($D122,$A$2:B$255,COLUMN((B$2))-COLUMN(($A$2))+1)</f>
        <v>1922</v>
      </c>
      <c r="F122" s="12">
        <f>VLOOKUP($D122+1,$A$2:B$255,COLUMN((B$2))-COLUMN(($A$2))+1)</f>
        <v>5</v>
      </c>
      <c r="H122" s="12">
        <f t="shared" si="20"/>
        <v>0</v>
      </c>
      <c r="J122" s="12">
        <f t="shared" si="21"/>
        <v>1</v>
      </c>
      <c r="L122" s="12">
        <f t="shared" si="22"/>
        <v>0</v>
      </c>
      <c r="N122" s="12">
        <f t="shared" si="23"/>
        <v>1</v>
      </c>
      <c r="Q122" s="12">
        <f t="shared" si="24"/>
        <v>6</v>
      </c>
      <c r="R122" s="12">
        <f t="shared" si="25"/>
        <v>5</v>
      </c>
      <c r="S122" s="12">
        <f t="shared" si="26"/>
        <v>2</v>
      </c>
      <c r="T122" s="12">
        <f t="shared" si="27"/>
        <v>1</v>
      </c>
    </row>
    <row r="123" spans="1:20">
      <c r="A123" s="12">
        <f t="shared" si="28"/>
        <v>121</v>
      </c>
      <c r="B123" s="12">
        <v>5</v>
      </c>
      <c r="D123" s="12">
        <f t="shared" si="19"/>
        <v>242</v>
      </c>
      <c r="E123" s="12">
        <f>VLOOKUP($D123,$A$2:B$255,COLUMN((B$2))-COLUMN(($A$2))+1)</f>
        <v>1954</v>
      </c>
      <c r="F123" s="12">
        <f>VLOOKUP($D123+1,$A$2:B$255,COLUMN((B$2))-COLUMN(($A$2))+1)</f>
        <v>5</v>
      </c>
      <c r="H123" s="12">
        <f t="shared" si="20"/>
        <v>0</v>
      </c>
      <c r="J123" s="12">
        <f t="shared" si="21"/>
        <v>1</v>
      </c>
      <c r="L123" s="12">
        <f t="shared" si="22"/>
        <v>0</v>
      </c>
      <c r="N123" s="12">
        <f t="shared" si="23"/>
        <v>1</v>
      </c>
      <c r="Q123" s="12">
        <f t="shared" si="24"/>
        <v>6</v>
      </c>
      <c r="R123" s="12">
        <f t="shared" si="25"/>
        <v>5</v>
      </c>
      <c r="S123" s="12">
        <f t="shared" si="26"/>
        <v>2</v>
      </c>
      <c r="T123" s="12">
        <f t="shared" si="27"/>
        <v>1</v>
      </c>
    </row>
    <row r="124" spans="1:20">
      <c r="A124" s="12">
        <f t="shared" si="28"/>
        <v>122</v>
      </c>
      <c r="B124" s="12">
        <v>985</v>
      </c>
      <c r="D124" s="12">
        <f t="shared" si="19"/>
        <v>244</v>
      </c>
      <c r="E124" s="12">
        <f>VLOOKUP($D124,$A$2:B$255,COLUMN((B$2))-COLUMN(($A$2))+1)</f>
        <v>1954</v>
      </c>
      <c r="F124" s="12">
        <f>VLOOKUP($D124+1,$A$2:B$255,COLUMN((B$2))-COLUMN(($A$2))+1)</f>
        <v>0</v>
      </c>
      <c r="H124" s="12">
        <f t="shared" si="20"/>
        <v>0</v>
      </c>
      <c r="J124" s="12">
        <f t="shared" si="21"/>
        <v>0</v>
      </c>
      <c r="L124" s="12">
        <f t="shared" si="22"/>
        <v>0</v>
      </c>
      <c r="N124" s="12">
        <f t="shared" si="23"/>
        <v>0</v>
      </c>
      <c r="Q124" s="12">
        <f t="shared" si="24"/>
        <v>6</v>
      </c>
      <c r="R124" s="12">
        <f t="shared" si="25"/>
        <v>4</v>
      </c>
      <c r="S124" s="12">
        <f t="shared" si="26"/>
        <v>2</v>
      </c>
      <c r="T124" s="12">
        <f t="shared" si="27"/>
        <v>0</v>
      </c>
    </row>
    <row r="125" spans="1:20">
      <c r="A125" s="12">
        <f t="shared" si="28"/>
        <v>123</v>
      </c>
      <c r="B125" s="12">
        <v>5</v>
      </c>
      <c r="D125" s="12">
        <f t="shared" si="19"/>
        <v>246</v>
      </c>
      <c r="E125" s="12">
        <f>VLOOKUP($D125,$A$2:B$255,COLUMN((B$2))-COLUMN(($A$2))+1)</f>
        <v>1985</v>
      </c>
      <c r="F125" s="12">
        <f>VLOOKUP($D125+1,$A$2:B$255,COLUMN((B$2))-COLUMN(($A$2))+1)</f>
        <v>0</v>
      </c>
      <c r="H125" s="12">
        <f t="shared" si="20"/>
        <v>0</v>
      </c>
      <c r="J125" s="12">
        <f t="shared" si="21"/>
        <v>0</v>
      </c>
      <c r="L125" s="12">
        <f t="shared" si="22"/>
        <v>0</v>
      </c>
      <c r="N125" s="12">
        <f t="shared" si="23"/>
        <v>0</v>
      </c>
      <c r="Q125" s="12">
        <f t="shared" si="24"/>
        <v>6</v>
      </c>
      <c r="R125" s="12">
        <f t="shared" si="25"/>
        <v>4</v>
      </c>
      <c r="S125" s="12">
        <f t="shared" si="26"/>
        <v>2</v>
      </c>
      <c r="T125" s="12">
        <f t="shared" si="27"/>
        <v>0</v>
      </c>
    </row>
    <row r="126" spans="1:20">
      <c r="A126" s="12">
        <f t="shared" si="28"/>
        <v>124</v>
      </c>
      <c r="B126" s="12">
        <v>985</v>
      </c>
      <c r="D126" s="12">
        <f t="shared" si="19"/>
        <v>248</v>
      </c>
      <c r="E126" s="12">
        <f>VLOOKUP($D126,$A$2:B$255,COLUMN((B$2))-COLUMN(($A$2))+1)</f>
        <v>1985</v>
      </c>
      <c r="F126" s="12">
        <f>VLOOKUP($D126+1,$A$2:B$255,COLUMN((B$2))-COLUMN(($A$2))+1)</f>
        <v>0</v>
      </c>
      <c r="H126" s="12">
        <f t="shared" si="20"/>
        <v>0</v>
      </c>
      <c r="J126" s="12">
        <f t="shared" si="21"/>
        <v>0</v>
      </c>
      <c r="L126" s="12">
        <f t="shared" si="22"/>
        <v>0</v>
      </c>
      <c r="N126" s="12">
        <f t="shared" si="23"/>
        <v>0</v>
      </c>
      <c r="Q126" s="12">
        <f t="shared" si="24"/>
        <v>6</v>
      </c>
      <c r="R126" s="12">
        <f t="shared" si="25"/>
        <v>4</v>
      </c>
      <c r="S126" s="12">
        <f t="shared" si="26"/>
        <v>2</v>
      </c>
      <c r="T126" s="12">
        <f t="shared" si="27"/>
        <v>0</v>
      </c>
    </row>
    <row r="127" spans="1:20">
      <c r="A127" s="12">
        <f t="shared" si="28"/>
        <v>125</v>
      </c>
      <c r="B127" s="12">
        <v>0</v>
      </c>
      <c r="D127" s="12">
        <f t="shared" si="19"/>
        <v>250</v>
      </c>
      <c r="E127" s="12">
        <f>VLOOKUP($D127,$A$2:B$255,COLUMN((B$2))-COLUMN(($A$2))+1)</f>
        <v>2016</v>
      </c>
      <c r="F127" s="12">
        <f>VLOOKUP($D127+1,$A$2:B$255,COLUMN((B$2))-COLUMN(($A$2))+1)</f>
        <v>0</v>
      </c>
      <c r="H127" s="12">
        <f t="shared" si="20"/>
        <v>0</v>
      </c>
      <c r="J127" s="12">
        <f t="shared" si="21"/>
        <v>0</v>
      </c>
      <c r="L127" s="12">
        <f t="shared" si="22"/>
        <v>0</v>
      </c>
      <c r="N127" s="12">
        <f t="shared" si="23"/>
        <v>0</v>
      </c>
      <c r="Q127" s="12">
        <f t="shared" si="24"/>
        <v>6</v>
      </c>
      <c r="R127" s="12">
        <f t="shared" si="25"/>
        <v>4</v>
      </c>
      <c r="S127" s="12">
        <f t="shared" si="26"/>
        <v>2</v>
      </c>
      <c r="T127" s="12">
        <f t="shared" si="27"/>
        <v>0</v>
      </c>
    </row>
    <row r="128" spans="1:20">
      <c r="A128" s="12">
        <f t="shared" si="28"/>
        <v>126</v>
      </c>
      <c r="B128" s="12">
        <v>1016</v>
      </c>
      <c r="D128" s="12">
        <f t="shared" si="19"/>
        <v>252</v>
      </c>
      <c r="E128" s="12">
        <f>VLOOKUP($D128,$A$2:B$255,COLUMN((B$2))-COLUMN(($A$2))+1)</f>
        <v>2016</v>
      </c>
      <c r="F128" s="12">
        <f>VLOOKUP($D128+1,$A$2:B$255,COLUMN((B$2))-COLUMN(($A$2))+1)</f>
        <v>5</v>
      </c>
      <c r="H128" s="12">
        <f t="shared" si="20"/>
        <v>0</v>
      </c>
      <c r="J128" s="12">
        <f t="shared" si="21"/>
        <v>1</v>
      </c>
      <c r="L128" s="12">
        <f t="shared" si="22"/>
        <v>0</v>
      </c>
      <c r="N128" s="12">
        <f t="shared" si="23"/>
        <v>1</v>
      </c>
      <c r="Q128" s="12">
        <f t="shared" si="24"/>
        <v>6</v>
      </c>
      <c r="R128" s="12">
        <f t="shared" si="25"/>
        <v>5</v>
      </c>
      <c r="S128" s="12">
        <f t="shared" si="26"/>
        <v>2</v>
      </c>
      <c r="T128" s="12">
        <f t="shared" si="27"/>
        <v>1</v>
      </c>
    </row>
    <row r="129" spans="1:2" s="17" customFormat="1">
      <c r="A129" s="12">
        <f t="shared" si="28"/>
        <v>127</v>
      </c>
      <c r="B129" s="17">
        <v>0</v>
      </c>
    </row>
    <row r="130" spans="1:2">
      <c r="A130" s="12">
        <f t="shared" si="28"/>
        <v>128</v>
      </c>
      <c r="B130" s="12">
        <v>1016</v>
      </c>
    </row>
    <row r="131" spans="1:2">
      <c r="A131" s="12">
        <f t="shared" si="28"/>
        <v>129</v>
      </c>
      <c r="B131" s="12">
        <v>0</v>
      </c>
    </row>
    <row r="132" spans="1:2">
      <c r="A132" s="12">
        <f t="shared" ref="A132:A195" si="29">A131+1</f>
        <v>130</v>
      </c>
      <c r="B132" s="12">
        <v>1047</v>
      </c>
    </row>
    <row r="133" spans="1:2">
      <c r="A133" s="12">
        <f t="shared" si="29"/>
        <v>131</v>
      </c>
      <c r="B133" s="12">
        <v>0</v>
      </c>
    </row>
    <row r="134" spans="1:2">
      <c r="A134" s="12">
        <f t="shared" si="29"/>
        <v>132</v>
      </c>
      <c r="B134" s="12">
        <v>1047</v>
      </c>
    </row>
    <row r="135" spans="1:2">
      <c r="A135" s="12">
        <f t="shared" si="29"/>
        <v>133</v>
      </c>
      <c r="B135" s="12">
        <v>5</v>
      </c>
    </row>
    <row r="136" spans="1:2">
      <c r="A136" s="12">
        <f t="shared" si="29"/>
        <v>134</v>
      </c>
      <c r="B136" s="12">
        <v>1079</v>
      </c>
    </row>
    <row r="137" spans="1:2">
      <c r="A137" s="12">
        <f t="shared" si="29"/>
        <v>135</v>
      </c>
      <c r="B137" s="12">
        <v>5</v>
      </c>
    </row>
    <row r="138" spans="1:2">
      <c r="A138" s="12">
        <f t="shared" si="29"/>
        <v>136</v>
      </c>
      <c r="B138" s="12">
        <v>1079</v>
      </c>
    </row>
    <row r="139" spans="1:2">
      <c r="A139" s="12">
        <f t="shared" si="29"/>
        <v>137</v>
      </c>
      <c r="B139" s="12">
        <v>0</v>
      </c>
    </row>
    <row r="140" spans="1:2">
      <c r="A140" s="12">
        <f t="shared" si="29"/>
        <v>138</v>
      </c>
      <c r="B140" s="12">
        <v>1110</v>
      </c>
    </row>
    <row r="141" spans="1:2">
      <c r="A141" s="12">
        <f t="shared" si="29"/>
        <v>139</v>
      </c>
      <c r="B141" s="12">
        <v>0</v>
      </c>
    </row>
    <row r="142" spans="1:2">
      <c r="A142" s="12">
        <f t="shared" si="29"/>
        <v>140</v>
      </c>
      <c r="B142" s="12">
        <v>1110</v>
      </c>
    </row>
    <row r="143" spans="1:2">
      <c r="A143" s="12">
        <f t="shared" si="29"/>
        <v>141</v>
      </c>
      <c r="B143" s="12">
        <v>0</v>
      </c>
    </row>
    <row r="144" spans="1:2">
      <c r="A144" s="12">
        <f t="shared" si="29"/>
        <v>142</v>
      </c>
      <c r="B144" s="12">
        <v>1141</v>
      </c>
    </row>
    <row r="145" spans="1:2">
      <c r="A145" s="12">
        <f t="shared" si="29"/>
        <v>143</v>
      </c>
      <c r="B145" s="12">
        <v>0</v>
      </c>
    </row>
    <row r="146" spans="1:2">
      <c r="A146" s="12">
        <f t="shared" si="29"/>
        <v>144</v>
      </c>
      <c r="B146" s="12">
        <v>1141</v>
      </c>
    </row>
    <row r="147" spans="1:2">
      <c r="A147" s="12">
        <f t="shared" si="29"/>
        <v>145</v>
      </c>
      <c r="B147" s="12">
        <v>5</v>
      </c>
    </row>
    <row r="148" spans="1:2">
      <c r="A148" s="12">
        <f t="shared" si="29"/>
        <v>146</v>
      </c>
      <c r="B148" s="12">
        <v>1188</v>
      </c>
    </row>
    <row r="149" spans="1:2">
      <c r="A149" s="12">
        <f t="shared" si="29"/>
        <v>147</v>
      </c>
      <c r="B149" s="12">
        <v>5</v>
      </c>
    </row>
    <row r="150" spans="1:2">
      <c r="A150" s="12">
        <f t="shared" si="29"/>
        <v>148</v>
      </c>
      <c r="B150" s="12">
        <v>1188</v>
      </c>
    </row>
    <row r="151" spans="1:2">
      <c r="A151" s="12">
        <f t="shared" si="29"/>
        <v>149</v>
      </c>
      <c r="B151" s="12">
        <v>0</v>
      </c>
    </row>
    <row r="152" spans="1:2">
      <c r="A152" s="12">
        <f t="shared" si="29"/>
        <v>150</v>
      </c>
      <c r="B152" s="12">
        <v>1219</v>
      </c>
    </row>
    <row r="153" spans="1:2">
      <c r="A153" s="12">
        <f t="shared" si="29"/>
        <v>151</v>
      </c>
      <c r="B153" s="12">
        <v>0</v>
      </c>
    </row>
    <row r="154" spans="1:2">
      <c r="A154" s="12">
        <f t="shared" si="29"/>
        <v>152</v>
      </c>
      <c r="B154" s="12">
        <v>1219</v>
      </c>
    </row>
    <row r="155" spans="1:2">
      <c r="A155" s="12">
        <f t="shared" si="29"/>
        <v>153</v>
      </c>
      <c r="B155" s="12">
        <v>0</v>
      </c>
    </row>
    <row r="156" spans="1:2">
      <c r="A156" s="12">
        <f t="shared" si="29"/>
        <v>154</v>
      </c>
      <c r="B156" s="12">
        <v>1250</v>
      </c>
    </row>
    <row r="157" spans="1:2">
      <c r="A157" s="12">
        <f t="shared" si="29"/>
        <v>155</v>
      </c>
      <c r="B157" s="12">
        <v>0</v>
      </c>
    </row>
    <row r="158" spans="1:2">
      <c r="A158" s="12">
        <f t="shared" si="29"/>
        <v>156</v>
      </c>
      <c r="B158" s="12">
        <v>1250</v>
      </c>
    </row>
    <row r="159" spans="1:2">
      <c r="A159" s="12">
        <f t="shared" si="29"/>
        <v>157</v>
      </c>
      <c r="B159" s="12">
        <v>5</v>
      </c>
    </row>
    <row r="160" spans="1:2">
      <c r="A160" s="12">
        <f t="shared" si="29"/>
        <v>158</v>
      </c>
      <c r="B160" s="12">
        <v>1282</v>
      </c>
    </row>
    <row r="161" spans="1:2">
      <c r="A161" s="12">
        <f t="shared" si="29"/>
        <v>159</v>
      </c>
      <c r="B161" s="12">
        <v>5</v>
      </c>
    </row>
    <row r="162" spans="1:2" s="17" customFormat="1">
      <c r="A162" s="12">
        <f t="shared" si="29"/>
        <v>160</v>
      </c>
      <c r="B162" s="17">
        <v>1282</v>
      </c>
    </row>
    <row r="163" spans="1:2">
      <c r="A163" s="12">
        <f t="shared" si="29"/>
        <v>161</v>
      </c>
      <c r="B163" s="12">
        <v>0</v>
      </c>
    </row>
    <row r="164" spans="1:2">
      <c r="A164" s="12">
        <f t="shared" si="29"/>
        <v>162</v>
      </c>
      <c r="B164" s="12">
        <v>1313</v>
      </c>
    </row>
    <row r="165" spans="1:2">
      <c r="A165" s="12">
        <f t="shared" si="29"/>
        <v>163</v>
      </c>
      <c r="B165" s="12">
        <v>0</v>
      </c>
    </row>
    <row r="166" spans="1:2">
      <c r="A166" s="12">
        <f t="shared" si="29"/>
        <v>164</v>
      </c>
      <c r="B166" s="12">
        <v>1313</v>
      </c>
    </row>
    <row r="167" spans="1:2">
      <c r="A167" s="12">
        <f t="shared" si="29"/>
        <v>165</v>
      </c>
      <c r="B167" s="12">
        <v>0</v>
      </c>
    </row>
    <row r="168" spans="1:2">
      <c r="A168" s="12">
        <f t="shared" si="29"/>
        <v>166</v>
      </c>
      <c r="B168" s="12">
        <v>1344</v>
      </c>
    </row>
    <row r="169" spans="1:2">
      <c r="A169" s="12">
        <f t="shared" si="29"/>
        <v>167</v>
      </c>
      <c r="B169" s="12">
        <v>0</v>
      </c>
    </row>
    <row r="170" spans="1:2">
      <c r="A170" s="12">
        <f t="shared" si="29"/>
        <v>168</v>
      </c>
      <c r="B170" s="12">
        <v>1344</v>
      </c>
    </row>
    <row r="171" spans="1:2">
      <c r="A171" s="12">
        <f t="shared" si="29"/>
        <v>169</v>
      </c>
      <c r="B171" s="12">
        <v>5</v>
      </c>
    </row>
    <row r="172" spans="1:2">
      <c r="A172" s="12">
        <f t="shared" si="29"/>
        <v>170</v>
      </c>
      <c r="B172" s="12">
        <v>1375</v>
      </c>
    </row>
    <row r="173" spans="1:2">
      <c r="A173" s="12">
        <f t="shared" si="29"/>
        <v>171</v>
      </c>
      <c r="B173" s="12">
        <v>5</v>
      </c>
    </row>
    <row r="174" spans="1:2">
      <c r="A174" s="12">
        <f t="shared" si="29"/>
        <v>172</v>
      </c>
      <c r="B174" s="12">
        <v>1375</v>
      </c>
    </row>
    <row r="175" spans="1:2">
      <c r="A175" s="12">
        <f t="shared" si="29"/>
        <v>173</v>
      </c>
      <c r="B175" s="12">
        <v>0</v>
      </c>
    </row>
    <row r="176" spans="1:2">
      <c r="A176" s="12">
        <f t="shared" si="29"/>
        <v>174</v>
      </c>
      <c r="B176" s="12">
        <v>1407</v>
      </c>
    </row>
    <row r="177" spans="1:2">
      <c r="A177" s="12">
        <f t="shared" si="29"/>
        <v>175</v>
      </c>
      <c r="B177" s="12">
        <v>0</v>
      </c>
    </row>
    <row r="178" spans="1:2">
      <c r="A178" s="12">
        <f t="shared" si="29"/>
        <v>176</v>
      </c>
      <c r="B178" s="12">
        <v>1407</v>
      </c>
    </row>
    <row r="179" spans="1:2">
      <c r="A179" s="12">
        <f t="shared" si="29"/>
        <v>177</v>
      </c>
      <c r="B179" s="12">
        <v>0</v>
      </c>
    </row>
    <row r="180" spans="1:2">
      <c r="A180" s="12">
        <f t="shared" si="29"/>
        <v>178</v>
      </c>
      <c r="B180" s="12">
        <v>1438</v>
      </c>
    </row>
    <row r="181" spans="1:2">
      <c r="A181" s="12">
        <f t="shared" si="29"/>
        <v>179</v>
      </c>
      <c r="B181" s="12">
        <v>0</v>
      </c>
    </row>
    <row r="182" spans="1:2">
      <c r="A182" s="12">
        <f t="shared" si="29"/>
        <v>180</v>
      </c>
      <c r="B182" s="12">
        <v>1438</v>
      </c>
    </row>
    <row r="183" spans="1:2">
      <c r="A183" s="12">
        <f t="shared" si="29"/>
        <v>181</v>
      </c>
      <c r="B183" s="12">
        <v>5</v>
      </c>
    </row>
    <row r="184" spans="1:2">
      <c r="A184" s="12">
        <f t="shared" si="29"/>
        <v>182</v>
      </c>
      <c r="B184" s="12">
        <v>1469</v>
      </c>
    </row>
    <row r="185" spans="1:2">
      <c r="A185" s="12">
        <f t="shared" si="29"/>
        <v>183</v>
      </c>
      <c r="B185" s="12">
        <v>5</v>
      </c>
    </row>
    <row r="186" spans="1:2">
      <c r="A186" s="12">
        <f t="shared" si="29"/>
        <v>184</v>
      </c>
      <c r="B186" s="12">
        <v>1469</v>
      </c>
    </row>
    <row r="187" spans="1:2">
      <c r="A187" s="12">
        <f t="shared" si="29"/>
        <v>185</v>
      </c>
      <c r="B187" s="12">
        <v>0</v>
      </c>
    </row>
    <row r="188" spans="1:2">
      <c r="A188" s="12">
        <f t="shared" si="29"/>
        <v>186</v>
      </c>
      <c r="B188" s="12">
        <v>1500</v>
      </c>
    </row>
    <row r="189" spans="1:2">
      <c r="A189" s="12">
        <f t="shared" si="29"/>
        <v>187</v>
      </c>
      <c r="B189" s="12">
        <v>0</v>
      </c>
    </row>
    <row r="190" spans="1:2">
      <c r="A190" s="12">
        <f t="shared" si="29"/>
        <v>188</v>
      </c>
      <c r="B190" s="12">
        <v>1500</v>
      </c>
    </row>
    <row r="191" spans="1:2">
      <c r="A191" s="12">
        <f t="shared" si="29"/>
        <v>189</v>
      </c>
      <c r="B191" s="12">
        <v>0</v>
      </c>
    </row>
    <row r="192" spans="1:2">
      <c r="A192" s="12">
        <f t="shared" si="29"/>
        <v>190</v>
      </c>
      <c r="B192" s="12">
        <v>1532</v>
      </c>
    </row>
    <row r="193" spans="1:2">
      <c r="A193" s="12">
        <f t="shared" si="29"/>
        <v>191</v>
      </c>
      <c r="B193" s="12">
        <v>0</v>
      </c>
    </row>
    <row r="194" spans="1:2">
      <c r="A194" s="12">
        <f t="shared" si="29"/>
        <v>192</v>
      </c>
      <c r="B194" s="12">
        <v>1532</v>
      </c>
    </row>
    <row r="195" spans="1:2" s="17" customFormat="1">
      <c r="A195" s="12">
        <f t="shared" si="29"/>
        <v>193</v>
      </c>
      <c r="B195" s="17">
        <v>5</v>
      </c>
    </row>
    <row r="196" spans="1:2">
      <c r="A196" s="12">
        <f t="shared" ref="A196:A255" si="30">A195+1</f>
        <v>194</v>
      </c>
      <c r="B196" s="12">
        <v>1563</v>
      </c>
    </row>
    <row r="197" spans="1:2">
      <c r="A197" s="12">
        <f t="shared" si="30"/>
        <v>195</v>
      </c>
      <c r="B197" s="12">
        <v>5</v>
      </c>
    </row>
    <row r="198" spans="1:2">
      <c r="A198" s="12">
        <f t="shared" si="30"/>
        <v>196</v>
      </c>
      <c r="B198" s="12">
        <v>1563</v>
      </c>
    </row>
    <row r="199" spans="1:2">
      <c r="A199" s="12">
        <f t="shared" si="30"/>
        <v>197</v>
      </c>
      <c r="B199" s="12">
        <v>0</v>
      </c>
    </row>
    <row r="200" spans="1:2">
      <c r="A200" s="12">
        <f t="shared" si="30"/>
        <v>198</v>
      </c>
      <c r="B200" s="12">
        <v>1594</v>
      </c>
    </row>
    <row r="201" spans="1:2">
      <c r="A201" s="12">
        <f t="shared" si="30"/>
        <v>199</v>
      </c>
      <c r="B201" s="12">
        <v>0</v>
      </c>
    </row>
    <row r="202" spans="1:2">
      <c r="A202" s="12">
        <f t="shared" si="30"/>
        <v>200</v>
      </c>
      <c r="B202" s="12">
        <v>1594</v>
      </c>
    </row>
    <row r="203" spans="1:2">
      <c r="A203" s="12">
        <f t="shared" si="30"/>
        <v>201</v>
      </c>
      <c r="B203" s="12">
        <v>0</v>
      </c>
    </row>
    <row r="204" spans="1:2">
      <c r="A204" s="12">
        <f t="shared" si="30"/>
        <v>202</v>
      </c>
      <c r="B204" s="12">
        <v>1625</v>
      </c>
    </row>
    <row r="205" spans="1:2">
      <c r="A205" s="12">
        <f t="shared" si="30"/>
        <v>203</v>
      </c>
      <c r="B205" s="12">
        <v>0</v>
      </c>
    </row>
    <row r="206" spans="1:2">
      <c r="A206" s="12">
        <f t="shared" si="30"/>
        <v>204</v>
      </c>
      <c r="B206" s="12">
        <v>1625</v>
      </c>
    </row>
    <row r="207" spans="1:2">
      <c r="A207" s="12">
        <f t="shared" si="30"/>
        <v>205</v>
      </c>
      <c r="B207" s="12">
        <v>5</v>
      </c>
    </row>
    <row r="208" spans="1:2">
      <c r="A208" s="12">
        <f t="shared" si="30"/>
        <v>206</v>
      </c>
      <c r="B208" s="12">
        <v>1657</v>
      </c>
    </row>
    <row r="209" spans="1:2">
      <c r="A209" s="12">
        <f t="shared" si="30"/>
        <v>207</v>
      </c>
      <c r="B209" s="12">
        <v>5</v>
      </c>
    </row>
    <row r="210" spans="1:2">
      <c r="A210" s="12">
        <f t="shared" si="30"/>
        <v>208</v>
      </c>
      <c r="B210" s="12">
        <v>1657</v>
      </c>
    </row>
    <row r="211" spans="1:2">
      <c r="A211" s="12">
        <f t="shared" si="30"/>
        <v>209</v>
      </c>
      <c r="B211" s="12">
        <v>0</v>
      </c>
    </row>
    <row r="212" spans="1:2">
      <c r="A212" s="12">
        <f t="shared" si="30"/>
        <v>210</v>
      </c>
      <c r="B212" s="12">
        <v>1688</v>
      </c>
    </row>
    <row r="213" spans="1:2">
      <c r="A213" s="12">
        <f t="shared" si="30"/>
        <v>211</v>
      </c>
      <c r="B213" s="12">
        <v>0</v>
      </c>
    </row>
    <row r="214" spans="1:2">
      <c r="A214" s="12">
        <f t="shared" si="30"/>
        <v>212</v>
      </c>
      <c r="B214" s="12">
        <v>1688</v>
      </c>
    </row>
    <row r="215" spans="1:2">
      <c r="A215" s="12">
        <f t="shared" si="30"/>
        <v>213</v>
      </c>
      <c r="B215" s="12">
        <v>0</v>
      </c>
    </row>
    <row r="216" spans="1:2">
      <c r="A216" s="12">
        <f t="shared" si="30"/>
        <v>214</v>
      </c>
      <c r="B216" s="12">
        <v>1719</v>
      </c>
    </row>
    <row r="217" spans="1:2">
      <c r="A217" s="12">
        <f t="shared" si="30"/>
        <v>215</v>
      </c>
      <c r="B217" s="12">
        <v>0</v>
      </c>
    </row>
    <row r="218" spans="1:2">
      <c r="A218" s="12">
        <f t="shared" si="30"/>
        <v>216</v>
      </c>
      <c r="B218" s="12">
        <v>1719</v>
      </c>
    </row>
    <row r="219" spans="1:2">
      <c r="A219" s="12">
        <f t="shared" si="30"/>
        <v>217</v>
      </c>
      <c r="B219" s="12">
        <v>5</v>
      </c>
    </row>
    <row r="220" spans="1:2">
      <c r="A220" s="12">
        <f t="shared" si="30"/>
        <v>218</v>
      </c>
      <c r="B220" s="12">
        <v>1766</v>
      </c>
    </row>
    <row r="221" spans="1:2">
      <c r="A221" s="12">
        <f t="shared" si="30"/>
        <v>219</v>
      </c>
      <c r="B221" s="12">
        <v>5</v>
      </c>
    </row>
    <row r="222" spans="1:2">
      <c r="A222" s="12">
        <f t="shared" si="30"/>
        <v>220</v>
      </c>
      <c r="B222" s="12">
        <v>1766</v>
      </c>
    </row>
    <row r="223" spans="1:2">
      <c r="A223" s="12">
        <f t="shared" si="30"/>
        <v>221</v>
      </c>
      <c r="B223" s="12">
        <v>0</v>
      </c>
    </row>
    <row r="224" spans="1:2">
      <c r="A224" s="12">
        <f t="shared" si="30"/>
        <v>222</v>
      </c>
      <c r="B224" s="12">
        <v>1797</v>
      </c>
    </row>
    <row r="225" spans="1:2">
      <c r="A225" s="12">
        <f t="shared" si="30"/>
        <v>223</v>
      </c>
      <c r="B225" s="12">
        <v>0</v>
      </c>
    </row>
    <row r="226" spans="1:2">
      <c r="A226" s="12">
        <f t="shared" si="30"/>
        <v>224</v>
      </c>
      <c r="B226" s="12">
        <v>1797</v>
      </c>
    </row>
    <row r="227" spans="1:2">
      <c r="A227" s="12">
        <f t="shared" si="30"/>
        <v>225</v>
      </c>
      <c r="B227" s="12">
        <v>0</v>
      </c>
    </row>
    <row r="228" spans="1:2">
      <c r="A228" s="12">
        <f t="shared" si="30"/>
        <v>226</v>
      </c>
      <c r="B228" s="12">
        <v>1829</v>
      </c>
    </row>
    <row r="229" spans="1:2">
      <c r="A229" s="12">
        <f t="shared" si="30"/>
        <v>227</v>
      </c>
      <c r="B229" s="12">
        <v>0</v>
      </c>
    </row>
    <row r="230" spans="1:2">
      <c r="A230" s="12">
        <f t="shared" si="30"/>
        <v>228</v>
      </c>
      <c r="B230" s="12">
        <v>1829</v>
      </c>
    </row>
    <row r="231" spans="1:2">
      <c r="A231" s="12">
        <f t="shared" si="30"/>
        <v>229</v>
      </c>
      <c r="B231" s="12">
        <v>5</v>
      </c>
    </row>
    <row r="232" spans="1:2">
      <c r="A232" s="12">
        <f t="shared" si="30"/>
        <v>230</v>
      </c>
      <c r="B232" s="12">
        <v>1860</v>
      </c>
    </row>
    <row r="233" spans="1:2">
      <c r="A233" s="12">
        <f t="shared" si="30"/>
        <v>231</v>
      </c>
      <c r="B233" s="12">
        <v>5</v>
      </c>
    </row>
    <row r="234" spans="1:2">
      <c r="A234" s="12">
        <f t="shared" si="30"/>
        <v>232</v>
      </c>
      <c r="B234" s="12">
        <v>1860</v>
      </c>
    </row>
    <row r="235" spans="1:2">
      <c r="A235" s="12">
        <f t="shared" si="30"/>
        <v>233</v>
      </c>
      <c r="B235" s="12">
        <v>0</v>
      </c>
    </row>
    <row r="236" spans="1:2">
      <c r="A236" s="12">
        <f t="shared" si="30"/>
        <v>234</v>
      </c>
      <c r="B236" s="12">
        <v>1891</v>
      </c>
    </row>
    <row r="237" spans="1:2">
      <c r="A237" s="12">
        <f t="shared" si="30"/>
        <v>235</v>
      </c>
      <c r="B237" s="12">
        <v>0</v>
      </c>
    </row>
    <row r="238" spans="1:2">
      <c r="A238" s="12">
        <f t="shared" si="30"/>
        <v>236</v>
      </c>
      <c r="B238" s="12">
        <v>1891</v>
      </c>
    </row>
    <row r="239" spans="1:2">
      <c r="A239" s="12">
        <f t="shared" si="30"/>
        <v>237</v>
      </c>
      <c r="B239" s="12">
        <v>0</v>
      </c>
    </row>
    <row r="240" spans="1:2">
      <c r="A240" s="12">
        <f t="shared" si="30"/>
        <v>238</v>
      </c>
      <c r="B240" s="12">
        <v>1922</v>
      </c>
    </row>
    <row r="241" spans="1:2">
      <c r="A241" s="12">
        <f t="shared" si="30"/>
        <v>239</v>
      </c>
      <c r="B241" s="12">
        <v>0</v>
      </c>
    </row>
    <row r="242" spans="1:2">
      <c r="A242" s="12">
        <f t="shared" si="30"/>
        <v>240</v>
      </c>
      <c r="B242" s="12">
        <v>1922</v>
      </c>
    </row>
    <row r="243" spans="1:2">
      <c r="A243" s="12">
        <f t="shared" si="30"/>
        <v>241</v>
      </c>
      <c r="B243" s="12">
        <v>5</v>
      </c>
    </row>
    <row r="244" spans="1:2">
      <c r="A244" s="12">
        <f t="shared" si="30"/>
        <v>242</v>
      </c>
      <c r="B244" s="12">
        <v>1954</v>
      </c>
    </row>
    <row r="245" spans="1:2">
      <c r="A245" s="12">
        <f t="shared" si="30"/>
        <v>243</v>
      </c>
      <c r="B245" s="12">
        <v>5</v>
      </c>
    </row>
    <row r="246" spans="1:2">
      <c r="A246" s="12">
        <f t="shared" si="30"/>
        <v>244</v>
      </c>
      <c r="B246" s="12">
        <v>1954</v>
      </c>
    </row>
    <row r="247" spans="1:2">
      <c r="A247" s="12">
        <f t="shared" si="30"/>
        <v>245</v>
      </c>
      <c r="B247" s="12">
        <v>0</v>
      </c>
    </row>
    <row r="248" spans="1:2">
      <c r="A248" s="12">
        <f t="shared" si="30"/>
        <v>246</v>
      </c>
      <c r="B248" s="12">
        <v>1985</v>
      </c>
    </row>
    <row r="249" spans="1:2">
      <c r="A249" s="12">
        <f t="shared" si="30"/>
        <v>247</v>
      </c>
      <c r="B249" s="12">
        <v>0</v>
      </c>
    </row>
    <row r="250" spans="1:2">
      <c r="A250" s="12">
        <f t="shared" si="30"/>
        <v>248</v>
      </c>
      <c r="B250" s="12">
        <v>1985</v>
      </c>
    </row>
    <row r="251" spans="1:2">
      <c r="A251" s="12">
        <f t="shared" si="30"/>
        <v>249</v>
      </c>
      <c r="B251" s="12">
        <v>0</v>
      </c>
    </row>
    <row r="252" spans="1:2">
      <c r="A252" s="12">
        <f t="shared" si="30"/>
        <v>250</v>
      </c>
      <c r="B252" s="12">
        <v>2016</v>
      </c>
    </row>
    <row r="253" spans="1:2">
      <c r="A253" s="12">
        <f t="shared" si="30"/>
        <v>251</v>
      </c>
      <c r="B253" s="12">
        <v>0</v>
      </c>
    </row>
    <row r="254" spans="1:2">
      <c r="A254" s="12">
        <f t="shared" si="30"/>
        <v>252</v>
      </c>
      <c r="B254" s="12">
        <v>2016</v>
      </c>
    </row>
    <row r="255" spans="1:2">
      <c r="A255" s="12">
        <f t="shared" si="30"/>
        <v>253</v>
      </c>
      <c r="B255" s="12">
        <v>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2:D11"/>
  <sheetViews>
    <sheetView workbookViewId="0">
      <selection activeCell="D11" sqref="D11"/>
    </sheetView>
  </sheetViews>
  <sheetFormatPr defaultRowHeight="15"/>
  <sheetData>
    <row r="2" spans="2:4">
      <c r="B2">
        <v>20000</v>
      </c>
    </row>
    <row r="3" spans="2:4">
      <c r="B3">
        <v>10000</v>
      </c>
      <c r="C3">
        <f>B3/B$2</f>
        <v>0.5</v>
      </c>
      <c r="D3">
        <f>-LOG(C3)</f>
        <v>0.3010299956639812</v>
      </c>
    </row>
    <row r="4" spans="2:4">
      <c r="B4">
        <v>5000</v>
      </c>
      <c r="C4">
        <f t="shared" ref="C4:C11" si="0">B4/B$2</f>
        <v>0.25</v>
      </c>
      <c r="D4">
        <f t="shared" ref="D4:D11" si="1">-LOG(C4)</f>
        <v>0.6020599913279624</v>
      </c>
    </row>
    <row r="5" spans="2:4">
      <c r="B5">
        <v>2000</v>
      </c>
      <c r="C5">
        <f t="shared" si="0"/>
        <v>0.1</v>
      </c>
      <c r="D5">
        <f t="shared" si="1"/>
        <v>1</v>
      </c>
    </row>
    <row r="6" spans="2:4">
      <c r="B6">
        <v>1000</v>
      </c>
      <c r="C6">
        <f t="shared" si="0"/>
        <v>0.05</v>
      </c>
      <c r="D6">
        <f t="shared" si="1"/>
        <v>1.3010299956639813</v>
      </c>
    </row>
    <row r="7" spans="2:4">
      <c r="B7">
        <v>500</v>
      </c>
      <c r="C7">
        <f t="shared" si="0"/>
        <v>2.5000000000000001E-2</v>
      </c>
      <c r="D7">
        <f t="shared" si="1"/>
        <v>1.6020599913279623</v>
      </c>
    </row>
    <row r="8" spans="2:4">
      <c r="B8">
        <v>200</v>
      </c>
      <c r="C8">
        <f t="shared" si="0"/>
        <v>0.01</v>
      </c>
      <c r="D8">
        <f t="shared" si="1"/>
        <v>2</v>
      </c>
    </row>
    <row r="9" spans="2:4">
      <c r="B9">
        <v>100</v>
      </c>
      <c r="C9">
        <f t="shared" si="0"/>
        <v>5.0000000000000001E-3</v>
      </c>
      <c r="D9">
        <f t="shared" si="1"/>
        <v>2.3010299956639813</v>
      </c>
    </row>
    <row r="10" spans="2:4">
      <c r="B10">
        <v>50</v>
      </c>
      <c r="C10">
        <f t="shared" si="0"/>
        <v>2.5000000000000001E-3</v>
      </c>
      <c r="D10">
        <f t="shared" si="1"/>
        <v>2.6020599913279625</v>
      </c>
    </row>
    <row r="11" spans="2:4">
      <c r="B11">
        <v>20</v>
      </c>
      <c r="C11">
        <f t="shared" si="0"/>
        <v>1E-3</v>
      </c>
      <c r="D11">
        <f t="shared" si="1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Calculations</vt:lpstr>
      <vt:lpstr>data0</vt:lpstr>
      <vt:lpstr>Sheet1</vt:lpstr>
    </vt:vector>
  </TitlesOfParts>
  <Company>Intersil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jgetchel</dc:creator>
  <cp:lastModifiedBy>jgetchel</cp:lastModifiedBy>
  <dcterms:created xsi:type="dcterms:W3CDTF">2012-04-14T00:16:12Z</dcterms:created>
  <dcterms:modified xsi:type="dcterms:W3CDTF">2012-05-08T20:56:39Z</dcterms:modified>
</cp:coreProperties>
</file>