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charts/chart189.xml" ContentType="application/vnd.openxmlformats-officedocument.drawingml.chart+xml"/>
  <Override PartName="/xl/charts/chart241.xml" ContentType="application/vnd.openxmlformats-officedocument.drawingml.chart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178.xml" ContentType="application/vnd.openxmlformats-officedocument.drawingml.chart+xml"/>
  <Override PartName="/xl/charts/chart230.xml" ContentType="application/vnd.openxmlformats-officedocument.drawingml.chart+xml"/>
  <Override PartName="/xl/drawings/drawing39.xml" ContentType="application/vnd.openxmlformats-officedocument.drawing+xml"/>
  <Override PartName="/xl/drawings/drawing17.xml" ContentType="application/vnd.openxmlformats-officedocument.drawing+xml"/>
  <Override PartName="/xl/charts/chart109.xml" ContentType="application/vnd.openxmlformats-officedocument.drawingml.chart+xml"/>
  <Override PartName="/xl/charts/chart156.xml" ContentType="application/vnd.openxmlformats-officedocument.drawingml.chart+xml"/>
  <Override PartName="/xl/charts/chart167.xml" ContentType="application/vnd.openxmlformats-officedocument.drawingml.chart+xml"/>
  <Override PartName="/xl/drawings/drawing28.xml" ContentType="application/vnd.openxmlformats-officedocument.drawing+xml"/>
  <Default Extension="xml" ContentType="application/xml"/>
  <Override PartName="/xl/drawings/drawing2.xml" ContentType="application/vnd.openxmlformats-officedocument.drawing+xml"/>
  <Override PartName="/xl/charts/chart49.xml" ContentType="application/vnd.openxmlformats-officedocument.drawingml.chart+xml"/>
  <Override PartName="/xl/charts/chart96.xml" ContentType="application/vnd.openxmlformats-officedocument.drawingml.chart+xml"/>
  <Override PartName="/xl/charts/chart145.xml" ContentType="application/vnd.openxmlformats-officedocument.drawingml.chart+xml"/>
  <Override PartName="/xl/charts/chart192.xml" ContentType="application/vnd.openxmlformats-officedocument.drawingml.chart+xml"/>
  <Override PartName="/xl/worksheets/sheet3.xml" ContentType="application/vnd.openxmlformats-officedocument.spreadsheetml.worksheet+xml"/>
  <Override PartName="/xl/charts/chart27.xml" ContentType="application/vnd.openxmlformats-officedocument.drawingml.chart+xml"/>
  <Override PartName="/xl/charts/chart38.xml" ContentType="application/vnd.openxmlformats-officedocument.drawingml.chart+xml"/>
  <Override PartName="/xl/charts/chart74.xml" ContentType="application/vnd.openxmlformats-officedocument.drawingml.chart+xml"/>
  <Override PartName="/xl/charts/chart85.xml" ContentType="application/vnd.openxmlformats-officedocument.drawingml.chart+xml"/>
  <Override PartName="/xl/charts/chart134.xml" ContentType="application/vnd.openxmlformats-officedocument.drawingml.chart+xml"/>
  <Override PartName="/xl/charts/chart181.xml" ContentType="application/vnd.openxmlformats-officedocument.drawingml.chart+xml"/>
  <Override PartName="/xl/charts/chart268.xml" ContentType="application/vnd.openxmlformats-officedocument.drawingml.chart+xml"/>
  <Override PartName="/xl/drawings/drawing42.xml" ContentType="application/vnd.openxmlformats-officedocument.drawing+xml"/>
  <Override PartName="/xl/charts/chart16.xml" ContentType="application/vnd.openxmlformats-officedocument.drawingml.chart+xml"/>
  <Override PartName="/xl/charts/chart63.xml" ContentType="application/vnd.openxmlformats-officedocument.drawingml.chart+xml"/>
  <Override PartName="/xl/charts/chart112.xml" ContentType="application/vnd.openxmlformats-officedocument.drawingml.chart+xml"/>
  <Override PartName="/xl/drawings/drawing20.xml" ContentType="application/vnd.openxmlformats-officedocument.drawing+xml"/>
  <Override PartName="/xl/charts/chart123.xml" ContentType="application/vnd.openxmlformats-officedocument.drawingml.chart+xml"/>
  <Override PartName="/xl/charts/chart170.xml" ContentType="application/vnd.openxmlformats-officedocument.drawingml.chart+xml"/>
  <Override PartName="/xl/drawings/drawing31.xml" ContentType="application/vnd.openxmlformats-officedocument.drawing+xml"/>
  <Override PartName="/xl/charts/chart257.xml" ContentType="application/vnd.openxmlformats-officedocument.drawingml.chart+xml"/>
  <Override PartName="/xl/worksheets/sheet29.xml" ContentType="application/vnd.openxmlformats-officedocument.spreadsheetml.worksheet+xml"/>
  <Override PartName="/xl/charts/chart52.xml" ContentType="application/vnd.openxmlformats-officedocument.drawingml.chart+xml"/>
  <Override PartName="/xl/charts/chart101.xml" ContentType="application/vnd.openxmlformats-officedocument.drawingml.chart+xml"/>
  <Override PartName="/xl/charts/chart246.xml" ContentType="application/vnd.openxmlformats-officedocument.drawingml.chart+xml"/>
  <Override PartName="/xl/worksheets/sheet18.xml" ContentType="application/vnd.openxmlformats-officedocument.spreadsheetml.worksheet+xml"/>
  <Override PartName="/xl/charts/chart9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224.xml" ContentType="application/vnd.openxmlformats-officedocument.drawingml.chart+xml"/>
  <Override PartName="/xl/charts/chart235.xml" ContentType="application/vnd.openxmlformats-officedocument.drawingml.chart+xml"/>
  <Override PartName="/xl/charts/chart271.xml" ContentType="application/vnd.openxmlformats-officedocument.drawingml.chart+xml"/>
  <Override PartName="/xl/charts/chart213.xml" ContentType="application/vnd.openxmlformats-officedocument.drawingml.chart+xml"/>
  <Override PartName="/xl/charts/chart260.xml" ContentType="application/vnd.openxmlformats-officedocument.drawingml.chart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charts/chart139.xml" ContentType="application/vnd.openxmlformats-officedocument.drawingml.chart+xml"/>
  <Override PartName="/xl/charts/chart186.xml" ContentType="application/vnd.openxmlformats-officedocument.drawingml.chart+xml"/>
  <Override PartName="/xl/charts/chart197.xml" ContentType="application/vnd.openxmlformats-officedocument.drawingml.chart+xml"/>
  <Override PartName="/xl/charts/chart202.xml" ContentType="application/vnd.openxmlformats-officedocument.drawingml.chart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Override PartName="/xl/charts/chart79.xml" ContentType="application/vnd.openxmlformats-officedocument.drawingml.chart+xml"/>
  <Override PartName="/xl/charts/chart128.xml" ContentType="application/vnd.openxmlformats-officedocument.drawingml.chart+xml"/>
  <Override PartName="/xl/charts/chart175.xml" ContentType="application/vnd.openxmlformats-officedocument.drawingml.chart+xml"/>
  <Override PartName="/xl/drawings/drawing36.xml" ContentType="application/vnd.openxmlformats-officedocument.drawing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117.xml" ContentType="application/vnd.openxmlformats-officedocument.drawingml.chart+xml"/>
  <Override PartName="/xl/drawings/drawing25.xml" ContentType="application/vnd.openxmlformats-officedocument.drawing+xml"/>
  <Override PartName="/xl/charts/chart164.xml" ContentType="application/vnd.openxmlformats-officedocument.drawingml.chart+xml"/>
  <Override PartName="/docProps/app.xml" ContentType="application/vnd.openxmlformats-officedocument.extended-properties+xml"/>
  <Override PartName="/xl/charts/chart46.xml" ContentType="application/vnd.openxmlformats-officedocument.drawingml.chart+xml"/>
  <Override PartName="/xl/drawings/drawing14.xml" ContentType="application/vnd.openxmlformats-officedocument.drawing+xml"/>
  <Override PartName="/xl/charts/chart93.xml" ContentType="application/vnd.openxmlformats-officedocument.drawingml.chart+xml"/>
  <Override PartName="/xl/charts/chart106.xml" ContentType="application/vnd.openxmlformats-officedocument.drawingml.chart+xml"/>
  <Override PartName="/xl/charts/chart142.xml" ContentType="application/vnd.openxmlformats-officedocument.drawingml.chart+xml"/>
  <Override PartName="/xl/charts/chart153.xml" ContentType="application/vnd.openxmlformats-officedocument.drawingml.chart+xml"/>
  <Override PartName="/xl/charts/chart35.xml" ContentType="application/vnd.openxmlformats-officedocument.drawingml.chart+xml"/>
  <Override PartName="/xl/charts/chart82.xml" ContentType="application/vnd.openxmlformats-officedocument.drawingml.chart+xml"/>
  <Override PartName="/xl/charts/chart131.xml" ContentType="application/vnd.openxmlformats-officedocument.drawingml.chart+xml"/>
  <Override PartName="/xl/charts/chart229.xml" ContentType="application/vnd.openxmlformats-officedocument.drawingml.chart+xml"/>
  <Override PartName="/xl/charts/chart276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24.xml" ContentType="application/vnd.openxmlformats-officedocument.drawingml.chart+xml"/>
  <Override PartName="/xl/charts/chart71.xml" ContentType="application/vnd.openxmlformats-officedocument.drawingml.chart+xml"/>
  <Override PartName="/xl/charts/chart120.xml" ContentType="application/vnd.openxmlformats-officedocument.drawingml.chart+xml"/>
  <Override PartName="/xl/charts/chart207.xml" ContentType="application/vnd.openxmlformats-officedocument.drawingml.chart+xml"/>
  <Override PartName="/xl/charts/chart218.xml" ContentType="application/vnd.openxmlformats-officedocument.drawingml.chart+xml"/>
  <Override PartName="/xl/charts/chart254.xml" ContentType="application/vnd.openxmlformats-officedocument.drawingml.chart+xml"/>
  <Override PartName="/xl/charts/chart265.xml" ContentType="application/vnd.openxmlformats-officedocument.drawingml.char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charts/chart60.xml" ContentType="application/vnd.openxmlformats-officedocument.drawingml.chart+xml"/>
  <Override PartName="/xl/charts/chart243.xml" ContentType="application/vnd.openxmlformats-officedocument.drawingml.chart+xml"/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32.xml" ContentType="application/vnd.openxmlformats-officedocument.drawingml.chart+xml"/>
  <Override PartName="/xl/drawings/drawing19.xml" ContentType="application/vnd.openxmlformats-officedocument.drawing+xml"/>
  <Override PartName="/xl/charts/chart158.xml" ContentType="application/vnd.openxmlformats-officedocument.drawingml.chart+xml"/>
  <Override PartName="/xl/charts/chart169.xml" ContentType="application/vnd.openxmlformats-officedocument.drawingml.chart+xml"/>
  <Override PartName="/xl/charts/chart210.xml" ContentType="application/vnd.openxmlformats-officedocument.drawingml.chart+xml"/>
  <Override PartName="/xl/charts/chart221.xml" ContentType="application/vnd.openxmlformats-officedocument.drawingml.chart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charts/chart98.xml" ContentType="application/vnd.openxmlformats-officedocument.drawingml.chart+xml"/>
  <Override PartName="/xl/charts/chart147.xml" ContentType="application/vnd.openxmlformats-officedocument.drawingml.chart+xml"/>
  <Override PartName="/xl/charts/chart194.xml" ContentType="application/vnd.openxmlformats-officedocument.drawingml.chart+xml"/>
  <Override PartName="/xl/worksheets/sheet5.xml" ContentType="application/vnd.openxmlformats-officedocument.spreadsheetml.worksheet+xml"/>
  <Override PartName="/xl/charts/chart29.xml" ContentType="application/vnd.openxmlformats-officedocument.drawingml.chart+xml"/>
  <Override PartName="/xl/charts/chart76.xml" ContentType="application/vnd.openxmlformats-officedocument.drawingml.chart+xml"/>
  <Override PartName="/xl/charts/chart87.xml" ContentType="application/vnd.openxmlformats-officedocument.drawingml.chart+xml"/>
  <Override PartName="/xl/charts/chart136.xml" ContentType="application/vnd.openxmlformats-officedocument.drawingml.chart+xml"/>
  <Override PartName="/xl/charts/chart183.xml" ContentType="application/vnd.openxmlformats-officedocument.drawingml.chart+xml"/>
  <Override PartName="/xl/charts/chart18.xml" ContentType="application/vnd.openxmlformats-officedocument.drawingml.chart+xml"/>
  <Override PartName="/xl/charts/chart65.xml" ContentType="application/vnd.openxmlformats-officedocument.drawingml.chart+xml"/>
  <Override PartName="/xl/charts/chart114.xml" ContentType="application/vnd.openxmlformats-officedocument.drawingml.chart+xml"/>
  <Override PartName="/xl/charts/chart125.xml" ContentType="application/vnd.openxmlformats-officedocument.drawingml.chart+xml"/>
  <Override PartName="/xl/drawings/drawing22.xml" ContentType="application/vnd.openxmlformats-officedocument.drawing+xml"/>
  <Override PartName="/xl/charts/chart161.xml" ContentType="application/vnd.openxmlformats-officedocument.drawingml.chart+xml"/>
  <Override PartName="/xl/charts/chart172.xml" ContentType="application/vnd.openxmlformats-officedocument.drawingml.chart+xml"/>
  <Override PartName="/xl/drawings/drawing33.xml" ContentType="application/vnd.openxmlformats-officedocument.drawing+xml"/>
  <Override PartName="/xl/charts/chart259.xml" ContentType="application/vnd.openxmlformats-officedocument.drawingml.chart+xml"/>
  <Override PartName="/xl/charts/chart54.xml" ContentType="application/vnd.openxmlformats-officedocument.drawingml.chart+xml"/>
  <Override PartName="/xl/drawings/drawing11.xml" ContentType="application/vnd.openxmlformats-officedocument.drawing+xml"/>
  <Override PartName="/xl/charts/chart103.xml" ContentType="application/vnd.openxmlformats-officedocument.drawingml.chart+xml"/>
  <Override PartName="/xl/charts/chart150.xml" ContentType="application/vnd.openxmlformats-officedocument.drawingml.chart+xml"/>
  <Override PartName="/xl/charts/chart248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90.xml" ContentType="application/vnd.openxmlformats-officedocument.drawingml.chart+xml"/>
  <Override PartName="/xl/charts/chart226.xml" ContentType="application/vnd.openxmlformats-officedocument.drawingml.chart+xml"/>
  <Override PartName="/xl/charts/chart237.xml" ContentType="application/vnd.openxmlformats-officedocument.drawingml.chart+xml"/>
  <Override PartName="/xl/charts/chart273.xml" ContentType="application/vnd.openxmlformats-officedocument.drawingml.chart+xml"/>
  <Override PartName="/xl/charts/chart21.xml" ContentType="application/vnd.openxmlformats-officedocument.drawingml.chart+xml"/>
  <Override PartName="/xl/charts/chart215.xml" ContentType="application/vnd.openxmlformats-officedocument.drawingml.chart+xml"/>
  <Override PartName="/xl/charts/chart262.xml" ContentType="application/vnd.openxmlformats-officedocument.drawingml.chart+xml"/>
  <Override PartName="/xl/worksheets/sheet34.xml" ContentType="application/vnd.openxmlformats-officedocument.spreadsheetml.workshee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188.xml" ContentType="application/vnd.openxmlformats-officedocument.drawingml.chart+xml"/>
  <Override PartName="/xl/charts/chart199.xml" ContentType="application/vnd.openxmlformats-officedocument.drawingml.chart+xml"/>
  <Override PartName="/xl/charts/chart204.xml" ContentType="application/vnd.openxmlformats-officedocument.drawingml.chart+xml"/>
  <Override PartName="/xl/charts/chart251.xml" ContentType="application/vnd.openxmlformats-officedocument.drawingml.chart+xml"/>
  <Override PartName="/xl/worksheets/sheet23.xml" ContentType="application/vnd.openxmlformats-officedocument.spreadsheetml.worksheet+xml"/>
  <Override PartName="/xl/charts/chart177.xml" ContentType="application/vnd.openxmlformats-officedocument.drawingml.chart+xml"/>
  <Override PartName="/xl/charts/chart240.xml" ContentType="application/vnd.openxmlformats-officedocument.drawingml.chart+xml"/>
  <Override PartName="/xl/drawings/drawing38.xml" ContentType="application/vnd.openxmlformats-officedocument.drawing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charts/chart59.xml" ContentType="application/vnd.openxmlformats-officedocument.drawingml.chart+xml"/>
  <Override PartName="/xl/charts/chart119.xml" ContentType="application/vnd.openxmlformats-officedocument.drawingml.chart+xml"/>
  <Override PartName="/xl/charts/chart166.xml" ContentType="application/vnd.openxmlformats-officedocument.drawingml.chart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drawings/drawing16.xml" ContentType="application/vnd.openxmlformats-officedocument.drawing+xml"/>
  <Override PartName="/xl/charts/chart95.xml" ContentType="application/vnd.openxmlformats-officedocument.drawingml.chart+xml"/>
  <Override PartName="/xl/charts/chart108.xml" ContentType="application/vnd.openxmlformats-officedocument.drawingml.chart+xml"/>
  <Override PartName="/xl/charts/chart155.xml" ContentType="application/vnd.openxmlformats-officedocument.drawingml.char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37.xml" ContentType="application/vnd.openxmlformats-officedocument.drawingml.chart+xml"/>
  <Override PartName="/xl/charts/chart84.xml" ContentType="application/vnd.openxmlformats-officedocument.drawingml.chart+xml"/>
  <Override PartName="/xl/charts/chart133.xml" ContentType="application/vnd.openxmlformats-officedocument.drawingml.chart+xml"/>
  <Override PartName="/xl/charts/chart144.xml" ContentType="application/vnd.openxmlformats-officedocument.drawingml.chart+xml"/>
  <Override PartName="/xl/charts/chart180.xml" ContentType="application/vnd.openxmlformats-officedocument.drawingml.chart+xml"/>
  <Override PartName="/xl/charts/chart191.xml" ContentType="application/vnd.openxmlformats-officedocument.drawingml.chart+xml"/>
  <Override PartName="/xl/drawings/drawing41.xml" ContentType="application/vnd.openxmlformats-officedocument.drawing+xml"/>
  <Override PartName="/xl/charts/chart278.xml" ContentType="application/vnd.openxmlformats-officedocument.drawingml.chart+xml"/>
  <Override PartName="/xl/charts/chart26.xml" ContentType="application/vnd.openxmlformats-officedocument.drawingml.chart+xml"/>
  <Override PartName="/xl/charts/chart73.xml" ContentType="application/vnd.openxmlformats-officedocument.drawingml.chart+xml"/>
  <Override PartName="/xl/charts/chart122.xml" ContentType="application/vnd.openxmlformats-officedocument.drawingml.chart+xml"/>
  <Override PartName="/xl/drawings/drawing30.xml" ContentType="application/vnd.openxmlformats-officedocument.drawing+xml"/>
  <Override PartName="/xl/charts/chart209.xml" ContentType="application/vnd.openxmlformats-officedocument.drawingml.chart+xml"/>
  <Override PartName="/xl/charts/chart256.xml" ContentType="application/vnd.openxmlformats-officedocument.drawingml.chart+xml"/>
  <Override PartName="/xl/charts/chart267.xml" ContentType="application/vnd.openxmlformats-officedocument.drawingml.char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charts/chart15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111.xml" ContentType="application/vnd.openxmlformats-officedocument.drawingml.chart+xml"/>
  <Override PartName="/xl/charts/chart245.xml" ContentType="application/vnd.openxmlformats-officedocument.drawingml.chart+xml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40.xml" ContentType="application/vnd.openxmlformats-officedocument.drawingml.chart+xml"/>
  <Override PartName="/xl/charts/chart100.xml" ContentType="application/vnd.openxmlformats-officedocument.drawingml.chart+xml"/>
  <Override PartName="/xl/charts/chart205.xml" ContentType="application/vnd.openxmlformats-officedocument.drawingml.chart+xml"/>
  <Override PartName="/xl/charts/chart216.xml" ContentType="application/vnd.openxmlformats-officedocument.drawingml.chart+xml"/>
  <Override PartName="/xl/charts/chart234.xml" ContentType="application/vnd.openxmlformats-officedocument.drawingml.chart+xml"/>
  <Override PartName="/xl/charts/chart252.xml" ContentType="application/vnd.openxmlformats-officedocument.drawingml.chart+xml"/>
  <Override PartName="/xl/charts/chart263.xml" ContentType="application/vnd.openxmlformats-officedocument.drawingml.chart+xml"/>
  <Override PartName="/xl/charts/chart223.xml" ContentType="application/vnd.openxmlformats-officedocument.drawingml.chart+xml"/>
  <Override PartName="/xl/charts/chart270.xml" ContentType="application/vnd.openxmlformats-officedocument.drawingml.chart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charts/chart149.xml" ContentType="application/vnd.openxmlformats-officedocument.drawingml.chart+xml"/>
  <Override PartName="/xl/charts/chart196.xml" ContentType="application/vnd.openxmlformats-officedocument.drawingml.chart+xml"/>
  <Override PartName="/xl/charts/chart201.xml" ContentType="application/vnd.openxmlformats-officedocument.drawingml.chart+xml"/>
  <Override PartName="/xl/charts/chart212.xml" ContentType="application/vnd.openxmlformats-officedocument.drawingml.chart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charts/chart78.xml" ContentType="application/vnd.openxmlformats-officedocument.drawingml.chart+xml"/>
  <Override PartName="/xl/charts/chart89.xml" ContentType="application/vnd.openxmlformats-officedocument.drawingml.chart+xml"/>
  <Override PartName="/xl/charts/chart138.xml" ContentType="application/vnd.openxmlformats-officedocument.drawingml.chart+xml"/>
  <Override PartName="/xl/charts/chart185.xml" ContentType="application/vnd.openxmlformats-officedocument.drawingml.chart+xml"/>
  <Override PartName="/xl/vbaProject.bin" ContentType="application/vnd.ms-office.vbaProject"/>
  <Override PartName="/xl/charts/chart67.xml" ContentType="application/vnd.openxmlformats-officedocument.drawingml.chart+xml"/>
  <Override PartName="/xl/charts/chart116.xml" ContentType="application/vnd.openxmlformats-officedocument.drawingml.chart+xml"/>
  <Override PartName="/xl/charts/chart127.xml" ContentType="application/vnd.openxmlformats-officedocument.drawingml.chart+xml"/>
  <Override PartName="/xl/charts/chart163.xml" ContentType="application/vnd.openxmlformats-officedocument.drawingml.chart+xml"/>
  <Override PartName="/xl/charts/chart174.xml" ContentType="application/vnd.openxmlformats-officedocument.drawingml.chart+xml"/>
  <Override PartName="/xl/drawings/drawing35.xml" ContentType="application/vnd.openxmlformats-officedocument.drawing+xml"/>
  <Override PartName="/xl/charts/chart56.xml" ContentType="application/vnd.openxmlformats-officedocument.drawingml.chart+xml"/>
  <Override PartName="/xl/drawings/drawing13.xml" ContentType="application/vnd.openxmlformats-officedocument.drawing+xml"/>
  <Override PartName="/xl/charts/chart105.xml" ContentType="application/vnd.openxmlformats-officedocument.drawingml.chart+xml"/>
  <Override PartName="/xl/drawings/drawing24.xml" ContentType="application/vnd.openxmlformats-officedocument.drawing+xml"/>
  <Override PartName="/xl/charts/chart152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81.xml" ContentType="application/vnd.openxmlformats-officedocument.drawingml.chart+xml"/>
  <Override PartName="/xl/charts/chart92.xml" ContentType="application/vnd.openxmlformats-officedocument.drawingml.chart+xml"/>
  <Override PartName="/xl/charts/chart141.xml" ContentType="application/vnd.openxmlformats-officedocument.drawingml.chart+xml"/>
  <Override PartName="/xl/charts/chart228.xml" ContentType="application/vnd.openxmlformats-officedocument.drawingml.chart+xml"/>
  <Override PartName="/xl/charts/chart239.xml" ContentType="application/vnd.openxmlformats-officedocument.drawingml.chart+xml"/>
  <Override PartName="/xl/charts/chart275.xml" ContentType="application/vnd.openxmlformats-officedocument.drawingml.chart+xml"/>
  <Override PartName="/xl/sharedStrings.xml" ContentType="application/vnd.openxmlformats-officedocument.spreadsheetml.sharedStrings+xml"/>
  <Override PartName="/xl/charts/chart23.xml" ContentType="application/vnd.openxmlformats-officedocument.drawingml.chart+xml"/>
  <Override PartName="/xl/charts/chart70.xml" ContentType="application/vnd.openxmlformats-officedocument.drawingml.chart+xml"/>
  <Override PartName="/xl/charts/chart130.xml" ContentType="application/vnd.openxmlformats-officedocument.drawingml.chart+xml"/>
  <Override PartName="/xl/charts/chart217.xml" ContentType="application/vnd.openxmlformats-officedocument.drawingml.chart+xml"/>
  <Override PartName="/xl/charts/chart264.xml" ContentType="application/vnd.openxmlformats-officedocument.drawingml.chart+xml"/>
  <Override PartName="/xl/worksheets/sheet36.xml" ContentType="application/vnd.openxmlformats-officedocument.spreadsheetml.worksheet+xml"/>
  <Override PartName="/xl/charts/chart12.xml" ContentType="application/vnd.openxmlformats-officedocument.drawingml.chart+xml"/>
  <Override PartName="/xl/charts/chart206.xml" ContentType="application/vnd.openxmlformats-officedocument.drawingml.chart+xml"/>
  <Override PartName="/xl/charts/chart253.xml" ContentType="application/vnd.openxmlformats-officedocument.drawingml.char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charts/chart179.xml" ContentType="application/vnd.openxmlformats-officedocument.drawingml.chart+xml"/>
  <Override PartName="/xl/charts/chart231.xml" ContentType="application/vnd.openxmlformats-officedocument.drawingml.chart+xml"/>
  <Override PartName="/xl/charts/chart242.xml" ContentType="application/vnd.openxmlformats-officedocument.drawingml.chart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charts/chart168.xml" ContentType="application/vnd.openxmlformats-officedocument.drawingml.chart+xml"/>
  <Override PartName="/xl/drawings/drawing29.xml" ContentType="application/vnd.openxmlformats-officedocument.drawing+xml"/>
  <Override PartName="/xl/charts/chart220.xml" ContentType="application/vnd.openxmlformats-officedocument.drawingml.chart+xml"/>
  <Override PartName="/xl/charts/chart97.xml" ContentType="application/vnd.openxmlformats-officedocument.drawingml.chart+xml"/>
  <Override PartName="/xl/drawings/drawing18.xml" ContentType="application/vnd.openxmlformats-officedocument.drawing+xml"/>
  <Override PartName="/xl/charts/chart157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86.xml" ContentType="application/vnd.openxmlformats-officedocument.drawingml.chart+xml"/>
  <Override PartName="/xl/charts/chart135.xml" ContentType="application/vnd.openxmlformats-officedocument.drawingml.chart+xml"/>
  <Override PartName="/xl/charts/chart146.xml" ContentType="application/vnd.openxmlformats-officedocument.drawingml.chart+xml"/>
  <Override PartName="/xl/charts/chart182.xml" ContentType="application/vnd.openxmlformats-officedocument.drawingml.chart+xml"/>
  <Override PartName="/xl/charts/chart193.xml" ContentType="application/vnd.openxmlformats-officedocument.drawingml.chart+xml"/>
  <Override PartName="/xl/charts/chart28.xml" ContentType="application/vnd.openxmlformats-officedocument.drawingml.chart+xml"/>
  <Override PartName="/xl/charts/chart75.xml" ContentType="application/vnd.openxmlformats-officedocument.drawingml.chart+xml"/>
  <Override PartName="/xl/charts/chart124.xml" ContentType="application/vnd.openxmlformats-officedocument.drawingml.chart+xml"/>
  <Override PartName="/xl/charts/chart171.xml" ContentType="application/vnd.openxmlformats-officedocument.drawingml.chart+xml"/>
  <Override PartName="/xl/drawings/drawing32.xml" ContentType="application/vnd.openxmlformats-officedocument.drawing+xml"/>
  <Override PartName="/xl/charts/chart269.xml" ContentType="application/vnd.openxmlformats-officedocument.drawingml.chart+xml"/>
  <Override PartName="/xl/charts/chart17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113.xml" ContentType="application/vnd.openxmlformats-officedocument.drawingml.chart+xml"/>
  <Override PartName="/xl/drawings/drawing21.xml" ContentType="application/vnd.openxmlformats-officedocument.drawing+xml"/>
  <Override PartName="/xl/charts/chart160.xml" ContentType="application/vnd.openxmlformats-officedocument.drawingml.chart+xml"/>
  <Override PartName="/xl/charts/chart247.xml" ContentType="application/vnd.openxmlformats-officedocument.drawingml.chart+xml"/>
  <Override PartName="/xl/charts/chart258.xml" ContentType="application/vnd.openxmlformats-officedocument.drawingml.chart+xml"/>
  <Override PartName="/xl/worksheets/sheet19.xml" ContentType="application/vnd.openxmlformats-officedocument.spreadsheetml.worksheet+xml"/>
  <Override PartName="/xl/charts/chart42.xml" ContentType="application/vnd.openxmlformats-officedocument.drawingml.chart+xml"/>
  <Override PartName="/xl/drawings/drawing10.xml" ContentType="application/vnd.openxmlformats-officedocument.drawing+xml"/>
  <Override PartName="/xl/charts/chart102.xml" ContentType="application/vnd.openxmlformats-officedocument.drawingml.chart+xml"/>
  <Override PartName="/xl/charts/chart236.xml" ContentType="application/vnd.openxmlformats-officedocument.drawingml.chart+xml"/>
  <Override PartName="/xl/charts/chart31.xml" ContentType="application/vnd.openxmlformats-officedocument.drawingml.chart+xml"/>
  <Override PartName="/xl/charts/chart225.xml" ContentType="application/vnd.openxmlformats-officedocument.drawingml.chart+xml"/>
  <Override PartName="/xl/charts/chart272.xml" ContentType="application/vnd.openxmlformats-officedocument.drawingml.chart+xml"/>
  <Override PartName="/docProps/core.xml" ContentType="application/vnd.openxmlformats-package.core-properties+xml"/>
  <Override PartName="/xl/charts/chart20.xml" ContentType="application/vnd.openxmlformats-officedocument.drawingml.chart+xml"/>
  <Override PartName="/xl/charts/chart198.xml" ContentType="application/vnd.openxmlformats-officedocument.drawingml.chart+xml"/>
  <Override PartName="/xl/charts/chart203.xml" ContentType="application/vnd.openxmlformats-officedocument.drawingml.chart+xml"/>
  <Override PartName="/xl/charts/chart214.xml" ContentType="application/vnd.openxmlformats-officedocument.drawingml.chart+xml"/>
  <Override PartName="/xl/charts/chart250.xml" ContentType="application/vnd.openxmlformats-officedocument.drawingml.chart+xml"/>
  <Override PartName="/xl/charts/chart261.xml" ContentType="application/vnd.openxmlformats-officedocument.drawingml.char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charts/chart187.xml" ContentType="application/vnd.openxmlformats-officedocument.drawingml.char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69.xml" ContentType="application/vnd.openxmlformats-officedocument.drawingml.chart+xml"/>
  <Override PartName="/xl/charts/chart118.xml" ContentType="application/vnd.openxmlformats-officedocument.drawingml.chart+xml"/>
  <Override PartName="/xl/charts/chart129.xml" ContentType="application/vnd.openxmlformats-officedocument.drawingml.chart+xml"/>
  <Override PartName="/xl/charts/chart165.xml" ContentType="application/vnd.openxmlformats-officedocument.drawingml.chart+xml"/>
  <Override PartName="/xl/charts/chart176.xml" ContentType="application/vnd.openxmlformats-officedocument.drawingml.chart+xml"/>
  <Override PartName="/xl/drawings/drawing37.xml" ContentType="application/vnd.openxmlformats-officedocument.drawing+xml"/>
  <Default Extension="rels" ContentType="application/vnd.openxmlformats-package.relationships+xml"/>
  <Override PartName="/xl/charts/chart58.xml" ContentType="application/vnd.openxmlformats-officedocument.drawingml.chart+xml"/>
  <Override PartName="/xl/drawings/drawing15.xml" ContentType="application/vnd.openxmlformats-officedocument.drawing+xml"/>
  <Override PartName="/xl/charts/chart107.xml" ContentType="application/vnd.openxmlformats-officedocument.drawingml.chart+xml"/>
  <Override PartName="/xl/charts/chart154.xml" ContentType="application/vnd.openxmlformats-officedocument.drawingml.chart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chart47.xml" ContentType="application/vnd.openxmlformats-officedocument.drawingml.chart+xml"/>
  <Override PartName="/xl/charts/chart83.xml" ContentType="application/vnd.openxmlformats-officedocument.drawingml.chart+xml"/>
  <Override PartName="/xl/charts/chart94.xml" ContentType="application/vnd.openxmlformats-officedocument.drawingml.chart+xml"/>
  <Override PartName="/xl/charts/chart143.xml" ContentType="application/vnd.openxmlformats-officedocument.drawingml.chart+xml"/>
  <Override PartName="/xl/charts/chart190.xml" ContentType="application/vnd.openxmlformats-officedocument.drawingml.chart+xml"/>
  <Override PartName="/xl/charts/chart277.xml" ContentType="application/vnd.openxmlformats-officedocument.drawingml.chart+xml"/>
  <Override PartName="/xl/worksheets/sheet1.xml" ContentType="application/vnd.openxmlformats-officedocument.spreadsheetml.worksheet+xml"/>
  <Override PartName="/xl/charts/chart25.xml" ContentType="application/vnd.openxmlformats-officedocument.drawingml.chart+xml"/>
  <Override PartName="/xl/charts/chart72.xml" ContentType="application/vnd.openxmlformats-officedocument.drawingml.chart+xml"/>
  <Override PartName="/xl/charts/chart132.xml" ContentType="application/vnd.openxmlformats-officedocument.drawingml.chart+xml"/>
  <Override PartName="/xl/charts/chart219.xml" ContentType="application/vnd.openxmlformats-officedocument.drawingml.chart+xml"/>
  <Override PartName="/xl/drawings/drawing40.xml" ContentType="application/vnd.openxmlformats-officedocument.drawing+xml"/>
  <Override PartName="/xl/charts/chart266.xml" ContentType="application/vnd.openxmlformats-officedocument.drawingml.chart+xml"/>
  <Override PartName="/xl/worksheets/sheet38.xml" ContentType="application/vnd.openxmlformats-officedocument.spreadsheetml.worksheet+xml"/>
  <Override PartName="/xl/charts/chart14.xml" ContentType="application/vnd.openxmlformats-officedocument.drawingml.chart+xml"/>
  <Override PartName="/xl/charts/chart61.xml" ContentType="application/vnd.openxmlformats-officedocument.drawingml.chart+xml"/>
  <Override PartName="/xl/charts/chart110.xml" ContentType="application/vnd.openxmlformats-officedocument.drawingml.chart+xml"/>
  <Override PartName="/xl/charts/chart121.xml" ContentType="application/vnd.openxmlformats-officedocument.drawingml.chart+xml"/>
  <Override PartName="/xl/charts/chart208.xml" ContentType="application/vnd.openxmlformats-officedocument.drawingml.chart+xml"/>
  <Override PartName="/xl/charts/chart255.xml" ContentType="application/vnd.openxmlformats-officedocument.drawingml.chart+xml"/>
  <Override PartName="/xl/worksheets/sheet27.xml" ContentType="application/vnd.openxmlformats-officedocument.spreadsheetml.worksheet+xml"/>
  <Override PartName="/xl/charts/chart50.xml" ContentType="application/vnd.openxmlformats-officedocument.drawingml.chart+xml"/>
  <Override PartName="/xl/charts/chart233.xml" ContentType="application/vnd.openxmlformats-officedocument.drawingml.chart+xml"/>
  <Override PartName="/xl/charts/chart244.xml" ContentType="application/vnd.openxmlformats-officedocument.drawingml.chart+xml"/>
  <Override PartName="/xl/worksheets/sheet16.xml" ContentType="application/vnd.openxmlformats-officedocument.spreadsheetml.worksheet+xml"/>
  <Override PartName="/xl/charts/chart7.xml" ContentType="application/vnd.openxmlformats-officedocument.drawingml.chart+xml"/>
  <Override PartName="/xl/charts/chart222.xml" ContentType="application/vnd.openxmlformats-officedocument.drawingml.chart+xml"/>
  <Override PartName="/xl/worksheets/sheet41.xml" ContentType="application/vnd.openxmlformats-officedocument.spreadsheetml.worksheet+xml"/>
  <Override PartName="/xl/charts/chart99.xml" ContentType="application/vnd.openxmlformats-officedocument.drawingml.chart+xml"/>
  <Override PartName="/xl/charts/chart159.xml" ContentType="application/vnd.openxmlformats-officedocument.drawingml.chart+xml"/>
  <Override PartName="/xl/charts/chart211.xml" ContentType="application/vnd.openxmlformats-officedocument.drawingml.chart+xml"/>
  <Override PartName="/xl/worksheets/sheet6.xml" ContentType="application/vnd.openxmlformats-officedocument.spreadsheetml.worksheet+xml"/>
  <Override PartName="/xl/worksheets/sheet30.xml" ContentType="application/vnd.openxmlformats-officedocument.spreadsheetml.worksheet+xml"/>
  <Override PartName="/xl/drawings/drawing5.xml" ContentType="application/vnd.openxmlformats-officedocument.drawing+xml"/>
  <Override PartName="/xl/charts/chart88.xml" ContentType="application/vnd.openxmlformats-officedocument.drawingml.chart+xml"/>
  <Override PartName="/xl/charts/chart137.xml" ContentType="application/vnd.openxmlformats-officedocument.drawingml.chart+xml"/>
  <Override PartName="/xl/charts/chart148.xml" ContentType="application/vnd.openxmlformats-officedocument.drawingml.chart+xml"/>
  <Override PartName="/xl/charts/chart184.xml" ContentType="application/vnd.openxmlformats-officedocument.drawingml.chart+xml"/>
  <Override PartName="/xl/charts/chart195.xml" ContentType="application/vnd.openxmlformats-officedocument.drawingml.chart+xml"/>
  <Override PartName="/xl/charts/chart200.xml" ContentType="application/vnd.openxmlformats-officedocument.drawingml.chart+xml"/>
  <Override PartName="/xl/charts/chart77.xml" ContentType="application/vnd.openxmlformats-officedocument.drawingml.chart+xml"/>
  <Override PartName="/xl/charts/chart126.xml" ContentType="application/vnd.openxmlformats-officedocument.drawingml.chart+xml"/>
  <Override PartName="/xl/charts/chart173.xml" ContentType="application/vnd.openxmlformats-officedocument.drawingml.chart+xml"/>
  <Override PartName="/xl/drawings/drawing34.xml" ContentType="application/vnd.openxmlformats-officedocument.drawing+xml"/>
  <Override PartName="/xl/charts/chart19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115.xml" ContentType="application/vnd.openxmlformats-officedocument.drawingml.chart+xml"/>
  <Override PartName="/xl/drawings/drawing23.xml" ContentType="application/vnd.openxmlformats-officedocument.drawing+xml"/>
  <Override PartName="/xl/charts/chart162.xml" ContentType="application/vnd.openxmlformats-officedocument.drawingml.chart+xml"/>
  <Override PartName="/xl/charts/chart249.xml" ContentType="application/vnd.openxmlformats-officedocument.drawingml.chart+xml"/>
  <Override PartName="/xl/charts/chart44.xml" ContentType="application/vnd.openxmlformats-officedocument.drawingml.chart+xml"/>
  <Override PartName="/xl/drawings/drawing12.xml" ContentType="application/vnd.openxmlformats-officedocument.drawing+xml"/>
  <Override PartName="/xl/charts/chart91.xml" ContentType="application/vnd.openxmlformats-officedocument.drawingml.chart+xml"/>
  <Override PartName="/xl/charts/chart104.xml" ContentType="application/vnd.openxmlformats-officedocument.drawingml.chart+xml"/>
  <Override PartName="/xl/charts/chart140.xml" ContentType="application/vnd.openxmlformats-officedocument.drawingml.chart+xml"/>
  <Override PartName="/xl/charts/chart151.xml" ContentType="application/vnd.openxmlformats-officedocument.drawingml.chart+xml"/>
  <Override PartName="/xl/charts/chart238.xml" ContentType="application/vnd.openxmlformats-officedocument.drawingml.chart+xml"/>
  <Override PartName="/xl/charts/chart33.xml" ContentType="application/vnd.openxmlformats-officedocument.drawingml.chart+xml"/>
  <Override PartName="/xl/charts/chart80.xml" ContentType="application/vnd.openxmlformats-officedocument.drawingml.chart+xml"/>
  <Override PartName="/xl/charts/chart227.xml" ContentType="application/vnd.openxmlformats-officedocument.drawingml.chart+xml"/>
  <Override PartName="/xl/charts/chart274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-15" windowWidth="19095" windowHeight="5220" tabRatio="784" firstSheet="2" activeTab="2"/>
  </bookViews>
  <sheets>
    <sheet name="Summary" sheetId="1" r:id="rId1"/>
    <sheet name="Calculations" sheetId="3" r:id="rId2"/>
    <sheet name="3dPolar" sheetId="43" r:id="rId3"/>
    <sheet name="3dCart" sheetId="40" r:id="rId4"/>
    <sheet name="3dCart0" sheetId="44" r:id="rId5"/>
    <sheet name="data0" sheetId="2" r:id="rId6"/>
    <sheet name="data1" sheetId="4" r:id="rId7"/>
    <sheet name="data2" sheetId="5" r:id="rId8"/>
    <sheet name="data3" sheetId="6" r:id="rId9"/>
    <sheet name="data4" sheetId="7" r:id="rId10"/>
    <sheet name="data5" sheetId="39" r:id="rId11"/>
    <sheet name="data6" sheetId="38" r:id="rId12"/>
    <sheet name="data7" sheetId="37" r:id="rId13"/>
    <sheet name="data8" sheetId="36" r:id="rId14"/>
    <sheet name="data9" sheetId="35" r:id="rId15"/>
    <sheet name="data10" sheetId="34" r:id="rId16"/>
    <sheet name="data11" sheetId="33" r:id="rId17"/>
    <sheet name="data12" sheetId="32" r:id="rId18"/>
    <sheet name="data13" sheetId="31" r:id="rId19"/>
    <sheet name="data14" sheetId="30" r:id="rId20"/>
    <sheet name="data15" sheetId="29" r:id="rId21"/>
    <sheet name="data16" sheetId="28" r:id="rId22"/>
    <sheet name="data17" sheetId="27" r:id="rId23"/>
    <sheet name="data18" sheetId="26" r:id="rId24"/>
    <sheet name="data19" sheetId="25" r:id="rId25"/>
    <sheet name="data20" sheetId="24" r:id="rId26"/>
    <sheet name="data21" sheetId="23" r:id="rId27"/>
    <sheet name="data22" sheetId="22" r:id="rId28"/>
    <sheet name="data23" sheetId="21" r:id="rId29"/>
    <sheet name="data24" sheetId="20" r:id="rId30"/>
    <sheet name="data25" sheetId="19" r:id="rId31"/>
    <sheet name="data26" sheetId="18" r:id="rId32"/>
    <sheet name="data27" sheetId="17" r:id="rId33"/>
    <sheet name="data28" sheetId="16" r:id="rId34"/>
    <sheet name="data29" sheetId="15" r:id="rId35"/>
    <sheet name="data30" sheetId="14" r:id="rId36"/>
    <sheet name="data31" sheetId="13" r:id="rId37"/>
    <sheet name="data32" sheetId="12" r:id="rId38"/>
    <sheet name="data33" sheetId="11" r:id="rId39"/>
    <sheet name="data34" sheetId="10" r:id="rId40"/>
    <sheet name="data35" sheetId="9" r:id="rId41"/>
    <sheet name="data36" sheetId="8" r:id="rId42"/>
  </sheets>
  <functionGroups/>
  <definedNames>
    <definedName name="Comp38">Summary!$O$24</definedName>
    <definedName name="Irdr">Summary!$O$3</definedName>
    <definedName name="_xlnm.Print_Area" localSheetId="0">Summary!$A$1:$G$20</definedName>
    <definedName name="RangeN">Summary!$O$23</definedName>
    <definedName name="v_0">Summary!$I$3</definedName>
    <definedName name="v_1">Summary!$I$4</definedName>
    <definedName name="v_2">Summary!$O$17</definedName>
    <definedName name="v_3">Summary!$O$21</definedName>
  </definedNames>
  <calcPr calcId="125725"/>
</workbook>
</file>

<file path=xl/calcChain.xml><?xml version="1.0" encoding="utf-8"?>
<calcChain xmlns="http://schemas.openxmlformats.org/spreadsheetml/2006/main">
  <c r="M30" i="1"/>
  <c r="M31" s="1"/>
  <c r="N29"/>
  <c r="M29"/>
  <c r="O29" s="1"/>
  <c r="M28"/>
  <c r="O28" s="1"/>
  <c r="N28"/>
  <c r="O27"/>
  <c r="N27"/>
  <c r="AV2" i="40"/>
  <c r="AU2"/>
  <c r="AT2"/>
  <c r="AS2"/>
  <c r="AR2"/>
  <c r="AQ2"/>
  <c r="AP2"/>
  <c r="AP1"/>
  <c r="O31" i="1" l="1"/>
  <c r="M32"/>
  <c r="N31"/>
  <c r="O30"/>
  <c r="N30"/>
  <c r="C3" i="44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D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C1" i="43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F1" i="40"/>
  <c r="AQ1" s="1"/>
  <c r="A4" i="8"/>
  <c r="A3"/>
  <c r="A2"/>
  <c r="A4" i="9"/>
  <c r="A3"/>
  <c r="A2"/>
  <c r="A4" i="10"/>
  <c r="A3"/>
  <c r="A2"/>
  <c r="A4" i="11"/>
  <c r="A3"/>
  <c r="A2"/>
  <c r="A4" i="12"/>
  <c r="A3"/>
  <c r="A2"/>
  <c r="A4" i="13"/>
  <c r="A3"/>
  <c r="A2"/>
  <c r="A4" i="14"/>
  <c r="A3"/>
  <c r="A2"/>
  <c r="A4" i="15"/>
  <c r="A3"/>
  <c r="A2"/>
  <c r="A4" i="16"/>
  <c r="A3"/>
  <c r="A2"/>
  <c r="A4" i="17"/>
  <c r="A3"/>
  <c r="A2"/>
  <c r="A4" i="18"/>
  <c r="A3"/>
  <c r="A2"/>
  <c r="A4" i="19"/>
  <c r="A3"/>
  <c r="A2"/>
  <c r="A4" i="20"/>
  <c r="A3"/>
  <c r="A2"/>
  <c r="A4" i="21"/>
  <c r="A3"/>
  <c r="A2"/>
  <c r="A4" i="22"/>
  <c r="A3"/>
  <c r="A2"/>
  <c r="A4" i="23"/>
  <c r="A3"/>
  <c r="A2"/>
  <c r="A4" i="24"/>
  <c r="A3"/>
  <c r="A2"/>
  <c r="A4" i="25"/>
  <c r="A3"/>
  <c r="A2"/>
  <c r="A4" i="26"/>
  <c r="A3"/>
  <c r="A2"/>
  <c r="A4" i="27"/>
  <c r="A3"/>
  <c r="A2"/>
  <c r="A4" i="28"/>
  <c r="A3"/>
  <c r="A2"/>
  <c r="A4" i="29"/>
  <c r="A3"/>
  <c r="A2"/>
  <c r="A4" i="30"/>
  <c r="A3"/>
  <c r="A2"/>
  <c r="A4" i="31"/>
  <c r="A3"/>
  <c r="A2"/>
  <c r="A4" i="32"/>
  <c r="A3"/>
  <c r="A2"/>
  <c r="A4" i="33"/>
  <c r="A3"/>
  <c r="A2"/>
  <c r="A4" i="34"/>
  <c r="A3"/>
  <c r="A2"/>
  <c r="A4" i="35"/>
  <c r="A3"/>
  <c r="A2"/>
  <c r="A4" i="36"/>
  <c r="A3"/>
  <c r="A2"/>
  <c r="A4" i="37"/>
  <c r="A3"/>
  <c r="A2"/>
  <c r="A4" i="38"/>
  <c r="A3"/>
  <c r="A2"/>
  <c r="A4" i="39"/>
  <c r="A3"/>
  <c r="A2"/>
  <c r="A4" i="7"/>
  <c r="A3"/>
  <c r="A2"/>
  <c r="A4" i="6"/>
  <c r="A3"/>
  <c r="A2"/>
  <c r="A4" i="5"/>
  <c r="A3"/>
  <c r="A2"/>
  <c r="A4" i="4"/>
  <c r="A3"/>
  <c r="A2"/>
  <c r="AO39" i="40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AV39" s="1"/>
  <c r="J39"/>
  <c r="AU39" s="1"/>
  <c r="I39"/>
  <c r="AT39" s="1"/>
  <c r="H39"/>
  <c r="AS39" s="1"/>
  <c r="G39"/>
  <c r="AR39" s="1"/>
  <c r="F39"/>
  <c r="AQ39" s="1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AV38" s="1"/>
  <c r="J38"/>
  <c r="AU38" s="1"/>
  <c r="I38"/>
  <c r="AT38" s="1"/>
  <c r="H38"/>
  <c r="AS38" s="1"/>
  <c r="G38"/>
  <c r="AR38" s="1"/>
  <c r="F38"/>
  <c r="AQ38" s="1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AV37" s="1"/>
  <c r="J37"/>
  <c r="AU37" s="1"/>
  <c r="I37"/>
  <c r="AT37" s="1"/>
  <c r="H37"/>
  <c r="AS37" s="1"/>
  <c r="G37"/>
  <c r="AR37" s="1"/>
  <c r="F37"/>
  <c r="AQ37" s="1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AV36" s="1"/>
  <c r="J36"/>
  <c r="AU36" s="1"/>
  <c r="I36"/>
  <c r="AT36" s="1"/>
  <c r="H36"/>
  <c r="AS36" s="1"/>
  <c r="G36"/>
  <c r="AR36" s="1"/>
  <c r="F36"/>
  <c r="AQ36" s="1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AV35" s="1"/>
  <c r="J35"/>
  <c r="AU35" s="1"/>
  <c r="I35"/>
  <c r="AT35" s="1"/>
  <c r="H35"/>
  <c r="AS35" s="1"/>
  <c r="G35"/>
  <c r="AR35" s="1"/>
  <c r="F35"/>
  <c r="AQ35" s="1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AV34" s="1"/>
  <c r="J34"/>
  <c r="AU34" s="1"/>
  <c r="I34"/>
  <c r="AT34" s="1"/>
  <c r="H34"/>
  <c r="AS34" s="1"/>
  <c r="G34"/>
  <c r="AR34" s="1"/>
  <c r="F34"/>
  <c r="AQ34" s="1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AV33" s="1"/>
  <c r="J33"/>
  <c r="AU33" s="1"/>
  <c r="I33"/>
  <c r="AT33" s="1"/>
  <c r="H33"/>
  <c r="AS33" s="1"/>
  <c r="G33"/>
  <c r="AR33" s="1"/>
  <c r="F33"/>
  <c r="AQ33" s="1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AV32" s="1"/>
  <c r="J32"/>
  <c r="AU32" s="1"/>
  <c r="I32"/>
  <c r="AT32" s="1"/>
  <c r="H32"/>
  <c r="AS32" s="1"/>
  <c r="G32"/>
  <c r="AR32" s="1"/>
  <c r="F32"/>
  <c r="AQ32" s="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AV31" s="1"/>
  <c r="J31"/>
  <c r="AU31" s="1"/>
  <c r="I31"/>
  <c r="AT31" s="1"/>
  <c r="H31"/>
  <c r="AS31" s="1"/>
  <c r="G31"/>
  <c r="AR31" s="1"/>
  <c r="F31"/>
  <c r="AQ31" s="1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AV30" s="1"/>
  <c r="J30"/>
  <c r="AU30" s="1"/>
  <c r="I30"/>
  <c r="AT30" s="1"/>
  <c r="H30"/>
  <c r="AS30" s="1"/>
  <c r="G30"/>
  <c r="AR30" s="1"/>
  <c r="F30"/>
  <c r="AQ30" s="1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AV29" s="1"/>
  <c r="J29"/>
  <c r="AU29" s="1"/>
  <c r="I29"/>
  <c r="AT29" s="1"/>
  <c r="H29"/>
  <c r="AS29" s="1"/>
  <c r="G29"/>
  <c r="AR29" s="1"/>
  <c r="F29"/>
  <c r="AQ29" s="1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AV28" s="1"/>
  <c r="J28"/>
  <c r="AU28" s="1"/>
  <c r="I28"/>
  <c r="AT28" s="1"/>
  <c r="H28"/>
  <c r="AS28" s="1"/>
  <c r="G28"/>
  <c r="AR28" s="1"/>
  <c r="F28"/>
  <c r="AQ28" s="1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AV27" s="1"/>
  <c r="J27"/>
  <c r="AU27" s="1"/>
  <c r="I27"/>
  <c r="AT27" s="1"/>
  <c r="H27"/>
  <c r="AS27" s="1"/>
  <c r="G27"/>
  <c r="AR27" s="1"/>
  <c r="F27"/>
  <c r="AQ27" s="1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AV26" s="1"/>
  <c r="J26"/>
  <c r="AU26" s="1"/>
  <c r="I26"/>
  <c r="AT26" s="1"/>
  <c r="H26"/>
  <c r="AS26" s="1"/>
  <c r="G26"/>
  <c r="AR26" s="1"/>
  <c r="F26"/>
  <c r="AQ26" s="1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AV25" s="1"/>
  <c r="J25"/>
  <c r="AU25" s="1"/>
  <c r="I25"/>
  <c r="AT25" s="1"/>
  <c r="H25"/>
  <c r="AS25" s="1"/>
  <c r="G25"/>
  <c r="AR25" s="1"/>
  <c r="F25"/>
  <c r="AQ25" s="1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AV24" s="1"/>
  <c r="J24"/>
  <c r="AU24" s="1"/>
  <c r="I24"/>
  <c r="AT24" s="1"/>
  <c r="H24"/>
  <c r="AS24" s="1"/>
  <c r="G24"/>
  <c r="AR24" s="1"/>
  <c r="F24"/>
  <c r="AQ24" s="1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AV23" s="1"/>
  <c r="J23"/>
  <c r="AU23" s="1"/>
  <c r="I23"/>
  <c r="AT23" s="1"/>
  <c r="H23"/>
  <c r="AS23" s="1"/>
  <c r="G23"/>
  <c r="AR23" s="1"/>
  <c r="F23"/>
  <c r="AQ23" s="1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AV22" s="1"/>
  <c r="J22"/>
  <c r="AU22" s="1"/>
  <c r="I22"/>
  <c r="AT22" s="1"/>
  <c r="H22"/>
  <c r="AS22" s="1"/>
  <c r="G22"/>
  <c r="AR22" s="1"/>
  <c r="F22"/>
  <c r="AQ22" s="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AV21" s="1"/>
  <c r="J21"/>
  <c r="AU21" s="1"/>
  <c r="I21"/>
  <c r="AT21" s="1"/>
  <c r="H21"/>
  <c r="AS21" s="1"/>
  <c r="G21"/>
  <c r="AR21" s="1"/>
  <c r="F21"/>
  <c r="AQ21" s="1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AV20" s="1"/>
  <c r="J20"/>
  <c r="AU20" s="1"/>
  <c r="I20"/>
  <c r="AT20" s="1"/>
  <c r="H20"/>
  <c r="AS20" s="1"/>
  <c r="G20"/>
  <c r="AR20" s="1"/>
  <c r="F20"/>
  <c r="AQ20" s="1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AV19" s="1"/>
  <c r="J19"/>
  <c r="AU19" s="1"/>
  <c r="I19"/>
  <c r="AT19" s="1"/>
  <c r="H19"/>
  <c r="AS19" s="1"/>
  <c r="G19"/>
  <c r="AR19" s="1"/>
  <c r="F19"/>
  <c r="AQ19" s="1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AV18" s="1"/>
  <c r="J18"/>
  <c r="AU18" s="1"/>
  <c r="I18"/>
  <c r="AT18" s="1"/>
  <c r="H18"/>
  <c r="AS18" s="1"/>
  <c r="G18"/>
  <c r="AR18" s="1"/>
  <c r="F18"/>
  <c r="AQ18" s="1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AV17" s="1"/>
  <c r="J17"/>
  <c r="AU17" s="1"/>
  <c r="I17"/>
  <c r="AT17" s="1"/>
  <c r="H17"/>
  <c r="AS17" s="1"/>
  <c r="G17"/>
  <c r="AR17" s="1"/>
  <c r="F17"/>
  <c r="AQ17" s="1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AV16" s="1"/>
  <c r="J16"/>
  <c r="AU16" s="1"/>
  <c r="I16"/>
  <c r="AT16" s="1"/>
  <c r="H16"/>
  <c r="AS16" s="1"/>
  <c r="G16"/>
  <c r="AR16" s="1"/>
  <c r="F16"/>
  <c r="AQ16" s="1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AV15" s="1"/>
  <c r="J15"/>
  <c r="AU15" s="1"/>
  <c r="I15"/>
  <c r="AT15" s="1"/>
  <c r="H15"/>
  <c r="AS15" s="1"/>
  <c r="G15"/>
  <c r="AR15" s="1"/>
  <c r="F15"/>
  <c r="AQ15" s="1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AV14" s="1"/>
  <c r="J14"/>
  <c r="AU14" s="1"/>
  <c r="I14"/>
  <c r="AT14" s="1"/>
  <c r="H14"/>
  <c r="AS14" s="1"/>
  <c r="G14"/>
  <c r="AR14" s="1"/>
  <c r="F14"/>
  <c r="AQ14" s="1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AV13" s="1"/>
  <c r="J13"/>
  <c r="AU13" s="1"/>
  <c r="I13"/>
  <c r="AT13" s="1"/>
  <c r="H13"/>
  <c r="AS13" s="1"/>
  <c r="G13"/>
  <c r="AR13" s="1"/>
  <c r="F13"/>
  <c r="AQ13" s="1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AV12" s="1"/>
  <c r="J12"/>
  <c r="AU12" s="1"/>
  <c r="I12"/>
  <c r="AT12" s="1"/>
  <c r="H12"/>
  <c r="AS12" s="1"/>
  <c r="G12"/>
  <c r="AR12" s="1"/>
  <c r="F12"/>
  <c r="AQ12" s="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AV11" s="1"/>
  <c r="J11"/>
  <c r="AU11" s="1"/>
  <c r="I11"/>
  <c r="AT11" s="1"/>
  <c r="H11"/>
  <c r="AS11" s="1"/>
  <c r="G11"/>
  <c r="AR11" s="1"/>
  <c r="F11"/>
  <c r="AQ11" s="1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AV10" s="1"/>
  <c r="J10"/>
  <c r="AU10" s="1"/>
  <c r="I10"/>
  <c r="AT10" s="1"/>
  <c r="H10"/>
  <c r="AS10" s="1"/>
  <c r="G10"/>
  <c r="AR10" s="1"/>
  <c r="F10"/>
  <c r="AQ10" s="1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AV9" s="1"/>
  <c r="J9"/>
  <c r="AU9" s="1"/>
  <c r="I9"/>
  <c r="AT9" s="1"/>
  <c r="H9"/>
  <c r="AS9" s="1"/>
  <c r="G9"/>
  <c r="AR9" s="1"/>
  <c r="F9"/>
  <c r="AQ9" s="1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AV8" s="1"/>
  <c r="J8"/>
  <c r="AU8" s="1"/>
  <c r="I8"/>
  <c r="AT8" s="1"/>
  <c r="H8"/>
  <c r="AS8" s="1"/>
  <c r="G8"/>
  <c r="AR8" s="1"/>
  <c r="F8"/>
  <c r="AQ8" s="1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AV7" s="1"/>
  <c r="J7"/>
  <c r="AU7" s="1"/>
  <c r="I7"/>
  <c r="AT7" s="1"/>
  <c r="H7"/>
  <c r="AS7" s="1"/>
  <c r="G7"/>
  <c r="AR7" s="1"/>
  <c r="F7"/>
  <c r="AQ7" s="1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AV6" s="1"/>
  <c r="J6"/>
  <c r="AU6" s="1"/>
  <c r="I6"/>
  <c r="AT6" s="1"/>
  <c r="H6"/>
  <c r="AS6" s="1"/>
  <c r="G6"/>
  <c r="AR6" s="1"/>
  <c r="F6"/>
  <c r="AQ6" s="1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AV5" s="1"/>
  <c r="J5"/>
  <c r="AU5" s="1"/>
  <c r="I5"/>
  <c r="AT5" s="1"/>
  <c r="H5"/>
  <c r="AS5" s="1"/>
  <c r="G5"/>
  <c r="AR5" s="1"/>
  <c r="F5"/>
  <c r="AQ5" s="1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AV4" s="1"/>
  <c r="J4"/>
  <c r="AU4" s="1"/>
  <c r="I4"/>
  <c r="AT4" s="1"/>
  <c r="H4"/>
  <c r="AS4" s="1"/>
  <c r="G4"/>
  <c r="AR4" s="1"/>
  <c r="F4"/>
  <c r="AQ4" s="1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AV3" s="1"/>
  <c r="J3"/>
  <c r="AU3" s="1"/>
  <c r="I3"/>
  <c r="AT3" s="1"/>
  <c r="H3"/>
  <c r="AS3" s="1"/>
  <c r="G3"/>
  <c r="AR3" s="1"/>
  <c r="F3"/>
  <c r="AQ3" s="1"/>
  <c r="E39"/>
  <c r="AP39" s="1"/>
  <c r="E38"/>
  <c r="AP38" s="1"/>
  <c r="E37"/>
  <c r="AP37" s="1"/>
  <c r="E36"/>
  <c r="AP36" s="1"/>
  <c r="E35"/>
  <c r="AP35" s="1"/>
  <c r="E34"/>
  <c r="AP34" s="1"/>
  <c r="E33"/>
  <c r="AP33" s="1"/>
  <c r="E32"/>
  <c r="AP32" s="1"/>
  <c r="E31"/>
  <c r="AP31" s="1"/>
  <c r="E30"/>
  <c r="AP30" s="1"/>
  <c r="E29"/>
  <c r="AP29" s="1"/>
  <c r="E28"/>
  <c r="AP28" s="1"/>
  <c r="E27"/>
  <c r="AP27" s="1"/>
  <c r="E26"/>
  <c r="AP26" s="1"/>
  <c r="E25"/>
  <c r="AP25" s="1"/>
  <c r="E24"/>
  <c r="AP24" s="1"/>
  <c r="E23"/>
  <c r="AP23" s="1"/>
  <c r="E22"/>
  <c r="AP22" s="1"/>
  <c r="E21"/>
  <c r="AP21" s="1"/>
  <c r="E20"/>
  <c r="AP20" s="1"/>
  <c r="E19"/>
  <c r="AP19" s="1"/>
  <c r="E18"/>
  <c r="AP18" s="1"/>
  <c r="E17"/>
  <c r="AP17" s="1"/>
  <c r="E16"/>
  <c r="AP16" s="1"/>
  <c r="E15"/>
  <c r="AP15" s="1"/>
  <c r="E14"/>
  <c r="AP14" s="1"/>
  <c r="E13"/>
  <c r="AP13" s="1"/>
  <c r="E12"/>
  <c r="AP12" s="1"/>
  <c r="E11"/>
  <c r="AP11" s="1"/>
  <c r="E10"/>
  <c r="AP10" s="1"/>
  <c r="E9"/>
  <c r="AP9" s="1"/>
  <c r="E8"/>
  <c r="AP8" s="1"/>
  <c r="E7"/>
  <c r="AP7" s="1"/>
  <c r="E6"/>
  <c r="AP6" s="1"/>
  <c r="E5"/>
  <c r="AP5" s="1"/>
  <c r="E4"/>
  <c r="AP4" s="1"/>
  <c r="E3"/>
  <c r="AP3" s="1"/>
  <c r="A3"/>
  <c r="B46" i="43" s="1"/>
  <c r="M33" i="1" l="1"/>
  <c r="N32"/>
  <c r="O32"/>
  <c r="C29" i="40"/>
  <c r="C30"/>
  <c r="C3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32"/>
  <c r="C33"/>
  <c r="C34"/>
  <c r="C35"/>
  <c r="C36"/>
  <c r="C37"/>
  <c r="C38"/>
  <c r="C3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G1"/>
  <c r="B28" i="44"/>
  <c r="B32"/>
  <c r="B34"/>
  <c r="B36"/>
  <c r="B38"/>
  <c r="B7"/>
  <c r="B9"/>
  <c r="B15"/>
  <c r="B12"/>
  <c r="B21"/>
  <c r="B4"/>
  <c r="B6"/>
  <c r="B8"/>
  <c r="B10"/>
  <c r="B14"/>
  <c r="B16"/>
  <c r="B18"/>
  <c r="B20"/>
  <c r="B22"/>
  <c r="B24"/>
  <c r="B26"/>
  <c r="B30"/>
  <c r="B3"/>
  <c r="B5"/>
  <c r="B11"/>
  <c r="B13"/>
  <c r="B17"/>
  <c r="B19"/>
  <c r="B23"/>
  <c r="B25"/>
  <c r="B27"/>
  <c r="B29"/>
  <c r="B31"/>
  <c r="B33"/>
  <c r="B35"/>
  <c r="B37"/>
  <c r="B39"/>
  <c r="B4" i="40"/>
  <c r="B5"/>
  <c r="B8"/>
  <c r="B12"/>
  <c r="B13"/>
  <c r="B16"/>
  <c r="B23"/>
  <c r="B24"/>
  <c r="B25"/>
  <c r="B26"/>
  <c r="B27"/>
  <c r="B28"/>
  <c r="B29"/>
  <c r="B30"/>
  <c r="B31"/>
  <c r="B32"/>
  <c r="B33"/>
  <c r="B34"/>
  <c r="B35"/>
  <c r="B7"/>
  <c r="B9"/>
  <c r="B10"/>
  <c r="B14"/>
  <c r="B15"/>
  <c r="B18"/>
  <c r="B6"/>
  <c r="B11"/>
  <c r="B17"/>
  <c r="B19"/>
  <c r="B20"/>
  <c r="B21"/>
  <c r="B22"/>
  <c r="B36"/>
  <c r="B37"/>
  <c r="B38"/>
  <c r="B39"/>
  <c r="B3"/>
  <c r="AI1" i="44"/>
  <c r="AJ1" s="1"/>
  <c r="AK1" s="1"/>
  <c r="AL1" s="1"/>
  <c r="AM1" s="1"/>
  <c r="J1" i="43"/>
  <c r="L1" s="1"/>
  <c r="C1" i="39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D1" i="38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/>
  <c r="C1" i="37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4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3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2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30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9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8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7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4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3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2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20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19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18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17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1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1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D1" i="14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/>
  <c r="C1" i="13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12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1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10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9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D1" i="8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/>
  <c r="C1" i="7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5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 i="4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P6" i="3"/>
  <c r="AO6"/>
  <c r="AN6"/>
  <c r="AM6"/>
  <c r="AL6"/>
  <c r="AP5"/>
  <c r="AO5"/>
  <c r="AN5"/>
  <c r="AM5"/>
  <c r="AL5"/>
  <c r="AP3"/>
  <c r="AO3"/>
  <c r="AN3"/>
  <c r="AM3"/>
  <c r="AL3"/>
  <c r="P21" i="1"/>
  <c r="P20"/>
  <c r="O13"/>
  <c r="AI6" i="3"/>
  <c r="AI5"/>
  <c r="AI3"/>
  <c r="AK6"/>
  <c r="AJ6"/>
  <c r="AK5"/>
  <c r="AK3"/>
  <c r="AF6"/>
  <c r="AE6"/>
  <c r="F47" s="1"/>
  <c r="AC6"/>
  <c r="E184" s="1"/>
  <c r="AA6"/>
  <c r="D183" s="1"/>
  <c r="H6" i="1"/>
  <c r="U2" i="3"/>
  <c r="O33" i="1" l="1"/>
  <c r="M34"/>
  <c r="N33"/>
  <c r="AM13" i="3"/>
  <c r="H1" i="40"/>
  <c r="AR1"/>
  <c r="AO13" i="3"/>
  <c r="AL13"/>
  <c r="AN13"/>
  <c r="AP13"/>
  <c r="AL7"/>
  <c r="AN7"/>
  <c r="AP7"/>
  <c r="AM7"/>
  <c r="AO7"/>
  <c r="AD6"/>
  <c r="AB6"/>
  <c r="Y6"/>
  <c r="C181" s="1"/>
  <c r="AI13"/>
  <c r="AI7"/>
  <c r="AK13"/>
  <c r="AE5"/>
  <c r="X6"/>
  <c r="Z6"/>
  <c r="E4"/>
  <c r="E3" s="1"/>
  <c r="E8"/>
  <c r="E12"/>
  <c r="E16"/>
  <c r="E20"/>
  <c r="E24"/>
  <c r="E28"/>
  <c r="E32"/>
  <c r="E36"/>
  <c r="E40"/>
  <c r="E44"/>
  <c r="E48"/>
  <c r="W6"/>
  <c r="B183" s="1"/>
  <c r="E6"/>
  <c r="E10"/>
  <c r="E14"/>
  <c r="E18"/>
  <c r="E22"/>
  <c r="E26"/>
  <c r="E30"/>
  <c r="E34"/>
  <c r="E38"/>
  <c r="E42"/>
  <c r="E46"/>
  <c r="F5"/>
  <c r="F8"/>
  <c r="F12"/>
  <c r="F17"/>
  <c r="F20"/>
  <c r="F24"/>
  <c r="F28"/>
  <c r="F32"/>
  <c r="F36"/>
  <c r="F40"/>
  <c r="F44"/>
  <c r="F48"/>
  <c r="F50"/>
  <c r="F52"/>
  <c r="F54"/>
  <c r="F56"/>
  <c r="F58"/>
  <c r="F60"/>
  <c r="F62"/>
  <c r="F64"/>
  <c r="F65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4"/>
  <c r="F3" s="1"/>
  <c r="F9"/>
  <c r="F13"/>
  <c r="F16"/>
  <c r="F21"/>
  <c r="F25"/>
  <c r="F29"/>
  <c r="F33"/>
  <c r="F37"/>
  <c r="F41"/>
  <c r="F45"/>
  <c r="F49"/>
  <c r="F51"/>
  <c r="F53"/>
  <c r="F55"/>
  <c r="F57"/>
  <c r="F59"/>
  <c r="F61"/>
  <c r="F63"/>
  <c r="F66"/>
  <c r="F6"/>
  <c r="F7"/>
  <c r="F10"/>
  <c r="F11"/>
  <c r="F14"/>
  <c r="F15"/>
  <c r="F18"/>
  <c r="F19"/>
  <c r="F22"/>
  <c r="F23"/>
  <c r="F26"/>
  <c r="F27"/>
  <c r="F30"/>
  <c r="F31"/>
  <c r="F34"/>
  <c r="F35"/>
  <c r="F38"/>
  <c r="F39"/>
  <c r="F42"/>
  <c r="F43"/>
  <c r="F46"/>
  <c r="E5"/>
  <c r="E7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7"/>
  <c r="E59"/>
  <c r="E61"/>
  <c r="E63"/>
  <c r="E65"/>
  <c r="E67"/>
  <c r="E69"/>
  <c r="E71"/>
  <c r="E73"/>
  <c r="E75"/>
  <c r="E77"/>
  <c r="E79"/>
  <c r="E81"/>
  <c r="E83"/>
  <c r="E85"/>
  <c r="E87"/>
  <c r="E89"/>
  <c r="E91"/>
  <c r="E93"/>
  <c r="E95"/>
  <c r="E97"/>
  <c r="E99"/>
  <c r="E101"/>
  <c r="E103"/>
  <c r="E105"/>
  <c r="E107"/>
  <c r="E109"/>
  <c r="E111"/>
  <c r="E113"/>
  <c r="E115"/>
  <c r="E117"/>
  <c r="E119"/>
  <c r="E121"/>
  <c r="E123"/>
  <c r="E125"/>
  <c r="E127"/>
  <c r="E129"/>
  <c r="E131"/>
  <c r="E133"/>
  <c r="E135"/>
  <c r="E137"/>
  <c r="E139"/>
  <c r="E141"/>
  <c r="E143"/>
  <c r="E145"/>
  <c r="E147"/>
  <c r="E149"/>
  <c r="E151"/>
  <c r="E153"/>
  <c r="E155"/>
  <c r="E157"/>
  <c r="E159"/>
  <c r="E161"/>
  <c r="E163"/>
  <c r="E165"/>
  <c r="E167"/>
  <c r="E169"/>
  <c r="E171"/>
  <c r="E173"/>
  <c r="E175"/>
  <c r="E177"/>
  <c r="E179"/>
  <c r="E181"/>
  <c r="E183"/>
  <c r="E50"/>
  <c r="E52"/>
  <c r="E54"/>
  <c r="E56"/>
  <c r="E58"/>
  <c r="E60"/>
  <c r="E62"/>
  <c r="E64"/>
  <c r="E66"/>
  <c r="E68"/>
  <c r="E70"/>
  <c r="E72"/>
  <c r="E74"/>
  <c r="E76"/>
  <c r="E78"/>
  <c r="E80"/>
  <c r="E82"/>
  <c r="E84"/>
  <c r="E86"/>
  <c r="E88"/>
  <c r="E90"/>
  <c r="E92"/>
  <c r="E94"/>
  <c r="E96"/>
  <c r="E98"/>
  <c r="E100"/>
  <c r="E102"/>
  <c r="E104"/>
  <c r="E106"/>
  <c r="E108"/>
  <c r="E110"/>
  <c r="E112"/>
  <c r="E114"/>
  <c r="E116"/>
  <c r="E118"/>
  <c r="E120"/>
  <c r="E122"/>
  <c r="E124"/>
  <c r="E126"/>
  <c r="E128"/>
  <c r="E130"/>
  <c r="E132"/>
  <c r="E134"/>
  <c r="E136"/>
  <c r="E138"/>
  <c r="E140"/>
  <c r="E142"/>
  <c r="E144"/>
  <c r="E146"/>
  <c r="E148"/>
  <c r="E150"/>
  <c r="E152"/>
  <c r="E154"/>
  <c r="E156"/>
  <c r="E158"/>
  <c r="E160"/>
  <c r="E162"/>
  <c r="E164"/>
  <c r="E166"/>
  <c r="E168"/>
  <c r="E170"/>
  <c r="E172"/>
  <c r="E174"/>
  <c r="E176"/>
  <c r="E178"/>
  <c r="E180"/>
  <c r="E182"/>
  <c r="D6"/>
  <c r="D8"/>
  <c r="D10"/>
  <c r="D12"/>
  <c r="D14"/>
  <c r="D16"/>
  <c r="D18"/>
  <c r="D20"/>
  <c r="D22"/>
  <c r="D24"/>
  <c r="D26"/>
  <c r="D28"/>
  <c r="D30"/>
  <c r="D32"/>
  <c r="D34"/>
  <c r="D36"/>
  <c r="D38"/>
  <c r="D40"/>
  <c r="D42"/>
  <c r="D44"/>
  <c r="D46"/>
  <c r="D48"/>
  <c r="D50"/>
  <c r="D52"/>
  <c r="D54"/>
  <c r="D56"/>
  <c r="D58"/>
  <c r="D60"/>
  <c r="D62"/>
  <c r="D64"/>
  <c r="D66"/>
  <c r="D68"/>
  <c r="D70"/>
  <c r="D72"/>
  <c r="D74"/>
  <c r="D76"/>
  <c r="D78"/>
  <c r="D80"/>
  <c r="D82"/>
  <c r="D84"/>
  <c r="D86"/>
  <c r="D88"/>
  <c r="D90"/>
  <c r="D92"/>
  <c r="D94"/>
  <c r="D96"/>
  <c r="D98"/>
  <c r="D100"/>
  <c r="D102"/>
  <c r="D104"/>
  <c r="D106"/>
  <c r="D108"/>
  <c r="D110"/>
  <c r="D112"/>
  <c r="D114"/>
  <c r="D116"/>
  <c r="D118"/>
  <c r="D120"/>
  <c r="D122"/>
  <c r="D124"/>
  <c r="D126"/>
  <c r="D128"/>
  <c r="D130"/>
  <c r="D132"/>
  <c r="D134"/>
  <c r="D136"/>
  <c r="D138"/>
  <c r="D140"/>
  <c r="D142"/>
  <c r="D144"/>
  <c r="D146"/>
  <c r="D148"/>
  <c r="D150"/>
  <c r="D152"/>
  <c r="D154"/>
  <c r="D156"/>
  <c r="D158"/>
  <c r="D160"/>
  <c r="D162"/>
  <c r="D164"/>
  <c r="D166"/>
  <c r="D168"/>
  <c r="D170"/>
  <c r="D172"/>
  <c r="D174"/>
  <c r="D176"/>
  <c r="D178"/>
  <c r="D180"/>
  <c r="D182"/>
  <c r="D184"/>
  <c r="D4"/>
  <c r="D3" s="1"/>
  <c r="D5"/>
  <c r="D7"/>
  <c r="D9"/>
  <c r="D11"/>
  <c r="D13"/>
  <c r="D15"/>
  <c r="D17"/>
  <c r="D19"/>
  <c r="D21"/>
  <c r="D23"/>
  <c r="D25"/>
  <c r="D27"/>
  <c r="D29"/>
  <c r="D31"/>
  <c r="D33"/>
  <c r="D35"/>
  <c r="D37"/>
  <c r="D39"/>
  <c r="D41"/>
  <c r="D43"/>
  <c r="D45"/>
  <c r="D47"/>
  <c r="D49"/>
  <c r="D51"/>
  <c r="D53"/>
  <c r="D55"/>
  <c r="D57"/>
  <c r="D59"/>
  <c r="D61"/>
  <c r="D63"/>
  <c r="D65"/>
  <c r="D67"/>
  <c r="D69"/>
  <c r="D71"/>
  <c r="D73"/>
  <c r="D75"/>
  <c r="D77"/>
  <c r="D79"/>
  <c r="D81"/>
  <c r="D83"/>
  <c r="D85"/>
  <c r="D87"/>
  <c r="D89"/>
  <c r="D91"/>
  <c r="D93"/>
  <c r="D95"/>
  <c r="D97"/>
  <c r="D99"/>
  <c r="D101"/>
  <c r="D103"/>
  <c r="D105"/>
  <c r="D107"/>
  <c r="D109"/>
  <c r="D111"/>
  <c r="D113"/>
  <c r="D115"/>
  <c r="D117"/>
  <c r="D119"/>
  <c r="D121"/>
  <c r="D123"/>
  <c r="D125"/>
  <c r="D127"/>
  <c r="D129"/>
  <c r="D131"/>
  <c r="D133"/>
  <c r="D135"/>
  <c r="D137"/>
  <c r="D139"/>
  <c r="D141"/>
  <c r="D143"/>
  <c r="D145"/>
  <c r="D147"/>
  <c r="D149"/>
  <c r="D151"/>
  <c r="D153"/>
  <c r="D155"/>
  <c r="D157"/>
  <c r="D159"/>
  <c r="D161"/>
  <c r="D163"/>
  <c r="D165"/>
  <c r="D167"/>
  <c r="D169"/>
  <c r="D171"/>
  <c r="D173"/>
  <c r="D175"/>
  <c r="D177"/>
  <c r="D179"/>
  <c r="D181"/>
  <c r="AK7"/>
  <c r="AC3"/>
  <c r="AE3"/>
  <c r="AD3"/>
  <c r="AC4" s="1"/>
  <c r="AF3"/>
  <c r="AE4" s="1"/>
  <c r="AD5"/>
  <c r="AF5"/>
  <c r="AC5"/>
  <c r="AF13"/>
  <c r="AE13"/>
  <c r="AD13"/>
  <c r="AC13"/>
  <c r="Z2"/>
  <c r="AB2" s="1"/>
  <c r="AD2" s="1"/>
  <c r="AF2" s="1"/>
  <c r="Y2"/>
  <c r="AA2" s="1"/>
  <c r="AC2" s="1"/>
  <c r="AE2" s="1"/>
  <c r="S2"/>
  <c r="AE1" s="1"/>
  <c r="R2"/>
  <c r="AC1" s="1"/>
  <c r="Q2"/>
  <c r="AA1" s="1"/>
  <c r="P2"/>
  <c r="Y1" s="1"/>
  <c r="O2"/>
  <c r="W1" s="1"/>
  <c r="AJ5"/>
  <c r="AO14"/>
  <c r="AL8"/>
  <c r="AP8"/>
  <c r="AN15"/>
  <c r="AL9"/>
  <c r="AP14"/>
  <c r="AL15"/>
  <c r="AO15"/>
  <c r="AM14"/>
  <c r="AK14"/>
  <c r="AM9"/>
  <c r="AP9"/>
  <c r="AK15"/>
  <c r="AO9"/>
  <c r="AM8"/>
  <c r="AN14"/>
  <c r="AP15"/>
  <c r="AL14"/>
  <c r="AN9"/>
  <c r="AK8"/>
  <c r="AN8"/>
  <c r="AO8"/>
  <c r="AK9"/>
  <c r="AI8"/>
  <c r="AI15"/>
  <c r="AI9"/>
  <c r="AI14"/>
  <c r="M35" i="1" l="1"/>
  <c r="N34"/>
  <c r="O34"/>
  <c r="I1" i="40"/>
  <c r="AS1"/>
  <c r="AO16" i="3"/>
  <c r="AO17"/>
  <c r="C47"/>
  <c r="C15"/>
  <c r="C80"/>
  <c r="C31"/>
  <c r="C64"/>
  <c r="C96"/>
  <c r="C128"/>
  <c r="C160"/>
  <c r="C9"/>
  <c r="C7"/>
  <c r="C23"/>
  <c r="C39"/>
  <c r="C56"/>
  <c r="C72"/>
  <c r="C88"/>
  <c r="C112"/>
  <c r="C144"/>
  <c r="C176"/>
  <c r="C25"/>
  <c r="C57"/>
  <c r="AP16"/>
  <c r="AP17"/>
  <c r="AL16"/>
  <c r="AL17"/>
  <c r="AN16"/>
  <c r="AN17"/>
  <c r="C41"/>
  <c r="C73"/>
  <c r="C104"/>
  <c r="C120"/>
  <c r="C136"/>
  <c r="C152"/>
  <c r="C168"/>
  <c r="C184"/>
  <c r="C17"/>
  <c r="C33"/>
  <c r="C49"/>
  <c r="C65"/>
  <c r="C183"/>
  <c r="AO11"/>
  <c r="AO10"/>
  <c r="AP10"/>
  <c r="AP11"/>
  <c r="AL10"/>
  <c r="AL11"/>
  <c r="AM10"/>
  <c r="AM11"/>
  <c r="AN11"/>
  <c r="AN10"/>
  <c r="C81"/>
  <c r="C89"/>
  <c r="C97"/>
  <c r="C11"/>
  <c r="C19"/>
  <c r="C27"/>
  <c r="C35"/>
  <c r="C43"/>
  <c r="C52"/>
  <c r="C60"/>
  <c r="C68"/>
  <c r="C76"/>
  <c r="C84"/>
  <c r="C92"/>
  <c r="C100"/>
  <c r="C108"/>
  <c r="C116"/>
  <c r="C124"/>
  <c r="C132"/>
  <c r="C140"/>
  <c r="C148"/>
  <c r="C156"/>
  <c r="C164"/>
  <c r="C172"/>
  <c r="C180"/>
  <c r="C5"/>
  <c r="C13"/>
  <c r="C21"/>
  <c r="C29"/>
  <c r="C37"/>
  <c r="C45"/>
  <c r="C53"/>
  <c r="C61"/>
  <c r="C69"/>
  <c r="C77"/>
  <c r="C85"/>
  <c r="C93"/>
  <c r="C101"/>
  <c r="C109"/>
  <c r="C105"/>
  <c r="C113"/>
  <c r="C117"/>
  <c r="C121"/>
  <c r="C125"/>
  <c r="C129"/>
  <c r="C133"/>
  <c r="C137"/>
  <c r="C141"/>
  <c r="C145"/>
  <c r="C149"/>
  <c r="C157"/>
  <c r="C153"/>
  <c r="C161"/>
  <c r="C165"/>
  <c r="C6"/>
  <c r="C10"/>
  <c r="C14"/>
  <c r="C18"/>
  <c r="C22"/>
  <c r="C26"/>
  <c r="C30"/>
  <c r="C34"/>
  <c r="C38"/>
  <c r="C42"/>
  <c r="C46"/>
  <c r="C50"/>
  <c r="C54"/>
  <c r="C58"/>
  <c r="C62"/>
  <c r="C66"/>
  <c r="C70"/>
  <c r="C74"/>
  <c r="C78"/>
  <c r="C82"/>
  <c r="C86"/>
  <c r="C90"/>
  <c r="C94"/>
  <c r="C98"/>
  <c r="C102"/>
  <c r="C106"/>
  <c r="C110"/>
  <c r="C114"/>
  <c r="C118"/>
  <c r="C122"/>
  <c r="C126"/>
  <c r="C130"/>
  <c r="C134"/>
  <c r="C138"/>
  <c r="C142"/>
  <c r="C146"/>
  <c r="C150"/>
  <c r="C154"/>
  <c r="C158"/>
  <c r="C162"/>
  <c r="C166"/>
  <c r="C170"/>
  <c r="C174"/>
  <c r="C178"/>
  <c r="C182"/>
  <c r="C4"/>
  <c r="C8"/>
  <c r="C12"/>
  <c r="C16"/>
  <c r="C20"/>
  <c r="C24"/>
  <c r="C28"/>
  <c r="C32"/>
  <c r="C36"/>
  <c r="C40"/>
  <c r="C44"/>
  <c r="C48"/>
  <c r="C51"/>
  <c r="C55"/>
  <c r="C59"/>
  <c r="C63"/>
  <c r="C67"/>
  <c r="C71"/>
  <c r="C75"/>
  <c r="C79"/>
  <c r="C83"/>
  <c r="C87"/>
  <c r="C91"/>
  <c r="C95"/>
  <c r="C99"/>
  <c r="C103"/>
  <c r="C107"/>
  <c r="C111"/>
  <c r="C115"/>
  <c r="C119"/>
  <c r="C123"/>
  <c r="C127"/>
  <c r="C131"/>
  <c r="C135"/>
  <c r="C139"/>
  <c r="C143"/>
  <c r="C147"/>
  <c r="C151"/>
  <c r="C155"/>
  <c r="C159"/>
  <c r="C163"/>
  <c r="C167"/>
  <c r="C169"/>
  <c r="C173"/>
  <c r="C171"/>
  <c r="C177"/>
  <c r="C175"/>
  <c r="C179"/>
  <c r="AI16"/>
  <c r="AI17"/>
  <c r="B184"/>
  <c r="B182"/>
  <c r="B180"/>
  <c r="B178"/>
  <c r="B176"/>
  <c r="B174"/>
  <c r="B172"/>
  <c r="B170"/>
  <c r="B168"/>
  <c r="B166"/>
  <c r="B164"/>
  <c r="B162"/>
  <c r="B160"/>
  <c r="B158"/>
  <c r="B156"/>
  <c r="B154"/>
  <c r="B152"/>
  <c r="B150"/>
  <c r="B148"/>
  <c r="B146"/>
  <c r="B144"/>
  <c r="B142"/>
  <c r="B140"/>
  <c r="B138"/>
  <c r="B136"/>
  <c r="B134"/>
  <c r="B132"/>
  <c r="B130"/>
  <c r="AI10"/>
  <c r="AI11"/>
  <c r="AK16"/>
  <c r="AK17"/>
  <c r="B128"/>
  <c r="B126"/>
  <c r="B124"/>
  <c r="B122"/>
  <c r="B120"/>
  <c r="B118"/>
  <c r="B116"/>
  <c r="B114"/>
  <c r="B112"/>
  <c r="B110"/>
  <c r="B108"/>
  <c r="B106"/>
  <c r="B104"/>
  <c r="B102"/>
  <c r="B100"/>
  <c r="B98"/>
  <c r="B96"/>
  <c r="B94"/>
  <c r="B92"/>
  <c r="B90"/>
  <c r="B88"/>
  <c r="B86"/>
  <c r="B84"/>
  <c r="B82"/>
  <c r="B80"/>
  <c r="B78"/>
  <c r="B76"/>
  <c r="B74"/>
  <c r="B72"/>
  <c r="B70"/>
  <c r="B68"/>
  <c r="B66"/>
  <c r="B64"/>
  <c r="B62"/>
  <c r="B60"/>
  <c r="B58"/>
  <c r="B56"/>
  <c r="B54"/>
  <c r="B52"/>
  <c r="B50"/>
  <c r="B48"/>
  <c r="B46"/>
  <c r="B44"/>
  <c r="B42"/>
  <c r="B40"/>
  <c r="B38"/>
  <c r="B36"/>
  <c r="B34"/>
  <c r="B32"/>
  <c r="B30"/>
  <c r="B28"/>
  <c r="B26"/>
  <c r="B24"/>
  <c r="B22"/>
  <c r="B20"/>
  <c r="B18"/>
  <c r="B16"/>
  <c r="B14"/>
  <c r="B12"/>
  <c r="B10"/>
  <c r="B8"/>
  <c r="B6"/>
  <c r="B181"/>
  <c r="B179"/>
  <c r="B177"/>
  <c r="B175"/>
  <c r="B173"/>
  <c r="B171"/>
  <c r="B169"/>
  <c r="B167"/>
  <c r="B165"/>
  <c r="B163"/>
  <c r="B161"/>
  <c r="B159"/>
  <c r="B157"/>
  <c r="B155"/>
  <c r="B153"/>
  <c r="B151"/>
  <c r="B149"/>
  <c r="B147"/>
  <c r="B145"/>
  <c r="B143"/>
  <c r="B141"/>
  <c r="B139"/>
  <c r="B137"/>
  <c r="B135"/>
  <c r="B133"/>
  <c r="B131"/>
  <c r="B129"/>
  <c r="B127"/>
  <c r="B125"/>
  <c r="B123"/>
  <c r="B121"/>
  <c r="B119"/>
  <c r="B117"/>
  <c r="B115"/>
  <c r="B113"/>
  <c r="B111"/>
  <c r="B109"/>
  <c r="B107"/>
  <c r="B105"/>
  <c r="B103"/>
  <c r="B101"/>
  <c r="B99"/>
  <c r="B97"/>
  <c r="B95"/>
  <c r="B93"/>
  <c r="B91"/>
  <c r="B89"/>
  <c r="B87"/>
  <c r="B85"/>
  <c r="B83"/>
  <c r="B81"/>
  <c r="B79"/>
  <c r="B77"/>
  <c r="B75"/>
  <c r="B73"/>
  <c r="B71"/>
  <c r="B69"/>
  <c r="B67"/>
  <c r="B65"/>
  <c r="B63"/>
  <c r="B61"/>
  <c r="B59"/>
  <c r="B57"/>
  <c r="B55"/>
  <c r="B53"/>
  <c r="B51"/>
  <c r="B49"/>
  <c r="B47"/>
  <c r="B45"/>
  <c r="B43"/>
  <c r="B41"/>
  <c r="B39"/>
  <c r="B37"/>
  <c r="B35"/>
  <c r="B33"/>
  <c r="B31"/>
  <c r="B29"/>
  <c r="B27"/>
  <c r="B25"/>
  <c r="B23"/>
  <c r="B21"/>
  <c r="B19"/>
  <c r="B17"/>
  <c r="B15"/>
  <c r="B13"/>
  <c r="B11"/>
  <c r="B9"/>
  <c r="B7"/>
  <c r="B5"/>
  <c r="B4"/>
  <c r="AJ13"/>
  <c r="Z13" s="1"/>
  <c r="AJ7"/>
  <c r="AK11"/>
  <c r="AK10"/>
  <c r="Y5"/>
  <c r="W5"/>
  <c r="Z5"/>
  <c r="X5"/>
  <c r="AA3"/>
  <c r="AB3"/>
  <c r="AA5"/>
  <c r="AB5"/>
  <c r="S4"/>
  <c r="AA13"/>
  <c r="R4"/>
  <c r="AD7"/>
  <c r="AF7"/>
  <c r="AC7"/>
  <c r="AE7"/>
  <c r="Q5"/>
  <c r="AB13"/>
  <c r="Q4"/>
  <c r="Q6"/>
  <c r="Q8"/>
  <c r="Q10"/>
  <c r="Q12"/>
  <c r="Q14"/>
  <c r="Q16"/>
  <c r="Q18"/>
  <c r="Q20"/>
  <c r="Q22"/>
  <c r="Q24"/>
  <c r="Q26"/>
  <c r="Q28"/>
  <c r="Q30"/>
  <c r="Q32"/>
  <c r="Q34"/>
  <c r="Q36"/>
  <c r="Q38"/>
  <c r="Q40"/>
  <c r="Q42"/>
  <c r="Q44"/>
  <c r="Q46"/>
  <c r="Q48"/>
  <c r="Q50"/>
  <c r="Q52"/>
  <c r="Q54"/>
  <c r="Q56"/>
  <c r="R6"/>
  <c r="R8"/>
  <c r="R10"/>
  <c r="R12"/>
  <c r="R14"/>
  <c r="R16"/>
  <c r="R18"/>
  <c r="R20"/>
  <c r="R22"/>
  <c r="R24"/>
  <c r="R26"/>
  <c r="R28"/>
  <c r="R30"/>
  <c r="R32"/>
  <c r="R34"/>
  <c r="R36"/>
  <c r="R38"/>
  <c r="R40"/>
  <c r="R42"/>
  <c r="R44"/>
  <c r="R46"/>
  <c r="R48"/>
  <c r="R50"/>
  <c r="R52"/>
  <c r="R54"/>
  <c r="R56"/>
  <c r="S5"/>
  <c r="S7"/>
  <c r="S9"/>
  <c r="S11"/>
  <c r="S13"/>
  <c r="S15"/>
  <c r="S17"/>
  <c r="S19"/>
  <c r="S21"/>
  <c r="S23"/>
  <c r="S25"/>
  <c r="S27"/>
  <c r="S29"/>
  <c r="S31"/>
  <c r="S33"/>
  <c r="S35"/>
  <c r="S37"/>
  <c r="S39"/>
  <c r="S41"/>
  <c r="S43"/>
  <c r="S45"/>
  <c r="S47"/>
  <c r="S49"/>
  <c r="S51"/>
  <c r="S53"/>
  <c r="S55"/>
  <c r="Q7"/>
  <c r="Q9"/>
  <c r="Q11"/>
  <c r="Q13"/>
  <c r="Q15"/>
  <c r="Q17"/>
  <c r="Q19"/>
  <c r="Q21"/>
  <c r="Q23"/>
  <c r="Q25"/>
  <c r="Q27"/>
  <c r="Q29"/>
  <c r="Q31"/>
  <c r="Q33"/>
  <c r="Q35"/>
  <c r="Q37"/>
  <c r="Q39"/>
  <c r="Q41"/>
  <c r="Q43"/>
  <c r="Q45"/>
  <c r="Q47"/>
  <c r="Q49"/>
  <c r="Q51"/>
  <c r="Q53"/>
  <c r="Q55"/>
  <c r="R5"/>
  <c r="R7"/>
  <c r="R9"/>
  <c r="R11"/>
  <c r="R13"/>
  <c r="R15"/>
  <c r="R17"/>
  <c r="R19"/>
  <c r="R21"/>
  <c r="R23"/>
  <c r="R25"/>
  <c r="R27"/>
  <c r="R29"/>
  <c r="R31"/>
  <c r="R33"/>
  <c r="R35"/>
  <c r="R37"/>
  <c r="R39"/>
  <c r="R41"/>
  <c r="R43"/>
  <c r="R45"/>
  <c r="R47"/>
  <c r="R49"/>
  <c r="R51"/>
  <c r="R53"/>
  <c r="R55"/>
  <c r="S6"/>
  <c r="S8"/>
  <c r="S10"/>
  <c r="S12"/>
  <c r="S14"/>
  <c r="S16"/>
  <c r="S18"/>
  <c r="S20"/>
  <c r="S22"/>
  <c r="S24"/>
  <c r="S26"/>
  <c r="S28"/>
  <c r="S30"/>
  <c r="S32"/>
  <c r="S34"/>
  <c r="S36"/>
  <c r="S38"/>
  <c r="S40"/>
  <c r="S42"/>
  <c r="S44"/>
  <c r="S46"/>
  <c r="S48"/>
  <c r="S50"/>
  <c r="S52"/>
  <c r="S54"/>
  <c r="S56"/>
  <c r="Q57"/>
  <c r="Q59"/>
  <c r="Q61"/>
  <c r="Q63"/>
  <c r="Q65"/>
  <c r="Q67"/>
  <c r="Q69"/>
  <c r="Q71"/>
  <c r="Q73"/>
  <c r="Q75"/>
  <c r="Q77"/>
  <c r="Q79"/>
  <c r="Q81"/>
  <c r="Q83"/>
  <c r="Q85"/>
  <c r="Q87"/>
  <c r="Q89"/>
  <c r="Q91"/>
  <c r="Q93"/>
  <c r="Q95"/>
  <c r="Q97"/>
  <c r="Q99"/>
  <c r="Q101"/>
  <c r="Q103"/>
  <c r="Q105"/>
  <c r="Q107"/>
  <c r="Q109"/>
  <c r="Q111"/>
  <c r="Q113"/>
  <c r="Q115"/>
  <c r="Q117"/>
  <c r="Q119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Q159"/>
  <c r="Q161"/>
  <c r="Q163"/>
  <c r="Q165"/>
  <c r="Q167"/>
  <c r="Q169"/>
  <c r="Q171"/>
  <c r="Q173"/>
  <c r="Q175"/>
  <c r="Q177"/>
  <c r="Q179"/>
  <c r="Q181"/>
  <c r="Q183"/>
  <c r="R57"/>
  <c r="R59"/>
  <c r="R61"/>
  <c r="R63"/>
  <c r="R65"/>
  <c r="R67"/>
  <c r="R69"/>
  <c r="R71"/>
  <c r="R73"/>
  <c r="R75"/>
  <c r="R77"/>
  <c r="R79"/>
  <c r="R81"/>
  <c r="R83"/>
  <c r="R85"/>
  <c r="R87"/>
  <c r="R89"/>
  <c r="R91"/>
  <c r="R93"/>
  <c r="R95"/>
  <c r="R97"/>
  <c r="R99"/>
  <c r="R101"/>
  <c r="R103"/>
  <c r="R105"/>
  <c r="R107"/>
  <c r="R109"/>
  <c r="R111"/>
  <c r="R113"/>
  <c r="R115"/>
  <c r="R117"/>
  <c r="R119"/>
  <c r="R121"/>
  <c r="R123"/>
  <c r="R125"/>
  <c r="R127"/>
  <c r="R129"/>
  <c r="R131"/>
  <c r="R133"/>
  <c r="R135"/>
  <c r="R137"/>
  <c r="R139"/>
  <c r="R141"/>
  <c r="R143"/>
  <c r="R145"/>
  <c r="R147"/>
  <c r="R149"/>
  <c r="R151"/>
  <c r="R153"/>
  <c r="R155"/>
  <c r="R157"/>
  <c r="R159"/>
  <c r="R161"/>
  <c r="R163"/>
  <c r="R165"/>
  <c r="R167"/>
  <c r="R169"/>
  <c r="R171"/>
  <c r="R173"/>
  <c r="R175"/>
  <c r="R177"/>
  <c r="R179"/>
  <c r="R181"/>
  <c r="R183"/>
  <c r="S58"/>
  <c r="S60"/>
  <c r="S62"/>
  <c r="S64"/>
  <c r="S66"/>
  <c r="S68"/>
  <c r="S70"/>
  <c r="S72"/>
  <c r="S74"/>
  <c r="S76"/>
  <c r="S78"/>
  <c r="S80"/>
  <c r="S82"/>
  <c r="S84"/>
  <c r="S86"/>
  <c r="S88"/>
  <c r="S90"/>
  <c r="S92"/>
  <c r="S94"/>
  <c r="S96"/>
  <c r="S98"/>
  <c r="S100"/>
  <c r="S102"/>
  <c r="S104"/>
  <c r="S106"/>
  <c r="S108"/>
  <c r="S110"/>
  <c r="S112"/>
  <c r="S114"/>
  <c r="S116"/>
  <c r="S118"/>
  <c r="S120"/>
  <c r="S122"/>
  <c r="S124"/>
  <c r="S126"/>
  <c r="S128"/>
  <c r="S130"/>
  <c r="S132"/>
  <c r="S134"/>
  <c r="S136"/>
  <c r="S138"/>
  <c r="S140"/>
  <c r="S142"/>
  <c r="S144"/>
  <c r="S146"/>
  <c r="S148"/>
  <c r="S150"/>
  <c r="S152"/>
  <c r="S154"/>
  <c r="S156"/>
  <c r="S158"/>
  <c r="S160"/>
  <c r="S162"/>
  <c r="S164"/>
  <c r="S166"/>
  <c r="S168"/>
  <c r="S170"/>
  <c r="S172"/>
  <c r="S174"/>
  <c r="S176"/>
  <c r="S178"/>
  <c r="S180"/>
  <c r="S182"/>
  <c r="S184"/>
  <c r="Q58"/>
  <c r="Q60"/>
  <c r="Q62"/>
  <c r="Q64"/>
  <c r="Q66"/>
  <c r="Q68"/>
  <c r="Q70"/>
  <c r="Q72"/>
  <c r="Q74"/>
  <c r="Q76"/>
  <c r="Q78"/>
  <c r="Q80"/>
  <c r="Q82"/>
  <c r="Q84"/>
  <c r="Q86"/>
  <c r="Q88"/>
  <c r="Q90"/>
  <c r="Q92"/>
  <c r="Q94"/>
  <c r="Q96"/>
  <c r="Q98"/>
  <c r="Q100"/>
  <c r="Q102"/>
  <c r="Q104"/>
  <c r="Q106"/>
  <c r="Q108"/>
  <c r="Q110"/>
  <c r="Q112"/>
  <c r="Q114"/>
  <c r="Q116"/>
  <c r="Q118"/>
  <c r="Q120"/>
  <c r="Q122"/>
  <c r="Q124"/>
  <c r="Q126"/>
  <c r="Q128"/>
  <c r="Q130"/>
  <c r="Q132"/>
  <c r="Q134"/>
  <c r="Q136"/>
  <c r="Q138"/>
  <c r="Q140"/>
  <c r="Q142"/>
  <c r="Q144"/>
  <c r="Q146"/>
  <c r="Q148"/>
  <c r="Q150"/>
  <c r="Q152"/>
  <c r="Q154"/>
  <c r="Q156"/>
  <c r="Q158"/>
  <c r="Q160"/>
  <c r="Q162"/>
  <c r="Q164"/>
  <c r="Q166"/>
  <c r="Q168"/>
  <c r="Q170"/>
  <c r="Q172"/>
  <c r="Q174"/>
  <c r="Q176"/>
  <c r="Q178"/>
  <c r="Q180"/>
  <c r="Q182"/>
  <c r="Q184"/>
  <c r="R58"/>
  <c r="R60"/>
  <c r="R62"/>
  <c r="R64"/>
  <c r="R66"/>
  <c r="R68"/>
  <c r="R70"/>
  <c r="R72"/>
  <c r="R74"/>
  <c r="R76"/>
  <c r="R78"/>
  <c r="R80"/>
  <c r="R82"/>
  <c r="R84"/>
  <c r="R86"/>
  <c r="R88"/>
  <c r="R90"/>
  <c r="R92"/>
  <c r="R94"/>
  <c r="R96"/>
  <c r="R98"/>
  <c r="R100"/>
  <c r="R102"/>
  <c r="R104"/>
  <c r="R106"/>
  <c r="R108"/>
  <c r="R110"/>
  <c r="R112"/>
  <c r="R114"/>
  <c r="R116"/>
  <c r="R118"/>
  <c r="R120"/>
  <c r="R122"/>
  <c r="R124"/>
  <c r="R126"/>
  <c r="R128"/>
  <c r="R130"/>
  <c r="R132"/>
  <c r="R134"/>
  <c r="R136"/>
  <c r="R138"/>
  <c r="R140"/>
  <c r="R142"/>
  <c r="R144"/>
  <c r="R146"/>
  <c r="R148"/>
  <c r="R150"/>
  <c r="R152"/>
  <c r="R154"/>
  <c r="R156"/>
  <c r="R158"/>
  <c r="R160"/>
  <c r="R162"/>
  <c r="R164"/>
  <c r="R166"/>
  <c r="R168"/>
  <c r="R170"/>
  <c r="R172"/>
  <c r="R174"/>
  <c r="R176"/>
  <c r="R178"/>
  <c r="R180"/>
  <c r="R182"/>
  <c r="R184"/>
  <c r="S57"/>
  <c r="S59"/>
  <c r="S61"/>
  <c r="S63"/>
  <c r="S65"/>
  <c r="S67"/>
  <c r="S69"/>
  <c r="S71"/>
  <c r="S73"/>
  <c r="S75"/>
  <c r="S77"/>
  <c r="S79"/>
  <c r="S81"/>
  <c r="S83"/>
  <c r="S85"/>
  <c r="S87"/>
  <c r="S89"/>
  <c r="S91"/>
  <c r="S93"/>
  <c r="S95"/>
  <c r="S97"/>
  <c r="S99"/>
  <c r="S101"/>
  <c r="S103"/>
  <c r="S105"/>
  <c r="S107"/>
  <c r="S109"/>
  <c r="S111"/>
  <c r="S113"/>
  <c r="S115"/>
  <c r="S117"/>
  <c r="S119"/>
  <c r="S121"/>
  <c r="S123"/>
  <c r="S125"/>
  <c r="S127"/>
  <c r="S129"/>
  <c r="S131"/>
  <c r="S133"/>
  <c r="S135"/>
  <c r="S137"/>
  <c r="S139"/>
  <c r="S141"/>
  <c r="S143"/>
  <c r="S145"/>
  <c r="S147"/>
  <c r="S149"/>
  <c r="S151"/>
  <c r="S153"/>
  <c r="S155"/>
  <c r="S157"/>
  <c r="S159"/>
  <c r="S161"/>
  <c r="S163"/>
  <c r="S165"/>
  <c r="S167"/>
  <c r="S169"/>
  <c r="S171"/>
  <c r="S173"/>
  <c r="S175"/>
  <c r="S177"/>
  <c r="S179"/>
  <c r="S181"/>
  <c r="S183"/>
  <c r="AJ3"/>
  <c r="AI2"/>
  <c r="AM15"/>
  <c r="O35" i="1" l="1"/>
  <c r="M36"/>
  <c r="N35"/>
  <c r="AM17" i="3"/>
  <c r="AM16"/>
  <c r="J1" i="40"/>
  <c r="AT1"/>
  <c r="P162" i="3"/>
  <c r="P82"/>
  <c r="P109"/>
  <c r="P130"/>
  <c r="P153"/>
  <c r="P67"/>
  <c r="P131"/>
  <c r="P28"/>
  <c r="P173"/>
  <c r="P178"/>
  <c r="P146"/>
  <c r="P114"/>
  <c r="P89"/>
  <c r="P17"/>
  <c r="P66"/>
  <c r="P98"/>
  <c r="P50"/>
  <c r="P41"/>
  <c r="P183"/>
  <c r="P163"/>
  <c r="P141"/>
  <c r="P121"/>
  <c r="P99"/>
  <c r="P77"/>
  <c r="P57"/>
  <c r="P170"/>
  <c r="P154"/>
  <c r="P138"/>
  <c r="P122"/>
  <c r="P106"/>
  <c r="P90"/>
  <c r="P74"/>
  <c r="P58"/>
  <c r="P38"/>
  <c r="P18"/>
  <c r="P33"/>
  <c r="P177"/>
  <c r="P169"/>
  <c r="P157"/>
  <c r="P147"/>
  <c r="P137"/>
  <c r="P125"/>
  <c r="P115"/>
  <c r="P105"/>
  <c r="P93"/>
  <c r="P83"/>
  <c r="P73"/>
  <c r="P61"/>
  <c r="P182"/>
  <c r="P174"/>
  <c r="P166"/>
  <c r="P158"/>
  <c r="P150"/>
  <c r="P142"/>
  <c r="P134"/>
  <c r="P126"/>
  <c r="P118"/>
  <c r="P110"/>
  <c r="P102"/>
  <c r="P94"/>
  <c r="P86"/>
  <c r="P78"/>
  <c r="P70"/>
  <c r="P62"/>
  <c r="P54"/>
  <c r="P44"/>
  <c r="P34"/>
  <c r="P22"/>
  <c r="P12"/>
  <c r="P49"/>
  <c r="P9"/>
  <c r="P25"/>
  <c r="P175"/>
  <c r="P171"/>
  <c r="P155"/>
  <c r="P139"/>
  <c r="P123"/>
  <c r="P107"/>
  <c r="P91"/>
  <c r="P75"/>
  <c r="P59"/>
  <c r="P36"/>
  <c r="P20"/>
  <c r="P13"/>
  <c r="P42"/>
  <c r="P26"/>
  <c r="P165"/>
  <c r="P149"/>
  <c r="P133"/>
  <c r="P117"/>
  <c r="P101"/>
  <c r="P85"/>
  <c r="P69"/>
  <c r="P53"/>
  <c r="P37"/>
  <c r="P21"/>
  <c r="P5"/>
  <c r="P172"/>
  <c r="P156"/>
  <c r="P140"/>
  <c r="P124"/>
  <c r="P108"/>
  <c r="P92"/>
  <c r="P76"/>
  <c r="P60"/>
  <c r="P181"/>
  <c r="P161"/>
  <c r="P145"/>
  <c r="P129"/>
  <c r="P113"/>
  <c r="P97"/>
  <c r="P81"/>
  <c r="P65"/>
  <c r="P184"/>
  <c r="P180"/>
  <c r="P176"/>
  <c r="P168"/>
  <c r="P164"/>
  <c r="P160"/>
  <c r="P152"/>
  <c r="P148"/>
  <c r="P144"/>
  <c r="P136"/>
  <c r="P132"/>
  <c r="P128"/>
  <c r="P120"/>
  <c r="P116"/>
  <c r="P112"/>
  <c r="P104"/>
  <c r="P100"/>
  <c r="P96"/>
  <c r="P88"/>
  <c r="P84"/>
  <c r="P80"/>
  <c r="P72"/>
  <c r="P68"/>
  <c r="P64"/>
  <c r="P56"/>
  <c r="P52"/>
  <c r="P46"/>
  <c r="P30"/>
  <c r="P14"/>
  <c r="P8"/>
  <c r="P45"/>
  <c r="P29"/>
  <c r="C3"/>
  <c r="P167"/>
  <c r="P159"/>
  <c r="P151"/>
  <c r="P143"/>
  <c r="P135"/>
  <c r="P127"/>
  <c r="P119"/>
  <c r="P111"/>
  <c r="P103"/>
  <c r="P95"/>
  <c r="P87"/>
  <c r="P79"/>
  <c r="P71"/>
  <c r="P63"/>
  <c r="P48"/>
  <c r="P40"/>
  <c r="P32"/>
  <c r="P24"/>
  <c r="P16"/>
  <c r="P179"/>
  <c r="P10"/>
  <c r="P6"/>
  <c r="P55"/>
  <c r="P51"/>
  <c r="P47"/>
  <c r="P43"/>
  <c r="P39"/>
  <c r="P35"/>
  <c r="P31"/>
  <c r="P27"/>
  <c r="P23"/>
  <c r="P19"/>
  <c r="P15"/>
  <c r="P11"/>
  <c r="P7"/>
  <c r="P4"/>
  <c r="B3"/>
  <c r="O183" s="1"/>
  <c r="AA4"/>
  <c r="X3"/>
  <c r="W3"/>
  <c r="K3" i="1"/>
  <c r="Y13" i="3"/>
  <c r="Y3"/>
  <c r="Z3"/>
  <c r="AA7"/>
  <c r="AB7"/>
  <c r="Z7"/>
  <c r="Y7"/>
  <c r="W7"/>
  <c r="M37" i="1" l="1"/>
  <c r="N36"/>
  <c r="O36"/>
  <c r="K1" i="40"/>
  <c r="AU1"/>
  <c r="O114" i="3"/>
  <c r="O178"/>
  <c r="O26"/>
  <c r="O146"/>
  <c r="O82"/>
  <c r="O127"/>
  <c r="O162"/>
  <c r="O130"/>
  <c r="O98"/>
  <c r="O58"/>
  <c r="O171"/>
  <c r="O63"/>
  <c r="O170"/>
  <c r="O154"/>
  <c r="O138"/>
  <c r="O122"/>
  <c r="O106"/>
  <c r="O90"/>
  <c r="O74"/>
  <c r="O42"/>
  <c r="O10"/>
  <c r="O155"/>
  <c r="O95"/>
  <c r="O31"/>
  <c r="O182"/>
  <c r="O174"/>
  <c r="O166"/>
  <c r="O158"/>
  <c r="O150"/>
  <c r="O142"/>
  <c r="O134"/>
  <c r="O126"/>
  <c r="O118"/>
  <c r="O110"/>
  <c r="O102"/>
  <c r="O94"/>
  <c r="O86"/>
  <c r="O78"/>
  <c r="O66"/>
  <c r="O50"/>
  <c r="O34"/>
  <c r="O18"/>
  <c r="O179"/>
  <c r="O163"/>
  <c r="O143"/>
  <c r="O111"/>
  <c r="O79"/>
  <c r="O47"/>
  <c r="O15"/>
  <c r="O70"/>
  <c r="O62"/>
  <c r="O54"/>
  <c r="O46"/>
  <c r="O38"/>
  <c r="O30"/>
  <c r="O22"/>
  <c r="O14"/>
  <c r="O6"/>
  <c r="O175"/>
  <c r="O167"/>
  <c r="O159"/>
  <c r="O151"/>
  <c r="O135"/>
  <c r="O119"/>
  <c r="O103"/>
  <c r="O87"/>
  <c r="O71"/>
  <c r="O55"/>
  <c r="O39"/>
  <c r="O23"/>
  <c r="O7"/>
  <c r="O180"/>
  <c r="O172"/>
  <c r="O164"/>
  <c r="O156"/>
  <c r="O148"/>
  <c r="O140"/>
  <c r="O132"/>
  <c r="O124"/>
  <c r="O116"/>
  <c r="O108"/>
  <c r="O100"/>
  <c r="O92"/>
  <c r="O84"/>
  <c r="O76"/>
  <c r="O68"/>
  <c r="O60"/>
  <c r="O52"/>
  <c r="O44"/>
  <c r="O36"/>
  <c r="O28"/>
  <c r="O20"/>
  <c r="O12"/>
  <c r="O181"/>
  <c r="O173"/>
  <c r="O165"/>
  <c r="O157"/>
  <c r="O149"/>
  <c r="O141"/>
  <c r="O133"/>
  <c r="O125"/>
  <c r="O117"/>
  <c r="O109"/>
  <c r="O101"/>
  <c r="O93"/>
  <c r="O85"/>
  <c r="O77"/>
  <c r="O69"/>
  <c r="O61"/>
  <c r="O53"/>
  <c r="O45"/>
  <c r="O37"/>
  <c r="O29"/>
  <c r="O21"/>
  <c r="O13"/>
  <c r="O5"/>
  <c r="O147"/>
  <c r="O139"/>
  <c r="O131"/>
  <c r="O123"/>
  <c r="O115"/>
  <c r="O107"/>
  <c r="O99"/>
  <c r="O91"/>
  <c r="O83"/>
  <c r="O75"/>
  <c r="O67"/>
  <c r="O59"/>
  <c r="O51"/>
  <c r="O43"/>
  <c r="O35"/>
  <c r="O27"/>
  <c r="O19"/>
  <c r="O11"/>
  <c r="O4"/>
  <c r="O184"/>
  <c r="O176"/>
  <c r="O168"/>
  <c r="O160"/>
  <c r="O152"/>
  <c r="O144"/>
  <c r="O136"/>
  <c r="O128"/>
  <c r="O120"/>
  <c r="O112"/>
  <c r="O104"/>
  <c r="O96"/>
  <c r="O88"/>
  <c r="O80"/>
  <c r="O72"/>
  <c r="O64"/>
  <c r="O56"/>
  <c r="O48"/>
  <c r="O40"/>
  <c r="O32"/>
  <c r="O24"/>
  <c r="O16"/>
  <c r="O8"/>
  <c r="O177"/>
  <c r="O169"/>
  <c r="O161"/>
  <c r="O153"/>
  <c r="O145"/>
  <c r="O137"/>
  <c r="O129"/>
  <c r="O121"/>
  <c r="O113"/>
  <c r="O105"/>
  <c r="O97"/>
  <c r="O89"/>
  <c r="O81"/>
  <c r="O73"/>
  <c r="O65"/>
  <c r="O57"/>
  <c r="O49"/>
  <c r="O41"/>
  <c r="O33"/>
  <c r="O25"/>
  <c r="O17"/>
  <c r="O9"/>
  <c r="I5" i="1"/>
  <c r="W4" i="3"/>
  <c r="J6" i="1" s="1"/>
  <c r="Y4" i="3"/>
  <c r="E13" i="1"/>
  <c r="D13"/>
  <c r="H3" s="1"/>
  <c r="B17"/>
  <c r="B16"/>
  <c r="B15"/>
  <c r="B14"/>
  <c r="D7"/>
  <c r="H4" s="1"/>
  <c r="A4"/>
  <c r="X13" i="3"/>
  <c r="T183"/>
  <c r="A4"/>
  <c r="O37" i="1" l="1"/>
  <c r="M38"/>
  <c r="N37"/>
  <c r="L1" i="40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L1" s="1"/>
  <c r="AM1" s="1"/>
  <c r="AN1" s="1"/>
  <c r="AO1" s="1"/>
  <c r="AV1"/>
  <c r="T94" i="3"/>
  <c r="T5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T45"/>
  <c r="T47"/>
  <c r="T49"/>
  <c r="T51"/>
  <c r="T53"/>
  <c r="T55"/>
  <c r="T57"/>
  <c r="T59"/>
  <c r="T61"/>
  <c r="T63"/>
  <c r="T65"/>
  <c r="T67"/>
  <c r="T69"/>
  <c r="T71"/>
  <c r="T73"/>
  <c r="T75"/>
  <c r="T77"/>
  <c r="T79"/>
  <c r="T81"/>
  <c r="T83"/>
  <c r="T85"/>
  <c r="T87"/>
  <c r="T89"/>
  <c r="T91"/>
  <c r="T93"/>
  <c r="T96"/>
  <c r="T98"/>
  <c r="T100"/>
  <c r="T102"/>
  <c r="T104"/>
  <c r="T106"/>
  <c r="T108"/>
  <c r="T110"/>
  <c r="T112"/>
  <c r="T114"/>
  <c r="T116"/>
  <c r="T118"/>
  <c r="T120"/>
  <c r="T122"/>
  <c r="T124"/>
  <c r="T126"/>
  <c r="T128"/>
  <c r="T130"/>
  <c r="T132"/>
  <c r="T134"/>
  <c r="T136"/>
  <c r="T138"/>
  <c r="T140"/>
  <c r="T142"/>
  <c r="T144"/>
  <c r="T146"/>
  <c r="T148"/>
  <c r="T150"/>
  <c r="T152"/>
  <c r="T154"/>
  <c r="T156"/>
  <c r="T158"/>
  <c r="T160"/>
  <c r="T162"/>
  <c r="T164"/>
  <c r="T166"/>
  <c r="T168"/>
  <c r="T170"/>
  <c r="T172"/>
  <c r="T174"/>
  <c r="T176"/>
  <c r="T178"/>
  <c r="T180"/>
  <c r="T182"/>
  <c r="T184"/>
  <c r="T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T46"/>
  <c r="T48"/>
  <c r="T50"/>
  <c r="T52"/>
  <c r="T54"/>
  <c r="T56"/>
  <c r="T58"/>
  <c r="T60"/>
  <c r="T62"/>
  <c r="T64"/>
  <c r="T66"/>
  <c r="T68"/>
  <c r="T70"/>
  <c r="T72"/>
  <c r="T74"/>
  <c r="T76"/>
  <c r="T78"/>
  <c r="T80"/>
  <c r="T82"/>
  <c r="T84"/>
  <c r="T86"/>
  <c r="T88"/>
  <c r="T90"/>
  <c r="T92"/>
  <c r="T95"/>
  <c r="T97"/>
  <c r="T99"/>
  <c r="T101"/>
  <c r="T103"/>
  <c r="T105"/>
  <c r="T107"/>
  <c r="T109"/>
  <c r="T111"/>
  <c r="T113"/>
  <c r="T115"/>
  <c r="T117"/>
  <c r="T119"/>
  <c r="T121"/>
  <c r="T123"/>
  <c r="T125"/>
  <c r="T127"/>
  <c r="T129"/>
  <c r="T131"/>
  <c r="T133"/>
  <c r="T135"/>
  <c r="T137"/>
  <c r="T139"/>
  <c r="T141"/>
  <c r="T143"/>
  <c r="T145"/>
  <c r="T147"/>
  <c r="T149"/>
  <c r="T151"/>
  <c r="T153"/>
  <c r="T155"/>
  <c r="T157"/>
  <c r="T159"/>
  <c r="T161"/>
  <c r="T163"/>
  <c r="T165"/>
  <c r="T167"/>
  <c r="T169"/>
  <c r="T171"/>
  <c r="T173"/>
  <c r="T175"/>
  <c r="T177"/>
  <c r="T179"/>
  <c r="T181"/>
  <c r="W13"/>
  <c r="C1" i="2"/>
  <c r="A3"/>
  <c r="N38" i="1" l="1"/>
  <c r="O38"/>
  <c r="A5" i="3"/>
  <c r="A4" i="40"/>
  <c r="B47" i="43" s="1"/>
  <c r="D1" i="2"/>
  <c r="AJ2" i="3"/>
  <c r="A4" i="2"/>
  <c r="A6" i="3" l="1"/>
  <c r="A5" i="40"/>
  <c r="B48" i="43" s="1"/>
  <c r="E1" i="2"/>
  <c r="AK2" i="3"/>
  <c r="A5" i="2"/>
  <c r="A5" i="8" l="1"/>
  <c r="A5" i="10"/>
  <c r="A5" i="12"/>
  <c r="A5" i="14"/>
  <c r="A5" i="16"/>
  <c r="A5" i="18"/>
  <c r="A5" i="20"/>
  <c r="A5" i="22"/>
  <c r="A5" i="9"/>
  <c r="A5" i="11"/>
  <c r="A5" i="13"/>
  <c r="A5" i="15"/>
  <c r="A5" i="17"/>
  <c r="A5" i="19"/>
  <c r="A5" i="21"/>
  <c r="A5" i="23"/>
  <c r="A5" i="25"/>
  <c r="A5" i="27"/>
  <c r="A5" i="29"/>
  <c r="A5" i="31"/>
  <c r="A5" i="33"/>
  <c r="A5" i="35"/>
  <c r="A5" i="24"/>
  <c r="A5" i="26"/>
  <c r="A5" i="28"/>
  <c r="A5" i="30"/>
  <c r="A5" i="32"/>
  <c r="A5" i="34"/>
  <c r="A5" i="36"/>
  <c r="A5" i="38"/>
  <c r="A5" i="7"/>
  <c r="A5" i="5"/>
  <c r="A5" i="37"/>
  <c r="A5" i="39"/>
  <c r="A5" i="6"/>
  <c r="A5" i="4"/>
  <c r="A7" i="3"/>
  <c r="A6" i="40"/>
  <c r="B49" i="43" s="1"/>
  <c r="F1" i="2"/>
  <c r="AL2" i="3"/>
  <c r="A6" i="2"/>
  <c r="A6" i="9" l="1"/>
  <c r="A6" i="11"/>
  <c r="A6" i="13"/>
  <c r="A6" i="15"/>
  <c r="A6" i="17"/>
  <c r="A6" i="19"/>
  <c r="A6" i="21"/>
  <c r="A6" i="8"/>
  <c r="A6" i="10"/>
  <c r="A6" i="12"/>
  <c r="A6" i="14"/>
  <c r="A6" i="16"/>
  <c r="A6" i="18"/>
  <c r="A6" i="20"/>
  <c r="A6" i="22"/>
  <c r="A6" i="24"/>
  <c r="A6" i="26"/>
  <c r="A6" i="28"/>
  <c r="A6" i="30"/>
  <c r="A6" i="32"/>
  <c r="A6" i="34"/>
  <c r="A6" i="23"/>
  <c r="A6" i="25"/>
  <c r="A6" i="27"/>
  <c r="A6" i="29"/>
  <c r="A6" i="31"/>
  <c r="A6" i="33"/>
  <c r="A6" i="35"/>
  <c r="A6" i="37"/>
  <c r="A6" i="39"/>
  <c r="A6" i="6"/>
  <c r="A6" i="4"/>
  <c r="A6" i="36"/>
  <c r="A6" i="38"/>
  <c r="A6" i="7"/>
  <c r="A6" i="5"/>
  <c r="A8" i="3"/>
  <c r="A7" i="40"/>
  <c r="B50" i="43" s="1"/>
  <c r="G1" i="2"/>
  <c r="AM2" i="3"/>
  <c r="A7" i="2"/>
  <c r="A7" i="8" l="1"/>
  <c r="A7" i="10"/>
  <c r="A7" i="12"/>
  <c r="A7" i="14"/>
  <c r="A7" i="16"/>
  <c r="A7" i="18"/>
  <c r="A7" i="20"/>
  <c r="A7" i="22"/>
  <c r="A7" i="9"/>
  <c r="A7" i="11"/>
  <c r="A7" i="13"/>
  <c r="A7" i="15"/>
  <c r="A7" i="17"/>
  <c r="A7" i="19"/>
  <c r="A7" i="21"/>
  <c r="A7" i="23"/>
  <c r="A7" i="25"/>
  <c r="A7" i="27"/>
  <c r="A7" i="29"/>
  <c r="A7" i="31"/>
  <c r="A7" i="33"/>
  <c r="A7" i="35"/>
  <c r="A7" i="24"/>
  <c r="A7" i="26"/>
  <c r="A7" i="28"/>
  <c r="A7" i="30"/>
  <c r="A7" i="32"/>
  <c r="A7" i="34"/>
  <c r="A7" i="36"/>
  <c r="A7" i="37"/>
  <c r="A7" i="38"/>
  <c r="A7" i="7"/>
  <c r="A7" i="5"/>
  <c r="A7" i="39"/>
  <c r="A7" i="6"/>
  <c r="A7" i="4"/>
  <c r="A9" i="3"/>
  <c r="A8" i="40"/>
  <c r="B51" i="43" s="1"/>
  <c r="H1" i="2"/>
  <c r="AN2" i="3"/>
  <c r="A8" i="2"/>
  <c r="A8" i="9" l="1"/>
  <c r="A8" i="11"/>
  <c r="A8" i="13"/>
  <c r="A8" i="15"/>
  <c r="A8" i="17"/>
  <c r="A8" i="19"/>
  <c r="A8" i="21"/>
  <c r="A8" i="8"/>
  <c r="A8" i="10"/>
  <c r="A8" i="12"/>
  <c r="A8" i="14"/>
  <c r="A8" i="16"/>
  <c r="A8" i="18"/>
  <c r="A8" i="20"/>
  <c r="A8" i="22"/>
  <c r="A8" i="24"/>
  <c r="A8" i="26"/>
  <c r="A8" i="28"/>
  <c r="A8" i="30"/>
  <c r="A8" i="32"/>
  <c r="A8" i="34"/>
  <c r="A8" i="36"/>
  <c r="A8" i="23"/>
  <c r="A8" i="25"/>
  <c r="A8" i="27"/>
  <c r="A8" i="29"/>
  <c r="A8" i="31"/>
  <c r="A8" i="33"/>
  <c r="A8" i="35"/>
  <c r="A8" i="37"/>
  <c r="A8" i="39"/>
  <c r="A8" i="6"/>
  <c r="A8" i="4"/>
  <c r="A8" i="38"/>
  <c r="A8" i="7"/>
  <c r="A8" i="5"/>
  <c r="A10" i="3"/>
  <c r="A9" i="40"/>
  <c r="B52" i="43" s="1"/>
  <c r="I1" i="2"/>
  <c r="AO2" i="3"/>
  <c r="A9" i="2"/>
  <c r="A9" i="8" l="1"/>
  <c r="A9" i="10"/>
  <c r="A9" i="12"/>
  <c r="A9" i="14"/>
  <c r="A9" i="16"/>
  <c r="A9" i="18"/>
  <c r="A9" i="20"/>
  <c r="A9" i="22"/>
  <c r="A9" i="9"/>
  <c r="A9" i="11"/>
  <c r="A9" i="13"/>
  <c r="A9" i="15"/>
  <c r="A9" i="17"/>
  <c r="A9" i="19"/>
  <c r="A9" i="21"/>
  <c r="A9" i="23"/>
  <c r="A9" i="25"/>
  <c r="A9" i="27"/>
  <c r="A9" i="29"/>
  <c r="A9" i="31"/>
  <c r="A9" i="33"/>
  <c r="A9" i="35"/>
  <c r="A9" i="24"/>
  <c r="A9" i="26"/>
  <c r="A9" i="28"/>
  <c r="A9" i="30"/>
  <c r="A9" i="32"/>
  <c r="A9" i="34"/>
  <c r="A9" i="36"/>
  <c r="A9" i="38"/>
  <c r="A9" i="7"/>
  <c r="A9" i="5"/>
  <c r="A9" i="37"/>
  <c r="A9" i="39"/>
  <c r="A9" i="6"/>
  <c r="A9" i="4"/>
  <c r="A11" i="3"/>
  <c r="A10" i="40"/>
  <c r="B53" i="43" s="1"/>
  <c r="J1" i="2"/>
  <c r="AP2" i="3"/>
  <c r="A10" i="2"/>
  <c r="A10" i="9" l="1"/>
  <c r="A10" i="11"/>
  <c r="A10" i="13"/>
  <c r="A10" i="15"/>
  <c r="A10" i="17"/>
  <c r="A10" i="19"/>
  <c r="A10" i="21"/>
  <c r="A10" i="8"/>
  <c r="A10" i="10"/>
  <c r="A10" i="12"/>
  <c r="A10" i="14"/>
  <c r="A10" i="16"/>
  <c r="A10" i="18"/>
  <c r="A10" i="20"/>
  <c r="A10" i="22"/>
  <c r="A10" i="24"/>
  <c r="A10" i="26"/>
  <c r="A10" i="28"/>
  <c r="A10" i="30"/>
  <c r="A10" i="32"/>
  <c r="A10" i="34"/>
  <c r="A10" i="36"/>
  <c r="A10" i="23"/>
  <c r="A10" i="25"/>
  <c r="A10" i="27"/>
  <c r="A10" i="29"/>
  <c r="A10" i="31"/>
  <c r="A10" i="33"/>
  <c r="A10" i="35"/>
  <c r="A10" i="37"/>
  <c r="A10" i="39"/>
  <c r="A10" i="6"/>
  <c r="A10" i="4"/>
  <c r="A10" i="38"/>
  <c r="A10" i="7"/>
  <c r="A10" i="5"/>
  <c r="A12" i="3"/>
  <c r="A11" i="40"/>
  <c r="B54" i="43" s="1"/>
  <c r="K1" i="2"/>
  <c r="AQ2" i="3"/>
  <c r="A11" i="2"/>
  <c r="A11" i="8" l="1"/>
  <c r="A11" i="10"/>
  <c r="A11" i="12"/>
  <c r="A11" i="14"/>
  <c r="A11" i="16"/>
  <c r="A11" i="18"/>
  <c r="A11" i="20"/>
  <c r="A11" i="22"/>
  <c r="A11" i="9"/>
  <c r="A11" i="11"/>
  <c r="A11" i="13"/>
  <c r="A11" i="15"/>
  <c r="A11" i="17"/>
  <c r="A11" i="19"/>
  <c r="A11" i="21"/>
  <c r="A11" i="23"/>
  <c r="A11" i="25"/>
  <c r="A11" i="27"/>
  <c r="A11" i="29"/>
  <c r="A11" i="31"/>
  <c r="A11" i="33"/>
  <c r="A11" i="35"/>
  <c r="A11" i="24"/>
  <c r="A11" i="26"/>
  <c r="A11" i="28"/>
  <c r="A11" i="30"/>
  <c r="A11" i="32"/>
  <c r="A11" i="34"/>
  <c r="A11" i="36"/>
  <c r="A11" i="37"/>
  <c r="A11" i="38"/>
  <c r="A11" i="7"/>
  <c r="A11" i="5"/>
  <c r="A11" i="39"/>
  <c r="A11" i="6"/>
  <c r="A11" i="4"/>
  <c r="A13" i="3"/>
  <c r="A12" i="40"/>
  <c r="B55" i="43" s="1"/>
  <c r="L1" i="2"/>
  <c r="AR2" i="3"/>
  <c r="A12" i="2"/>
  <c r="A12" i="9" l="1"/>
  <c r="A12" i="11"/>
  <c r="A12" i="13"/>
  <c r="A12" i="15"/>
  <c r="A12" i="17"/>
  <c r="A12" i="19"/>
  <c r="A12" i="21"/>
  <c r="A12" i="8"/>
  <c r="A12" i="10"/>
  <c r="A12" i="12"/>
  <c r="A12" i="14"/>
  <c r="A12" i="16"/>
  <c r="A12" i="18"/>
  <c r="A12" i="20"/>
  <c r="A12" i="22"/>
  <c r="A12" i="24"/>
  <c r="A12" i="26"/>
  <c r="A12" i="28"/>
  <c r="A12" i="30"/>
  <c r="A12" i="32"/>
  <c r="A12" i="34"/>
  <c r="A12" i="36"/>
  <c r="A12" i="23"/>
  <c r="A12" i="25"/>
  <c r="A12" i="27"/>
  <c r="A12" i="29"/>
  <c r="A12" i="31"/>
  <c r="A12" i="33"/>
  <c r="A12" i="35"/>
  <c r="A12" i="37"/>
  <c r="A12" i="39"/>
  <c r="A12" i="6"/>
  <c r="A12" i="4"/>
  <c r="A12" i="38"/>
  <c r="A12" i="7"/>
  <c r="A12" i="5"/>
  <c r="A14" i="3"/>
  <c r="A13" i="40"/>
  <c r="B56" i="43" s="1"/>
  <c r="M1" i="2"/>
  <c r="AS2" i="3"/>
  <c r="A13" i="2"/>
  <c r="A13" i="8" l="1"/>
  <c r="A13" i="10"/>
  <c r="A13" i="12"/>
  <c r="A13" i="14"/>
  <c r="A13" i="16"/>
  <c r="A13" i="18"/>
  <c r="A13" i="20"/>
  <c r="A13" i="22"/>
  <c r="A13" i="9"/>
  <c r="A13" i="11"/>
  <c r="A13" i="13"/>
  <c r="A13" i="15"/>
  <c r="A13" i="17"/>
  <c r="A13" i="19"/>
  <c r="A13" i="21"/>
  <c r="A13" i="23"/>
  <c r="A13" i="25"/>
  <c r="A13" i="27"/>
  <c r="A13" i="29"/>
  <c r="A13" i="31"/>
  <c r="A13" i="33"/>
  <c r="A13" i="35"/>
  <c r="A13" i="24"/>
  <c r="A13" i="26"/>
  <c r="A13" i="28"/>
  <c r="A13" i="30"/>
  <c r="A13" i="32"/>
  <c r="A13" i="34"/>
  <c r="A13" i="36"/>
  <c r="A13" i="38"/>
  <c r="A13" i="7"/>
  <c r="A13" i="5"/>
  <c r="A13" i="37"/>
  <c r="A13" i="39"/>
  <c r="A13" i="6"/>
  <c r="A13" i="4"/>
  <c r="A15" i="3"/>
  <c r="A14" i="40"/>
  <c r="B57" i="43" s="1"/>
  <c r="N1" i="2"/>
  <c r="AT2" i="3"/>
  <c r="A14" i="2"/>
  <c r="A14" i="9" l="1"/>
  <c r="A14" i="11"/>
  <c r="A14" i="13"/>
  <c r="A14" i="15"/>
  <c r="A14" i="17"/>
  <c r="A14" i="19"/>
  <c r="A14" i="21"/>
  <c r="A14" i="8"/>
  <c r="A14" i="10"/>
  <c r="A14" i="12"/>
  <c r="A14" i="14"/>
  <c r="A14" i="16"/>
  <c r="A14" i="18"/>
  <c r="A14" i="20"/>
  <c r="A14" i="22"/>
  <c r="A14" i="24"/>
  <c r="A14" i="26"/>
  <c r="A14" i="28"/>
  <c r="A14" i="30"/>
  <c r="A14" i="32"/>
  <c r="A14" i="34"/>
  <c r="A14" i="36"/>
  <c r="A14" i="23"/>
  <c r="A14" i="25"/>
  <c r="A14" i="27"/>
  <c r="A14" i="29"/>
  <c r="A14" i="31"/>
  <c r="A14" i="33"/>
  <c r="A14" i="35"/>
  <c r="A14" i="37"/>
  <c r="A14" i="39"/>
  <c r="A14" i="6"/>
  <c r="A14" i="4"/>
  <c r="A14" i="38"/>
  <c r="A14" i="7"/>
  <c r="A14" i="5"/>
  <c r="A16" i="3"/>
  <c r="A15" i="40"/>
  <c r="B58" i="43" s="1"/>
  <c r="O1" i="2"/>
  <c r="AU2" i="3"/>
  <c r="A15" i="2"/>
  <c r="A15" i="8" l="1"/>
  <c r="A15" i="10"/>
  <c r="A15" i="12"/>
  <c r="A15" i="14"/>
  <c r="A15" i="16"/>
  <c r="A15" i="18"/>
  <c r="A15" i="20"/>
  <c r="A15" i="22"/>
  <c r="A15" i="9"/>
  <c r="A15" i="11"/>
  <c r="A15" i="13"/>
  <c r="A15" i="15"/>
  <c r="A15" i="17"/>
  <c r="A15" i="19"/>
  <c r="A15" i="21"/>
  <c r="A15" i="23"/>
  <c r="A15" i="25"/>
  <c r="A15" i="27"/>
  <c r="A15" i="29"/>
  <c r="A15" i="31"/>
  <c r="A15" i="33"/>
  <c r="A15" i="35"/>
  <c r="A15" i="24"/>
  <c r="A15" i="26"/>
  <c r="A15" i="28"/>
  <c r="A15" i="30"/>
  <c r="A15" i="32"/>
  <c r="A15" i="34"/>
  <c r="A15" i="36"/>
  <c r="A15" i="37"/>
  <c r="A15" i="38"/>
  <c r="A15" i="7"/>
  <c r="A15" i="5"/>
  <c r="A15" i="39"/>
  <c r="A15" i="6"/>
  <c r="A15" i="4"/>
  <c r="A17" i="3"/>
  <c r="A16" i="40"/>
  <c r="B59" i="43" s="1"/>
  <c r="P1" i="2"/>
  <c r="AV2" i="3"/>
  <c r="A16" i="2"/>
  <c r="A16" i="9" l="1"/>
  <c r="A16" i="11"/>
  <c r="A16" i="13"/>
  <c r="A16" i="15"/>
  <c r="A16" i="17"/>
  <c r="A16" i="19"/>
  <c r="A16" i="21"/>
  <c r="A16" i="8"/>
  <c r="A16" i="10"/>
  <c r="A16" i="12"/>
  <c r="A16" i="14"/>
  <c r="A16" i="16"/>
  <c r="A16" i="18"/>
  <c r="A16" i="20"/>
  <c r="A16" i="22"/>
  <c r="A16" i="24"/>
  <c r="A16" i="26"/>
  <c r="A16" i="28"/>
  <c r="A16" i="30"/>
  <c r="A16" i="32"/>
  <c r="A16" i="34"/>
  <c r="A16" i="36"/>
  <c r="A16" i="23"/>
  <c r="A16" i="25"/>
  <c r="A16" i="27"/>
  <c r="A16" i="29"/>
  <c r="A16" i="31"/>
  <c r="A16" i="33"/>
  <c r="A16" i="35"/>
  <c r="A16" i="37"/>
  <c r="A16" i="39"/>
  <c r="A16" i="6"/>
  <c r="A16" i="4"/>
  <c r="A16" i="38"/>
  <c r="A16" i="7"/>
  <c r="A16" i="5"/>
  <c r="A18" i="3"/>
  <c r="A17" i="40"/>
  <c r="B60" i="43" s="1"/>
  <c r="Q1" i="2"/>
  <c r="AW2" i="3"/>
  <c r="A17" i="2"/>
  <c r="A17" i="8" l="1"/>
  <c r="A17" i="10"/>
  <c r="A17" i="12"/>
  <c r="A17" i="14"/>
  <c r="A17" i="16"/>
  <c r="A17" i="18"/>
  <c r="A17" i="20"/>
  <c r="A17" i="22"/>
  <c r="A17" i="9"/>
  <c r="A17" i="11"/>
  <c r="A17" i="13"/>
  <c r="A17" i="15"/>
  <c r="A17" i="17"/>
  <c r="A17" i="19"/>
  <c r="A17" i="21"/>
  <c r="A17" i="23"/>
  <c r="A17" i="25"/>
  <c r="A17" i="27"/>
  <c r="A17" i="29"/>
  <c r="A17" i="31"/>
  <c r="A17" i="33"/>
  <c r="A17" i="35"/>
  <c r="A17" i="24"/>
  <c r="A17" i="26"/>
  <c r="A17" i="28"/>
  <c r="A17" i="30"/>
  <c r="A17" i="32"/>
  <c r="A17" i="34"/>
  <c r="A17" i="36"/>
  <c r="A17" i="38"/>
  <c r="A17" i="7"/>
  <c r="A17" i="5"/>
  <c r="A17" i="37"/>
  <c r="A17" i="39"/>
  <c r="A17" i="6"/>
  <c r="A17" i="4"/>
  <c r="A19" i="3"/>
  <c r="A18" i="40"/>
  <c r="B61" i="43" s="1"/>
  <c r="R1" i="2"/>
  <c r="AX2" i="3"/>
  <c r="A18" i="2"/>
  <c r="A18" i="9" l="1"/>
  <c r="A18" i="11"/>
  <c r="A18" i="13"/>
  <c r="A18" i="15"/>
  <c r="A18" i="17"/>
  <c r="A18" i="19"/>
  <c r="A18" i="21"/>
  <c r="A18" i="8"/>
  <c r="A18" i="10"/>
  <c r="A18" i="12"/>
  <c r="A18" i="14"/>
  <c r="A18" i="16"/>
  <c r="A18" i="18"/>
  <c r="A18" i="20"/>
  <c r="A18" i="22"/>
  <c r="A18" i="24"/>
  <c r="A18" i="26"/>
  <c r="A18" i="28"/>
  <c r="A18" i="30"/>
  <c r="A18" i="32"/>
  <c r="A18" i="34"/>
  <c r="A18" i="36"/>
  <c r="A18" i="23"/>
  <c r="A18" i="25"/>
  <c r="A18" i="27"/>
  <c r="A18" i="29"/>
  <c r="A18" i="31"/>
  <c r="A18" i="33"/>
  <c r="A18" i="35"/>
  <c r="A18" i="37"/>
  <c r="A18" i="39"/>
  <c r="A18" i="6"/>
  <c r="A18" i="4"/>
  <c r="A18" i="38"/>
  <c r="A18" i="7"/>
  <c r="A18" i="5"/>
  <c r="A20" i="3"/>
  <c r="A19" i="40"/>
  <c r="B62" i="43" s="1"/>
  <c r="S1" i="2"/>
  <c r="AY2" i="3"/>
  <c r="A19" i="2"/>
  <c r="A19" i="8" l="1"/>
  <c r="A19" i="10"/>
  <c r="A19" i="12"/>
  <c r="A19" i="14"/>
  <c r="A19" i="16"/>
  <c r="A19" i="18"/>
  <c r="A19" i="20"/>
  <c r="A19" i="22"/>
  <c r="A19" i="9"/>
  <c r="A19" i="11"/>
  <c r="A19" i="13"/>
  <c r="A19" i="15"/>
  <c r="A19" i="17"/>
  <c r="A19" i="19"/>
  <c r="A19" i="21"/>
  <c r="A19" i="23"/>
  <c r="A19" i="25"/>
  <c r="A19" i="27"/>
  <c r="A19" i="29"/>
  <c r="A19" i="31"/>
  <c r="A19" i="33"/>
  <c r="A19" i="35"/>
  <c r="A19" i="24"/>
  <c r="A19" i="26"/>
  <c r="A19" i="28"/>
  <c r="A19" i="30"/>
  <c r="A19" i="32"/>
  <c r="A19" i="34"/>
  <c r="A19" i="36"/>
  <c r="A19" i="37"/>
  <c r="A19" i="38"/>
  <c r="A19" i="7"/>
  <c r="A19" i="5"/>
  <c r="A19" i="39"/>
  <c r="A19" i="6"/>
  <c r="A19" i="4"/>
  <c r="A21" i="3"/>
  <c r="A20" i="40"/>
  <c r="B63" i="43" s="1"/>
  <c r="T1" i="2"/>
  <c r="AZ2" i="3"/>
  <c r="A20" i="2"/>
  <c r="A20" i="9" l="1"/>
  <c r="A20" i="11"/>
  <c r="A20" i="13"/>
  <c r="A20" i="15"/>
  <c r="A20" i="17"/>
  <c r="A20" i="19"/>
  <c r="A20" i="21"/>
  <c r="A20" i="8"/>
  <c r="A20" i="10"/>
  <c r="A20" i="12"/>
  <c r="A20" i="14"/>
  <c r="A20" i="16"/>
  <c r="A20" i="18"/>
  <c r="A20" i="20"/>
  <c r="A20" i="22"/>
  <c r="A20" i="24"/>
  <c r="A20" i="26"/>
  <c r="A20" i="28"/>
  <c r="A20" i="30"/>
  <c r="A20" i="32"/>
  <c r="A20" i="34"/>
  <c r="A20" i="36"/>
  <c r="A20" i="23"/>
  <c r="A20" i="25"/>
  <c r="A20" i="27"/>
  <c r="A20" i="29"/>
  <c r="A20" i="31"/>
  <c r="A20" i="33"/>
  <c r="A20" i="35"/>
  <c r="A20" i="37"/>
  <c r="A20" i="39"/>
  <c r="A20" i="6"/>
  <c r="A20" i="4"/>
  <c r="A20" i="38"/>
  <c r="A20" i="7"/>
  <c r="A20" i="5"/>
  <c r="A22" i="3"/>
  <c r="A21" i="40"/>
  <c r="B64" i="43" s="1"/>
  <c r="U1" i="2"/>
  <c r="BA2" i="3"/>
  <c r="A21" i="2"/>
  <c r="A21" i="8" l="1"/>
  <c r="A21" i="10"/>
  <c r="A21" i="12"/>
  <c r="A21" i="14"/>
  <c r="A21" i="16"/>
  <c r="A21" i="18"/>
  <c r="A21" i="20"/>
  <c r="A21" i="22"/>
  <c r="A21" i="9"/>
  <c r="A21" i="11"/>
  <c r="A21" i="13"/>
  <c r="A21" i="15"/>
  <c r="A21" i="17"/>
  <c r="A21" i="19"/>
  <c r="A21" i="21"/>
  <c r="A21" i="23"/>
  <c r="A21" i="25"/>
  <c r="A21" i="27"/>
  <c r="A21" i="29"/>
  <c r="A21" i="31"/>
  <c r="A21" i="33"/>
  <c r="A21" i="35"/>
  <c r="A21" i="24"/>
  <c r="A21" i="26"/>
  <c r="A21" i="28"/>
  <c r="A21" i="30"/>
  <c r="A21" i="32"/>
  <c r="A21" i="34"/>
  <c r="A21" i="36"/>
  <c r="A21" i="38"/>
  <c r="A21" i="7"/>
  <c r="A21" i="5"/>
  <c r="A21" i="37"/>
  <c r="A21" i="39"/>
  <c r="A21" i="6"/>
  <c r="A21" i="4"/>
  <c r="A23" i="3"/>
  <c r="A22" i="40"/>
  <c r="B65" i="43" s="1"/>
  <c r="V1" i="2"/>
  <c r="BB2" i="3"/>
  <c r="A22" i="2"/>
  <c r="A22" i="9" l="1"/>
  <c r="A22" i="11"/>
  <c r="A22" i="13"/>
  <c r="A22" i="15"/>
  <c r="A22" i="17"/>
  <c r="A22" i="19"/>
  <c r="A22" i="21"/>
  <c r="A22" i="8"/>
  <c r="A22" i="10"/>
  <c r="A22" i="12"/>
  <c r="A22" i="14"/>
  <c r="A22" i="16"/>
  <c r="A22" i="18"/>
  <c r="A22" i="20"/>
  <c r="A22" i="22"/>
  <c r="A22" i="24"/>
  <c r="A22" i="26"/>
  <c r="A22" i="28"/>
  <c r="A22" i="30"/>
  <c r="A22" i="32"/>
  <c r="A22" i="34"/>
  <c r="A22" i="36"/>
  <c r="A22" i="23"/>
  <c r="A22" i="25"/>
  <c r="A22" i="27"/>
  <c r="A22" i="29"/>
  <c r="A22" i="31"/>
  <c r="A22" i="33"/>
  <c r="A22" i="35"/>
  <c r="A22" i="37"/>
  <c r="A22" i="39"/>
  <c r="A22" i="6"/>
  <c r="A22" i="4"/>
  <c r="A22" i="38"/>
  <c r="A22" i="7"/>
  <c r="A22" i="5"/>
  <c r="A24" i="3"/>
  <c r="A23" i="40"/>
  <c r="B66" i="43" s="1"/>
  <c r="W1" i="2"/>
  <c r="BC2" i="3"/>
  <c r="A23" i="2"/>
  <c r="A23" i="8" l="1"/>
  <c r="A23" i="10"/>
  <c r="A23" i="12"/>
  <c r="A23" i="14"/>
  <c r="A23" i="16"/>
  <c r="A23" i="18"/>
  <c r="A23" i="20"/>
  <c r="A23" i="22"/>
  <c r="A23" i="9"/>
  <c r="A23" i="11"/>
  <c r="A23" i="13"/>
  <c r="A23" i="15"/>
  <c r="A23" i="17"/>
  <c r="A23" i="19"/>
  <c r="A23" i="21"/>
  <c r="A23" i="23"/>
  <c r="A23" i="25"/>
  <c r="A23" i="27"/>
  <c r="A23" i="29"/>
  <c r="A23" i="31"/>
  <c r="A23" i="33"/>
  <c r="A23" i="35"/>
  <c r="A23" i="24"/>
  <c r="A23" i="26"/>
  <c r="A23" i="28"/>
  <c r="A23" i="30"/>
  <c r="A23" i="32"/>
  <c r="A23" i="34"/>
  <c r="A23" i="36"/>
  <c r="A23" i="37"/>
  <c r="A23" i="38"/>
  <c r="A23" i="7"/>
  <c r="A23" i="5"/>
  <c r="A23" i="39"/>
  <c r="A23" i="6"/>
  <c r="A23" i="4"/>
  <c r="A25" i="3"/>
  <c r="A24" i="40"/>
  <c r="B67" i="43" s="1"/>
  <c r="X1" i="2"/>
  <c r="BD2" i="3"/>
  <c r="A24" i="2"/>
  <c r="A24" i="9" l="1"/>
  <c r="A24" i="11"/>
  <c r="A24" i="13"/>
  <c r="A24" i="15"/>
  <c r="A24" i="17"/>
  <c r="A24" i="19"/>
  <c r="A24" i="21"/>
  <c r="A24" i="8"/>
  <c r="A24" i="10"/>
  <c r="A24" i="12"/>
  <c r="A24" i="14"/>
  <c r="A24" i="16"/>
  <c r="A24" i="18"/>
  <c r="A24" i="20"/>
  <c r="A24" i="22"/>
  <c r="A24" i="24"/>
  <c r="A24" i="26"/>
  <c r="A24" i="28"/>
  <c r="A24" i="30"/>
  <c r="A24" i="32"/>
  <c r="A24" i="34"/>
  <c r="A24" i="36"/>
  <c r="A24" i="23"/>
  <c r="A24" i="25"/>
  <c r="A24" i="27"/>
  <c r="A24" i="29"/>
  <c r="A24" i="31"/>
  <c r="A24" i="33"/>
  <c r="A24" i="35"/>
  <c r="A24" i="37"/>
  <c r="A24" i="39"/>
  <c r="A24" i="6"/>
  <c r="A24" i="4"/>
  <c r="A24" i="38"/>
  <c r="A24" i="7"/>
  <c r="A24" i="5"/>
  <c r="A26" i="3"/>
  <c r="A25" i="40"/>
  <c r="B68" i="43" s="1"/>
  <c r="Y1" i="2"/>
  <c r="BE2" i="3"/>
  <c r="A25" i="2"/>
  <c r="A25" i="8" l="1"/>
  <c r="A25" i="10"/>
  <c r="A25" i="12"/>
  <c r="A25" i="14"/>
  <c r="A25" i="16"/>
  <c r="A25" i="18"/>
  <c r="A25" i="20"/>
  <c r="A25" i="22"/>
  <c r="A25" i="9"/>
  <c r="A25" i="11"/>
  <c r="A25" i="13"/>
  <c r="A25" i="15"/>
  <c r="A25" i="17"/>
  <c r="A25" i="19"/>
  <c r="A25" i="21"/>
  <c r="A25" i="23"/>
  <c r="A25" i="25"/>
  <c r="A25" i="27"/>
  <c r="A25" i="29"/>
  <c r="A25" i="31"/>
  <c r="A25" i="33"/>
  <c r="A25" i="35"/>
  <c r="A25" i="24"/>
  <c r="A25" i="26"/>
  <c r="A25" i="28"/>
  <c r="A25" i="30"/>
  <c r="A25" i="32"/>
  <c r="A25" i="34"/>
  <c r="A25" i="36"/>
  <c r="A25" i="38"/>
  <c r="A25" i="7"/>
  <c r="A25" i="5"/>
  <c r="A25" i="37"/>
  <c r="A25" i="39"/>
  <c r="A25" i="6"/>
  <c r="A25" i="4"/>
  <c r="A27" i="3"/>
  <c r="A26" i="40"/>
  <c r="B69" i="43" s="1"/>
  <c r="Z1" i="2"/>
  <c r="BF2" i="3"/>
  <c r="A26" i="2"/>
  <c r="A26" i="9" l="1"/>
  <c r="A26" i="11"/>
  <c r="A26" i="13"/>
  <c r="A26" i="15"/>
  <c r="A26" i="17"/>
  <c r="A26" i="19"/>
  <c r="A26" i="21"/>
  <c r="A26" i="8"/>
  <c r="A26" i="10"/>
  <c r="A26" i="12"/>
  <c r="A26" i="14"/>
  <c r="A26" i="16"/>
  <c r="A26" i="18"/>
  <c r="A26" i="20"/>
  <c r="A26" i="22"/>
  <c r="A26" i="24"/>
  <c r="A26" i="26"/>
  <c r="A26" i="28"/>
  <c r="A26" i="30"/>
  <c r="A26" i="32"/>
  <c r="A26" i="34"/>
  <c r="A26" i="36"/>
  <c r="A26" i="23"/>
  <c r="A26" i="25"/>
  <c r="A26" i="27"/>
  <c r="A26" i="29"/>
  <c r="A26" i="31"/>
  <c r="A26" i="33"/>
  <c r="A26" i="35"/>
  <c r="A26" i="37"/>
  <c r="A26" i="39"/>
  <c r="A26" i="6"/>
  <c r="A26" i="4"/>
  <c r="A26" i="38"/>
  <c r="A26" i="7"/>
  <c r="A26" i="5"/>
  <c r="A28" i="3"/>
  <c r="A27" i="40"/>
  <c r="B70" i="43" s="1"/>
  <c r="AA1" i="2"/>
  <c r="BG2" i="3"/>
  <c r="A27" i="2"/>
  <c r="A27" i="8" l="1"/>
  <c r="A27" i="10"/>
  <c r="A27" i="12"/>
  <c r="A27" i="14"/>
  <c r="A27" i="16"/>
  <c r="A27" i="18"/>
  <c r="A27" i="20"/>
  <c r="A27" i="22"/>
  <c r="A27" i="9"/>
  <c r="A27" i="11"/>
  <c r="A27" i="13"/>
  <c r="A27" i="15"/>
  <c r="A27" i="17"/>
  <c r="A27" i="19"/>
  <c r="A27" i="21"/>
  <c r="A27" i="23"/>
  <c r="A27" i="25"/>
  <c r="A27" i="27"/>
  <c r="A27" i="29"/>
  <c r="A27" i="31"/>
  <c r="A27" i="33"/>
  <c r="A27" i="35"/>
  <c r="A27" i="24"/>
  <c r="A27" i="26"/>
  <c r="A27" i="28"/>
  <c r="A27" i="30"/>
  <c r="A27" i="32"/>
  <c r="A27" i="34"/>
  <c r="A27" i="36"/>
  <c r="A27" i="37"/>
  <c r="A27" i="38"/>
  <c r="A27" i="7"/>
  <c r="A27" i="5"/>
  <c r="A27" i="39"/>
  <c r="A27" i="6"/>
  <c r="A27" i="4"/>
  <c r="A29" i="3"/>
  <c r="A28" i="40"/>
  <c r="B71" i="43" s="1"/>
  <c r="AB1" i="2"/>
  <c r="BH2" i="3"/>
  <c r="A28" i="2"/>
  <c r="A28" i="9" l="1"/>
  <c r="A28" i="11"/>
  <c r="A28" i="13"/>
  <c r="A28" i="15"/>
  <c r="A28" i="17"/>
  <c r="A28" i="19"/>
  <c r="A28" i="21"/>
  <c r="A28" i="8"/>
  <c r="A28" i="10"/>
  <c r="A28" i="12"/>
  <c r="A28" i="14"/>
  <c r="A28" i="16"/>
  <c r="A28" i="18"/>
  <c r="A28" i="20"/>
  <c r="A28" i="22"/>
  <c r="A28" i="24"/>
  <c r="A28" i="26"/>
  <c r="A28" i="28"/>
  <c r="A28" i="30"/>
  <c r="A28" i="32"/>
  <c r="A28" i="34"/>
  <c r="A28" i="36"/>
  <c r="A28" i="23"/>
  <c r="A28" i="25"/>
  <c r="A28" i="27"/>
  <c r="A28" i="29"/>
  <c r="A28" i="31"/>
  <c r="A28" i="33"/>
  <c r="A28" i="35"/>
  <c r="A28" i="37"/>
  <c r="A28" i="39"/>
  <c r="A28" i="6"/>
  <c r="A28" i="4"/>
  <c r="A28" i="38"/>
  <c r="A28" i="7"/>
  <c r="A28" i="5"/>
  <c r="A30" i="3"/>
  <c r="A29" i="40"/>
  <c r="B72" i="43" s="1"/>
  <c r="AC1" i="2"/>
  <c r="BI2" i="3"/>
  <c r="A29" i="2"/>
  <c r="A29" i="8" l="1"/>
  <c r="A29" i="10"/>
  <c r="A29" i="12"/>
  <c r="A29" i="14"/>
  <c r="A29" i="16"/>
  <c r="A29" i="18"/>
  <c r="A29" i="20"/>
  <c r="A29" i="22"/>
  <c r="A29" i="9"/>
  <c r="A29" i="11"/>
  <c r="A29" i="13"/>
  <c r="A29" i="15"/>
  <c r="A29" i="17"/>
  <c r="A29" i="19"/>
  <c r="A29" i="21"/>
  <c r="A29" i="23"/>
  <c r="A29" i="25"/>
  <c r="A29" i="27"/>
  <c r="A29" i="29"/>
  <c r="A29" i="31"/>
  <c r="A29" i="33"/>
  <c r="A29" i="35"/>
  <c r="A29" i="24"/>
  <c r="A29" i="26"/>
  <c r="A29" i="28"/>
  <c r="A29" i="30"/>
  <c r="A29" i="32"/>
  <c r="A29" i="34"/>
  <c r="A29" i="36"/>
  <c r="A29" i="38"/>
  <c r="A29" i="7"/>
  <c r="A29" i="5"/>
  <c r="A29" i="37"/>
  <c r="A29" i="39"/>
  <c r="A29" i="6"/>
  <c r="A29" i="4"/>
  <c r="A31" i="3"/>
  <c r="A30" i="40"/>
  <c r="B73" i="43" s="1"/>
  <c r="AD1" i="2"/>
  <c r="BJ2" i="3"/>
  <c r="A30" i="2"/>
  <c r="A30" i="9" l="1"/>
  <c r="A30" i="11"/>
  <c r="A30" i="13"/>
  <c r="A30" i="15"/>
  <c r="A30" i="17"/>
  <c r="A30" i="19"/>
  <c r="A30" i="21"/>
  <c r="A30" i="8"/>
  <c r="A30" i="10"/>
  <c r="A30" i="12"/>
  <c r="A30" i="14"/>
  <c r="A30" i="16"/>
  <c r="A30" i="18"/>
  <c r="A30" i="20"/>
  <c r="A30" i="22"/>
  <c r="A30" i="24"/>
  <c r="A30" i="26"/>
  <c r="A30" i="28"/>
  <c r="A30" i="30"/>
  <c r="A30" i="32"/>
  <c r="A30" i="34"/>
  <c r="A30" i="36"/>
  <c r="A30" i="23"/>
  <c r="A30" i="25"/>
  <c r="A30" i="27"/>
  <c r="A30" i="29"/>
  <c r="A30" i="31"/>
  <c r="A30" i="33"/>
  <c r="A30" i="35"/>
  <c r="A30" i="37"/>
  <c r="A30" i="39"/>
  <c r="A30" i="6"/>
  <c r="A30" i="4"/>
  <c r="A30" i="38"/>
  <c r="A30" i="7"/>
  <c r="A30" i="5"/>
  <c r="A32" i="3"/>
  <c r="A31" i="40"/>
  <c r="B74" i="43" s="1"/>
  <c r="AE1" i="2"/>
  <c r="BK2" i="3"/>
  <c r="A31" i="2"/>
  <c r="A31" i="8" l="1"/>
  <c r="A31" i="10"/>
  <c r="A31" i="12"/>
  <c r="A31" i="14"/>
  <c r="A31" i="16"/>
  <c r="A31" i="18"/>
  <c r="A31" i="20"/>
  <c r="A31" i="22"/>
  <c r="A31" i="9"/>
  <c r="A31" i="11"/>
  <c r="A31" i="13"/>
  <c r="A31" i="15"/>
  <c r="A31" i="17"/>
  <c r="A31" i="19"/>
  <c r="A31" i="21"/>
  <c r="A31" i="23"/>
  <c r="A31" i="25"/>
  <c r="A31" i="27"/>
  <c r="A31" i="29"/>
  <c r="A31" i="31"/>
  <c r="A31" i="33"/>
  <c r="A31" i="35"/>
  <c r="A31" i="24"/>
  <c r="A31" i="26"/>
  <c r="A31" i="28"/>
  <c r="A31" i="30"/>
  <c r="A31" i="32"/>
  <c r="A31" i="34"/>
  <c r="A31" i="36"/>
  <c r="A31" i="37"/>
  <c r="A31" i="38"/>
  <c r="A31" i="7"/>
  <c r="A31" i="5"/>
  <c r="A31" i="39"/>
  <c r="A31" i="6"/>
  <c r="A31" i="4"/>
  <c r="A33" i="3"/>
  <c r="A32" i="40"/>
  <c r="B75" i="43" s="1"/>
  <c r="AF1" i="2"/>
  <c r="BL2" i="3"/>
  <c r="A32" i="2"/>
  <c r="A32" i="9" l="1"/>
  <c r="A32" i="11"/>
  <c r="A32" i="13"/>
  <c r="A32" i="15"/>
  <c r="A32" i="17"/>
  <c r="A32" i="19"/>
  <c r="A32" i="21"/>
  <c r="A32" i="8"/>
  <c r="A32" i="10"/>
  <c r="A32" i="12"/>
  <c r="A32" i="14"/>
  <c r="A32" i="16"/>
  <c r="A32" i="18"/>
  <c r="A32" i="20"/>
  <c r="A32" i="22"/>
  <c r="A32" i="24"/>
  <c r="A32" i="26"/>
  <c r="A32" i="28"/>
  <c r="A32" i="30"/>
  <c r="A32" i="32"/>
  <c r="A32" i="34"/>
  <c r="A32" i="36"/>
  <c r="A32" i="23"/>
  <c r="A32" i="25"/>
  <c r="A32" i="27"/>
  <c r="A32" i="29"/>
  <c r="A32" i="31"/>
  <c r="A32" i="33"/>
  <c r="A32" i="35"/>
  <c r="A32" i="37"/>
  <c r="A32" i="39"/>
  <c r="A32" i="6"/>
  <c r="A32" i="4"/>
  <c r="A32" i="38"/>
  <c r="A32" i="7"/>
  <c r="A32" i="5"/>
  <c r="A34" i="3"/>
  <c r="A33" i="40"/>
  <c r="B76" i="43" s="1"/>
  <c r="AG1" i="2"/>
  <c r="BN2" i="3" s="1"/>
  <c r="BM2"/>
  <c r="A33" i="2"/>
  <c r="A33" i="8" l="1"/>
  <c r="A33" i="10"/>
  <c r="A33" i="12"/>
  <c r="A33" i="14"/>
  <c r="A33" i="16"/>
  <c r="A33" i="18"/>
  <c r="A33" i="20"/>
  <c r="A33" i="22"/>
  <c r="A33" i="9"/>
  <c r="A33" i="11"/>
  <c r="A33" i="13"/>
  <c r="A33" i="15"/>
  <c r="A33" i="17"/>
  <c r="A33" i="19"/>
  <c r="A33" i="21"/>
  <c r="A33" i="23"/>
  <c r="A33" i="25"/>
  <c r="A33" i="27"/>
  <c r="A33" i="29"/>
  <c r="A33" i="31"/>
  <c r="A33" i="33"/>
  <c r="A33" i="35"/>
  <c r="A33" i="24"/>
  <c r="A33" i="26"/>
  <c r="A33" i="28"/>
  <c r="A33" i="30"/>
  <c r="A33" i="32"/>
  <c r="A33" i="34"/>
  <c r="A33" i="36"/>
  <c r="A33" i="38"/>
  <c r="A33" i="7"/>
  <c r="A33" i="5"/>
  <c r="A33" i="37"/>
  <c r="A33" i="39"/>
  <c r="A33" i="6"/>
  <c r="A33" i="4"/>
  <c r="A35" i="3"/>
  <c r="A34" i="40"/>
  <c r="B77" i="43" s="1"/>
  <c r="A34" i="2"/>
  <c r="A34" i="9" l="1"/>
  <c r="A34" i="11"/>
  <c r="A34" i="13"/>
  <c r="A34" i="15"/>
  <c r="A34" i="17"/>
  <c r="A34" i="19"/>
  <c r="A34" i="21"/>
  <c r="A34" i="8"/>
  <c r="A34" i="10"/>
  <c r="A34" i="12"/>
  <c r="A34" i="14"/>
  <c r="A34" i="16"/>
  <c r="A34" i="18"/>
  <c r="A34" i="20"/>
  <c r="A34" i="22"/>
  <c r="A34" i="24"/>
  <c r="A34" i="26"/>
  <c r="A34" i="28"/>
  <c r="A34" i="30"/>
  <c r="A34" i="32"/>
  <c r="A34" i="34"/>
  <c r="A34" i="36"/>
  <c r="A34" i="23"/>
  <c r="A34" i="25"/>
  <c r="A34" i="27"/>
  <c r="A34" i="29"/>
  <c r="A34" i="31"/>
  <c r="A34" i="33"/>
  <c r="A34" i="35"/>
  <c r="A34" i="37"/>
  <c r="A34" i="39"/>
  <c r="A34" i="6"/>
  <c r="A34" i="4"/>
  <c r="A34" i="38"/>
  <c r="A34" i="7"/>
  <c r="A34" i="5"/>
  <c r="A36" i="3"/>
  <c r="A35" i="40"/>
  <c r="B78" i="43" s="1"/>
  <c r="A35" i="2"/>
  <c r="A35" i="8" l="1"/>
  <c r="A35" i="10"/>
  <c r="A35" i="12"/>
  <c r="A35" i="14"/>
  <c r="A35" i="16"/>
  <c r="A35" i="18"/>
  <c r="A35" i="20"/>
  <c r="A35" i="22"/>
  <c r="A35" i="9"/>
  <c r="A35" i="11"/>
  <c r="A35" i="13"/>
  <c r="A35" i="15"/>
  <c r="A35" i="17"/>
  <c r="A35" i="19"/>
  <c r="A35" i="21"/>
  <c r="A35" i="23"/>
  <c r="A35" i="25"/>
  <c r="A35" i="27"/>
  <c r="A35" i="29"/>
  <c r="A35" i="31"/>
  <c r="A35" i="33"/>
  <c r="A35" i="35"/>
  <c r="A35" i="24"/>
  <c r="A35" i="26"/>
  <c r="A35" i="28"/>
  <c r="A35" i="30"/>
  <c r="A35" i="32"/>
  <c r="A35" i="34"/>
  <c r="A35" i="36"/>
  <c r="A35" i="38"/>
  <c r="A35" i="37"/>
  <c r="A35" i="7"/>
  <c r="A35" i="5"/>
  <c r="A35" i="39"/>
  <c r="A35" i="6"/>
  <c r="A35" i="4"/>
  <c r="A37" i="3"/>
  <c r="A36" i="40"/>
  <c r="B79" i="43" s="1"/>
  <c r="A36" i="2"/>
  <c r="A36" i="9" l="1"/>
  <c r="A36" i="11"/>
  <c r="A36" i="13"/>
  <c r="A36" i="15"/>
  <c r="A36" i="17"/>
  <c r="A36" i="19"/>
  <c r="A36" i="21"/>
  <c r="A36" i="8"/>
  <c r="A36" i="10"/>
  <c r="A36" i="12"/>
  <c r="A36" i="14"/>
  <c r="A36" i="16"/>
  <c r="A36" i="18"/>
  <c r="A36" i="20"/>
  <c r="A36" i="22"/>
  <c r="A36" i="24"/>
  <c r="A36" i="26"/>
  <c r="A36" i="28"/>
  <c r="A36" i="30"/>
  <c r="A36" i="32"/>
  <c r="A36" i="34"/>
  <c r="A36" i="36"/>
  <c r="A36" i="23"/>
  <c r="A36" i="25"/>
  <c r="A36" i="27"/>
  <c r="A36" i="29"/>
  <c r="A36" i="31"/>
  <c r="A36" i="33"/>
  <c r="A36" i="35"/>
  <c r="A36" i="37"/>
  <c r="A36" i="38"/>
  <c r="A36" i="39"/>
  <c r="A36" i="6"/>
  <c r="A36" i="4"/>
  <c r="A36" i="7"/>
  <c r="A36" i="5"/>
  <c r="A38" i="3"/>
  <c r="A37" i="40"/>
  <c r="B80" i="43" s="1"/>
  <c r="A37" i="2"/>
  <c r="A37" i="8" l="1"/>
  <c r="A37" i="10"/>
  <c r="A37" i="12"/>
  <c r="A37" i="14"/>
  <c r="A37" i="16"/>
  <c r="A37" i="18"/>
  <c r="A37" i="20"/>
  <c r="A37" i="22"/>
  <c r="A37" i="9"/>
  <c r="A37" i="11"/>
  <c r="A37" i="13"/>
  <c r="A37" i="15"/>
  <c r="A37" i="17"/>
  <c r="A37" i="19"/>
  <c r="A37" i="21"/>
  <c r="A37" i="23"/>
  <c r="A37" i="25"/>
  <c r="A37" i="27"/>
  <c r="A37" i="29"/>
  <c r="A37" i="31"/>
  <c r="A37" i="33"/>
  <c r="A37" i="35"/>
  <c r="A37" i="24"/>
  <c r="A37" i="26"/>
  <c r="A37" i="28"/>
  <c r="A37" i="30"/>
  <c r="A37" i="32"/>
  <c r="A37" i="34"/>
  <c r="A37" i="36"/>
  <c r="A37" i="38"/>
  <c r="A37" i="7"/>
  <c r="A37" i="5"/>
  <c r="A37" i="37"/>
  <c r="A37" i="39"/>
  <c r="A37" i="6"/>
  <c r="A37" i="4"/>
  <c r="A39" i="3"/>
  <c r="A38" i="40"/>
  <c r="B81" i="43" s="1"/>
  <c r="A38" i="2"/>
  <c r="A38" i="9" l="1"/>
  <c r="A38" i="11"/>
  <c r="A38" i="13"/>
  <c r="A38" i="15"/>
  <c r="A38" i="17"/>
  <c r="A38" i="19"/>
  <c r="A38" i="21"/>
  <c r="A38" i="23"/>
  <c r="A38" i="8"/>
  <c r="A38" i="10"/>
  <c r="A38" i="12"/>
  <c r="A38" i="14"/>
  <c r="A38" i="16"/>
  <c r="A38" i="18"/>
  <c r="A38" i="20"/>
  <c r="A38" i="22"/>
  <c r="A38" i="24"/>
  <c r="A38" i="26"/>
  <c r="A38" i="28"/>
  <c r="A38" i="30"/>
  <c r="A38" i="32"/>
  <c r="A38" i="34"/>
  <c r="A38" i="36"/>
  <c r="A38" i="25"/>
  <c r="A38" i="27"/>
  <c r="A38" i="29"/>
  <c r="A38" i="31"/>
  <c r="A38" i="33"/>
  <c r="A38" i="35"/>
  <c r="A38" i="37"/>
  <c r="A38" i="39"/>
  <c r="A38" i="6"/>
  <c r="A38" i="4"/>
  <c r="A38" i="38"/>
  <c r="A38" i="7"/>
  <c r="A38" i="5"/>
  <c r="A40" i="3"/>
  <c r="A39" i="40"/>
  <c r="B82" i="43" s="1"/>
  <c r="A41" i="3" l="1"/>
  <c r="A42" l="1"/>
  <c r="A43" l="1"/>
  <c r="A44" l="1"/>
  <c r="A45" l="1"/>
  <c r="A46" l="1"/>
  <c r="A47" l="1"/>
  <c r="A48" l="1"/>
  <c r="AL82" i="43"/>
  <c r="E50"/>
  <c r="AM82"/>
  <c r="F50"/>
  <c r="AF82"/>
  <c r="AJ49"/>
  <c r="AG82"/>
  <c r="AK49"/>
  <c r="AH82"/>
  <c r="AL49"/>
  <c r="AI82"/>
  <c r="AM49"/>
  <c r="AB82"/>
  <c r="AF49"/>
  <c r="AC82"/>
  <c r="AG49"/>
  <c r="M82"/>
  <c r="N82"/>
  <c r="G82"/>
  <c r="H82"/>
  <c r="I82"/>
  <c r="J82"/>
  <c r="C82"/>
  <c r="D82"/>
  <c r="J61"/>
  <c r="O53"/>
  <c r="U61"/>
  <c r="Y68"/>
  <c r="H61"/>
  <c r="K53"/>
  <c r="S61"/>
  <c r="W68"/>
  <c r="V82"/>
  <c r="G49"/>
  <c r="W82"/>
  <c r="H49"/>
  <c r="O82"/>
  <c r="AL48"/>
  <c r="P82"/>
  <c r="AM48"/>
  <c r="Q82"/>
  <c r="C49"/>
  <c r="R82"/>
  <c r="D49"/>
  <c r="K82"/>
  <c r="AH48"/>
  <c r="L82"/>
  <c r="AI48"/>
  <c r="G81"/>
  <c r="H81"/>
  <c r="AL80"/>
  <c r="AM80"/>
  <c r="C81"/>
  <c r="D81"/>
  <c r="AH80"/>
  <c r="AI80"/>
  <c r="Z61"/>
  <c r="M54"/>
  <c r="AK61"/>
  <c r="F69"/>
  <c r="X61"/>
  <c r="K54"/>
  <c r="AI61"/>
  <c r="D69"/>
  <c r="E82"/>
  <c r="F82"/>
  <c r="AJ81"/>
  <c r="AK81"/>
  <c r="AL81"/>
  <c r="AM81"/>
  <c r="AF81"/>
  <c r="AG81"/>
  <c r="AF79"/>
  <c r="G79"/>
  <c r="I79"/>
  <c r="C79"/>
  <c r="G62"/>
  <c r="R62"/>
  <c r="E62"/>
  <c r="P62"/>
  <c r="O81"/>
  <c r="AA81"/>
  <c r="I81"/>
  <c r="J81"/>
  <c r="K81"/>
  <c r="L81"/>
  <c r="E81"/>
  <c r="F81"/>
  <c r="G77"/>
  <c r="AL76"/>
  <c r="C77"/>
  <c r="G76"/>
  <c r="W62"/>
  <c r="AH62"/>
  <c r="U62"/>
  <c r="AF62"/>
  <c r="K80"/>
  <c r="E80"/>
  <c r="G80"/>
  <c r="AL79"/>
  <c r="AH61"/>
  <c r="J62"/>
  <c r="AF61"/>
  <c r="H62"/>
  <c r="AG76"/>
  <c r="I70"/>
  <c r="AD78"/>
  <c r="Z65"/>
  <c r="M73"/>
  <c r="S51"/>
  <c r="AI62"/>
  <c r="AA55"/>
  <c r="R69"/>
  <c r="W54"/>
  <c r="P69"/>
  <c r="AC70"/>
  <c r="N66"/>
  <c r="AH57"/>
  <c r="V72"/>
  <c r="AF57"/>
  <c r="S72"/>
  <c r="T62"/>
  <c r="Z72"/>
  <c r="C48"/>
  <c r="AH47"/>
  <c r="AJ47"/>
  <c r="AD47"/>
  <c r="D65"/>
  <c r="AJ80"/>
  <c r="E47"/>
  <c r="AK80"/>
  <c r="F46"/>
  <c r="AD80"/>
  <c r="AJ46"/>
  <c r="AE80"/>
  <c r="X47"/>
  <c r="AF80"/>
  <c r="AL46"/>
  <c r="AG80"/>
  <c r="T47"/>
  <c r="I80"/>
  <c r="AF46"/>
  <c r="J80"/>
  <c r="AA50"/>
  <c r="AL73"/>
  <c r="AM73"/>
  <c r="AL72"/>
  <c r="AM72"/>
  <c r="C73"/>
  <c r="D73"/>
  <c r="AL71"/>
  <c r="AM71"/>
  <c r="D63"/>
  <c r="AE55"/>
  <c r="O63"/>
  <c r="T70"/>
  <c r="AK62"/>
  <c r="AC55"/>
  <c r="M63"/>
  <c r="R70"/>
  <c r="C80"/>
  <c r="Z46"/>
  <c r="D80"/>
  <c r="L49"/>
  <c r="AH79"/>
  <c r="S46"/>
  <c r="AI79"/>
  <c r="X49"/>
  <c r="AJ79"/>
  <c r="V46"/>
  <c r="AK79"/>
  <c r="T49"/>
  <c r="K79"/>
  <c r="O46"/>
  <c r="AE79"/>
  <c r="M53"/>
  <c r="C61"/>
  <c r="AM61"/>
  <c r="AL58"/>
  <c r="AM58"/>
  <c r="C59"/>
  <c r="AM59"/>
  <c r="AL57"/>
  <c r="AM57"/>
  <c r="T63"/>
  <c r="O56"/>
  <c r="AE63"/>
  <c r="AJ70"/>
  <c r="R63"/>
  <c r="M56"/>
  <c r="AC63"/>
  <c r="AH70"/>
  <c r="C72"/>
  <c r="D72"/>
  <c r="AL70"/>
  <c r="AM70"/>
  <c r="C71"/>
  <c r="D71"/>
  <c r="C69"/>
  <c r="AM69"/>
  <c r="Q46"/>
  <c r="K46"/>
  <c r="M46"/>
  <c r="G46"/>
  <c r="AM47"/>
  <c r="AH65"/>
  <c r="F48"/>
  <c r="AF65"/>
  <c r="C66"/>
  <c r="AM66"/>
  <c r="C62"/>
  <c r="AM62"/>
  <c r="C63"/>
  <c r="AM63"/>
  <c r="C60"/>
  <c r="AM60"/>
  <c r="S48"/>
  <c r="Y48"/>
  <c r="W48"/>
  <c r="AC48"/>
  <c r="AG46"/>
  <c r="O66"/>
  <c r="AK46"/>
  <c r="M66"/>
  <c r="AH46"/>
  <c r="AB46"/>
  <c r="AD46"/>
  <c r="X46"/>
  <c r="T65"/>
  <c r="AE65"/>
  <c r="R65"/>
  <c r="AC65"/>
  <c r="Z79"/>
  <c r="G72"/>
  <c r="AD73"/>
  <c r="W67"/>
  <c r="R75"/>
  <c r="E57"/>
  <c r="AB64"/>
  <c r="Y58"/>
  <c r="L58"/>
  <c r="W58"/>
  <c r="L73"/>
  <c r="AC74"/>
  <c r="AK69"/>
  <c r="Y61"/>
  <c r="L61"/>
  <c r="AG63"/>
  <c r="L74"/>
  <c r="X69"/>
  <c r="V66"/>
  <c r="AI81"/>
  <c r="AC81"/>
  <c r="AE81"/>
  <c r="N81"/>
  <c r="AE53"/>
  <c r="AJ76"/>
  <c r="AK76"/>
  <c r="C76"/>
  <c r="D76"/>
  <c r="E76"/>
  <c r="F76"/>
  <c r="AJ75"/>
  <c r="AK75"/>
  <c r="AJ48"/>
  <c r="AD48"/>
  <c r="AF48"/>
  <c r="I48"/>
  <c r="AF64"/>
  <c r="G65"/>
  <c r="AD64"/>
  <c r="E65"/>
  <c r="AL74"/>
  <c r="AM74"/>
  <c r="C74"/>
  <c r="D74"/>
  <c r="E74"/>
  <c r="F74"/>
  <c r="E73"/>
  <c r="AK73"/>
  <c r="M47"/>
  <c r="G47"/>
  <c r="I47"/>
  <c r="C47"/>
  <c r="L65"/>
  <c r="W65"/>
  <c r="J65"/>
  <c r="U65"/>
  <c r="K48"/>
  <c r="E48"/>
  <c r="G48"/>
  <c r="AL47"/>
  <c r="AG79"/>
  <c r="J79"/>
  <c r="AC54"/>
  <c r="AA54"/>
  <c r="AF47"/>
  <c r="O47"/>
  <c r="AB47"/>
  <c r="K47"/>
  <c r="H77"/>
  <c r="D77"/>
  <c r="O55"/>
  <c r="M55"/>
  <c r="L80"/>
  <c r="H80"/>
  <c r="U54"/>
  <c r="S54"/>
  <c r="T66"/>
  <c r="AI75"/>
  <c r="AB77"/>
  <c r="H46"/>
  <c r="AJ61"/>
  <c r="AA77"/>
  <c r="AG73"/>
  <c r="AH64"/>
  <c r="AI67"/>
  <c r="K74"/>
  <c r="F47"/>
  <c r="AI46"/>
  <c r="C58"/>
  <c r="D58"/>
  <c r="AL56"/>
  <c r="AM56"/>
  <c r="C57"/>
  <c r="D57"/>
  <c r="AL55"/>
  <c r="AM55"/>
  <c r="L50"/>
  <c r="R50"/>
  <c r="P50"/>
  <c r="V50"/>
  <c r="R47"/>
  <c r="AE66"/>
  <c r="D46"/>
  <c r="AC66"/>
  <c r="AL54"/>
  <c r="AM54"/>
  <c r="C54"/>
  <c r="D54"/>
  <c r="E54"/>
  <c r="F54"/>
  <c r="AJ53"/>
  <c r="AK53"/>
  <c r="T51"/>
  <c r="Z51"/>
  <c r="X51"/>
  <c r="AD51"/>
  <c r="R49"/>
  <c r="L67"/>
  <c r="N49"/>
  <c r="J67"/>
  <c r="T50"/>
  <c r="Z50"/>
  <c r="X50"/>
  <c r="AD50"/>
  <c r="AB49"/>
  <c r="O50"/>
  <c r="AC58"/>
  <c r="AA58"/>
  <c r="L51"/>
  <c r="R51"/>
  <c r="P51"/>
  <c r="V51"/>
  <c r="U52"/>
  <c r="AC52"/>
  <c r="K59"/>
  <c r="I59"/>
  <c r="N48"/>
  <c r="V48"/>
  <c r="U58"/>
  <c r="S58"/>
  <c r="N68"/>
  <c r="U78"/>
  <c r="AC80"/>
  <c r="G53"/>
  <c r="AE48"/>
  <c r="E67"/>
  <c r="X78"/>
  <c r="S53"/>
  <c r="AD75"/>
  <c r="AH81"/>
  <c r="AD81"/>
  <c r="R61"/>
  <c r="I58"/>
  <c r="G58"/>
  <c r="M74"/>
  <c r="I61"/>
  <c r="AJ62"/>
  <c r="AA68"/>
  <c r="AA71"/>
  <c r="Y71"/>
  <c r="T75"/>
  <c r="W70"/>
  <c r="Q60"/>
  <c r="W64"/>
  <c r="U64"/>
  <c r="G75"/>
  <c r="P67"/>
  <c r="M76"/>
  <c r="J68"/>
  <c r="J63"/>
  <c r="AE77"/>
  <c r="Y81"/>
  <c r="G74"/>
  <c r="X63"/>
  <c r="AD82"/>
  <c r="X82"/>
  <c r="Z82"/>
  <c r="S82"/>
  <c r="AK60"/>
  <c r="M61"/>
  <c r="AI60"/>
  <c r="K61"/>
  <c r="Q76"/>
  <c r="AA69"/>
  <c r="N78"/>
  <c r="P81"/>
  <c r="AC72"/>
  <c r="R48"/>
  <c r="S62"/>
  <c r="K55"/>
  <c r="I46"/>
  <c r="W50"/>
  <c r="U46"/>
  <c r="K51"/>
  <c r="E46"/>
  <c r="AE50"/>
  <c r="S47"/>
  <c r="AB54"/>
  <c r="AM53"/>
  <c r="D53"/>
  <c r="F53"/>
  <c r="AK52"/>
  <c r="AE56"/>
  <c r="S71"/>
  <c r="AC56"/>
  <c r="Q71"/>
  <c r="Y47"/>
  <c r="AE51"/>
  <c r="Q48"/>
  <c r="Q52"/>
  <c r="O48"/>
  <c r="M52"/>
  <c r="U48"/>
  <c r="AD55"/>
  <c r="AK50"/>
  <c r="H50"/>
  <c r="AG50"/>
  <c r="D50"/>
  <c r="N57"/>
  <c r="AI71"/>
  <c r="L57"/>
  <c r="AG71"/>
  <c r="D56"/>
  <c r="D55"/>
  <c r="AK55"/>
  <c r="AK54"/>
  <c r="W56"/>
  <c r="K71"/>
  <c r="U56"/>
  <c r="I71"/>
  <c r="Q67"/>
  <c r="L75"/>
  <c r="M77"/>
  <c r="O70"/>
  <c r="O79"/>
  <c r="I60"/>
  <c r="U50"/>
  <c r="G64"/>
  <c r="AD63"/>
  <c r="E64"/>
  <c r="AB80"/>
  <c r="T74"/>
  <c r="J76"/>
  <c r="AI66"/>
  <c r="V47"/>
  <c r="I75"/>
  <c r="Z71"/>
  <c r="M67"/>
  <c r="AF78"/>
  <c r="AH54"/>
  <c r="J55"/>
  <c r="H55"/>
  <c r="R58"/>
  <c r="AI59"/>
  <c r="AE61"/>
  <c r="AE64"/>
  <c r="AC76"/>
  <c r="AC75"/>
  <c r="U72"/>
  <c r="E68"/>
  <c r="R80"/>
  <c r="W69"/>
  <c r="P48"/>
  <c r="X74"/>
  <c r="P65"/>
  <c r="C75"/>
  <c r="AJ74"/>
  <c r="G63"/>
  <c r="E63"/>
  <c r="Y70"/>
  <c r="J66"/>
  <c r="AC53"/>
  <c r="K56"/>
  <c r="N72"/>
  <c r="X57"/>
  <c r="L72"/>
  <c r="AA73"/>
  <c r="E69"/>
  <c r="AB60"/>
  <c r="O60"/>
  <c r="D62"/>
  <c r="AC79"/>
  <c r="AD67"/>
  <c r="AB79"/>
  <c r="N53"/>
  <c r="T53"/>
  <c r="R53"/>
  <c r="X53"/>
  <c r="U51"/>
  <c r="S56"/>
  <c r="I56"/>
  <c r="K72"/>
  <c r="O59"/>
  <c r="M59"/>
  <c r="I65"/>
  <c r="AD69"/>
  <c r="AB69"/>
  <c r="Q74"/>
  <c r="Y69"/>
  <c r="T59"/>
  <c r="AD62"/>
  <c r="AB62"/>
  <c r="AH72"/>
  <c r="AA65"/>
  <c r="AK71"/>
  <c r="V79"/>
  <c r="P61"/>
  <c r="Y76"/>
  <c r="V78"/>
  <c r="J75"/>
  <c r="AI53"/>
  <c r="R57"/>
  <c r="W61"/>
  <c r="AH67"/>
  <c r="AB68"/>
  <c r="AJ60"/>
  <c r="Z77"/>
  <c r="K68"/>
  <c r="V59"/>
  <c r="N77"/>
  <c r="AD61"/>
  <c r="Y53"/>
  <c r="AG53"/>
  <c r="S59"/>
  <c r="Q59"/>
  <c r="AD68"/>
  <c r="P79"/>
  <c r="Q79"/>
  <c r="I54"/>
  <c r="P70"/>
  <c r="Y55"/>
  <c r="N70"/>
  <c r="AB71"/>
  <c r="K67"/>
  <c r="AG58"/>
  <c r="T58"/>
  <c r="AE58"/>
  <c r="U74"/>
  <c r="M64"/>
  <c r="AB74"/>
  <c r="Q47"/>
  <c r="W47"/>
  <c r="U47"/>
  <c r="M48"/>
  <c r="L47"/>
  <c r="Q54"/>
  <c r="X48"/>
  <c r="R68"/>
  <c r="S81"/>
  <c r="Q55"/>
  <c r="AA79"/>
  <c r="G66"/>
  <c r="E66"/>
  <c r="O72"/>
  <c r="AE67"/>
  <c r="U57"/>
  <c r="G59"/>
  <c r="E59"/>
  <c r="P75"/>
  <c r="F62"/>
  <c r="AC64"/>
  <c r="V70"/>
  <c r="W57"/>
  <c r="X72"/>
  <c r="H76"/>
  <c r="F71"/>
  <c r="U80"/>
  <c r="S65"/>
  <c r="Q65"/>
  <c r="K76"/>
  <c r="M68"/>
  <c r="AA78"/>
  <c r="E70"/>
  <c r="F64"/>
  <c r="W78"/>
  <c r="F73"/>
  <c r="W74"/>
  <c r="D64"/>
  <c r="AE71"/>
  <c r="AC71"/>
  <c r="X68"/>
  <c r="AH59"/>
  <c r="J78"/>
  <c r="Q78"/>
  <c r="E56"/>
  <c r="I67"/>
  <c r="AE76"/>
  <c r="AB78"/>
  <c r="AK72"/>
  <c r="AH49"/>
  <c r="I49"/>
  <c r="K49"/>
  <c r="E49"/>
  <c r="X64"/>
  <c r="AI64"/>
  <c r="V64"/>
  <c r="AG64"/>
  <c r="AE78"/>
  <c r="X71"/>
  <c r="N73"/>
  <c r="G67"/>
  <c r="AE74"/>
  <c r="F56"/>
  <c r="L64"/>
  <c r="Z57"/>
  <c r="AH52"/>
  <c r="AB56"/>
  <c r="L53"/>
  <c r="AH56"/>
  <c r="J53"/>
  <c r="AF56"/>
  <c r="P53"/>
  <c r="E60"/>
  <c r="T56"/>
  <c r="Z56"/>
  <c r="X56"/>
  <c r="AF59"/>
  <c r="X60"/>
  <c r="K60"/>
  <c r="V60"/>
  <c r="U75"/>
  <c r="V53"/>
  <c r="K57"/>
  <c r="AB53"/>
  <c r="Q57"/>
  <c r="Z53"/>
  <c r="O57"/>
  <c r="AF53"/>
  <c r="U60"/>
  <c r="S57"/>
  <c r="Y57"/>
  <c r="AJ82"/>
  <c r="AC60"/>
  <c r="E61"/>
  <c r="AA60"/>
  <c r="AL60"/>
  <c r="I76"/>
  <c r="AJ55"/>
  <c r="J56"/>
  <c r="H56"/>
  <c r="P59"/>
  <c r="P60"/>
  <c r="AL59"/>
  <c r="N60"/>
  <c r="M75"/>
  <c r="K69"/>
  <c r="V77"/>
  <c r="N80"/>
  <c r="M72"/>
  <c r="AA80"/>
  <c r="AL61"/>
  <c r="Y54"/>
  <c r="X67"/>
  <c r="Q50"/>
  <c r="V67"/>
  <c r="AH68"/>
  <c r="T79"/>
  <c r="AA48"/>
  <c r="I53"/>
  <c r="O49"/>
  <c r="U53"/>
  <c r="M49"/>
  <c r="Q53"/>
  <c r="S49"/>
  <c r="AD56"/>
  <c r="AK48"/>
  <c r="L48"/>
  <c r="AG48"/>
  <c r="D48"/>
  <c r="AD57"/>
  <c r="R72"/>
  <c r="AB57"/>
  <c r="P72"/>
  <c r="Y49"/>
  <c r="J54"/>
  <c r="J50"/>
  <c r="P54"/>
  <c r="AC49"/>
  <c r="N54"/>
  <c r="N50"/>
  <c r="AA57"/>
  <c r="W46"/>
  <c r="J46"/>
  <c r="N46"/>
  <c r="P49"/>
  <c r="M58"/>
  <c r="AG57"/>
  <c r="K58"/>
  <c r="AF72"/>
  <c r="H48"/>
  <c r="AG47"/>
  <c r="AK47"/>
  <c r="N47"/>
  <c r="H79"/>
  <c r="D79"/>
  <c r="V69"/>
  <c r="T69"/>
  <c r="AM46"/>
  <c r="AA46"/>
  <c r="AE46"/>
  <c r="P47"/>
  <c r="AM76"/>
  <c r="AI76"/>
  <c r="AL69"/>
  <c r="AJ69"/>
  <c r="F80"/>
  <c r="AM79"/>
  <c r="N69"/>
  <c r="L69"/>
  <c r="I74"/>
  <c r="Q69"/>
  <c r="L59"/>
  <c r="N62"/>
  <c r="L62"/>
  <c r="Q81"/>
  <c r="K65"/>
  <c r="E71"/>
  <c r="K78"/>
  <c r="AC47"/>
  <c r="J47"/>
  <c r="E58"/>
  <c r="AB51"/>
  <c r="AB55"/>
  <c r="H52"/>
  <c r="AH55"/>
  <c r="AF51"/>
  <c r="AF55"/>
  <c r="L52"/>
  <c r="H59"/>
  <c r="R54"/>
  <c r="X54"/>
  <c r="V54"/>
  <c r="AI57"/>
  <c r="AA59"/>
  <c r="N59"/>
  <c r="Y59"/>
  <c r="R74"/>
  <c r="R52"/>
  <c r="L56"/>
  <c r="X52"/>
  <c r="R56"/>
  <c r="V52"/>
  <c r="P56"/>
  <c r="AB52"/>
  <c r="X59"/>
  <c r="T55"/>
  <c r="Z55"/>
  <c r="X55"/>
  <c r="AH58"/>
  <c r="H60"/>
  <c r="AD59"/>
  <c r="F60"/>
  <c r="AH74"/>
  <c r="Z54"/>
  <c r="AF54"/>
  <c r="AD54"/>
  <c r="J58"/>
  <c r="S50"/>
  <c r="L54"/>
  <c r="P58"/>
  <c r="P73"/>
  <c r="L55"/>
  <c r="R55"/>
  <c r="P55"/>
  <c r="Z58"/>
  <c r="AG52"/>
  <c r="N56"/>
  <c r="AF58"/>
  <c r="AF73"/>
  <c r="Z48"/>
  <c r="I52"/>
  <c r="H58"/>
  <c r="H73"/>
  <c r="P76"/>
  <c r="N71"/>
  <c r="F61"/>
  <c r="AB65"/>
  <c r="X65"/>
  <c r="AA76"/>
  <c r="AC68"/>
  <c r="T80"/>
  <c r="AK70"/>
  <c r="AB81"/>
  <c r="M81"/>
  <c r="AC61"/>
  <c r="AC57"/>
  <c r="AB72"/>
  <c r="U69"/>
  <c r="AE60"/>
  <c r="J73"/>
  <c r="C46"/>
  <c r="AK56"/>
  <c r="Y67"/>
  <c r="U77"/>
  <c r="W79"/>
  <c r="M51"/>
  <c r="J64"/>
  <c r="V65"/>
  <c r="Z76"/>
  <c r="V49"/>
  <c r="Y72"/>
  <c r="Y80"/>
  <c r="U63"/>
  <c r="AG70"/>
  <c r="R66"/>
  <c r="T54"/>
  <c r="K50"/>
  <c r="AE82"/>
  <c r="Y82"/>
  <c r="AA82"/>
  <c r="T82"/>
  <c r="AA52"/>
  <c r="Q68"/>
  <c r="W52"/>
  <c r="O68"/>
  <c r="D66"/>
  <c r="W73"/>
  <c r="S75"/>
  <c r="AJ68"/>
  <c r="L77"/>
  <c r="AD58"/>
  <c r="D47"/>
  <c r="E79"/>
  <c r="F79"/>
  <c r="AJ78"/>
  <c r="AK78"/>
  <c r="AL78"/>
  <c r="AM78"/>
  <c r="I78"/>
  <c r="AG78"/>
  <c r="AL53"/>
  <c r="C53"/>
  <c r="E53"/>
  <c r="AJ52"/>
  <c r="AJ63"/>
  <c r="K64"/>
  <c r="AH63"/>
  <c r="I64"/>
  <c r="C78"/>
  <c r="D78"/>
  <c r="AH77"/>
  <c r="AI77"/>
  <c r="AJ77"/>
  <c r="AK77"/>
  <c r="E77"/>
  <c r="F77"/>
  <c r="AJ50"/>
  <c r="G50"/>
  <c r="I50"/>
  <c r="C50"/>
  <c r="P64"/>
  <c r="AA64"/>
  <c r="N64"/>
  <c r="Y64"/>
  <c r="C56"/>
  <c r="C55"/>
  <c r="E55"/>
  <c r="AJ54"/>
  <c r="AB63"/>
  <c r="C64"/>
  <c r="Z63"/>
  <c r="AK63"/>
  <c r="O78"/>
  <c r="H71"/>
  <c r="AD72"/>
  <c r="Z66"/>
  <c r="O74"/>
  <c r="F55"/>
  <c r="AF63"/>
  <c r="AA56"/>
  <c r="O71"/>
  <c r="Y56"/>
  <c r="M71"/>
  <c r="AA72"/>
  <c r="H68"/>
  <c r="AE59"/>
  <c r="R59"/>
  <c r="J60"/>
  <c r="AB76"/>
  <c r="AJ65"/>
  <c r="I77"/>
  <c r="AB50"/>
  <c r="J51"/>
  <c r="AF50"/>
  <c r="N51"/>
  <c r="T48"/>
  <c r="AG61"/>
  <c r="M79"/>
  <c r="F70"/>
  <c r="S60"/>
  <c r="AD77"/>
  <c r="K62"/>
  <c r="AL67"/>
  <c r="G71"/>
  <c r="L76"/>
  <c r="R81"/>
  <c r="N76"/>
  <c r="AL75"/>
  <c r="E75"/>
  <c r="AE62"/>
  <c r="AC62"/>
  <c r="W77"/>
  <c r="W80"/>
  <c r="AC73"/>
  <c r="P63"/>
  <c r="AM64"/>
  <c r="Z64"/>
  <c r="AK64"/>
  <c r="H66"/>
  <c r="W75"/>
  <c r="P77"/>
  <c r="AF67"/>
  <c r="I51"/>
  <c r="Y73"/>
  <c r="S80"/>
  <c r="I57"/>
  <c r="M60"/>
  <c r="AF70"/>
  <c r="AA67"/>
  <c r="X75"/>
  <c r="AI54"/>
  <c r="O76"/>
  <c r="Z47"/>
  <c r="S78"/>
  <c r="N65"/>
  <c r="N75"/>
  <c r="AI69"/>
  <c r="S55"/>
  <c r="P57"/>
  <c r="O73"/>
  <c r="AH60"/>
  <c r="V74"/>
  <c r="E72"/>
  <c r="H54"/>
  <c r="F59"/>
  <c r="AF76"/>
  <c r="V61"/>
  <c r="AG62"/>
  <c r="N79"/>
  <c r="AI74"/>
  <c r="AI47"/>
  <c r="AC69"/>
  <c r="R76"/>
  <c r="AA51"/>
  <c r="N55"/>
  <c r="H67"/>
  <c r="Y78"/>
  <c r="AC67"/>
  <c r="AA47"/>
  <c r="H74"/>
  <c r="AJ64"/>
  <c r="AB73"/>
  <c r="AB61"/>
  <c r="S67"/>
  <c r="F68"/>
  <c r="AG60"/>
  <c r="F65"/>
  <c r="AF77"/>
  <c r="AA74"/>
  <c r="Q64"/>
  <c r="AH66"/>
  <c r="J57"/>
  <c r="K73"/>
  <c r="G61"/>
  <c r="AB70"/>
  <c r="AG74"/>
  <c r="AJ59"/>
  <c r="AI49"/>
  <c r="AE49"/>
  <c r="V57"/>
  <c r="T57"/>
  <c r="AG67"/>
  <c r="AC77"/>
  <c r="M80"/>
  <c r="AC51"/>
  <c r="AM52"/>
  <c r="F52"/>
  <c r="AI52"/>
  <c r="AM51"/>
  <c r="AF52"/>
  <c r="H53"/>
  <c r="AB67"/>
  <c r="Z67"/>
  <c r="H51"/>
  <c r="AM50"/>
  <c r="D51"/>
  <c r="AI50"/>
  <c r="G54"/>
  <c r="AK82"/>
  <c r="I68"/>
  <c r="G68"/>
  <c r="P52"/>
  <c r="T52"/>
  <c r="T67"/>
  <c r="R67"/>
  <c r="G73"/>
  <c r="T68"/>
  <c r="N58"/>
  <c r="T60"/>
  <c r="R60"/>
  <c r="J77"/>
  <c r="Y79"/>
  <c r="X70"/>
  <c r="AG55"/>
  <c r="Z68"/>
  <c r="U82"/>
  <c r="H75"/>
  <c r="C70"/>
  <c r="C67"/>
  <c r="C68"/>
  <c r="C65"/>
  <c r="L63"/>
  <c r="W63"/>
  <c r="K77"/>
  <c r="R64"/>
  <c r="I73"/>
  <c r="S69"/>
  <c r="R46"/>
  <c r="Y51"/>
  <c r="U81"/>
  <c r="AC59"/>
  <c r="AK66"/>
  <c r="L68"/>
  <c r="D59"/>
  <c r="D75"/>
  <c r="AK74"/>
  <c r="L70"/>
  <c r="J70"/>
  <c r="Y74"/>
  <c r="AG69"/>
  <c r="AB59"/>
  <c r="Q61"/>
  <c r="D61"/>
  <c r="O61"/>
  <c r="U76"/>
  <c r="R78"/>
  <c r="AG72"/>
  <c r="O64"/>
  <c r="AL63"/>
  <c r="H69"/>
  <c r="F66"/>
  <c r="Y75"/>
  <c r="I72"/>
  <c r="D52"/>
  <c r="AI51"/>
  <c r="AK51"/>
  <c r="F51"/>
  <c r="F57"/>
  <c r="AA63"/>
  <c r="Y63"/>
  <c r="AH73"/>
  <c r="S66"/>
  <c r="AJ73"/>
  <c r="P66"/>
  <c r="M62"/>
  <c r="O77"/>
  <c r="U79"/>
  <c r="U73"/>
  <c r="H63"/>
  <c r="AH69"/>
  <c r="AF69"/>
  <c r="AD66"/>
  <c r="AK57"/>
  <c r="S73"/>
  <c r="Z73"/>
  <c r="AA53"/>
  <c r="L66"/>
  <c r="AA75"/>
  <c r="V56"/>
  <c r="AI68"/>
  <c r="F72"/>
  <c r="Z78"/>
  <c r="AD65"/>
  <c r="AD76"/>
  <c r="W60"/>
  <c r="Q72"/>
  <c r="Z80"/>
  <c r="AG59"/>
  <c r="X79"/>
  <c r="T77"/>
  <c r="W49"/>
  <c r="AA49"/>
  <c r="W66"/>
  <c r="U66"/>
  <c r="W72"/>
  <c r="D68"/>
  <c r="AE57"/>
  <c r="W59"/>
  <c r="J59"/>
  <c r="U59"/>
  <c r="N74"/>
  <c r="AF75"/>
  <c r="AI70"/>
  <c r="V62"/>
  <c r="I62"/>
  <c r="Y65"/>
  <c r="S76"/>
  <c r="U71"/>
  <c r="P68"/>
  <c r="AI78"/>
  <c r="F78"/>
  <c r="H78"/>
  <c r="AM77"/>
  <c r="G55"/>
  <c r="D60"/>
  <c r="AK59"/>
  <c r="T76"/>
  <c r="AL62"/>
  <c r="Q66"/>
  <c r="T72"/>
  <c r="X58"/>
  <c r="X73"/>
  <c r="X76"/>
  <c r="V71"/>
  <c r="N61"/>
  <c r="K66"/>
  <c r="I66"/>
  <c r="Q77"/>
  <c r="J69"/>
  <c r="AI65"/>
  <c r="AJ71"/>
  <c r="AL64"/>
  <c r="R79"/>
  <c r="V73"/>
  <c r="T64"/>
  <c r="S77"/>
  <c r="G69"/>
  <c r="AJ56"/>
  <c r="G57"/>
  <c r="AF60"/>
  <c r="AD70"/>
  <c r="AJ58"/>
  <c r="AE75"/>
  <c r="AB66"/>
  <c r="L78"/>
  <c r="Q62"/>
  <c r="S74"/>
  <c r="AF68"/>
  <c r="AA61"/>
  <c r="X81"/>
  <c r="M70"/>
  <c r="AJ67"/>
  <c r="V58"/>
  <c r="AI63"/>
  <c r="Z74"/>
  <c r="Y46"/>
  <c r="M57"/>
  <c r="J74"/>
  <c r="AD71"/>
  <c r="K63"/>
  <c r="I63"/>
  <c r="R73"/>
  <c r="AL65"/>
  <c r="AJ72"/>
  <c r="V81"/>
  <c r="O51"/>
  <c r="W51"/>
  <c r="AK58"/>
  <c r="F67"/>
  <c r="H70"/>
  <c r="AI73"/>
  <c r="P80"/>
  <c r="Z75"/>
  <c r="AB58"/>
  <c r="S70"/>
  <c r="O75"/>
  <c r="AJ57"/>
  <c r="M78"/>
  <c r="S52"/>
  <c r="X66"/>
  <c r="O52"/>
  <c r="S64"/>
  <c r="P71"/>
  <c r="V55"/>
  <c r="H57"/>
  <c r="L60"/>
  <c r="AG66"/>
  <c r="Z70"/>
  <c r="G70"/>
  <c r="AA62"/>
  <c r="J49"/>
  <c r="F49"/>
  <c r="J72"/>
  <c r="H72"/>
  <c r="AB75"/>
  <c r="AE70"/>
  <c r="Y60"/>
  <c r="AL52"/>
  <c r="E52"/>
  <c r="G52"/>
  <c r="AL51"/>
  <c r="Z52"/>
  <c r="AD52"/>
  <c r="AC50"/>
  <c r="Y50"/>
  <c r="G51"/>
  <c r="AL50"/>
  <c r="C51"/>
  <c r="AH50"/>
  <c r="AD53"/>
  <c r="AH53"/>
  <c r="K52"/>
  <c r="AG51"/>
  <c r="J52"/>
  <c r="N52"/>
  <c r="M50"/>
  <c r="AD49"/>
  <c r="Z81"/>
  <c r="AF74"/>
  <c r="V76"/>
  <c r="J48"/>
  <c r="G60"/>
  <c r="Q75"/>
  <c r="AH71"/>
  <c r="S63"/>
  <c r="F63"/>
  <c r="N67"/>
  <c r="L79"/>
  <c r="T73"/>
  <c r="K70"/>
  <c r="D70"/>
  <c r="AM67"/>
  <c r="AM68"/>
  <c r="AM65"/>
  <c r="G56"/>
  <c r="T61"/>
  <c r="Q73"/>
  <c r="AL66"/>
  <c r="AD60"/>
  <c r="V80"/>
  <c r="AG54"/>
  <c r="O69"/>
  <c r="Q56"/>
  <c r="D67"/>
  <c r="AE72"/>
  <c r="F58"/>
  <c r="AM75"/>
  <c r="F75"/>
  <c r="W55"/>
  <c r="U55"/>
  <c r="AJ66"/>
  <c r="W76"/>
  <c r="T78"/>
  <c r="AB48"/>
  <c r="U68"/>
  <c r="AE52"/>
  <c r="S68"/>
  <c r="AE69"/>
  <c r="T81"/>
  <c r="AI56"/>
  <c r="W71"/>
  <c r="AG56"/>
  <c r="U70"/>
  <c r="Z60"/>
  <c r="R77"/>
  <c r="C52"/>
  <c r="AH51"/>
  <c r="AJ51"/>
  <c r="E51"/>
  <c r="H64"/>
  <c r="Z49"/>
  <c r="N63"/>
  <c r="AD79"/>
  <c r="V75"/>
  <c r="AC46"/>
  <c r="AA70"/>
  <c r="X77"/>
  <c r="X62"/>
  <c r="Q70"/>
  <c r="AK65"/>
  <c r="Y52"/>
  <c r="AI55"/>
  <c r="I55"/>
  <c r="L71"/>
  <c r="Q58"/>
  <c r="O58"/>
  <c r="Q63"/>
  <c r="AG68"/>
  <c r="AE68"/>
  <c r="AE73"/>
  <c r="I69"/>
  <c r="AK68"/>
  <c r="AG65"/>
  <c r="T71"/>
  <c r="Q51"/>
  <c r="K75"/>
  <c r="AE47"/>
  <c r="AG75"/>
  <c r="V63"/>
  <c r="J71"/>
  <c r="AL68"/>
  <c r="O80"/>
  <c r="Q49"/>
  <c r="U49"/>
  <c r="P46"/>
  <c r="T46"/>
  <c r="X80"/>
  <c r="P74"/>
  <c r="AH75"/>
  <c r="H65"/>
  <c r="AA66"/>
  <c r="L46"/>
  <c r="Y66"/>
  <c r="AK67"/>
  <c r="AG77"/>
  <c r="Q80"/>
  <c r="Z69"/>
  <c r="AE54"/>
  <c r="AF66"/>
  <c r="P78"/>
  <c r="AI72"/>
  <c r="AH78"/>
  <c r="E78"/>
  <c r="G78"/>
  <c r="AL77"/>
  <c r="O62"/>
  <c r="Z62"/>
  <c r="Z59"/>
  <c r="AD74"/>
  <c r="R71"/>
  <c r="Y62"/>
  <c r="Y77"/>
  <c r="M69"/>
  <c r="AI58"/>
  <c r="V68"/>
  <c r="AC78"/>
  <c r="W81"/>
  <c r="W53"/>
  <c r="H47"/>
  <c r="U67"/>
  <c r="S79"/>
  <c r="O54"/>
  <c r="AH76"/>
  <c r="O65"/>
  <c r="M65"/>
  <c r="AF71"/>
  <c r="O67"/>
  <c r="A49" i="3" l="1"/>
  <c r="A50" l="1"/>
  <c r="A51" l="1"/>
  <c r="A52" l="1"/>
  <c r="A53" l="1"/>
  <c r="A54" l="1"/>
  <c r="A55" l="1"/>
  <c r="A56" l="1"/>
  <c r="A57" l="1"/>
  <c r="A58" l="1"/>
  <c r="A59" l="1"/>
  <c r="A60" l="1"/>
  <c r="A61" l="1"/>
  <c r="A62" l="1"/>
  <c r="A63" l="1"/>
  <c r="A64" l="1"/>
  <c r="A65" l="1"/>
  <c r="A66" l="1"/>
  <c r="A67" l="1"/>
  <c r="A68" l="1"/>
  <c r="A69" l="1"/>
  <c r="A70" l="1"/>
  <c r="A71" l="1"/>
  <c r="A72" l="1"/>
  <c r="A73" l="1"/>
  <c r="A74" l="1"/>
  <c r="A75" l="1"/>
  <c r="A76" l="1"/>
  <c r="A77" l="1"/>
  <c r="A78" l="1"/>
  <c r="A79" l="1"/>
  <c r="A80" l="1"/>
  <c r="A81" l="1"/>
  <c r="A82" l="1"/>
  <c r="A83" l="1"/>
  <c r="A84" l="1"/>
  <c r="A85" l="1"/>
  <c r="A86" l="1"/>
  <c r="A87" l="1"/>
  <c r="A88" l="1"/>
  <c r="A89" l="1"/>
  <c r="A90" l="1"/>
  <c r="A91" l="1"/>
  <c r="A92" l="1"/>
  <c r="A93" l="1"/>
  <c r="A94" l="1"/>
  <c r="I14" s="1"/>
  <c r="A95" l="1"/>
  <c r="I15" s="1"/>
  <c r="A96" l="1"/>
  <c r="I16" s="1"/>
  <c r="A97" l="1"/>
  <c r="I17" s="1"/>
  <c r="A98" l="1"/>
  <c r="I18" s="1"/>
  <c r="A99" l="1"/>
  <c r="I19" s="1"/>
  <c r="A100" l="1"/>
  <c r="I20" s="1"/>
  <c r="A101" l="1"/>
  <c r="I21" s="1"/>
  <c r="A102" l="1"/>
  <c r="I22" s="1"/>
  <c r="A103" l="1"/>
  <c r="I23" s="1"/>
  <c r="A104" l="1"/>
  <c r="I24" s="1"/>
  <c r="A105" l="1"/>
  <c r="I25" s="1"/>
  <c r="A106" l="1"/>
  <c r="I26" s="1"/>
  <c r="A107" l="1"/>
  <c r="I27" s="1"/>
  <c r="A108" l="1"/>
  <c r="I28" s="1"/>
  <c r="A109" l="1"/>
  <c r="I29" s="1"/>
  <c r="A110" l="1"/>
  <c r="I30" s="1"/>
  <c r="A111" l="1"/>
  <c r="I31" s="1"/>
  <c r="A112" l="1"/>
  <c r="I32" s="1"/>
  <c r="A113" l="1"/>
  <c r="I33" s="1"/>
  <c r="A114" l="1"/>
  <c r="I34" s="1"/>
  <c r="A115" l="1"/>
  <c r="I35" s="1"/>
  <c r="A116" l="1"/>
  <c r="I36" s="1"/>
  <c r="A117" l="1"/>
  <c r="I37" s="1"/>
  <c r="A118" l="1"/>
  <c r="I38" s="1"/>
  <c r="A119" l="1"/>
  <c r="I39" s="1"/>
  <c r="A120" l="1"/>
  <c r="I40" s="1"/>
  <c r="A121" l="1"/>
  <c r="I41" s="1"/>
  <c r="A122" l="1"/>
  <c r="I42" s="1"/>
  <c r="A123" l="1"/>
  <c r="I43" s="1"/>
  <c r="A124" l="1"/>
  <c r="I44" s="1"/>
  <c r="A125" l="1"/>
  <c r="I45" s="1"/>
  <c r="A126" l="1"/>
  <c r="I46" s="1"/>
  <c r="A127" l="1"/>
  <c r="I47" s="1"/>
  <c r="A128" l="1"/>
  <c r="I48" s="1"/>
  <c r="A129" l="1"/>
  <c r="I49" s="1"/>
  <c r="A130" l="1"/>
  <c r="I50" s="1"/>
  <c r="A131" l="1"/>
  <c r="I51" s="1"/>
  <c r="A132" l="1"/>
  <c r="I52" s="1"/>
  <c r="A133" l="1"/>
  <c r="I53" s="1"/>
  <c r="A134" l="1"/>
  <c r="I54" s="1"/>
  <c r="A135" l="1"/>
  <c r="I55" s="1"/>
  <c r="A136" l="1"/>
  <c r="I56" s="1"/>
  <c r="A137" l="1"/>
  <c r="I57" s="1"/>
  <c r="A138" l="1"/>
  <c r="I58" s="1"/>
  <c r="A139" l="1"/>
  <c r="I59" s="1"/>
  <c r="A140" l="1"/>
  <c r="I60" s="1"/>
  <c r="A141" l="1"/>
  <c r="I61" s="1"/>
  <c r="A142" l="1"/>
  <c r="I62" s="1"/>
  <c r="A143" l="1"/>
  <c r="I63" s="1"/>
  <c r="A144" l="1"/>
  <c r="I64" s="1"/>
  <c r="A145" l="1"/>
  <c r="I65" s="1"/>
  <c r="A146" l="1"/>
  <c r="I66" s="1"/>
  <c r="A147" l="1"/>
  <c r="I67" s="1"/>
  <c r="A148" l="1"/>
  <c r="I68" s="1"/>
  <c r="A149" l="1"/>
  <c r="I69" s="1"/>
  <c r="A150" l="1"/>
  <c r="I70" s="1"/>
  <c r="A151" l="1"/>
  <c r="I71" s="1"/>
  <c r="A152" l="1"/>
  <c r="I72" s="1"/>
  <c r="A153" l="1"/>
  <c r="I73" s="1"/>
  <c r="A154" l="1"/>
  <c r="I74" s="1"/>
  <c r="A155" l="1"/>
  <c r="I75" s="1"/>
  <c r="A156" l="1"/>
  <c r="I76" s="1"/>
  <c r="A157" l="1"/>
  <c r="I77" s="1"/>
  <c r="A158" l="1"/>
  <c r="I78" s="1"/>
  <c r="A159" l="1"/>
  <c r="I79" s="1"/>
  <c r="A160" l="1"/>
  <c r="I80" s="1"/>
  <c r="A161" l="1"/>
  <c r="I81" s="1"/>
  <c r="A162" l="1"/>
  <c r="I82" s="1"/>
  <c r="A163" l="1"/>
  <c r="I83" s="1"/>
  <c r="A164" l="1"/>
  <c r="I84" l="1"/>
  <c r="A165"/>
  <c r="I85" l="1"/>
  <c r="A166"/>
  <c r="I86" l="1"/>
  <c r="A167"/>
  <c r="I87" l="1"/>
  <c r="A168"/>
  <c r="I88" l="1"/>
  <c r="A169"/>
  <c r="I89" l="1"/>
  <c r="A170"/>
  <c r="I90" l="1"/>
  <c r="A171"/>
  <c r="I91" l="1"/>
  <c r="A172"/>
  <c r="I92" l="1"/>
  <c r="A173"/>
  <c r="I93" l="1"/>
  <c r="A174"/>
  <c r="I94" l="1"/>
  <c r="A175"/>
  <c r="A176" l="1"/>
  <c r="A177" l="1"/>
  <c r="A178" l="1"/>
  <c r="A179" l="1"/>
  <c r="A180" l="1"/>
  <c r="A181" l="1"/>
  <c r="A182" l="1"/>
  <c r="A183" l="1"/>
  <c r="AJ14"/>
  <c r="AJ8"/>
  <c r="AJ15"/>
  <c r="AJ9"/>
  <c r="AE15" l="1"/>
  <c r="AF15"/>
  <c r="AD15"/>
  <c r="AC15"/>
  <c r="AE14"/>
  <c r="AF14"/>
  <c r="AD14"/>
  <c r="AC14"/>
  <c r="AF8"/>
  <c r="AE8"/>
  <c r="AD8"/>
  <c r="AC8"/>
  <c r="AF9"/>
  <c r="AE9"/>
  <c r="AD9"/>
  <c r="AC9"/>
  <c r="AB15"/>
  <c r="AA15"/>
  <c r="AB14"/>
  <c r="AA14"/>
  <c r="AB8"/>
  <c r="AA8"/>
  <c r="AB9"/>
  <c r="AA9"/>
  <c r="AJ17"/>
  <c r="AJ16"/>
  <c r="AJ11"/>
  <c r="AJ10"/>
  <c r="Z9"/>
  <c r="Y9"/>
  <c r="Z14"/>
  <c r="Y14"/>
  <c r="Z8"/>
  <c r="Y8"/>
  <c r="Z15"/>
  <c r="Y15"/>
  <c r="X14"/>
  <c r="E14" i="1" s="1"/>
  <c r="W14" i="3"/>
  <c r="D14" i="1" s="1"/>
  <c r="W15" i="3"/>
  <c r="D15" i="1" s="1"/>
  <c r="X15" i="3"/>
  <c r="E15" i="1" s="1"/>
  <c r="A184" i="3"/>
  <c r="AD11" l="1"/>
  <c r="AC11"/>
  <c r="AD10"/>
  <c r="AC10"/>
  <c r="AF11"/>
  <c r="AE11"/>
  <c r="AF10"/>
  <c r="AE10"/>
  <c r="AD17"/>
  <c r="AC17"/>
  <c r="AD16"/>
  <c r="AC16"/>
  <c r="AF17"/>
  <c r="AE17"/>
  <c r="AE16"/>
  <c r="AF16"/>
  <c r="AB10"/>
  <c r="AA10"/>
  <c r="AB11"/>
  <c r="AA11"/>
  <c r="AB17"/>
  <c r="AA17"/>
  <c r="AB16"/>
  <c r="AA16"/>
  <c r="Z17"/>
  <c r="Y17"/>
  <c r="Z16"/>
  <c r="Y16"/>
  <c r="Z11"/>
  <c r="Y11"/>
  <c r="Z10"/>
  <c r="Y10"/>
  <c r="X17"/>
  <c r="E17" i="1" s="1"/>
  <c r="J3" s="1"/>
  <c r="W17" i="3"/>
  <c r="D17" i="1" s="1"/>
  <c r="X16" i="3"/>
  <c r="E16" i="1" s="1"/>
  <c r="W16" i="3"/>
  <c r="G133"/>
  <c r="G14"/>
  <c r="G107"/>
  <c r="G30"/>
  <c r="G76"/>
  <c r="G148"/>
  <c r="G54"/>
  <c r="G167"/>
  <c r="G40"/>
  <c r="G168"/>
  <c r="G170"/>
  <c r="G87"/>
  <c r="G125"/>
  <c r="G74"/>
  <c r="G165"/>
  <c r="G149"/>
  <c r="G97"/>
  <c r="G20"/>
  <c r="G75"/>
  <c r="G38"/>
  <c r="G169"/>
  <c r="G154"/>
  <c r="G147"/>
  <c r="G95"/>
  <c r="G173"/>
  <c r="G113"/>
  <c r="G135"/>
  <c r="G99"/>
  <c r="G162"/>
  <c r="G68"/>
  <c r="G171"/>
  <c r="G127"/>
  <c r="G25"/>
  <c r="G153"/>
  <c r="G159"/>
  <c r="G49"/>
  <c r="G79"/>
  <c r="G117"/>
  <c r="G163"/>
  <c r="G69"/>
  <c r="G44"/>
  <c r="G140"/>
  <c r="G63"/>
  <c r="G39"/>
  <c r="G48"/>
  <c r="G161"/>
  <c r="G67"/>
  <c r="G73"/>
  <c r="G36"/>
  <c r="G91"/>
  <c r="G152"/>
  <c r="G105"/>
  <c r="G65"/>
  <c r="G28"/>
  <c r="G17"/>
  <c r="G47"/>
  <c r="G85"/>
  <c r="G108"/>
  <c r="G71"/>
  <c r="G151"/>
  <c r="G50"/>
  <c r="G89"/>
  <c r="G160"/>
  <c r="G41"/>
  <c r="G129"/>
  <c r="G109"/>
  <c r="G132"/>
  <c r="G55"/>
  <c r="G22"/>
  <c r="G139"/>
  <c r="G27"/>
  <c r="G90"/>
  <c r="G53"/>
  <c r="G59"/>
  <c r="G131"/>
  <c r="G144"/>
  <c r="G150"/>
  <c r="G34"/>
  <c r="G119"/>
  <c r="G174"/>
  <c r="G57"/>
  <c r="G128"/>
  <c r="G84"/>
  <c r="G81"/>
  <c r="G61"/>
  <c r="G100"/>
  <c r="G15"/>
  <c r="G138"/>
  <c r="G33"/>
  <c r="G121"/>
  <c r="G92"/>
  <c r="G130"/>
  <c r="G93"/>
  <c r="G124"/>
  <c r="G112"/>
  <c r="G118"/>
  <c r="G82"/>
  <c r="G45"/>
  <c r="G51"/>
  <c r="G122"/>
  <c r="G31"/>
  <c r="G77"/>
  <c r="G106"/>
  <c r="G29"/>
  <c r="G142"/>
  <c r="G32"/>
  <c r="G120"/>
  <c r="G166"/>
  <c r="G172"/>
  <c r="G96"/>
  <c r="G123"/>
  <c r="G86"/>
  <c r="G143"/>
  <c r="G164"/>
  <c r="G16"/>
  <c r="G42"/>
  <c r="G18"/>
  <c r="G19"/>
  <c r="G116"/>
  <c r="G104"/>
  <c r="G70"/>
  <c r="G158"/>
  <c r="G23"/>
  <c r="G37"/>
  <c r="G101"/>
  <c r="G80"/>
  <c r="G43"/>
  <c r="G98"/>
  <c r="G21"/>
  <c r="G134"/>
  <c r="G72"/>
  <c r="G35"/>
  <c r="G24"/>
  <c r="G145"/>
  <c r="G60"/>
  <c r="G141"/>
  <c r="G78"/>
  <c r="G88"/>
  <c r="G155"/>
  <c r="G103"/>
  <c r="G110"/>
  <c r="G156"/>
  <c r="G136"/>
  <c r="G111"/>
  <c r="G114"/>
  <c r="G62"/>
  <c r="G66"/>
  <c r="G146"/>
  <c r="G102"/>
  <c r="G157"/>
  <c r="G115"/>
  <c r="G58"/>
  <c r="G64"/>
  <c r="G94"/>
  <c r="G83"/>
  <c r="G46"/>
  <c r="G126"/>
  <c r="G26"/>
  <c r="G137"/>
  <c r="G52"/>
  <c r="G56"/>
  <c r="H16" l="1"/>
  <c r="H20"/>
  <c r="H22"/>
  <c r="H24"/>
  <c r="H26"/>
  <c r="H28"/>
  <c r="H30"/>
  <c r="H32"/>
  <c r="H34"/>
  <c r="H36"/>
  <c r="H38"/>
  <c r="H40"/>
  <c r="H42"/>
  <c r="H44"/>
  <c r="H46"/>
  <c r="H48"/>
  <c r="H50"/>
  <c r="H52"/>
  <c r="H54"/>
  <c r="H56"/>
  <c r="H58"/>
  <c r="H60"/>
  <c r="H62"/>
  <c r="H64"/>
  <c r="H66"/>
  <c r="H68"/>
  <c r="H70"/>
  <c r="H72"/>
  <c r="H74"/>
  <c r="H76"/>
  <c r="H78"/>
  <c r="H80"/>
  <c r="H82"/>
  <c r="H84"/>
  <c r="H86"/>
  <c r="H88"/>
  <c r="H90"/>
  <c r="H92"/>
  <c r="H94"/>
  <c r="H96"/>
  <c r="H98"/>
  <c r="H100"/>
  <c r="H102"/>
  <c r="H104"/>
  <c r="H106"/>
  <c r="H108"/>
  <c r="H110"/>
  <c r="H112"/>
  <c r="H114"/>
  <c r="H116"/>
  <c r="H118"/>
  <c r="H120"/>
  <c r="H122"/>
  <c r="H124"/>
  <c r="H126"/>
  <c r="H128"/>
  <c r="H130"/>
  <c r="H132"/>
  <c r="H134"/>
  <c r="H136"/>
  <c r="H138"/>
  <c r="H140"/>
  <c r="H142"/>
  <c r="H144"/>
  <c r="H146"/>
  <c r="H148"/>
  <c r="H150"/>
  <c r="H152"/>
  <c r="H154"/>
  <c r="H156"/>
  <c r="H158"/>
  <c r="H160"/>
  <c r="H162"/>
  <c r="H164"/>
  <c r="H166"/>
  <c r="H168"/>
  <c r="H170"/>
  <c r="H172"/>
  <c r="H174"/>
  <c r="H14"/>
  <c r="H18"/>
  <c r="H15"/>
  <c r="H17"/>
  <c r="H19"/>
  <c r="H21"/>
  <c r="H23"/>
  <c r="H25"/>
  <c r="H27"/>
  <c r="H29"/>
  <c r="H31"/>
  <c r="H33"/>
  <c r="H35"/>
  <c r="H37"/>
  <c r="H39"/>
  <c r="H41"/>
  <c r="H43"/>
  <c r="H45"/>
  <c r="H47"/>
  <c r="H49"/>
  <c r="H51"/>
  <c r="H53"/>
  <c r="H55"/>
  <c r="H57"/>
  <c r="H59"/>
  <c r="H61"/>
  <c r="H63"/>
  <c r="H65"/>
  <c r="H67"/>
  <c r="H69"/>
  <c r="H71"/>
  <c r="H73"/>
  <c r="H75"/>
  <c r="H77"/>
  <c r="H79"/>
  <c r="H81"/>
  <c r="H83"/>
  <c r="H85"/>
  <c r="H87"/>
  <c r="H89"/>
  <c r="H91"/>
  <c r="H93"/>
  <c r="H95"/>
  <c r="H97"/>
  <c r="H99"/>
  <c r="H101"/>
  <c r="H103"/>
  <c r="H105"/>
  <c r="H107"/>
  <c r="H109"/>
  <c r="H111"/>
  <c r="H113"/>
  <c r="H115"/>
  <c r="H117"/>
  <c r="H119"/>
  <c r="H121"/>
  <c r="H123"/>
  <c r="H125"/>
  <c r="H127"/>
  <c r="H129"/>
  <c r="H131"/>
  <c r="H133"/>
  <c r="H135"/>
  <c r="H137"/>
  <c r="H139"/>
  <c r="H141"/>
  <c r="H143"/>
  <c r="H145"/>
  <c r="H147"/>
  <c r="H149"/>
  <c r="H151"/>
  <c r="H153"/>
  <c r="H155"/>
  <c r="H157"/>
  <c r="H159"/>
  <c r="H161"/>
  <c r="H163"/>
  <c r="H165"/>
  <c r="H167"/>
  <c r="H169"/>
  <c r="H171"/>
  <c r="H173"/>
  <c r="J57"/>
  <c r="K57" s="1"/>
  <c r="J68"/>
  <c r="K68" s="1"/>
  <c r="J60"/>
  <c r="K60" s="1"/>
  <c r="J75"/>
  <c r="K75" s="1"/>
  <c r="J70"/>
  <c r="K70" s="1"/>
  <c r="J78"/>
  <c r="K78" s="1"/>
  <c r="J85"/>
  <c r="K85" s="1"/>
  <c r="J21"/>
  <c r="J38"/>
  <c r="K38" s="1"/>
  <c r="J31"/>
  <c r="K31" s="1"/>
  <c r="J24"/>
  <c r="K24" s="1"/>
  <c r="J33"/>
  <c r="K33" s="1"/>
  <c r="J62"/>
  <c r="K62" s="1"/>
  <c r="J51"/>
  <c r="K51" s="1"/>
  <c r="J26"/>
  <c r="K26" s="1"/>
  <c r="J81"/>
  <c r="K81" s="1"/>
  <c r="J32"/>
  <c r="K32" s="1"/>
  <c r="J61"/>
  <c r="K61" s="1"/>
  <c r="J84"/>
  <c r="K84" s="1"/>
  <c r="J66"/>
  <c r="K66" s="1"/>
  <c r="J71"/>
  <c r="K71" s="1"/>
  <c r="J56"/>
  <c r="K56" s="1"/>
  <c r="J14"/>
  <c r="K14" s="1"/>
  <c r="L5" s="1"/>
  <c r="O18" i="1" s="1"/>
  <c r="O20" s="1"/>
  <c r="J90" i="3"/>
  <c r="K90" s="1"/>
  <c r="J91"/>
  <c r="K91" s="1"/>
  <c r="J27"/>
  <c r="K27" s="1"/>
  <c r="J34"/>
  <c r="K34" s="1"/>
  <c r="J37"/>
  <c r="K37" s="1"/>
  <c r="J72"/>
  <c r="K72" s="1"/>
  <c r="J20"/>
  <c r="K20" s="1"/>
  <c r="J47"/>
  <c r="K47" s="1"/>
  <c r="J86"/>
  <c r="K86" s="1"/>
  <c r="J49"/>
  <c r="K49" s="1"/>
  <c r="J94"/>
  <c r="K94" s="1"/>
  <c r="J44"/>
  <c r="K44" s="1"/>
  <c r="J67"/>
  <c r="K67" s="1"/>
  <c r="J40"/>
  <c r="K40" s="1"/>
  <c r="J64"/>
  <c r="K64" s="1"/>
  <c r="J77"/>
  <c r="K77" s="1"/>
  <c r="J22"/>
  <c r="K22" s="1"/>
  <c r="J87"/>
  <c r="K87" s="1"/>
  <c r="J23"/>
  <c r="K23" s="1"/>
  <c r="J73"/>
  <c r="K73" s="1"/>
  <c r="J42"/>
  <c r="K42" s="1"/>
  <c r="J25"/>
  <c r="K25" s="1"/>
  <c r="J46"/>
  <c r="K46" s="1"/>
  <c r="J43"/>
  <c r="K43" s="1"/>
  <c r="J92"/>
  <c r="K92" s="1"/>
  <c r="J16"/>
  <c r="K16" s="1"/>
  <c r="J53"/>
  <c r="J50"/>
  <c r="K50" s="1"/>
  <c r="J52"/>
  <c r="K52" s="1"/>
  <c r="J63"/>
  <c r="K63" s="1"/>
  <c r="J65"/>
  <c r="K65" s="1"/>
  <c r="J74"/>
  <c r="K74" s="1"/>
  <c r="J83"/>
  <c r="K83" s="1"/>
  <c r="J19"/>
  <c r="K19" s="1"/>
  <c r="J18"/>
  <c r="K18" s="1"/>
  <c r="J93"/>
  <c r="K93" s="1"/>
  <c r="J29"/>
  <c r="K29" s="1"/>
  <c r="J54"/>
  <c r="K54" s="1"/>
  <c r="J39"/>
  <c r="K39" s="1"/>
  <c r="J41"/>
  <c r="K41" s="1"/>
  <c r="J80"/>
  <c r="K80" s="1"/>
  <c r="J28"/>
  <c r="K28" s="1"/>
  <c r="J59"/>
  <c r="K59" s="1"/>
  <c r="J76"/>
  <c r="K76" s="1"/>
  <c r="J48"/>
  <c r="K48" s="1"/>
  <c r="J69"/>
  <c r="K69" s="1"/>
  <c r="J82"/>
  <c r="K82" s="1"/>
  <c r="J79"/>
  <c r="K79" s="1"/>
  <c r="J15"/>
  <c r="K15" s="1"/>
  <c r="J89"/>
  <c r="K89" s="1"/>
  <c r="J17"/>
  <c r="K17" s="1"/>
  <c r="J30"/>
  <c r="K30" s="1"/>
  <c r="J35"/>
  <c r="K35" s="1"/>
  <c r="J58"/>
  <c r="K58" s="1"/>
  <c r="J45"/>
  <c r="K45" s="1"/>
  <c r="J88"/>
  <c r="K88" s="1"/>
  <c r="J36"/>
  <c r="K36" s="1"/>
  <c r="J55"/>
  <c r="K55" s="1"/>
  <c r="D16" i="1"/>
  <c r="I3"/>
  <c r="D3"/>
  <c r="K21" i="3" l="1"/>
  <c r="K53"/>
  <c r="C3" i="1"/>
  <c r="E3"/>
  <c r="K13" i="3" l="1"/>
  <c r="L6" s="1"/>
  <c r="O19" i="1" s="1"/>
  <c r="O21" s="1"/>
  <c r="X7" i="3"/>
  <c r="L89" l="1"/>
  <c r="L19"/>
  <c r="L58"/>
  <c r="L53"/>
  <c r="L80"/>
  <c r="L46"/>
  <c r="L43"/>
  <c r="L26"/>
  <c r="L59"/>
  <c r="L35"/>
  <c r="L83"/>
  <c r="L84"/>
  <c r="L45"/>
  <c r="L69"/>
  <c r="L88"/>
  <c r="L82"/>
  <c r="L93"/>
  <c r="L65"/>
  <c r="L44"/>
  <c r="L85"/>
  <c r="L79"/>
  <c r="L54"/>
  <c r="L16"/>
  <c r="L90"/>
  <c r="L21"/>
  <c r="L36"/>
  <c r="L15"/>
  <c r="L18"/>
  <c r="L41"/>
  <c r="L74"/>
  <c r="L42"/>
  <c r="L52"/>
  <c r="L72"/>
  <c r="L55"/>
  <c r="L39"/>
  <c r="L62"/>
  <c r="L17"/>
  <c r="L92"/>
  <c r="L76"/>
  <c r="L29"/>
  <c r="L14"/>
  <c r="L71"/>
  <c r="L23"/>
  <c r="L50"/>
  <c r="L40"/>
  <c r="L81"/>
  <c r="L77"/>
  <c r="L94"/>
  <c r="L34"/>
  <c r="L33"/>
  <c r="L70"/>
  <c r="L86"/>
  <c r="L28"/>
  <c r="L51"/>
  <c r="L49"/>
  <c r="L31"/>
  <c r="L78"/>
  <c r="L27"/>
  <c r="L61"/>
  <c r="L60"/>
  <c r="L75"/>
  <c r="L91"/>
  <c r="L38"/>
  <c r="L48"/>
  <c r="L87"/>
  <c r="L73"/>
  <c r="L56"/>
  <c r="L22"/>
  <c r="L63"/>
  <c r="L57"/>
  <c r="L25"/>
  <c r="L32"/>
  <c r="L66"/>
  <c r="L20"/>
  <c r="L37"/>
  <c r="L24"/>
  <c r="L68"/>
  <c r="L64"/>
  <c r="L47"/>
  <c r="L67"/>
  <c r="L30"/>
  <c r="W8"/>
  <c r="D8" i="1" s="1"/>
  <c r="X8" i="3"/>
  <c r="E8" i="1" s="1"/>
  <c r="L4" i="3"/>
  <c r="O17" i="1" l="1"/>
  <c r="X9" i="3"/>
  <c r="E9" i="1" s="1"/>
  <c r="W9" i="3"/>
  <c r="D9" i="1" s="1"/>
  <c r="X11" i="3"/>
  <c r="E11" i="1" s="1"/>
  <c r="J4" s="1"/>
  <c r="W10" i="3" l="1"/>
  <c r="D10" i="1" s="1"/>
  <c r="X10" i="3"/>
  <c r="E10" i="1" s="1"/>
  <c r="W11" i="3"/>
  <c r="D11" i="1" s="1"/>
  <c r="D4" l="1"/>
  <c r="C4" s="1"/>
  <c r="I4"/>
  <c r="E4" l="1"/>
</calcChain>
</file>

<file path=xl/sharedStrings.xml><?xml version="1.0" encoding="utf-8"?>
<sst xmlns="http://schemas.openxmlformats.org/spreadsheetml/2006/main" count="86" uniqueCount="73">
  <si>
    <t>#</t>
  </si>
  <si>
    <t>Label</t>
  </si>
  <si>
    <t>Mean</t>
  </si>
  <si>
    <t>Unit</t>
  </si>
  <si>
    <t>Rising Edge</t>
  </si>
  <si>
    <t>Falling Edge</t>
  </si>
  <si>
    <t>Center</t>
  </si>
  <si>
    <t>Width</t>
  </si>
  <si>
    <t>nm</t>
  </si>
  <si>
    <t>+</t>
  </si>
  <si>
    <t>-</t>
  </si>
  <si>
    <t>Cen</t>
  </si>
  <si>
    <t>Wid</t>
  </si>
  <si>
    <t>s</t>
  </si>
  <si>
    <t>Stdev</t>
  </si>
  <si>
    <t>mean</t>
  </si>
  <si>
    <t>stdev (%/value)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</si>
  <si>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</si>
  <si>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</si>
  <si>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deg</t>
  </si>
  <si>
    <t>FWHM</t>
  </si>
  <si>
    <t>FW 90%</t>
  </si>
  <si>
    <t>Export</t>
  </si>
  <si>
    <t>Count</t>
  </si>
  <si>
    <t>Device</t>
  </si>
  <si>
    <t>duty cycle</t>
  </si>
  <si>
    <t>Cell 0</t>
  </si>
  <si>
    <t>Cell 1</t>
  </si>
  <si>
    <t>Cell 2</t>
  </si>
  <si>
    <t>Cell 3</t>
  </si>
  <si>
    <t>Sum</t>
  </si>
  <si>
    <t>Max</t>
  </si>
  <si>
    <t>all</t>
  </si>
  <si>
    <t>cell 0</t>
  </si>
  <si>
    <t>cell 1</t>
  </si>
  <si>
    <t>cell 2</t>
  </si>
  <si>
    <t>cell 3</t>
  </si>
  <si>
    <t>normal mean</t>
  </si>
  <si>
    <t>Distance (mm)</t>
  </si>
  <si>
    <t>center</t>
  </si>
  <si>
    <t>pwrVar</t>
  </si>
  <si>
    <t>Offset</t>
  </si>
  <si>
    <t>Radiation</t>
  </si>
  <si>
    <t>power</t>
  </si>
  <si>
    <t>Pwr (cont)</t>
  </si>
  <si>
    <t>diameter</t>
  </si>
  <si>
    <t>cm</t>
  </si>
  <si>
    <t>wavelength</t>
  </si>
  <si>
    <t>uW</t>
  </si>
  <si>
    <t>Distance</t>
  </si>
  <si>
    <t>Proximity Sensor Test Signal</t>
  </si>
  <si>
    <t>Intensity</t>
  </si>
  <si>
    <r>
      <t>uW/cm</t>
    </r>
    <r>
      <rPr>
        <vertAlign val="superscript"/>
        <sz val="11"/>
        <color theme="1"/>
        <rFont val="Calibri"/>
        <family val="2"/>
        <scheme val="minor"/>
      </rPr>
      <t>2</t>
    </r>
  </si>
  <si>
    <t>half</t>
  </si>
  <si>
    <t>Peak angle</t>
  </si>
  <si>
    <t>0 deg val</t>
  </si>
  <si>
    <t>peak val</t>
  </si>
  <si>
    <t>max</t>
  </si>
  <si>
    <t>0 Degree Value</t>
  </si>
  <si>
    <t>Peak Value</t>
  </si>
  <si>
    <t>0 Deg FS</t>
  </si>
  <si>
    <t>Peak FS</t>
  </si>
  <si>
    <t>#/Devices:</t>
  </si>
  <si>
    <t>Max Lux=</t>
  </si>
  <si>
    <t>AVG</t>
  </si>
  <si>
    <t>Primary</t>
  </si>
  <si>
    <t>Secondary</t>
  </si>
  <si>
    <t>+/- 30</t>
  </si>
  <si>
    <t>+/- 180</t>
  </si>
  <si>
    <t>Comp=</t>
  </si>
  <si>
    <t>ALS Range #=</t>
  </si>
  <si>
    <t>IRDR (1 based)</t>
  </si>
  <si>
    <r>
      <t>Comp</t>
    </r>
    <r>
      <rPr>
        <vertAlign val="subscript"/>
        <sz val="11"/>
        <color theme="1"/>
        <rFont val="Calibri"/>
        <family val="2"/>
        <scheme val="minor"/>
      </rPr>
      <t>38</t>
    </r>
    <r>
      <rPr>
        <sz val="11"/>
        <color theme="1"/>
        <rFont val="Calibri"/>
        <family val="2"/>
        <scheme val="minor"/>
      </rPr>
      <t>=</t>
    </r>
  </si>
</sst>
</file>

<file path=xl/styles.xml><?xml version="1.0" encoding="utf-8"?>
<styleSheet xmlns="http://schemas.openxmlformats.org/spreadsheetml/2006/main">
  <numFmts count="2">
    <numFmt numFmtId="164" formatCode="0.0%"/>
    <numFmt numFmtId="165" formatCode="0.0"/>
  </numFmts>
  <fonts count="6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165" fontId="0" fillId="0" borderId="0" xfId="0" applyNumberFormat="1"/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0" borderId="2" xfId="0" applyBorder="1" applyAlignment="1">
      <alignment horizontal="right"/>
    </xf>
    <xf numFmtId="0" fontId="0" fillId="0" borderId="0" xfId="0" applyFill="1" applyProtection="1">
      <protection hidden="1"/>
    </xf>
    <xf numFmtId="0" fontId="0" fillId="0" borderId="0" xfId="0" applyNumberFormat="1"/>
    <xf numFmtId="0" fontId="0" fillId="2" borderId="6" xfId="0" applyFill="1" applyBorder="1"/>
    <xf numFmtId="0" fontId="0" fillId="0" borderId="7" xfId="0" applyBorder="1"/>
    <xf numFmtId="2" fontId="0" fillId="2" borderId="6" xfId="0" applyNumberFormat="1" applyFill="1" applyBorder="1"/>
    <xf numFmtId="2" fontId="0" fillId="2" borderId="8" xfId="0" applyNumberFormat="1" applyFill="1" applyBorder="1"/>
    <xf numFmtId="0" fontId="0" fillId="0" borderId="9" xfId="0" applyBorder="1"/>
    <xf numFmtId="165" fontId="0" fillId="0" borderId="9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165" fontId="0" fillId="0" borderId="11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3" xfId="0" applyBorder="1" applyAlignment="1"/>
    <xf numFmtId="0" fontId="0" fillId="0" borderId="4" xfId="0" applyBorder="1"/>
    <xf numFmtId="0" fontId="1" fillId="0" borderId="4" xfId="0" applyFont="1" applyBorder="1" applyAlignment="1">
      <alignment horizontal="center"/>
    </xf>
    <xf numFmtId="164" fontId="0" fillId="0" borderId="5" xfId="0" applyNumberFormat="1" applyBorder="1"/>
    <xf numFmtId="9" fontId="0" fillId="0" borderId="6" xfId="0" applyNumberFormat="1" applyBorder="1"/>
    <xf numFmtId="9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165" fontId="0" fillId="0" borderId="19" xfId="0" applyNumberFormat="1" applyBorder="1"/>
    <xf numFmtId="165" fontId="0" fillId="0" borderId="20" xfId="0" applyNumberFormat="1" applyBorder="1"/>
    <xf numFmtId="165" fontId="0" fillId="0" borderId="21" xfId="0" applyNumberFormat="1" applyBorder="1"/>
    <xf numFmtId="165" fontId="0" fillId="0" borderId="1" xfId="0" applyNumberFormat="1" applyBorder="1"/>
    <xf numFmtId="165" fontId="0" fillId="0" borderId="22" xfId="0" applyNumberFormat="1" applyBorder="1"/>
    <xf numFmtId="11" fontId="0" fillId="0" borderId="19" xfId="0" applyNumberFormat="1" applyBorder="1"/>
    <xf numFmtId="11" fontId="0" fillId="0" borderId="0" xfId="0" applyNumberFormat="1" applyBorder="1"/>
    <xf numFmtId="11" fontId="0" fillId="0" borderId="20" xfId="0" applyNumberFormat="1" applyBorder="1"/>
    <xf numFmtId="165" fontId="0" fillId="0" borderId="0" xfId="0" applyNumberFormat="1"/>
    <xf numFmtId="0" fontId="0" fillId="0" borderId="23" xfId="0" applyBorder="1" applyAlignment="1">
      <alignment horizontal="left"/>
    </xf>
    <xf numFmtId="0" fontId="0" fillId="0" borderId="6" xfId="0" applyBorder="1"/>
    <xf numFmtId="0" fontId="0" fillId="0" borderId="13" xfId="0" applyBorder="1"/>
    <xf numFmtId="11" fontId="0" fillId="0" borderId="6" xfId="0" applyNumberFormat="1" applyBorder="1" applyAlignment="1">
      <alignment horizontal="center"/>
    </xf>
    <xf numFmtId="11" fontId="0" fillId="0" borderId="13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1" fontId="0" fillId="0" borderId="0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1" fontId="0" fillId="0" borderId="19" xfId="0" applyNumberFormat="1" applyBorder="1" applyAlignment="1">
      <alignment horizontal="center"/>
    </xf>
    <xf numFmtId="11" fontId="0" fillId="0" borderId="20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165" fontId="0" fillId="0" borderId="20" xfId="0" applyNumberFormat="1" applyBorder="1" applyAlignment="1">
      <alignment horizontal="center"/>
    </xf>
    <xf numFmtId="165" fontId="0" fillId="0" borderId="21" xfId="0" applyNumberFormat="1" applyBorder="1" applyAlignment="1">
      <alignment horizontal="center"/>
    </xf>
    <xf numFmtId="165" fontId="0" fillId="0" borderId="22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8" xfId="0" applyBorder="1" applyAlignment="1"/>
    <xf numFmtId="0" fontId="0" fillId="0" borderId="14" xfId="0" applyBorder="1"/>
    <xf numFmtId="164" fontId="0" fillId="0" borderId="14" xfId="0" applyNumberFormat="1" applyBorder="1"/>
    <xf numFmtId="11" fontId="0" fillId="0" borderId="0" xfId="0" applyNumberFormat="1"/>
    <xf numFmtId="2" fontId="0" fillId="2" borderId="0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1" fontId="0" fillId="0" borderId="0" xfId="0" applyNumberFormat="1"/>
    <xf numFmtId="0" fontId="0" fillId="0" borderId="0" xfId="0"/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0" fontId="0" fillId="0" borderId="15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165" fontId="4" fillId="0" borderId="0" xfId="0" applyNumberFormat="1" applyFont="1" applyAlignment="1">
      <alignment horizontal="left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Calculations!$H$4:$H$184</c:f>
              <c:numCache>
                <c:formatCode>General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10" formatCode="0.0%">
                  <c:v>0</c:v>
                </c:pt>
                <c:pt idx="11" formatCode="0.0%">
                  <c:v>0</c:v>
                </c:pt>
                <c:pt idx="12" formatCode="0.0%">
                  <c:v>0</c:v>
                </c:pt>
                <c:pt idx="13" formatCode="0.0%">
                  <c:v>0</c:v>
                </c:pt>
                <c:pt idx="14" formatCode="0.0%">
                  <c:v>0</c:v>
                </c:pt>
                <c:pt idx="15" formatCode="0.0%">
                  <c:v>0</c:v>
                </c:pt>
                <c:pt idx="16" formatCode="0.0%">
                  <c:v>0</c:v>
                </c:pt>
                <c:pt idx="17" formatCode="0.0%">
                  <c:v>0</c:v>
                </c:pt>
                <c:pt idx="18" formatCode="0.0%">
                  <c:v>0</c:v>
                </c:pt>
                <c:pt idx="19" formatCode="0.0%">
                  <c:v>0</c:v>
                </c:pt>
                <c:pt idx="20" formatCode="0.0%">
                  <c:v>0</c:v>
                </c:pt>
                <c:pt idx="21" formatCode="0.0%">
                  <c:v>0</c:v>
                </c:pt>
                <c:pt idx="22" formatCode="0.0%">
                  <c:v>0</c:v>
                </c:pt>
                <c:pt idx="23" formatCode="0.0%">
                  <c:v>0</c:v>
                </c:pt>
                <c:pt idx="24" formatCode="0.0%">
                  <c:v>0</c:v>
                </c:pt>
                <c:pt idx="25" formatCode="0.0%">
                  <c:v>0</c:v>
                </c:pt>
                <c:pt idx="26" formatCode="0.0%">
                  <c:v>0</c:v>
                </c:pt>
                <c:pt idx="27" formatCode="0.0%">
                  <c:v>0</c:v>
                </c:pt>
                <c:pt idx="28" formatCode="0.0%">
                  <c:v>0</c:v>
                </c:pt>
                <c:pt idx="29" formatCode="0.0%">
                  <c:v>0</c:v>
                </c:pt>
                <c:pt idx="30" formatCode="0.0%">
                  <c:v>0</c:v>
                </c:pt>
                <c:pt idx="31" formatCode="0.0%">
                  <c:v>0</c:v>
                </c:pt>
                <c:pt idx="32" formatCode="0.0%">
                  <c:v>0</c:v>
                </c:pt>
                <c:pt idx="33" formatCode="0.0%">
                  <c:v>0</c:v>
                </c:pt>
                <c:pt idx="34" formatCode="0.0%">
                  <c:v>0</c:v>
                </c:pt>
                <c:pt idx="35" formatCode="0.0%">
                  <c:v>0</c:v>
                </c:pt>
                <c:pt idx="36" formatCode="0.0%">
                  <c:v>0</c:v>
                </c:pt>
                <c:pt idx="37" formatCode="0.0%">
                  <c:v>0</c:v>
                </c:pt>
                <c:pt idx="38" formatCode="0.0%">
                  <c:v>0</c:v>
                </c:pt>
                <c:pt idx="39" formatCode="0.0%">
                  <c:v>0</c:v>
                </c:pt>
                <c:pt idx="40" formatCode="0.0%">
                  <c:v>0</c:v>
                </c:pt>
                <c:pt idx="41" formatCode="0.0%">
                  <c:v>0</c:v>
                </c:pt>
                <c:pt idx="42" formatCode="0.0%">
                  <c:v>0</c:v>
                </c:pt>
                <c:pt idx="43" formatCode="0.0%">
                  <c:v>0</c:v>
                </c:pt>
                <c:pt idx="44" formatCode="0.0%">
                  <c:v>0</c:v>
                </c:pt>
                <c:pt idx="45" formatCode="0.0%">
                  <c:v>0</c:v>
                </c:pt>
                <c:pt idx="46" formatCode="0.0%">
                  <c:v>0</c:v>
                </c:pt>
                <c:pt idx="47" formatCode="0.0%">
                  <c:v>0</c:v>
                </c:pt>
                <c:pt idx="48" formatCode="0.0%">
                  <c:v>0</c:v>
                </c:pt>
                <c:pt idx="49" formatCode="0.0%">
                  <c:v>0</c:v>
                </c:pt>
                <c:pt idx="50" formatCode="0.0%">
                  <c:v>0</c:v>
                </c:pt>
                <c:pt idx="51" formatCode="0.0%">
                  <c:v>0</c:v>
                </c:pt>
                <c:pt idx="52" formatCode="0.0%">
                  <c:v>0</c:v>
                </c:pt>
                <c:pt idx="53" formatCode="0.0%">
                  <c:v>0</c:v>
                </c:pt>
                <c:pt idx="54" formatCode="0.0%">
                  <c:v>0</c:v>
                </c:pt>
                <c:pt idx="55" formatCode="0.0%">
                  <c:v>0</c:v>
                </c:pt>
                <c:pt idx="56" formatCode="0.0%">
                  <c:v>0</c:v>
                </c:pt>
                <c:pt idx="57" formatCode="0.0%">
                  <c:v>0</c:v>
                </c:pt>
                <c:pt idx="58" formatCode="0.0%">
                  <c:v>0</c:v>
                </c:pt>
                <c:pt idx="59" formatCode="0.0%">
                  <c:v>0</c:v>
                </c:pt>
                <c:pt idx="60" formatCode="0.0%">
                  <c:v>0</c:v>
                </c:pt>
                <c:pt idx="61" formatCode="0.0%">
                  <c:v>0</c:v>
                </c:pt>
                <c:pt idx="62" formatCode="0.0%">
                  <c:v>0</c:v>
                </c:pt>
                <c:pt idx="63" formatCode="0.0%">
                  <c:v>0</c:v>
                </c:pt>
                <c:pt idx="64" formatCode="0.0%">
                  <c:v>0</c:v>
                </c:pt>
                <c:pt idx="65" formatCode="0.0%">
                  <c:v>0</c:v>
                </c:pt>
                <c:pt idx="66" formatCode="0.0%">
                  <c:v>0</c:v>
                </c:pt>
                <c:pt idx="67" formatCode="0.0%">
                  <c:v>0</c:v>
                </c:pt>
                <c:pt idx="68" formatCode="0.0%">
                  <c:v>0</c:v>
                </c:pt>
                <c:pt idx="69" formatCode="0.0%">
                  <c:v>0</c:v>
                </c:pt>
                <c:pt idx="70" formatCode="0.0%">
                  <c:v>0</c:v>
                </c:pt>
                <c:pt idx="71" formatCode="0.0%">
                  <c:v>0</c:v>
                </c:pt>
                <c:pt idx="72" formatCode="0.0%">
                  <c:v>0</c:v>
                </c:pt>
                <c:pt idx="73" formatCode="0.0%">
                  <c:v>0</c:v>
                </c:pt>
                <c:pt idx="74" formatCode="0.0%">
                  <c:v>0</c:v>
                </c:pt>
                <c:pt idx="75" formatCode="0.0%">
                  <c:v>0</c:v>
                </c:pt>
                <c:pt idx="76" formatCode="0.0%">
                  <c:v>0</c:v>
                </c:pt>
                <c:pt idx="77" formatCode="0.0%">
                  <c:v>0</c:v>
                </c:pt>
                <c:pt idx="78" formatCode="0.0%">
                  <c:v>0</c:v>
                </c:pt>
                <c:pt idx="79" formatCode="0.0%">
                  <c:v>0</c:v>
                </c:pt>
                <c:pt idx="80" formatCode="0.0%">
                  <c:v>0</c:v>
                </c:pt>
                <c:pt idx="81" formatCode="0.0%">
                  <c:v>0</c:v>
                </c:pt>
                <c:pt idx="82" formatCode="0.0%">
                  <c:v>0</c:v>
                </c:pt>
                <c:pt idx="83" formatCode="0.0%">
                  <c:v>0</c:v>
                </c:pt>
                <c:pt idx="84" formatCode="0.0%">
                  <c:v>0</c:v>
                </c:pt>
                <c:pt idx="85" formatCode="0.0%">
                  <c:v>0</c:v>
                </c:pt>
                <c:pt idx="86" formatCode="0.0%">
                  <c:v>0</c:v>
                </c:pt>
                <c:pt idx="87" formatCode="0.0%">
                  <c:v>0</c:v>
                </c:pt>
                <c:pt idx="88" formatCode="0.0%">
                  <c:v>0</c:v>
                </c:pt>
                <c:pt idx="89" formatCode="0.0%">
                  <c:v>0</c:v>
                </c:pt>
                <c:pt idx="90" formatCode="0.0%">
                  <c:v>0</c:v>
                </c:pt>
                <c:pt idx="91" formatCode="0.0%">
                  <c:v>0</c:v>
                </c:pt>
                <c:pt idx="92" formatCode="0.0%">
                  <c:v>0</c:v>
                </c:pt>
                <c:pt idx="93" formatCode="0.0%">
                  <c:v>0</c:v>
                </c:pt>
                <c:pt idx="94" formatCode="0.0%">
                  <c:v>0</c:v>
                </c:pt>
                <c:pt idx="95" formatCode="0.0%">
                  <c:v>0</c:v>
                </c:pt>
                <c:pt idx="96" formatCode="0.0%">
                  <c:v>0</c:v>
                </c:pt>
                <c:pt idx="97" formatCode="0.0%">
                  <c:v>0</c:v>
                </c:pt>
                <c:pt idx="98" formatCode="0.0%">
                  <c:v>0</c:v>
                </c:pt>
                <c:pt idx="99" formatCode="0.0%">
                  <c:v>0</c:v>
                </c:pt>
                <c:pt idx="100" formatCode="0.0%">
                  <c:v>0</c:v>
                </c:pt>
                <c:pt idx="101" formatCode="0.0%">
                  <c:v>0</c:v>
                </c:pt>
                <c:pt idx="102" formatCode="0.0%">
                  <c:v>0</c:v>
                </c:pt>
                <c:pt idx="103" formatCode="0.0%">
                  <c:v>0</c:v>
                </c:pt>
                <c:pt idx="104" formatCode="0.0%">
                  <c:v>0</c:v>
                </c:pt>
                <c:pt idx="105" formatCode="0.0%">
                  <c:v>0</c:v>
                </c:pt>
                <c:pt idx="106" formatCode="0.0%">
                  <c:v>0</c:v>
                </c:pt>
                <c:pt idx="107" formatCode="0.0%">
                  <c:v>0</c:v>
                </c:pt>
                <c:pt idx="108" formatCode="0.0%">
                  <c:v>0</c:v>
                </c:pt>
                <c:pt idx="109" formatCode="0.0%">
                  <c:v>0</c:v>
                </c:pt>
                <c:pt idx="110" formatCode="0.0%">
                  <c:v>0</c:v>
                </c:pt>
                <c:pt idx="111" formatCode="0.0%">
                  <c:v>0</c:v>
                </c:pt>
                <c:pt idx="112" formatCode="0.0%">
                  <c:v>0</c:v>
                </c:pt>
                <c:pt idx="113" formatCode="0.0%">
                  <c:v>0</c:v>
                </c:pt>
                <c:pt idx="114" formatCode="0.0%">
                  <c:v>0</c:v>
                </c:pt>
                <c:pt idx="115" formatCode="0.0%">
                  <c:v>0</c:v>
                </c:pt>
                <c:pt idx="116" formatCode="0.0%">
                  <c:v>0</c:v>
                </c:pt>
                <c:pt idx="117" formatCode="0.0%">
                  <c:v>0</c:v>
                </c:pt>
                <c:pt idx="118" formatCode="0.0%">
                  <c:v>0</c:v>
                </c:pt>
                <c:pt idx="119" formatCode="0.0%">
                  <c:v>0</c:v>
                </c:pt>
                <c:pt idx="120" formatCode="0.0%">
                  <c:v>0</c:v>
                </c:pt>
                <c:pt idx="121" formatCode="0.0%">
                  <c:v>0</c:v>
                </c:pt>
                <c:pt idx="122" formatCode="0.0%">
                  <c:v>0</c:v>
                </c:pt>
                <c:pt idx="123" formatCode="0.0%">
                  <c:v>0</c:v>
                </c:pt>
                <c:pt idx="124" formatCode="0.0%">
                  <c:v>0</c:v>
                </c:pt>
                <c:pt idx="125" formatCode="0.0%">
                  <c:v>0</c:v>
                </c:pt>
                <c:pt idx="126" formatCode="0.0%">
                  <c:v>0</c:v>
                </c:pt>
                <c:pt idx="127" formatCode="0.0%">
                  <c:v>0</c:v>
                </c:pt>
                <c:pt idx="128" formatCode="0.0%">
                  <c:v>0</c:v>
                </c:pt>
                <c:pt idx="129" formatCode="0.0%">
                  <c:v>0</c:v>
                </c:pt>
                <c:pt idx="130" formatCode="0.0%">
                  <c:v>0</c:v>
                </c:pt>
                <c:pt idx="131" formatCode="0.0%">
                  <c:v>0</c:v>
                </c:pt>
                <c:pt idx="132" formatCode="0.0%">
                  <c:v>0</c:v>
                </c:pt>
                <c:pt idx="133" formatCode="0.0%">
                  <c:v>0</c:v>
                </c:pt>
                <c:pt idx="134" formatCode="0.0%">
                  <c:v>0</c:v>
                </c:pt>
                <c:pt idx="135" formatCode="0.0%">
                  <c:v>0</c:v>
                </c:pt>
                <c:pt idx="136" formatCode="0.0%">
                  <c:v>0</c:v>
                </c:pt>
                <c:pt idx="137" formatCode="0.0%">
                  <c:v>0</c:v>
                </c:pt>
                <c:pt idx="138" formatCode="0.0%">
                  <c:v>0</c:v>
                </c:pt>
                <c:pt idx="139" formatCode="0.0%">
                  <c:v>0</c:v>
                </c:pt>
                <c:pt idx="140" formatCode="0.0%">
                  <c:v>0</c:v>
                </c:pt>
                <c:pt idx="141" formatCode="0.0%">
                  <c:v>0</c:v>
                </c:pt>
                <c:pt idx="142" formatCode="0.0%">
                  <c:v>0</c:v>
                </c:pt>
                <c:pt idx="143" formatCode="0.0%">
                  <c:v>0</c:v>
                </c:pt>
                <c:pt idx="144" formatCode="0.0%">
                  <c:v>0</c:v>
                </c:pt>
                <c:pt idx="145" formatCode="0.0%">
                  <c:v>0</c:v>
                </c:pt>
                <c:pt idx="146" formatCode="0.0%">
                  <c:v>0</c:v>
                </c:pt>
                <c:pt idx="147" formatCode="0.0%">
                  <c:v>0</c:v>
                </c:pt>
                <c:pt idx="148" formatCode="0.0%">
                  <c:v>0</c:v>
                </c:pt>
                <c:pt idx="149" formatCode="0.0%">
                  <c:v>0</c:v>
                </c:pt>
                <c:pt idx="150" formatCode="0.0%">
                  <c:v>0</c:v>
                </c:pt>
                <c:pt idx="151" formatCode="0.0%">
                  <c:v>0</c:v>
                </c:pt>
                <c:pt idx="152" formatCode="0.0%">
                  <c:v>0</c:v>
                </c:pt>
                <c:pt idx="153" formatCode="0.0%">
                  <c:v>0</c:v>
                </c:pt>
                <c:pt idx="154" formatCode="0.0%">
                  <c:v>0</c:v>
                </c:pt>
                <c:pt idx="155" formatCode="0.0%">
                  <c:v>0</c:v>
                </c:pt>
                <c:pt idx="156" formatCode="0.0%">
                  <c:v>0</c:v>
                </c:pt>
                <c:pt idx="157" formatCode="0.0%">
                  <c:v>0</c:v>
                </c:pt>
                <c:pt idx="158" formatCode="0.0%">
                  <c:v>0</c:v>
                </c:pt>
                <c:pt idx="159" formatCode="0.0%">
                  <c:v>0</c:v>
                </c:pt>
                <c:pt idx="160" formatCode="0.0%">
                  <c:v>0</c:v>
                </c:pt>
                <c:pt idx="161" formatCode="0.0%">
                  <c:v>0</c:v>
                </c:pt>
                <c:pt idx="162" formatCode="0.0%">
                  <c:v>0</c:v>
                </c:pt>
                <c:pt idx="163" formatCode="0.0%">
                  <c:v>0</c:v>
                </c:pt>
                <c:pt idx="164" formatCode="0.0%">
                  <c:v>0</c:v>
                </c:pt>
                <c:pt idx="165" formatCode="0.0%">
                  <c:v>0</c:v>
                </c:pt>
                <c:pt idx="166" formatCode="0.0%">
                  <c:v>0</c:v>
                </c:pt>
                <c:pt idx="167" formatCode="0.0%">
                  <c:v>0</c:v>
                </c:pt>
                <c:pt idx="168" formatCode="0.0%">
                  <c:v>0</c:v>
                </c:pt>
                <c:pt idx="169" formatCode="0.0%">
                  <c:v>0</c:v>
                </c:pt>
                <c:pt idx="170" formatCode="0.0%">
                  <c:v>0</c:v>
                </c:pt>
              </c:numCache>
            </c:numRef>
          </c:yVal>
          <c:smooth val="1"/>
        </c:ser>
        <c:axId val="134025600"/>
        <c:axId val="134027136"/>
      </c:scatterChart>
      <c:valAx>
        <c:axId val="1340256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4027136"/>
        <c:crosses val="autoZero"/>
        <c:crossBetween val="midCat"/>
        <c:majorUnit val="15"/>
        <c:minorUnit val="5"/>
      </c:valAx>
      <c:valAx>
        <c:axId val="134027136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134025600"/>
        <c:crosses val="autoZero"/>
        <c:crossBetween val="midCat"/>
      </c:valAx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5"/>
          <c:order val="0"/>
          <c:marker>
            <c:symbol val="none"/>
          </c:marker>
          <c:xVal>
            <c:numRef>
              <c:f>Calculations!$A$94:$A$174</c:f>
              <c:numCache>
                <c:formatCode>General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xVal>
          <c:yVal>
            <c:numRef>
              <c:f>Calculations!$L$14:$L$94</c:f>
              <c:numCache>
                <c:formatCode>0.0%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34055424"/>
        <c:axId val="134056960"/>
      </c:scatterChart>
      <c:valAx>
        <c:axId val="134055424"/>
        <c:scaling>
          <c:orientation val="minMax"/>
          <c:max val="90"/>
        </c:scaling>
        <c:axPos val="b"/>
        <c:minorGridlines/>
        <c:numFmt formatCode="General" sourceLinked="1"/>
        <c:tickLblPos val="nextTo"/>
        <c:crossAx val="134056960"/>
        <c:crosses val="autoZero"/>
        <c:crossBetween val="midCat"/>
        <c:majorUnit val="15"/>
        <c:minorUnit val="5"/>
      </c:valAx>
      <c:valAx>
        <c:axId val="134056960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34055424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Calculations!$O$4:$O$184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134851200"/>
        <c:axId val="134857088"/>
      </c:scatterChart>
      <c:valAx>
        <c:axId val="1348512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4857088"/>
        <c:crosses val="autoZero"/>
        <c:crossBetween val="midCat"/>
        <c:majorUnit val="15"/>
        <c:minorUnit val="5"/>
      </c:valAx>
      <c:valAx>
        <c:axId val="134857088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134851200"/>
        <c:crosses val="autoZero"/>
        <c:crossBetween val="midCat"/>
      </c:valAx>
    </c:plotArea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Calculations!$P$2</c:f>
              <c:strCache>
                <c:ptCount val="1"/>
                <c:pt idx="0">
                  <c:v>cell 0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Calculations!$P$4:$P$184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134107136"/>
        <c:axId val="134108672"/>
      </c:scatterChart>
      <c:valAx>
        <c:axId val="13410713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4108672"/>
        <c:crosses val="autoZero"/>
        <c:crossBetween val="midCat"/>
        <c:majorUnit val="15"/>
        <c:minorUnit val="5"/>
      </c:valAx>
      <c:valAx>
        <c:axId val="134108672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134107136"/>
        <c:crosses val="autoZero"/>
        <c:crossBetween val="midCat"/>
      </c:valAx>
    </c:plotArea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Calculations!$Q$2</c:f>
              <c:strCache>
                <c:ptCount val="1"/>
                <c:pt idx="0">
                  <c:v>cell 1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Calculations!$Q$4:$Q$184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134148864"/>
        <c:axId val="134150400"/>
      </c:scatterChart>
      <c:valAx>
        <c:axId val="1341488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4150400"/>
        <c:crosses val="autoZero"/>
        <c:crossBetween val="midCat"/>
        <c:majorUnit val="15"/>
        <c:minorUnit val="5"/>
      </c:valAx>
      <c:valAx>
        <c:axId val="134150400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134148864"/>
        <c:crosses val="autoZero"/>
        <c:crossBetween val="midCat"/>
      </c:valAx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Calculations!$R$2</c:f>
              <c:strCache>
                <c:ptCount val="1"/>
                <c:pt idx="0">
                  <c:v>cell 2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Calculations!$R$4:$R$184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134551040"/>
        <c:axId val="134552576"/>
      </c:scatterChart>
      <c:valAx>
        <c:axId val="1345510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4552576"/>
        <c:crosses val="autoZero"/>
        <c:crossBetween val="midCat"/>
        <c:majorUnit val="15"/>
        <c:minorUnit val="5"/>
      </c:valAx>
      <c:valAx>
        <c:axId val="134552576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134551040"/>
        <c:crosses val="autoZero"/>
        <c:crossBetween val="midCat"/>
      </c:valAx>
    </c:plotArea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smoothMarker"/>
        <c:ser>
          <c:idx val="1"/>
          <c:order val="0"/>
          <c:tx>
            <c:strRef>
              <c:f>Calculations!$S$2</c:f>
              <c:strCache>
                <c:ptCount val="1"/>
                <c:pt idx="0">
                  <c:v>cell 3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Calculations!$S$4:$S$184</c:f>
              <c:numCache>
                <c:formatCode>0.0%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yVal>
          <c:smooth val="1"/>
        </c:ser>
        <c:axId val="134600960"/>
        <c:axId val="134606848"/>
      </c:scatterChart>
      <c:valAx>
        <c:axId val="13460096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4606848"/>
        <c:crosses val="autoZero"/>
        <c:crossBetween val="midCat"/>
        <c:majorUnit val="15"/>
        <c:minorUnit val="5"/>
      </c:valAx>
      <c:valAx>
        <c:axId val="134606848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134600960"/>
        <c:crosses val="autoZero"/>
        <c:crossBetween val="midCat"/>
      </c:valAx>
    </c:plotArea>
    <c:plotVisOnly val="1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/>
      <c:scatterChart>
        <c:scatterStyle val="smoothMarker"/>
        <c:ser>
          <c:idx val="1"/>
          <c:order val="0"/>
          <c:tx>
            <c:strRef>
              <c:f>Calculations!$O$2</c:f>
              <c:strCache>
                <c:ptCount val="1"/>
                <c:pt idx="0">
                  <c:v>all</c:v>
                </c:pt>
              </c:strCache>
            </c:strRef>
          </c:tx>
          <c:marker>
            <c:symbol val="none"/>
          </c:marker>
          <c:xVal>
            <c:numRef>
              <c:f>Calculations!$A$4:$A$184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xVal>
          <c:yVal>
            <c:numRef>
              <c:f>Calculations!$G$4:$G$184</c:f>
              <c:numCache>
                <c:formatCode>0.0</c:formatCode>
                <c:ptCount val="181"/>
                <c:pt idx="10" formatCode="0.0%">
                  <c:v>0</c:v>
                </c:pt>
                <c:pt idx="11" formatCode="0.0%">
                  <c:v>0</c:v>
                </c:pt>
                <c:pt idx="12" formatCode="0.0%">
                  <c:v>0</c:v>
                </c:pt>
                <c:pt idx="13" formatCode="0.0%">
                  <c:v>0</c:v>
                </c:pt>
                <c:pt idx="14" formatCode="0.0%">
                  <c:v>0</c:v>
                </c:pt>
                <c:pt idx="15" formatCode="0.0%">
                  <c:v>0</c:v>
                </c:pt>
                <c:pt idx="16" formatCode="0.0%">
                  <c:v>0</c:v>
                </c:pt>
                <c:pt idx="17" formatCode="0.0%">
                  <c:v>0</c:v>
                </c:pt>
                <c:pt idx="18" formatCode="0.0%">
                  <c:v>0</c:v>
                </c:pt>
                <c:pt idx="19" formatCode="0.0%">
                  <c:v>0</c:v>
                </c:pt>
                <c:pt idx="20" formatCode="0.0%">
                  <c:v>0</c:v>
                </c:pt>
                <c:pt idx="21" formatCode="0.0%">
                  <c:v>0</c:v>
                </c:pt>
                <c:pt idx="22" formatCode="0.0%">
                  <c:v>0</c:v>
                </c:pt>
                <c:pt idx="23" formatCode="0.0%">
                  <c:v>0</c:v>
                </c:pt>
                <c:pt idx="24" formatCode="0.0%">
                  <c:v>0</c:v>
                </c:pt>
                <c:pt idx="25" formatCode="0.0%">
                  <c:v>0</c:v>
                </c:pt>
                <c:pt idx="26" formatCode="0.0%">
                  <c:v>0</c:v>
                </c:pt>
                <c:pt idx="27" formatCode="0.0%">
                  <c:v>0</c:v>
                </c:pt>
                <c:pt idx="28" formatCode="0.0%">
                  <c:v>0</c:v>
                </c:pt>
                <c:pt idx="29" formatCode="0.0%">
                  <c:v>0</c:v>
                </c:pt>
                <c:pt idx="30" formatCode="0.0%">
                  <c:v>0</c:v>
                </c:pt>
                <c:pt idx="31" formatCode="0.0%">
                  <c:v>0</c:v>
                </c:pt>
                <c:pt idx="32" formatCode="0.0%">
                  <c:v>0</c:v>
                </c:pt>
                <c:pt idx="33" formatCode="0.0%">
                  <c:v>0</c:v>
                </c:pt>
                <c:pt idx="34" formatCode="0.0%">
                  <c:v>0</c:v>
                </c:pt>
                <c:pt idx="35" formatCode="0.0%">
                  <c:v>0</c:v>
                </c:pt>
                <c:pt idx="36" formatCode="0.0%">
                  <c:v>0</c:v>
                </c:pt>
                <c:pt idx="37" formatCode="0.0%">
                  <c:v>0</c:v>
                </c:pt>
                <c:pt idx="38" formatCode="0.0%">
                  <c:v>0</c:v>
                </c:pt>
                <c:pt idx="39" formatCode="0.0%">
                  <c:v>0</c:v>
                </c:pt>
                <c:pt idx="40" formatCode="0.0%">
                  <c:v>0</c:v>
                </c:pt>
                <c:pt idx="41" formatCode="0.0%">
                  <c:v>0</c:v>
                </c:pt>
                <c:pt idx="42" formatCode="0.0%">
                  <c:v>0</c:v>
                </c:pt>
                <c:pt idx="43" formatCode="0.0%">
                  <c:v>0</c:v>
                </c:pt>
                <c:pt idx="44" formatCode="0.0%">
                  <c:v>0</c:v>
                </c:pt>
                <c:pt idx="45" formatCode="0.0%">
                  <c:v>0</c:v>
                </c:pt>
                <c:pt idx="46" formatCode="0.0%">
                  <c:v>0</c:v>
                </c:pt>
                <c:pt idx="47" formatCode="0.0%">
                  <c:v>0</c:v>
                </c:pt>
                <c:pt idx="48" formatCode="0.0%">
                  <c:v>0</c:v>
                </c:pt>
                <c:pt idx="49" formatCode="0.0%">
                  <c:v>0</c:v>
                </c:pt>
                <c:pt idx="50" formatCode="0.0%">
                  <c:v>0</c:v>
                </c:pt>
                <c:pt idx="51" formatCode="0.0%">
                  <c:v>0</c:v>
                </c:pt>
                <c:pt idx="52" formatCode="0.0%">
                  <c:v>0</c:v>
                </c:pt>
                <c:pt idx="53" formatCode="0.0%">
                  <c:v>0</c:v>
                </c:pt>
                <c:pt idx="54" formatCode="0.0%">
                  <c:v>0</c:v>
                </c:pt>
                <c:pt idx="55" formatCode="0.0%">
                  <c:v>0</c:v>
                </c:pt>
                <c:pt idx="56" formatCode="0.0%">
                  <c:v>0</c:v>
                </c:pt>
                <c:pt idx="57" formatCode="0.0%">
                  <c:v>0</c:v>
                </c:pt>
                <c:pt idx="58" formatCode="0.0%">
                  <c:v>0</c:v>
                </c:pt>
                <c:pt idx="59" formatCode="0.0%">
                  <c:v>0</c:v>
                </c:pt>
                <c:pt idx="60" formatCode="0.0%">
                  <c:v>0</c:v>
                </c:pt>
                <c:pt idx="61" formatCode="0.0%">
                  <c:v>0</c:v>
                </c:pt>
                <c:pt idx="62" formatCode="0.0%">
                  <c:v>0</c:v>
                </c:pt>
                <c:pt idx="63" formatCode="0.0%">
                  <c:v>0</c:v>
                </c:pt>
                <c:pt idx="64" formatCode="0.0%">
                  <c:v>0</c:v>
                </c:pt>
                <c:pt idx="65" formatCode="0.0%">
                  <c:v>0</c:v>
                </c:pt>
                <c:pt idx="66" formatCode="0.0%">
                  <c:v>0</c:v>
                </c:pt>
                <c:pt idx="67" formatCode="0.0%">
                  <c:v>0</c:v>
                </c:pt>
                <c:pt idx="68" formatCode="0.0%">
                  <c:v>0</c:v>
                </c:pt>
                <c:pt idx="69" formatCode="0.0%">
                  <c:v>0</c:v>
                </c:pt>
                <c:pt idx="70" formatCode="0.0%">
                  <c:v>0</c:v>
                </c:pt>
                <c:pt idx="71" formatCode="0.0%">
                  <c:v>0</c:v>
                </c:pt>
                <c:pt idx="72" formatCode="0.0%">
                  <c:v>0</c:v>
                </c:pt>
                <c:pt idx="73" formatCode="0.0%">
                  <c:v>0</c:v>
                </c:pt>
                <c:pt idx="74" formatCode="0.0%">
                  <c:v>0</c:v>
                </c:pt>
                <c:pt idx="75" formatCode="0.0%">
                  <c:v>0</c:v>
                </c:pt>
                <c:pt idx="76" formatCode="0.0%">
                  <c:v>0</c:v>
                </c:pt>
                <c:pt idx="77" formatCode="0.0%">
                  <c:v>0</c:v>
                </c:pt>
                <c:pt idx="78" formatCode="0.0%">
                  <c:v>0</c:v>
                </c:pt>
                <c:pt idx="79" formatCode="0.0%">
                  <c:v>0</c:v>
                </c:pt>
                <c:pt idx="80" formatCode="0.0%">
                  <c:v>0</c:v>
                </c:pt>
                <c:pt idx="81" formatCode="0.0%">
                  <c:v>0</c:v>
                </c:pt>
                <c:pt idx="82" formatCode="0.0%">
                  <c:v>0</c:v>
                </c:pt>
                <c:pt idx="83" formatCode="0.0%">
                  <c:v>0</c:v>
                </c:pt>
                <c:pt idx="84" formatCode="0.0%">
                  <c:v>0</c:v>
                </c:pt>
                <c:pt idx="85" formatCode="0.0%">
                  <c:v>0</c:v>
                </c:pt>
                <c:pt idx="86" formatCode="0.0%">
                  <c:v>0</c:v>
                </c:pt>
                <c:pt idx="87" formatCode="0.0%">
                  <c:v>0</c:v>
                </c:pt>
                <c:pt idx="88" formatCode="0.0%">
                  <c:v>0</c:v>
                </c:pt>
                <c:pt idx="89" formatCode="0.0%">
                  <c:v>0</c:v>
                </c:pt>
                <c:pt idx="90" formatCode="0.0%">
                  <c:v>0</c:v>
                </c:pt>
                <c:pt idx="91" formatCode="0.0%">
                  <c:v>0</c:v>
                </c:pt>
                <c:pt idx="92" formatCode="0.0%">
                  <c:v>0</c:v>
                </c:pt>
                <c:pt idx="93" formatCode="0.0%">
                  <c:v>0</c:v>
                </c:pt>
                <c:pt idx="94" formatCode="0.0%">
                  <c:v>0</c:v>
                </c:pt>
                <c:pt idx="95" formatCode="0.0%">
                  <c:v>0</c:v>
                </c:pt>
                <c:pt idx="96" formatCode="0.0%">
                  <c:v>0</c:v>
                </c:pt>
                <c:pt idx="97" formatCode="0.0%">
                  <c:v>0</c:v>
                </c:pt>
                <c:pt idx="98" formatCode="0.0%">
                  <c:v>0</c:v>
                </c:pt>
                <c:pt idx="99" formatCode="0.0%">
                  <c:v>0</c:v>
                </c:pt>
                <c:pt idx="100" formatCode="0.0%">
                  <c:v>0</c:v>
                </c:pt>
                <c:pt idx="101" formatCode="0.0%">
                  <c:v>0</c:v>
                </c:pt>
                <c:pt idx="102" formatCode="0.0%">
                  <c:v>0</c:v>
                </c:pt>
                <c:pt idx="103" formatCode="0.0%">
                  <c:v>0</c:v>
                </c:pt>
                <c:pt idx="104" formatCode="0.0%">
                  <c:v>0</c:v>
                </c:pt>
                <c:pt idx="105" formatCode="0.0%">
                  <c:v>0</c:v>
                </c:pt>
                <c:pt idx="106" formatCode="0.0%">
                  <c:v>0</c:v>
                </c:pt>
                <c:pt idx="107" formatCode="0.0%">
                  <c:v>0</c:v>
                </c:pt>
                <c:pt idx="108" formatCode="0.0%">
                  <c:v>0</c:v>
                </c:pt>
                <c:pt idx="109" formatCode="0.0%">
                  <c:v>0</c:v>
                </c:pt>
                <c:pt idx="110" formatCode="0.0%">
                  <c:v>0</c:v>
                </c:pt>
                <c:pt idx="111" formatCode="0.0%">
                  <c:v>0</c:v>
                </c:pt>
                <c:pt idx="112" formatCode="0.0%">
                  <c:v>0</c:v>
                </c:pt>
                <c:pt idx="113" formatCode="0.0%">
                  <c:v>0</c:v>
                </c:pt>
                <c:pt idx="114" formatCode="0.0%">
                  <c:v>0</c:v>
                </c:pt>
                <c:pt idx="115" formatCode="0.0%">
                  <c:v>0</c:v>
                </c:pt>
                <c:pt idx="116" formatCode="0.0%">
                  <c:v>0</c:v>
                </c:pt>
                <c:pt idx="117" formatCode="0.0%">
                  <c:v>0</c:v>
                </c:pt>
                <c:pt idx="118" formatCode="0.0%">
                  <c:v>0</c:v>
                </c:pt>
                <c:pt idx="119" formatCode="0.0%">
                  <c:v>0</c:v>
                </c:pt>
                <c:pt idx="120" formatCode="0.0%">
                  <c:v>0</c:v>
                </c:pt>
                <c:pt idx="121" formatCode="0.0%">
                  <c:v>0</c:v>
                </c:pt>
                <c:pt idx="122" formatCode="0.0%">
                  <c:v>0</c:v>
                </c:pt>
                <c:pt idx="123" formatCode="0.0%">
                  <c:v>0</c:v>
                </c:pt>
                <c:pt idx="124" formatCode="0.0%">
                  <c:v>0</c:v>
                </c:pt>
                <c:pt idx="125" formatCode="0.0%">
                  <c:v>0</c:v>
                </c:pt>
                <c:pt idx="126" formatCode="0.0%">
                  <c:v>0</c:v>
                </c:pt>
                <c:pt idx="127" formatCode="0.0%">
                  <c:v>0</c:v>
                </c:pt>
                <c:pt idx="128" formatCode="0.0%">
                  <c:v>0</c:v>
                </c:pt>
                <c:pt idx="129" formatCode="0.0%">
                  <c:v>0</c:v>
                </c:pt>
                <c:pt idx="130" formatCode="0.0%">
                  <c:v>0</c:v>
                </c:pt>
                <c:pt idx="131" formatCode="0.0%">
                  <c:v>0</c:v>
                </c:pt>
                <c:pt idx="132" formatCode="0.0%">
                  <c:v>0</c:v>
                </c:pt>
                <c:pt idx="133" formatCode="0.0%">
                  <c:v>0</c:v>
                </c:pt>
                <c:pt idx="134" formatCode="0.0%">
                  <c:v>0</c:v>
                </c:pt>
                <c:pt idx="135" formatCode="0.0%">
                  <c:v>0</c:v>
                </c:pt>
                <c:pt idx="136" formatCode="0.0%">
                  <c:v>0</c:v>
                </c:pt>
                <c:pt idx="137" formatCode="0.0%">
                  <c:v>0</c:v>
                </c:pt>
                <c:pt idx="138" formatCode="0.0%">
                  <c:v>0</c:v>
                </c:pt>
                <c:pt idx="139" formatCode="0.0%">
                  <c:v>0</c:v>
                </c:pt>
                <c:pt idx="140" formatCode="0.0%">
                  <c:v>0</c:v>
                </c:pt>
                <c:pt idx="141" formatCode="0.0%">
                  <c:v>0</c:v>
                </c:pt>
                <c:pt idx="142" formatCode="0.0%">
                  <c:v>0</c:v>
                </c:pt>
                <c:pt idx="143" formatCode="0.0%">
                  <c:v>0</c:v>
                </c:pt>
                <c:pt idx="144" formatCode="0.0%">
                  <c:v>0</c:v>
                </c:pt>
                <c:pt idx="145" formatCode="0.0%">
                  <c:v>0</c:v>
                </c:pt>
                <c:pt idx="146" formatCode="0.0%">
                  <c:v>0</c:v>
                </c:pt>
                <c:pt idx="147" formatCode="0.0%">
                  <c:v>0</c:v>
                </c:pt>
                <c:pt idx="148" formatCode="0.0%">
                  <c:v>0</c:v>
                </c:pt>
                <c:pt idx="149" formatCode="0.0%">
                  <c:v>0</c:v>
                </c:pt>
                <c:pt idx="150" formatCode="0.0%">
                  <c:v>0</c:v>
                </c:pt>
                <c:pt idx="151" formatCode="0.0%">
                  <c:v>0</c:v>
                </c:pt>
                <c:pt idx="152" formatCode="0.0%">
                  <c:v>0</c:v>
                </c:pt>
                <c:pt idx="153" formatCode="0.0%">
                  <c:v>0</c:v>
                </c:pt>
                <c:pt idx="154" formatCode="0.0%">
                  <c:v>0</c:v>
                </c:pt>
                <c:pt idx="155" formatCode="0.0%">
                  <c:v>0</c:v>
                </c:pt>
                <c:pt idx="156" formatCode="0.0%">
                  <c:v>0</c:v>
                </c:pt>
                <c:pt idx="157" formatCode="0.0%">
                  <c:v>0</c:v>
                </c:pt>
                <c:pt idx="158" formatCode="0.0%">
                  <c:v>0</c:v>
                </c:pt>
                <c:pt idx="159" formatCode="0.0%">
                  <c:v>0</c:v>
                </c:pt>
                <c:pt idx="160" formatCode="0.0%">
                  <c:v>0</c:v>
                </c:pt>
                <c:pt idx="161" formatCode="0.0%">
                  <c:v>0</c:v>
                </c:pt>
                <c:pt idx="162" formatCode="0.0%">
                  <c:v>0</c:v>
                </c:pt>
                <c:pt idx="163" formatCode="0.0%">
                  <c:v>0</c:v>
                </c:pt>
                <c:pt idx="164" formatCode="0.0%">
                  <c:v>0</c:v>
                </c:pt>
                <c:pt idx="165" formatCode="0.0%">
                  <c:v>0</c:v>
                </c:pt>
                <c:pt idx="166" formatCode="0.0%">
                  <c:v>0</c:v>
                </c:pt>
                <c:pt idx="167" formatCode="0.0%">
                  <c:v>0</c:v>
                </c:pt>
                <c:pt idx="168" formatCode="0.0%">
                  <c:v>0</c:v>
                </c:pt>
                <c:pt idx="169" formatCode="0.0%">
                  <c:v>0</c:v>
                </c:pt>
                <c:pt idx="170" formatCode="0.0%">
                  <c:v>0</c:v>
                </c:pt>
              </c:numCache>
            </c:numRef>
          </c:yVal>
          <c:smooth val="1"/>
        </c:ser>
        <c:axId val="134879872"/>
        <c:axId val="134902144"/>
      </c:scatterChart>
      <c:valAx>
        <c:axId val="1348798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4902144"/>
        <c:crosses val="autoZero"/>
        <c:crossBetween val="midCat"/>
        <c:majorUnit val="15"/>
        <c:minorUnit val="5"/>
      </c:valAx>
      <c:valAx>
        <c:axId val="134902144"/>
        <c:scaling>
          <c:orientation val="minMax"/>
          <c:max val="1"/>
          <c:min val="0"/>
        </c:scaling>
        <c:axPos val="l"/>
        <c:majorGridlines/>
        <c:numFmt formatCode="0%" sourceLinked="0"/>
        <c:tickLblPos val="nextTo"/>
        <c:crossAx val="134879872"/>
        <c:crosses val="autoZero"/>
        <c:crossBetween val="midCat"/>
      </c:valAx>
    </c:plotArea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'3dPolar'!$L$1:$T$1</c:f>
          <c:strCache>
            <c:ptCount val="1"/>
            <c:pt idx="0">
              <c:v>ISL29011 - 3000K, Max Lux=0</c:v>
            </c:pt>
          </c:strCache>
        </c:strRef>
      </c:tx>
      <c:layout/>
      <c:overlay val="1"/>
      <c:txPr>
        <a:bodyPr/>
        <a:lstStyle/>
        <a:p>
          <a:pPr>
            <a:defRPr/>
          </a:pPr>
          <a:endParaRPr lang="en-US"/>
        </a:p>
      </c:txPr>
    </c:title>
    <c:view3D>
      <c:rotX val="50"/>
      <c:perspective val="30"/>
    </c:view3D>
    <c:plotArea>
      <c:layout/>
      <c:surface3DChart>
        <c:ser>
          <c:idx val="0"/>
          <c:order val="0"/>
          <c:tx>
            <c:strRef>
              <c:f>'3dPolar'!$B$46</c:f>
              <c:strCache>
                <c:ptCount val="1"/>
                <c:pt idx="0">
                  <c:v>-90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'3dPolar'!$C$46:$AM$46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"/>
          <c:order val="1"/>
          <c:tx>
            <c:strRef>
              <c:f>'3dPolar'!$B$47</c:f>
              <c:strCache>
                <c:ptCount val="1"/>
                <c:pt idx="0">
                  <c:v>-85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'3dPolar'!$C$47:$AM$47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"/>
          <c:order val="2"/>
          <c:tx>
            <c:strRef>
              <c:f>'3dPolar'!$B$48</c:f>
              <c:strCache>
                <c:ptCount val="1"/>
                <c:pt idx="0">
                  <c:v>-80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'3dPolar'!$C$48:$AM$48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"/>
          <c:order val="3"/>
          <c:tx>
            <c:strRef>
              <c:f>'3dPolar'!$B$49</c:f>
              <c:strCache>
                <c:ptCount val="1"/>
                <c:pt idx="0">
                  <c:v>-75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'3dPolar'!$C$49:$AM$49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4"/>
          <c:order val="4"/>
          <c:tx>
            <c:strRef>
              <c:f>'3dPolar'!$B$50</c:f>
              <c:strCache>
                <c:ptCount val="1"/>
                <c:pt idx="0">
                  <c:v>-70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'3dPolar'!$C$50:$AM$50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5"/>
          <c:order val="5"/>
          <c:tx>
            <c:strRef>
              <c:f>'3dPolar'!$B$51</c:f>
              <c:strCache>
                <c:ptCount val="1"/>
                <c:pt idx="0">
                  <c:v>-65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'3dPolar'!$C$51:$AM$51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6"/>
          <c:order val="6"/>
          <c:tx>
            <c:strRef>
              <c:f>'3dPolar'!$B$52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'3dPolar'!$C$52:$AM$52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7"/>
          <c:order val="7"/>
          <c:tx>
            <c:strRef>
              <c:f>'3dPolar'!$B$53</c:f>
              <c:strCache>
                <c:ptCount val="1"/>
                <c:pt idx="0">
                  <c:v>-55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'3dPolar'!$C$53:$AM$53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8"/>
          <c:order val="8"/>
          <c:tx>
            <c:strRef>
              <c:f>'3dPolar'!$B$54</c:f>
              <c:strCache>
                <c:ptCount val="1"/>
                <c:pt idx="0">
                  <c:v>-50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'3dPolar'!$C$54:$AM$54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9"/>
          <c:order val="9"/>
          <c:tx>
            <c:strRef>
              <c:f>'3dPolar'!$B$55</c:f>
              <c:strCache>
                <c:ptCount val="1"/>
                <c:pt idx="0">
                  <c:v>-45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'3dPolar'!$C$55:$AM$55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'3dPolar'!$B$56</c:f>
              <c:strCache>
                <c:ptCount val="1"/>
                <c:pt idx="0">
                  <c:v>-40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'3dPolar'!$C$56:$AM$56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'3dPolar'!$B$57</c:f>
              <c:strCache>
                <c:ptCount val="1"/>
                <c:pt idx="0">
                  <c:v>-35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'3dPolar'!$C$57:$AM$57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'3dPolar'!$B$58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'3dPolar'!$C$58:$AM$58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'3dPolar'!$B$59</c:f>
              <c:strCache>
                <c:ptCount val="1"/>
                <c:pt idx="0">
                  <c:v>-25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'3dPolar'!$C$59:$AM$59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'3dPolar'!$B$60</c:f>
              <c:strCache>
                <c:ptCount val="1"/>
                <c:pt idx="0">
                  <c:v>-20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'3dPolar'!$C$60:$AM$60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'3dPolar'!$B$61</c:f>
              <c:strCache>
                <c:ptCount val="1"/>
                <c:pt idx="0">
                  <c:v>-15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'3dPolar'!$C$61:$AM$61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'3dPolar'!$B$62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'3dPolar'!$C$62:$AM$62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'3dPolar'!$B$63</c:f>
              <c:strCache>
                <c:ptCount val="1"/>
                <c:pt idx="0">
                  <c:v>-5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'3dPolar'!$C$63:$AM$63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'3dPolar'!$B$64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'3dPolar'!$C$64:$AM$64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'3dPolar'!$B$65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'3dPolar'!$C$65:$AM$65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'3dPolar'!$B$66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'3dPolar'!$C$66:$AM$66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'3dPolar'!$B$67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'3dPolar'!$C$67:$AM$67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'3dPolar'!$B$68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'3dPolar'!$C$68:$AM$68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'3dPolar'!$B$69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'3dPolar'!$C$69:$AM$69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'3dPolar'!$B$70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'3dPolar'!$C$70:$AM$70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5"/>
          <c:order val="25"/>
          <c:tx>
            <c:strRef>
              <c:f>'3dPolar'!$B$71</c:f>
              <c:strCache>
                <c:ptCount val="1"/>
                <c:pt idx="0">
                  <c:v>35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'3dPolar'!$C$71:$AM$71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6"/>
          <c:order val="26"/>
          <c:tx>
            <c:strRef>
              <c:f>'3dPolar'!$B$72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'3dPolar'!$C$72:$AM$72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7"/>
          <c:order val="27"/>
          <c:tx>
            <c:strRef>
              <c:f>'3dPolar'!$B$73</c:f>
              <c:strCache>
                <c:ptCount val="1"/>
                <c:pt idx="0">
                  <c:v>45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'3dPolar'!$C$73:$AM$73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8"/>
          <c:order val="28"/>
          <c:tx>
            <c:strRef>
              <c:f>'3dPolar'!$B$74</c:f>
              <c:strCache>
                <c:ptCount val="1"/>
                <c:pt idx="0">
                  <c:v>50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'3dPolar'!$C$74:$AM$74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9"/>
          <c:order val="29"/>
          <c:tx>
            <c:strRef>
              <c:f>'3dPolar'!$B$75</c:f>
              <c:strCache>
                <c:ptCount val="1"/>
                <c:pt idx="0">
                  <c:v>55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'3dPolar'!$C$75:$AM$75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0"/>
          <c:order val="30"/>
          <c:tx>
            <c:strRef>
              <c:f>'3dPolar'!$B$76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'3dPolar'!$C$76:$AM$76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1"/>
          <c:order val="31"/>
          <c:tx>
            <c:strRef>
              <c:f>'3dPolar'!$B$77</c:f>
              <c:strCache>
                <c:ptCount val="1"/>
                <c:pt idx="0">
                  <c:v>65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'3dPolar'!$C$77:$AM$77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2"/>
          <c:order val="32"/>
          <c:tx>
            <c:strRef>
              <c:f>'3dPolar'!$B$78</c:f>
              <c:strCache>
                <c:ptCount val="1"/>
                <c:pt idx="0">
                  <c:v>70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'3dPolar'!$C$78:$AM$78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3"/>
          <c:order val="33"/>
          <c:tx>
            <c:strRef>
              <c:f>'3dPolar'!$B$79</c:f>
              <c:strCache>
                <c:ptCount val="1"/>
                <c:pt idx="0">
                  <c:v>75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'3dPolar'!$C$79:$AM$79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4"/>
          <c:order val="34"/>
          <c:tx>
            <c:strRef>
              <c:f>'3dPolar'!$B$80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'3dPolar'!$C$80:$AM$80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5"/>
          <c:order val="35"/>
          <c:tx>
            <c:strRef>
              <c:f>'3dPolar'!$B$81</c:f>
              <c:strCache>
                <c:ptCount val="1"/>
                <c:pt idx="0">
                  <c:v>85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'3dPolar'!$C$81:$AM$81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6"/>
          <c:order val="36"/>
          <c:tx>
            <c:strRef>
              <c:f>'3dPolar'!$B$82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'3dPolar'!$C$82:$AM$82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bandFmts/>
        <c:axId val="135397376"/>
        <c:axId val="135398912"/>
        <c:axId val="135026880"/>
      </c:surface3DChart>
      <c:catAx>
        <c:axId val="13539737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5398912"/>
        <c:crosses val="autoZero"/>
        <c:auto val="1"/>
        <c:lblAlgn val="ctr"/>
        <c:lblOffset val="100"/>
      </c:catAx>
      <c:valAx>
        <c:axId val="135398912"/>
        <c:scaling>
          <c:orientation val="minMax"/>
        </c:scaling>
        <c:axPos val="l"/>
        <c:majorGridlines/>
        <c:numFmt formatCode="0.0%" sourceLinked="1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35397376"/>
        <c:crosses val="autoZero"/>
        <c:crossBetween val="midCat"/>
      </c:valAx>
      <c:serAx>
        <c:axId val="135026880"/>
        <c:scaling>
          <c:orientation val="minMax"/>
        </c:scaling>
        <c:axPos val="b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35398912"/>
        <c:crosses val="autoZero"/>
      </c:serAx>
    </c:plotArea>
    <c:legend>
      <c:legendPos val="r"/>
      <c:layout/>
      <c:txPr>
        <a:bodyPr/>
        <a:lstStyle/>
        <a:p>
          <a:pPr rtl="0">
            <a:defRPr sz="1600"/>
          </a:pPr>
          <a:endParaRPr lang="en-US"/>
        </a:p>
      </c:txPr>
    </c:legend>
    <c:plotVisOnly val="1"/>
  </c:chart>
  <c:spPr>
    <a:ln>
      <a:noFill/>
    </a:ln>
  </c:spPr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rotX val="90"/>
      <c:rotY val="0"/>
      <c:perspective val="0"/>
    </c:view3D>
    <c:plotArea>
      <c:layout/>
      <c:surfaceChart>
        <c:ser>
          <c:idx val="0"/>
          <c:order val="0"/>
          <c:tx>
            <c:strRef>
              <c:f>'3dPolar'!$B$46</c:f>
              <c:strCache>
                <c:ptCount val="1"/>
                <c:pt idx="0">
                  <c:v>-90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'3dPolar'!$C$46:$AM$46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"/>
          <c:order val="1"/>
          <c:tx>
            <c:strRef>
              <c:f>'3dPolar'!$B$47</c:f>
              <c:strCache>
                <c:ptCount val="1"/>
                <c:pt idx="0">
                  <c:v>-85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'3dPolar'!$C$47:$AM$47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"/>
          <c:order val="2"/>
          <c:tx>
            <c:strRef>
              <c:f>'3dPolar'!$B$48</c:f>
              <c:strCache>
                <c:ptCount val="1"/>
                <c:pt idx="0">
                  <c:v>-80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'3dPolar'!$C$48:$AM$48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"/>
          <c:order val="3"/>
          <c:tx>
            <c:strRef>
              <c:f>'3dPolar'!$B$49</c:f>
              <c:strCache>
                <c:ptCount val="1"/>
                <c:pt idx="0">
                  <c:v>-75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'3dPolar'!$C$49:$AM$49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4"/>
          <c:order val="4"/>
          <c:tx>
            <c:strRef>
              <c:f>'3dPolar'!$B$50</c:f>
              <c:strCache>
                <c:ptCount val="1"/>
                <c:pt idx="0">
                  <c:v>-70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'3dPolar'!$C$50:$AM$50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5"/>
          <c:order val="5"/>
          <c:tx>
            <c:strRef>
              <c:f>'3dPolar'!$B$51</c:f>
              <c:strCache>
                <c:ptCount val="1"/>
                <c:pt idx="0">
                  <c:v>-65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'3dPolar'!$C$51:$AM$51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6"/>
          <c:order val="6"/>
          <c:tx>
            <c:strRef>
              <c:f>'3dPolar'!$B$52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'3dPolar'!$C$52:$AM$52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7"/>
          <c:order val="7"/>
          <c:tx>
            <c:strRef>
              <c:f>'3dPolar'!$B$53</c:f>
              <c:strCache>
                <c:ptCount val="1"/>
                <c:pt idx="0">
                  <c:v>-55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'3dPolar'!$C$53:$AM$53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8"/>
          <c:order val="8"/>
          <c:tx>
            <c:strRef>
              <c:f>'3dPolar'!$B$54</c:f>
              <c:strCache>
                <c:ptCount val="1"/>
                <c:pt idx="0">
                  <c:v>-50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'3dPolar'!$C$54:$AM$54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9"/>
          <c:order val="9"/>
          <c:tx>
            <c:strRef>
              <c:f>'3dPolar'!$B$55</c:f>
              <c:strCache>
                <c:ptCount val="1"/>
                <c:pt idx="0">
                  <c:v>-45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'3dPolar'!$C$55:$AM$55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'3dPolar'!$B$56</c:f>
              <c:strCache>
                <c:ptCount val="1"/>
                <c:pt idx="0">
                  <c:v>-40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'3dPolar'!$C$56:$AM$56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'3dPolar'!$B$57</c:f>
              <c:strCache>
                <c:ptCount val="1"/>
                <c:pt idx="0">
                  <c:v>-35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'3dPolar'!$C$57:$AM$57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'3dPolar'!$B$58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'3dPolar'!$C$58:$AM$58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'3dPolar'!$B$59</c:f>
              <c:strCache>
                <c:ptCount val="1"/>
                <c:pt idx="0">
                  <c:v>-25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'3dPolar'!$C$59:$AM$59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'3dPolar'!$B$60</c:f>
              <c:strCache>
                <c:ptCount val="1"/>
                <c:pt idx="0">
                  <c:v>-20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'3dPolar'!$C$60:$AM$60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'3dPolar'!$B$61</c:f>
              <c:strCache>
                <c:ptCount val="1"/>
                <c:pt idx="0">
                  <c:v>-15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'3dPolar'!$C$61:$AM$61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'3dPolar'!$B$62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'3dPolar'!$C$62:$AM$62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'3dPolar'!$B$63</c:f>
              <c:strCache>
                <c:ptCount val="1"/>
                <c:pt idx="0">
                  <c:v>-5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'3dPolar'!$C$63:$AM$63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'3dPolar'!$B$64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'3dPolar'!$C$64:$AM$64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'3dPolar'!$B$65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'3dPolar'!$C$65:$AM$65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'3dPolar'!$B$66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'3dPolar'!$C$66:$AM$66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'3dPolar'!$B$67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'3dPolar'!$C$67:$AM$67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'3dPolar'!$B$68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'3dPolar'!$C$68:$AM$68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'3dPolar'!$B$69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'3dPolar'!$C$69:$AM$69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'3dPolar'!$B$70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'3dPolar'!$C$70:$AM$70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5"/>
          <c:order val="25"/>
          <c:tx>
            <c:strRef>
              <c:f>'3dPolar'!$B$71</c:f>
              <c:strCache>
                <c:ptCount val="1"/>
                <c:pt idx="0">
                  <c:v>35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'3dPolar'!$C$71:$AM$71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6"/>
          <c:order val="26"/>
          <c:tx>
            <c:strRef>
              <c:f>'3dPolar'!$B$72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'3dPolar'!$C$72:$AM$72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7"/>
          <c:order val="27"/>
          <c:tx>
            <c:strRef>
              <c:f>'3dPolar'!$B$73</c:f>
              <c:strCache>
                <c:ptCount val="1"/>
                <c:pt idx="0">
                  <c:v>45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'3dPolar'!$C$73:$AM$73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8"/>
          <c:order val="28"/>
          <c:tx>
            <c:strRef>
              <c:f>'3dPolar'!$B$74</c:f>
              <c:strCache>
                <c:ptCount val="1"/>
                <c:pt idx="0">
                  <c:v>50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'3dPolar'!$C$74:$AM$74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9"/>
          <c:order val="29"/>
          <c:tx>
            <c:strRef>
              <c:f>'3dPolar'!$B$75</c:f>
              <c:strCache>
                <c:ptCount val="1"/>
                <c:pt idx="0">
                  <c:v>55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'3dPolar'!$C$75:$AM$75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0"/>
          <c:order val="30"/>
          <c:tx>
            <c:strRef>
              <c:f>'3dPolar'!$B$76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'3dPolar'!$C$76:$AM$76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1"/>
          <c:order val="31"/>
          <c:tx>
            <c:strRef>
              <c:f>'3dPolar'!$B$77</c:f>
              <c:strCache>
                <c:ptCount val="1"/>
                <c:pt idx="0">
                  <c:v>65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'3dPolar'!$C$77:$AM$77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2"/>
          <c:order val="32"/>
          <c:tx>
            <c:strRef>
              <c:f>'3dPolar'!$B$78</c:f>
              <c:strCache>
                <c:ptCount val="1"/>
                <c:pt idx="0">
                  <c:v>70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'3dPolar'!$C$78:$AM$78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3"/>
          <c:order val="33"/>
          <c:tx>
            <c:strRef>
              <c:f>'3dPolar'!$B$79</c:f>
              <c:strCache>
                <c:ptCount val="1"/>
                <c:pt idx="0">
                  <c:v>75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'3dPolar'!$C$79:$AM$79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4"/>
          <c:order val="34"/>
          <c:tx>
            <c:strRef>
              <c:f>'3dPolar'!$B$80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'3dPolar'!$C$80:$AM$80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5"/>
          <c:order val="35"/>
          <c:tx>
            <c:strRef>
              <c:f>'3dPolar'!$B$81</c:f>
              <c:strCache>
                <c:ptCount val="1"/>
                <c:pt idx="0">
                  <c:v>85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'3dPolar'!$C$81:$AM$81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6"/>
          <c:order val="36"/>
          <c:tx>
            <c:strRef>
              <c:f>'3dPolar'!$B$82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'3dPolar'!$C$45:$AM$45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'3dPolar'!$C$82:$AM$82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bandFmts/>
        <c:axId val="135538560"/>
        <c:axId val="135540096"/>
        <c:axId val="135549376"/>
      </c:surfaceChart>
      <c:catAx>
        <c:axId val="135538560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135540096"/>
        <c:crosses val="autoZero"/>
        <c:auto val="1"/>
        <c:lblAlgn val="ctr"/>
        <c:lblOffset val="100"/>
      </c:catAx>
      <c:valAx>
        <c:axId val="135540096"/>
        <c:scaling>
          <c:orientation val="minMax"/>
        </c:scaling>
        <c:delete val="1"/>
        <c:axPos val="l"/>
        <c:majorGridlines/>
        <c:numFmt formatCode="0.0%" sourceLinked="1"/>
        <c:tickLblPos val="none"/>
        <c:crossAx val="135538560"/>
        <c:crosses val="autoZero"/>
        <c:crossBetween val="midCat"/>
      </c:valAx>
      <c:serAx>
        <c:axId val="135549376"/>
        <c:scaling>
          <c:orientation val="minMax"/>
        </c:scaling>
        <c:axPos val="b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135540096"/>
        <c:crosses val="autoZero"/>
      </c:serAx>
    </c:plotArea>
    <c:legend>
      <c:legendPos val="r"/>
      <c:layout/>
      <c:txPr>
        <a:bodyPr/>
        <a:lstStyle/>
        <a:p>
          <a:pPr rtl="0">
            <a:defRPr sz="2000"/>
          </a:pPr>
          <a:endParaRPr lang="en-US"/>
        </a:p>
      </c:txPr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perspective val="0"/>
    </c:view3D>
    <c:plotArea>
      <c:layout/>
      <c:surface3DChart>
        <c:ser>
          <c:idx val="0"/>
          <c:order val="0"/>
          <c:tx>
            <c:strRef>
              <c:f>'3dCart'!$A$3</c:f>
              <c:strCache>
                <c:ptCount val="1"/>
                <c:pt idx="0">
                  <c:v>-90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'3dCart'!$E$3:$AO$3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"/>
          <c:order val="1"/>
          <c:tx>
            <c:strRef>
              <c:f>'3dCart'!$A$4</c:f>
              <c:strCache>
                <c:ptCount val="1"/>
                <c:pt idx="0">
                  <c:v>-85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'3dCart'!$E$4:$AO$4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"/>
          <c:order val="2"/>
          <c:tx>
            <c:strRef>
              <c:f>'3dCart'!$A$5</c:f>
              <c:strCache>
                <c:ptCount val="1"/>
                <c:pt idx="0">
                  <c:v>-80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'3dCart'!$E$5:$AO$5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"/>
          <c:order val="3"/>
          <c:tx>
            <c:strRef>
              <c:f>'3dCart'!$A$6</c:f>
              <c:strCache>
                <c:ptCount val="1"/>
                <c:pt idx="0">
                  <c:v>-75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'3dCart'!$E$6:$AO$6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4"/>
          <c:order val="4"/>
          <c:tx>
            <c:strRef>
              <c:f>'3dCart'!$A$7</c:f>
              <c:strCache>
                <c:ptCount val="1"/>
                <c:pt idx="0">
                  <c:v>-70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'3dCart'!$E$7:$AO$7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5"/>
          <c:order val="5"/>
          <c:tx>
            <c:strRef>
              <c:f>'3dCart'!$A$8</c:f>
              <c:strCache>
                <c:ptCount val="1"/>
                <c:pt idx="0">
                  <c:v>-65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'3dCart'!$E$8:$AO$8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6"/>
          <c:order val="6"/>
          <c:tx>
            <c:strRef>
              <c:f>'3dCart'!$A$9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'3dCart'!$E$9:$AO$9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7"/>
          <c:order val="7"/>
          <c:tx>
            <c:strRef>
              <c:f>'3dCart'!$A$10</c:f>
              <c:strCache>
                <c:ptCount val="1"/>
                <c:pt idx="0">
                  <c:v>-55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'3dCart'!$E$10:$AO$10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8"/>
          <c:order val="8"/>
          <c:tx>
            <c:strRef>
              <c:f>'3dCart'!$A$11</c:f>
              <c:strCache>
                <c:ptCount val="1"/>
                <c:pt idx="0">
                  <c:v>-50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'3dCart'!$E$11:$AO$11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9"/>
          <c:order val="9"/>
          <c:tx>
            <c:strRef>
              <c:f>'3dCart'!$A$12</c:f>
              <c:strCache>
                <c:ptCount val="1"/>
                <c:pt idx="0">
                  <c:v>-45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'3dCart'!$E$12:$AO$12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'3dCart'!$A$13</c:f>
              <c:strCache>
                <c:ptCount val="1"/>
                <c:pt idx="0">
                  <c:v>-40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'3dCart'!$E$13:$AO$13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'3dCart'!$A$14</c:f>
              <c:strCache>
                <c:ptCount val="1"/>
                <c:pt idx="0">
                  <c:v>-35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'3dCart'!$E$14:$AO$14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'3dCart'!$A$15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'3dCart'!$E$15:$AO$15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'3dCart'!$A$16</c:f>
              <c:strCache>
                <c:ptCount val="1"/>
                <c:pt idx="0">
                  <c:v>-25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'3dCart'!$E$16:$AO$16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'3dCart'!$A$17</c:f>
              <c:strCache>
                <c:ptCount val="1"/>
                <c:pt idx="0">
                  <c:v>-20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'3dCart'!$E$17:$AO$17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'3dCart'!$A$18</c:f>
              <c:strCache>
                <c:ptCount val="1"/>
                <c:pt idx="0">
                  <c:v>-15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'3dCart'!$E$18:$AO$18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'3dCart'!$A$19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'3dCart'!$E$19:$AO$19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'3dCart'!$A$20</c:f>
              <c:strCache>
                <c:ptCount val="1"/>
                <c:pt idx="0">
                  <c:v>-5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'3dCart'!$E$20:$AO$20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'3dCart'!$A$21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'3dCart'!$E$21:$AO$21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'3dCart'!$A$22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'3dCart'!$E$22:$AO$22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'3dCart'!$A$23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'3dCart'!$E$23:$AO$23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'3dCart'!$A$24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'3dCart'!$E$24:$AO$24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'3dCart'!$A$25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'3dCart'!$E$25:$AO$25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'3dCart'!$A$26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'3dCart'!$E$26:$AO$26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'3dCart'!$A$27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'3dCart'!$E$27:$AO$27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5"/>
          <c:order val="25"/>
          <c:tx>
            <c:strRef>
              <c:f>'3dCart'!$A$28</c:f>
              <c:strCache>
                <c:ptCount val="1"/>
                <c:pt idx="0">
                  <c:v>35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'3dCart'!$E$28:$AO$28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6"/>
          <c:order val="26"/>
          <c:tx>
            <c:strRef>
              <c:f>'3dCart'!$A$29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'3dCart'!$E$29:$AO$29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7"/>
          <c:order val="27"/>
          <c:tx>
            <c:strRef>
              <c:f>'3dCart'!$A$30</c:f>
              <c:strCache>
                <c:ptCount val="1"/>
                <c:pt idx="0">
                  <c:v>45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'3dCart'!$E$30:$AO$30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8"/>
          <c:order val="28"/>
          <c:tx>
            <c:strRef>
              <c:f>'3dCart'!$A$31</c:f>
              <c:strCache>
                <c:ptCount val="1"/>
                <c:pt idx="0">
                  <c:v>50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'3dCart'!$E$31:$AO$31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9"/>
          <c:order val="29"/>
          <c:tx>
            <c:strRef>
              <c:f>'3dCart'!$A$32</c:f>
              <c:strCache>
                <c:ptCount val="1"/>
                <c:pt idx="0">
                  <c:v>55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'3dCart'!$E$32:$AO$32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0"/>
          <c:order val="30"/>
          <c:tx>
            <c:strRef>
              <c:f>'3dCart'!$A$33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'3dCart'!$E$33:$AO$33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1"/>
          <c:order val="31"/>
          <c:tx>
            <c:strRef>
              <c:f>'3dCart'!$A$34</c:f>
              <c:strCache>
                <c:ptCount val="1"/>
                <c:pt idx="0">
                  <c:v>65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'3dCart'!$E$34:$AO$34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2"/>
          <c:order val="32"/>
          <c:tx>
            <c:strRef>
              <c:f>'3dCart'!$A$35</c:f>
              <c:strCache>
                <c:ptCount val="1"/>
                <c:pt idx="0">
                  <c:v>70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'3dCart'!$E$35:$AO$35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3"/>
          <c:order val="33"/>
          <c:tx>
            <c:strRef>
              <c:f>'3dCart'!$A$36</c:f>
              <c:strCache>
                <c:ptCount val="1"/>
                <c:pt idx="0">
                  <c:v>75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'3dCart'!$E$36:$AO$36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4"/>
          <c:order val="34"/>
          <c:tx>
            <c:strRef>
              <c:f>'3dCart'!$A$37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'3dCart'!$E$37:$AO$37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5"/>
          <c:order val="35"/>
          <c:tx>
            <c:strRef>
              <c:f>'3dCart'!$A$38</c:f>
              <c:strCache>
                <c:ptCount val="1"/>
                <c:pt idx="0">
                  <c:v>85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'3dCart'!$E$38:$AO$38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6"/>
          <c:order val="36"/>
          <c:tx>
            <c:strRef>
              <c:f>'3dCart'!$A$39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'3dCart'!$E$39:$AO$39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bandFmts/>
        <c:axId val="135948160"/>
        <c:axId val="135949696"/>
        <c:axId val="135903424"/>
      </c:surface3DChart>
      <c:catAx>
        <c:axId val="135948160"/>
        <c:scaling>
          <c:orientation val="minMax"/>
        </c:scaling>
        <c:axPos val="b"/>
        <c:numFmt formatCode="General" sourceLinked="1"/>
        <c:tickLblPos val="nextTo"/>
        <c:crossAx val="135949696"/>
        <c:crosses val="autoZero"/>
        <c:auto val="1"/>
        <c:lblAlgn val="ctr"/>
        <c:lblOffset val="100"/>
      </c:catAx>
      <c:valAx>
        <c:axId val="135949696"/>
        <c:scaling>
          <c:orientation val="minMax"/>
        </c:scaling>
        <c:axPos val="l"/>
        <c:majorGridlines/>
        <c:numFmt formatCode="General" sourceLinked="1"/>
        <c:tickLblPos val="nextTo"/>
        <c:crossAx val="135948160"/>
        <c:crosses val="autoZero"/>
        <c:crossBetween val="midCat"/>
      </c:valAx>
      <c:serAx>
        <c:axId val="135903424"/>
        <c:scaling>
          <c:orientation val="minMax"/>
        </c:scaling>
        <c:axPos val="b"/>
        <c:tickLblPos val="nextTo"/>
        <c:crossAx val="135949696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rotX val="90"/>
      <c:rotY val="0"/>
      <c:perspective val="0"/>
    </c:view3D>
    <c:plotArea>
      <c:layout/>
      <c:surfaceChart>
        <c:ser>
          <c:idx val="0"/>
          <c:order val="0"/>
          <c:tx>
            <c:strRef>
              <c:f>'3dCart'!$A$3</c:f>
              <c:strCache>
                <c:ptCount val="1"/>
                <c:pt idx="0">
                  <c:v>-90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'3dCart'!$E$3:$AO$3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"/>
          <c:order val="1"/>
          <c:tx>
            <c:strRef>
              <c:f>'3dCart'!$A$4</c:f>
              <c:strCache>
                <c:ptCount val="1"/>
                <c:pt idx="0">
                  <c:v>-85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'3dCart'!$E$4:$AO$4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"/>
          <c:order val="2"/>
          <c:tx>
            <c:strRef>
              <c:f>'3dCart'!$A$5</c:f>
              <c:strCache>
                <c:ptCount val="1"/>
                <c:pt idx="0">
                  <c:v>-80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'3dCart'!$E$5:$AO$5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"/>
          <c:order val="3"/>
          <c:tx>
            <c:strRef>
              <c:f>'3dCart'!$A$6</c:f>
              <c:strCache>
                <c:ptCount val="1"/>
                <c:pt idx="0">
                  <c:v>-75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'3dCart'!$E$6:$AO$6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4"/>
          <c:order val="4"/>
          <c:tx>
            <c:strRef>
              <c:f>'3dCart'!$A$7</c:f>
              <c:strCache>
                <c:ptCount val="1"/>
                <c:pt idx="0">
                  <c:v>-70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'3dCart'!$E$7:$AO$7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5"/>
          <c:order val="5"/>
          <c:tx>
            <c:strRef>
              <c:f>'3dCart'!$A$8</c:f>
              <c:strCache>
                <c:ptCount val="1"/>
                <c:pt idx="0">
                  <c:v>-65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'3dCart'!$E$8:$AO$8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6"/>
          <c:order val="6"/>
          <c:tx>
            <c:strRef>
              <c:f>'3dCart'!$A$9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'3dCart'!$E$9:$AO$9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7"/>
          <c:order val="7"/>
          <c:tx>
            <c:strRef>
              <c:f>'3dCart'!$A$10</c:f>
              <c:strCache>
                <c:ptCount val="1"/>
                <c:pt idx="0">
                  <c:v>-55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'3dCart'!$E$10:$AO$10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8"/>
          <c:order val="8"/>
          <c:tx>
            <c:strRef>
              <c:f>'3dCart'!$A$11</c:f>
              <c:strCache>
                <c:ptCount val="1"/>
                <c:pt idx="0">
                  <c:v>-50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'3dCart'!$E$11:$AO$11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9"/>
          <c:order val="9"/>
          <c:tx>
            <c:strRef>
              <c:f>'3dCart'!$A$12</c:f>
              <c:strCache>
                <c:ptCount val="1"/>
                <c:pt idx="0">
                  <c:v>-45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'3dCart'!$E$12:$AO$12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'3dCart'!$A$13</c:f>
              <c:strCache>
                <c:ptCount val="1"/>
                <c:pt idx="0">
                  <c:v>-40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'3dCart'!$E$13:$AO$13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'3dCart'!$A$14</c:f>
              <c:strCache>
                <c:ptCount val="1"/>
                <c:pt idx="0">
                  <c:v>-35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'3dCart'!$E$14:$AO$14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'3dCart'!$A$15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'3dCart'!$E$15:$AO$15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'3dCart'!$A$16</c:f>
              <c:strCache>
                <c:ptCount val="1"/>
                <c:pt idx="0">
                  <c:v>-25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'3dCart'!$E$16:$AO$16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'3dCart'!$A$17</c:f>
              <c:strCache>
                <c:ptCount val="1"/>
                <c:pt idx="0">
                  <c:v>-20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'3dCart'!$E$17:$AO$17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'3dCart'!$A$18</c:f>
              <c:strCache>
                <c:ptCount val="1"/>
                <c:pt idx="0">
                  <c:v>-15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'3dCart'!$E$18:$AO$18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'3dCart'!$A$19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'3dCart'!$E$19:$AO$19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'3dCart'!$A$20</c:f>
              <c:strCache>
                <c:ptCount val="1"/>
                <c:pt idx="0">
                  <c:v>-5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'3dCart'!$E$20:$AO$20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'3dCart'!$A$21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'3dCart'!$E$21:$AO$21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'3dCart'!$A$22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'3dCart'!$E$22:$AO$22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'3dCart'!$A$23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'3dCart'!$E$23:$AO$23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'3dCart'!$A$24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'3dCart'!$E$24:$AO$24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'3dCart'!$A$25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'3dCart'!$E$25:$AO$25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'3dCart'!$A$26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'3dCart'!$E$26:$AO$26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'3dCart'!$A$27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'3dCart'!$E$27:$AO$27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5"/>
          <c:order val="25"/>
          <c:tx>
            <c:strRef>
              <c:f>'3dCart'!$A$28</c:f>
              <c:strCache>
                <c:ptCount val="1"/>
                <c:pt idx="0">
                  <c:v>35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'3dCart'!$E$28:$AO$28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6"/>
          <c:order val="26"/>
          <c:tx>
            <c:strRef>
              <c:f>'3dCart'!$A$29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'3dCart'!$E$29:$AO$29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7"/>
          <c:order val="27"/>
          <c:tx>
            <c:strRef>
              <c:f>'3dCart'!$A$30</c:f>
              <c:strCache>
                <c:ptCount val="1"/>
                <c:pt idx="0">
                  <c:v>45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'3dCart'!$E$30:$AO$30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8"/>
          <c:order val="28"/>
          <c:tx>
            <c:strRef>
              <c:f>'3dCart'!$A$31</c:f>
              <c:strCache>
                <c:ptCount val="1"/>
                <c:pt idx="0">
                  <c:v>50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'3dCart'!$E$31:$AO$31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9"/>
          <c:order val="29"/>
          <c:tx>
            <c:strRef>
              <c:f>'3dCart'!$A$32</c:f>
              <c:strCache>
                <c:ptCount val="1"/>
                <c:pt idx="0">
                  <c:v>55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'3dCart'!$E$32:$AO$32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0"/>
          <c:order val="30"/>
          <c:tx>
            <c:strRef>
              <c:f>'3dCart'!$A$33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'3dCart'!$E$33:$AO$33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1"/>
          <c:order val="31"/>
          <c:tx>
            <c:strRef>
              <c:f>'3dCart'!$A$34</c:f>
              <c:strCache>
                <c:ptCount val="1"/>
                <c:pt idx="0">
                  <c:v>65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'3dCart'!$E$34:$AO$34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2"/>
          <c:order val="32"/>
          <c:tx>
            <c:strRef>
              <c:f>'3dCart'!$A$35</c:f>
              <c:strCache>
                <c:ptCount val="1"/>
                <c:pt idx="0">
                  <c:v>70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'3dCart'!$E$35:$AO$35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3"/>
          <c:order val="33"/>
          <c:tx>
            <c:strRef>
              <c:f>'3dCart'!$A$36</c:f>
              <c:strCache>
                <c:ptCount val="1"/>
                <c:pt idx="0">
                  <c:v>75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'3dCart'!$E$36:$AO$36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4"/>
          <c:order val="34"/>
          <c:tx>
            <c:strRef>
              <c:f>'3dCart'!$A$37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'3dCart'!$E$37:$AO$37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5"/>
          <c:order val="35"/>
          <c:tx>
            <c:strRef>
              <c:f>'3dCart'!$A$38</c:f>
              <c:strCache>
                <c:ptCount val="1"/>
                <c:pt idx="0">
                  <c:v>85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'3dCart'!$E$38:$AO$38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6"/>
          <c:order val="36"/>
          <c:tx>
            <c:strRef>
              <c:f>'3dCart'!$A$39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'3dCart'!$E$2:$AO$2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'3dCart'!$E$39:$AO$39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bandFmts/>
        <c:axId val="136164864"/>
        <c:axId val="136166400"/>
        <c:axId val="136151040"/>
      </c:surfaceChart>
      <c:catAx>
        <c:axId val="136164864"/>
        <c:scaling>
          <c:orientation val="minMax"/>
        </c:scaling>
        <c:axPos val="b"/>
        <c:numFmt formatCode="General" sourceLinked="1"/>
        <c:tickLblPos val="nextTo"/>
        <c:crossAx val="136166400"/>
        <c:crosses val="autoZero"/>
        <c:auto val="1"/>
        <c:lblAlgn val="ctr"/>
        <c:lblOffset val="100"/>
      </c:catAx>
      <c:valAx>
        <c:axId val="136166400"/>
        <c:scaling>
          <c:orientation val="minMax"/>
        </c:scaling>
        <c:delete val="1"/>
        <c:axPos val="l"/>
        <c:majorGridlines/>
        <c:numFmt formatCode="General" sourceLinked="1"/>
        <c:tickLblPos val="none"/>
        <c:crossAx val="136164864"/>
        <c:crosses val="autoZero"/>
        <c:crossBetween val="midCat"/>
      </c:valAx>
      <c:serAx>
        <c:axId val="136151040"/>
        <c:scaling>
          <c:orientation val="minMax"/>
        </c:scaling>
        <c:axPos val="b"/>
        <c:tickLblPos val="nextTo"/>
        <c:crossAx val="136166400"/>
        <c:crosses val="autoZero"/>
      </c:serAx>
    </c:plotArea>
    <c:legend>
      <c:legendPos val="r"/>
      <c:layout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'3dCart'!$E$2</c:f>
              <c:strCache>
                <c:ptCount val="1"/>
                <c:pt idx="0">
                  <c:v>-90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'3dCart'!$E$3:$E$39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"/>
          <c:order val="1"/>
          <c:tx>
            <c:strRef>
              <c:f>'3dCart'!$F$2</c:f>
              <c:strCache>
                <c:ptCount val="1"/>
                <c:pt idx="0">
                  <c:v>-85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'3dCart'!$F$3:$F$39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"/>
          <c:order val="2"/>
          <c:tx>
            <c:strRef>
              <c:f>'3dCart'!$G$2</c:f>
              <c:strCache>
                <c:ptCount val="1"/>
                <c:pt idx="0">
                  <c:v>-80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'3dCart'!$G$3:$G$39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"/>
          <c:order val="3"/>
          <c:tx>
            <c:strRef>
              <c:f>'3dCart'!$H$2</c:f>
              <c:strCache>
                <c:ptCount val="1"/>
                <c:pt idx="0">
                  <c:v>-75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'3dCart'!$H$3:$H$39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4"/>
          <c:order val="4"/>
          <c:tx>
            <c:strRef>
              <c:f>'3dCart'!$I$2</c:f>
              <c:strCache>
                <c:ptCount val="1"/>
                <c:pt idx="0">
                  <c:v>-70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'3dCart'!$I$3:$I$39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5"/>
          <c:order val="5"/>
          <c:tx>
            <c:strRef>
              <c:f>'3dCart'!$J$2</c:f>
              <c:strCache>
                <c:ptCount val="1"/>
                <c:pt idx="0">
                  <c:v>-65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'3dCart'!$J$3:$J$39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6"/>
          <c:order val="6"/>
          <c:tx>
            <c:strRef>
              <c:f>'3dCart'!$K$2</c:f>
              <c:strCache>
                <c:ptCount val="1"/>
                <c:pt idx="0">
                  <c:v>-60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'3dCart'!$K$3:$K$39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7"/>
          <c:order val="7"/>
          <c:tx>
            <c:strRef>
              <c:f>'3dCart'!$L$2</c:f>
              <c:strCache>
                <c:ptCount val="1"/>
                <c:pt idx="0">
                  <c:v>-55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'3dCart'!$L$3:$L$39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8"/>
          <c:order val="8"/>
          <c:tx>
            <c:strRef>
              <c:f>'3dCart'!$M$2</c:f>
              <c:strCache>
                <c:ptCount val="1"/>
                <c:pt idx="0">
                  <c:v>-50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'3dCart'!$M$3:$M$39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9"/>
          <c:order val="9"/>
          <c:tx>
            <c:strRef>
              <c:f>'3dCart'!$N$2</c:f>
              <c:strCache>
                <c:ptCount val="1"/>
                <c:pt idx="0">
                  <c:v>-45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'3dCart'!$N$3:$N$39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'3dCart'!$O$2</c:f>
              <c:strCache>
                <c:ptCount val="1"/>
                <c:pt idx="0">
                  <c:v>-40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'3dCart'!$O$3:$O$39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'3dCart'!$P$2</c:f>
              <c:strCache>
                <c:ptCount val="1"/>
                <c:pt idx="0">
                  <c:v>-35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'3dCart'!$P$3:$P$39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'3dCart'!$Q$2</c:f>
              <c:strCache>
                <c:ptCount val="1"/>
                <c:pt idx="0">
                  <c:v>-30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'3dCart'!$Q$3:$Q$39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'3dCart'!$R$2</c:f>
              <c:strCache>
                <c:ptCount val="1"/>
                <c:pt idx="0">
                  <c:v>-25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'3dCart'!$R$3:$R$39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'3dCart'!$S$2</c:f>
              <c:strCache>
                <c:ptCount val="1"/>
                <c:pt idx="0">
                  <c:v>-20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'3dCart'!$S$3:$S$39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'3dCart'!$T$2</c:f>
              <c:strCache>
                <c:ptCount val="1"/>
                <c:pt idx="0">
                  <c:v>-15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'3dCart'!$T$3:$T$39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6"/>
          <c:order val="16"/>
          <c:tx>
            <c:strRef>
              <c:f>'3dCart'!$U$2</c:f>
              <c:strCache>
                <c:ptCount val="1"/>
                <c:pt idx="0">
                  <c:v>-10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'3dCart'!$U$3:$U$39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7"/>
          <c:order val="17"/>
          <c:tx>
            <c:strRef>
              <c:f>'3dCart'!$V$2</c:f>
              <c:strCache>
                <c:ptCount val="1"/>
                <c:pt idx="0">
                  <c:v>-5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'3dCart'!$V$3:$V$39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'3dCart'!$W$2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'3dCart'!$W$3:$W$39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'3dCart'!$X$2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'3dCart'!$X$3:$X$39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'3dCart'!$Y$2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'3dCart'!$Y$3:$Y$39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'3dCart'!$Z$2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'3dCart'!$Z$3:$Z$39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'3dCart'!$AA$2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'3dCart'!$AA$3:$AA$39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'3dCart'!$AB$2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'3dCart'!$AB$3:$AB$39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'3dCart'!$AC$2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'3dCart'!$AC$3:$AC$39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'3dCart'!$AD$2</c:f>
              <c:strCache>
                <c:ptCount val="1"/>
                <c:pt idx="0">
                  <c:v>35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'3dCart'!$AD$3:$AD$39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'3dCart'!$AE$2</c:f>
              <c:strCache>
                <c:ptCount val="1"/>
                <c:pt idx="0">
                  <c:v>40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'3dCart'!$AE$3:$AE$39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'3dCart'!$AF$2</c:f>
              <c:strCache>
                <c:ptCount val="1"/>
                <c:pt idx="0">
                  <c:v>45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'3dCart'!$AF$3:$AF$39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'3dCart'!$AG$2</c:f>
              <c:strCache>
                <c:ptCount val="1"/>
                <c:pt idx="0">
                  <c:v>50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'3dCart'!$AG$3:$AG$39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9"/>
          <c:order val="29"/>
          <c:tx>
            <c:strRef>
              <c:f>'3dCart'!$AH$2</c:f>
              <c:strCache>
                <c:ptCount val="1"/>
                <c:pt idx="0">
                  <c:v>55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'3dCart'!$AH$3:$AH$39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0"/>
          <c:order val="30"/>
          <c:tx>
            <c:strRef>
              <c:f>'3dCart'!$AI$2</c:f>
              <c:strCache>
                <c:ptCount val="1"/>
                <c:pt idx="0">
                  <c:v>60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'3dCart'!$AI$3:$AI$39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1"/>
          <c:order val="31"/>
          <c:tx>
            <c:strRef>
              <c:f>'3dCart'!$AJ$2</c:f>
              <c:strCache>
                <c:ptCount val="1"/>
                <c:pt idx="0">
                  <c:v>65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'3dCart'!$AJ$3:$AJ$39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2"/>
          <c:order val="32"/>
          <c:tx>
            <c:strRef>
              <c:f>'3dCart'!$AK$2</c:f>
              <c:strCache>
                <c:ptCount val="1"/>
                <c:pt idx="0">
                  <c:v>70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'3dCart'!$AK$3:$AK$39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3"/>
          <c:order val="33"/>
          <c:tx>
            <c:strRef>
              <c:f>'3dCart'!$AL$2</c:f>
              <c:strCache>
                <c:ptCount val="1"/>
                <c:pt idx="0">
                  <c:v>75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'3dCart'!$AL$3:$AL$39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4"/>
          <c:order val="34"/>
          <c:tx>
            <c:strRef>
              <c:f>'3dCart'!$AM$2</c:f>
              <c:strCache>
                <c:ptCount val="1"/>
                <c:pt idx="0">
                  <c:v>80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'3dCart'!$AM$3:$AM$39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5"/>
          <c:order val="35"/>
          <c:tx>
            <c:strRef>
              <c:f>'3dCart'!$AN$2</c:f>
              <c:strCache>
                <c:ptCount val="1"/>
                <c:pt idx="0">
                  <c:v>85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'3dCart'!$AN$3:$AN$39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6"/>
          <c:order val="36"/>
          <c:tx>
            <c:strRef>
              <c:f>'3dCart'!$AO$2</c:f>
              <c:strCache>
                <c:ptCount val="1"/>
                <c:pt idx="0">
                  <c:v>90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'3dCart'!$AO$3:$AO$39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axId val="136367104"/>
        <c:axId val="136389376"/>
      </c:scatterChart>
      <c:valAx>
        <c:axId val="136367104"/>
        <c:scaling>
          <c:orientation val="minMax"/>
        </c:scaling>
        <c:axPos val="b"/>
        <c:numFmt formatCode="General" sourceLinked="1"/>
        <c:tickLblPos val="nextTo"/>
        <c:crossAx val="136389376"/>
        <c:crosses val="autoZero"/>
        <c:crossBetween val="midCat"/>
      </c:valAx>
      <c:valAx>
        <c:axId val="136389376"/>
        <c:scaling>
          <c:orientation val="minMax"/>
        </c:scaling>
        <c:axPos val="l"/>
        <c:majorGridlines/>
        <c:numFmt formatCode="General" sourceLinked="1"/>
        <c:tickLblPos val="nextTo"/>
        <c:crossAx val="1363671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overlay val="1"/>
    </c:title>
    <c:plotArea>
      <c:layout/>
      <c:scatterChart>
        <c:scatterStyle val="lineMarker"/>
        <c:ser>
          <c:idx val="0"/>
          <c:order val="0"/>
          <c:tx>
            <c:strRef>
              <c:f>'3dCart'!$B$1:$B$2</c:f>
              <c:strCache>
                <c:ptCount val="1"/>
                <c:pt idx="0">
                  <c:v>AVG +/- 180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'3dCart'!$B$3:$B$39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axId val="136053120"/>
        <c:axId val="136054656"/>
      </c:scatterChart>
      <c:valAx>
        <c:axId val="1360531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6054656"/>
        <c:crosses val="autoZero"/>
        <c:crossBetween val="midCat"/>
        <c:majorUnit val="15"/>
        <c:minorUnit val="5"/>
      </c:valAx>
      <c:valAx>
        <c:axId val="136054656"/>
        <c:scaling>
          <c:orientation val="minMax"/>
        </c:scaling>
        <c:axPos val="l"/>
        <c:majorGridlines/>
        <c:numFmt formatCode="General" sourceLinked="1"/>
        <c:tickLblPos val="nextTo"/>
        <c:crossAx val="136053120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overlay val="1"/>
    </c:title>
    <c:plotArea>
      <c:layout/>
      <c:scatterChart>
        <c:scatterStyle val="lineMarker"/>
        <c:ser>
          <c:idx val="0"/>
          <c:order val="0"/>
          <c:tx>
            <c:strRef>
              <c:f>'3dCart'!$C$1:$C$2</c:f>
              <c:strCache>
                <c:ptCount val="1"/>
                <c:pt idx="0">
                  <c:v>Primary +/- 30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'3dCart'!$C$3:$C$39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axId val="136205440"/>
        <c:axId val="136206976"/>
      </c:scatterChart>
      <c:valAx>
        <c:axId val="1362054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6206976"/>
        <c:crosses val="autoZero"/>
        <c:crossBetween val="midCat"/>
        <c:majorUnit val="15"/>
        <c:minorUnit val="5"/>
      </c:valAx>
      <c:valAx>
        <c:axId val="136206976"/>
        <c:scaling>
          <c:orientation val="minMax"/>
        </c:scaling>
        <c:axPos val="l"/>
        <c:majorGridlines/>
        <c:numFmt formatCode="General" sourceLinked="1"/>
        <c:tickLblPos val="nextTo"/>
        <c:crossAx val="136205440"/>
        <c:crosses val="autoZero"/>
        <c:crossBetween val="midCat"/>
      </c:valAx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overlay val="1"/>
    </c:title>
    <c:plotArea>
      <c:layout/>
      <c:scatterChart>
        <c:scatterStyle val="lineMarker"/>
        <c:ser>
          <c:idx val="0"/>
          <c:order val="0"/>
          <c:tx>
            <c:strRef>
              <c:f>'3dCart'!$D$1:$D$2</c:f>
              <c:strCache>
                <c:ptCount val="1"/>
                <c:pt idx="0">
                  <c:v>Secondary +/- 30</c:v>
                </c:pt>
              </c:strCache>
            </c:strRef>
          </c:tx>
          <c:marker>
            <c:symbol val="none"/>
          </c:marker>
          <c:xVal>
            <c:numRef>
              <c:f>'3dCart'!$A$3:$A$39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'3dCart'!$D$3:$D$39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axId val="136419200"/>
        <c:axId val="136420736"/>
      </c:scatterChart>
      <c:valAx>
        <c:axId val="13641920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6420736"/>
        <c:crosses val="autoZero"/>
        <c:crossBetween val="midCat"/>
        <c:majorUnit val="15"/>
        <c:minorUnit val="5"/>
      </c:valAx>
      <c:valAx>
        <c:axId val="136420736"/>
        <c:scaling>
          <c:orientation val="minMax"/>
        </c:scaling>
        <c:axPos val="l"/>
        <c:majorGridlines/>
        <c:numFmt formatCode="General" sourceLinked="1"/>
        <c:tickLblPos val="nextTo"/>
        <c:crossAx val="136419200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perspective val="0"/>
    </c:view3D>
    <c:plotArea>
      <c:layout/>
      <c:surface3DChart>
        <c:ser>
          <c:idx val="0"/>
          <c:order val="0"/>
          <c:tx>
            <c:strRef>
              <c:f>'3dCart0'!$A$3</c:f>
              <c:strCache>
                <c:ptCount val="1"/>
                <c:pt idx="0">
                  <c:v>-90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'3dCart0'!$C$3:$AM$3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"/>
          <c:order val="1"/>
          <c:tx>
            <c:strRef>
              <c:f>'3dCart0'!$A$4</c:f>
              <c:strCache>
                <c:ptCount val="1"/>
                <c:pt idx="0">
                  <c:v>-85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'3dCart0'!$C$4:$AM$4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"/>
          <c:order val="2"/>
          <c:tx>
            <c:strRef>
              <c:f>'3dCart0'!$A$5</c:f>
              <c:strCache>
                <c:ptCount val="1"/>
                <c:pt idx="0">
                  <c:v>-80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'3dCart0'!$C$5:$AM$5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"/>
          <c:order val="3"/>
          <c:tx>
            <c:strRef>
              <c:f>'3dCart0'!$A$6</c:f>
              <c:strCache>
                <c:ptCount val="1"/>
                <c:pt idx="0">
                  <c:v>-75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'3dCart0'!$C$6:$AM$6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4"/>
          <c:order val="4"/>
          <c:tx>
            <c:strRef>
              <c:f>'3dCart0'!$A$7</c:f>
              <c:strCache>
                <c:ptCount val="1"/>
                <c:pt idx="0">
                  <c:v>-70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'3dCart0'!$C$7:$AM$7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5"/>
          <c:order val="5"/>
          <c:tx>
            <c:strRef>
              <c:f>'3dCart0'!$A$8</c:f>
              <c:strCache>
                <c:ptCount val="1"/>
                <c:pt idx="0">
                  <c:v>-65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'3dCart0'!$C$8:$AM$8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6"/>
          <c:order val="6"/>
          <c:tx>
            <c:strRef>
              <c:f>'3dCart0'!$A$9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'3dCart0'!$C$9:$AM$9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7"/>
          <c:order val="7"/>
          <c:tx>
            <c:strRef>
              <c:f>'3dCart0'!$A$10</c:f>
              <c:strCache>
                <c:ptCount val="1"/>
                <c:pt idx="0">
                  <c:v>-55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'3dCart0'!$C$10:$AM$10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8"/>
          <c:order val="8"/>
          <c:tx>
            <c:strRef>
              <c:f>'3dCart0'!$A$11</c:f>
              <c:strCache>
                <c:ptCount val="1"/>
                <c:pt idx="0">
                  <c:v>-50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'3dCart0'!$C$11:$AM$11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9"/>
          <c:order val="9"/>
          <c:tx>
            <c:strRef>
              <c:f>'3dCart0'!$A$12</c:f>
              <c:strCache>
                <c:ptCount val="1"/>
                <c:pt idx="0">
                  <c:v>-45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'3dCart0'!$C$12:$AM$12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'3dCart0'!$A$13</c:f>
              <c:strCache>
                <c:ptCount val="1"/>
                <c:pt idx="0">
                  <c:v>-40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'3dCart0'!$C$13:$AM$13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'3dCart0'!$A$14</c:f>
              <c:strCache>
                <c:ptCount val="1"/>
                <c:pt idx="0">
                  <c:v>-35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'3dCart0'!$C$14:$AM$14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'3dCart0'!$A$15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'3dCart0'!$C$15:$AM$15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'3dCart0'!$A$16</c:f>
              <c:strCache>
                <c:ptCount val="1"/>
                <c:pt idx="0">
                  <c:v>-25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'3dCart0'!$C$16:$AM$16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'3dCart0'!$A$17</c:f>
              <c:strCache>
                <c:ptCount val="1"/>
                <c:pt idx="0">
                  <c:v>-20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'3dCart0'!$C$17:$AM$17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'3dCart0'!$A$18</c:f>
              <c:strCache>
                <c:ptCount val="1"/>
                <c:pt idx="0">
                  <c:v>-15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'3dCart0'!$C$18:$AM$18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'3dCart0'!$A$19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'3dCart0'!$C$19:$AM$19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'3dCart0'!$A$20</c:f>
              <c:strCache>
                <c:ptCount val="1"/>
                <c:pt idx="0">
                  <c:v>-5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'3dCart0'!$C$20:$AM$20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'3dCart0'!$A$21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'3dCart0'!$C$21:$AM$21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'3dCart0'!$A$22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'3dCart0'!$C$22:$AM$22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'3dCart0'!$A$23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'3dCart0'!$C$23:$AM$23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'3dCart0'!$A$24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'3dCart0'!$C$24:$AM$24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'3dCart0'!$A$25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'3dCart0'!$C$25:$AM$25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'3dCart0'!$A$26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'3dCart0'!$C$26:$AM$26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'3dCart0'!$A$27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'3dCart0'!$C$27:$AM$27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5"/>
          <c:order val="25"/>
          <c:tx>
            <c:strRef>
              <c:f>'3dCart0'!$A$28</c:f>
              <c:strCache>
                <c:ptCount val="1"/>
                <c:pt idx="0">
                  <c:v>35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'3dCart0'!$C$28:$AM$28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6"/>
          <c:order val="26"/>
          <c:tx>
            <c:strRef>
              <c:f>'3dCart0'!$A$29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'3dCart0'!$C$29:$AM$29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7"/>
          <c:order val="27"/>
          <c:tx>
            <c:strRef>
              <c:f>'3dCart0'!$A$30</c:f>
              <c:strCache>
                <c:ptCount val="1"/>
                <c:pt idx="0">
                  <c:v>45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'3dCart0'!$C$30:$AM$30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8"/>
          <c:order val="28"/>
          <c:tx>
            <c:strRef>
              <c:f>'3dCart0'!$A$31</c:f>
              <c:strCache>
                <c:ptCount val="1"/>
                <c:pt idx="0">
                  <c:v>50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'3dCart0'!$C$31:$AM$31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9"/>
          <c:order val="29"/>
          <c:tx>
            <c:strRef>
              <c:f>'3dCart0'!$A$32</c:f>
              <c:strCache>
                <c:ptCount val="1"/>
                <c:pt idx="0">
                  <c:v>55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'3dCart0'!$C$32:$AM$32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0"/>
          <c:order val="30"/>
          <c:tx>
            <c:strRef>
              <c:f>'3dCart0'!$A$33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'3dCart0'!$C$33:$AM$33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1"/>
          <c:order val="31"/>
          <c:tx>
            <c:strRef>
              <c:f>'3dCart0'!$A$34</c:f>
              <c:strCache>
                <c:ptCount val="1"/>
                <c:pt idx="0">
                  <c:v>65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'3dCart0'!$C$34:$AM$34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2"/>
          <c:order val="32"/>
          <c:tx>
            <c:strRef>
              <c:f>'3dCart0'!$A$35</c:f>
              <c:strCache>
                <c:ptCount val="1"/>
                <c:pt idx="0">
                  <c:v>70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'3dCart0'!$C$35:$AM$35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3"/>
          <c:order val="33"/>
          <c:tx>
            <c:strRef>
              <c:f>'3dCart0'!$A$36</c:f>
              <c:strCache>
                <c:ptCount val="1"/>
                <c:pt idx="0">
                  <c:v>75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'3dCart0'!$C$36:$AM$36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4"/>
          <c:order val="34"/>
          <c:tx>
            <c:strRef>
              <c:f>'3dCart0'!$A$37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'3dCart0'!$C$37:$AM$37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5"/>
          <c:order val="35"/>
          <c:tx>
            <c:strRef>
              <c:f>'3dCart0'!$A$38</c:f>
              <c:strCache>
                <c:ptCount val="1"/>
                <c:pt idx="0">
                  <c:v>85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'3dCart0'!$C$38:$AM$38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6"/>
          <c:order val="36"/>
          <c:tx>
            <c:strRef>
              <c:f>'3dCart0'!$A$39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'3dCart0'!$C$39:$AM$39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bandFmts/>
        <c:axId val="136795648"/>
        <c:axId val="136797184"/>
        <c:axId val="136774976"/>
      </c:surface3DChart>
      <c:catAx>
        <c:axId val="136795648"/>
        <c:scaling>
          <c:orientation val="minMax"/>
        </c:scaling>
        <c:axPos val="b"/>
        <c:numFmt formatCode="General" sourceLinked="1"/>
        <c:tickLblPos val="nextTo"/>
        <c:crossAx val="136797184"/>
        <c:crosses val="autoZero"/>
        <c:auto val="1"/>
        <c:lblAlgn val="ctr"/>
        <c:lblOffset val="100"/>
      </c:catAx>
      <c:valAx>
        <c:axId val="136797184"/>
        <c:scaling>
          <c:orientation val="minMax"/>
        </c:scaling>
        <c:axPos val="l"/>
        <c:majorGridlines/>
        <c:numFmt formatCode="General" sourceLinked="1"/>
        <c:tickLblPos val="nextTo"/>
        <c:crossAx val="136795648"/>
        <c:crosses val="autoZero"/>
        <c:crossBetween val="midCat"/>
      </c:valAx>
      <c:serAx>
        <c:axId val="136774976"/>
        <c:scaling>
          <c:orientation val="minMax"/>
        </c:scaling>
        <c:axPos val="b"/>
        <c:tickLblPos val="nextTo"/>
        <c:crossAx val="136797184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view3D>
      <c:rotX val="90"/>
      <c:rotY val="0"/>
      <c:perspective val="0"/>
    </c:view3D>
    <c:plotArea>
      <c:layout/>
      <c:surfaceChart>
        <c:ser>
          <c:idx val="0"/>
          <c:order val="0"/>
          <c:tx>
            <c:strRef>
              <c:f>'3dCart0'!$A$3</c:f>
              <c:strCache>
                <c:ptCount val="1"/>
                <c:pt idx="0">
                  <c:v>-90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'3dCart0'!$C$3:$AM$3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"/>
          <c:order val="1"/>
          <c:tx>
            <c:strRef>
              <c:f>'3dCart0'!$A$4</c:f>
              <c:strCache>
                <c:ptCount val="1"/>
                <c:pt idx="0">
                  <c:v>-85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'3dCart0'!$C$4:$AM$4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"/>
          <c:order val="2"/>
          <c:tx>
            <c:strRef>
              <c:f>'3dCart0'!$A$5</c:f>
              <c:strCache>
                <c:ptCount val="1"/>
                <c:pt idx="0">
                  <c:v>-80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'3dCart0'!$C$5:$AM$5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"/>
          <c:order val="3"/>
          <c:tx>
            <c:strRef>
              <c:f>'3dCart0'!$A$6</c:f>
              <c:strCache>
                <c:ptCount val="1"/>
                <c:pt idx="0">
                  <c:v>-75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'3dCart0'!$C$6:$AM$6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4"/>
          <c:order val="4"/>
          <c:tx>
            <c:strRef>
              <c:f>'3dCart0'!$A$7</c:f>
              <c:strCache>
                <c:ptCount val="1"/>
                <c:pt idx="0">
                  <c:v>-70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'3dCart0'!$C$7:$AM$7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5"/>
          <c:order val="5"/>
          <c:tx>
            <c:strRef>
              <c:f>'3dCart0'!$A$8</c:f>
              <c:strCache>
                <c:ptCount val="1"/>
                <c:pt idx="0">
                  <c:v>-65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'3dCart0'!$C$8:$AM$8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6"/>
          <c:order val="6"/>
          <c:tx>
            <c:strRef>
              <c:f>'3dCart0'!$A$9</c:f>
              <c:strCache>
                <c:ptCount val="1"/>
                <c:pt idx="0">
                  <c:v>-60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'3dCart0'!$C$9:$AM$9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7"/>
          <c:order val="7"/>
          <c:tx>
            <c:strRef>
              <c:f>'3dCart0'!$A$10</c:f>
              <c:strCache>
                <c:ptCount val="1"/>
                <c:pt idx="0">
                  <c:v>-55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'3dCart0'!$C$10:$AM$10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8"/>
          <c:order val="8"/>
          <c:tx>
            <c:strRef>
              <c:f>'3dCart0'!$A$11</c:f>
              <c:strCache>
                <c:ptCount val="1"/>
                <c:pt idx="0">
                  <c:v>-50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'3dCart0'!$C$11:$AM$11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9"/>
          <c:order val="9"/>
          <c:tx>
            <c:strRef>
              <c:f>'3dCart0'!$A$12</c:f>
              <c:strCache>
                <c:ptCount val="1"/>
                <c:pt idx="0">
                  <c:v>-45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'3dCart0'!$C$12:$AM$12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'3dCart0'!$A$13</c:f>
              <c:strCache>
                <c:ptCount val="1"/>
                <c:pt idx="0">
                  <c:v>-40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'3dCart0'!$C$13:$AM$13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'3dCart0'!$A$14</c:f>
              <c:strCache>
                <c:ptCount val="1"/>
                <c:pt idx="0">
                  <c:v>-35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'3dCart0'!$C$14:$AM$14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'3dCart0'!$A$15</c:f>
              <c:strCache>
                <c:ptCount val="1"/>
                <c:pt idx="0">
                  <c:v>-30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'3dCart0'!$C$15:$AM$15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'3dCart0'!$A$16</c:f>
              <c:strCache>
                <c:ptCount val="1"/>
                <c:pt idx="0">
                  <c:v>-25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'3dCart0'!$C$16:$AM$16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'3dCart0'!$A$17</c:f>
              <c:strCache>
                <c:ptCount val="1"/>
                <c:pt idx="0">
                  <c:v>-20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'3dCart0'!$C$17:$AM$17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'3dCart0'!$A$18</c:f>
              <c:strCache>
                <c:ptCount val="1"/>
                <c:pt idx="0">
                  <c:v>-15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'3dCart0'!$C$18:$AM$18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'3dCart0'!$A$19</c:f>
              <c:strCache>
                <c:ptCount val="1"/>
                <c:pt idx="0">
                  <c:v>-10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'3dCart0'!$C$19:$AM$19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'3dCart0'!$A$20</c:f>
              <c:strCache>
                <c:ptCount val="1"/>
                <c:pt idx="0">
                  <c:v>-5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'3dCart0'!$C$20:$AM$20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'3dCart0'!$A$21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'3dCart0'!$C$21:$AM$21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'3dCart0'!$A$22</c:f>
              <c:strCache>
                <c:ptCount val="1"/>
                <c:pt idx="0">
                  <c:v>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'3dCart0'!$C$22:$AM$22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'3dCart0'!$A$23</c:f>
              <c:strCache>
                <c:ptCount val="1"/>
                <c:pt idx="0">
                  <c:v>10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'3dCart0'!$C$23:$AM$23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1"/>
          <c:order val="21"/>
          <c:tx>
            <c:strRef>
              <c:f>'3dCart0'!$A$24</c:f>
              <c:strCache>
                <c:ptCount val="1"/>
                <c:pt idx="0">
                  <c:v>15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'3dCart0'!$C$24:$AM$24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2"/>
          <c:order val="22"/>
          <c:tx>
            <c:strRef>
              <c:f>'3dCart0'!$A$25</c:f>
              <c:strCache>
                <c:ptCount val="1"/>
                <c:pt idx="0">
                  <c:v>20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'3dCart0'!$C$25:$AM$25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3"/>
          <c:order val="23"/>
          <c:tx>
            <c:strRef>
              <c:f>'3dCart0'!$A$26</c:f>
              <c:strCache>
                <c:ptCount val="1"/>
                <c:pt idx="0">
                  <c:v>25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'3dCart0'!$C$26:$AM$26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4"/>
          <c:order val="24"/>
          <c:tx>
            <c:strRef>
              <c:f>'3dCart0'!$A$27</c:f>
              <c:strCache>
                <c:ptCount val="1"/>
                <c:pt idx="0">
                  <c:v>30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'3dCart0'!$C$27:$AM$27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5"/>
          <c:order val="25"/>
          <c:tx>
            <c:strRef>
              <c:f>'3dCart0'!$A$28</c:f>
              <c:strCache>
                <c:ptCount val="1"/>
                <c:pt idx="0">
                  <c:v>35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'3dCart0'!$C$28:$AM$28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6"/>
          <c:order val="26"/>
          <c:tx>
            <c:strRef>
              <c:f>'3dCart0'!$A$29</c:f>
              <c:strCache>
                <c:ptCount val="1"/>
                <c:pt idx="0">
                  <c:v>40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'3dCart0'!$C$29:$AM$29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7"/>
          <c:order val="27"/>
          <c:tx>
            <c:strRef>
              <c:f>'3dCart0'!$A$30</c:f>
              <c:strCache>
                <c:ptCount val="1"/>
                <c:pt idx="0">
                  <c:v>45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'3dCart0'!$C$30:$AM$30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8"/>
          <c:order val="28"/>
          <c:tx>
            <c:strRef>
              <c:f>'3dCart0'!$A$31</c:f>
              <c:strCache>
                <c:ptCount val="1"/>
                <c:pt idx="0">
                  <c:v>50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'3dCart0'!$C$31:$AM$31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29"/>
          <c:order val="29"/>
          <c:tx>
            <c:strRef>
              <c:f>'3dCart0'!$A$32</c:f>
              <c:strCache>
                <c:ptCount val="1"/>
                <c:pt idx="0">
                  <c:v>55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'3dCart0'!$C$32:$AM$32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0"/>
          <c:order val="30"/>
          <c:tx>
            <c:strRef>
              <c:f>'3dCart0'!$A$33</c:f>
              <c:strCache>
                <c:ptCount val="1"/>
                <c:pt idx="0">
                  <c:v>60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'3dCart0'!$C$33:$AM$33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1"/>
          <c:order val="31"/>
          <c:tx>
            <c:strRef>
              <c:f>'3dCart0'!$A$34</c:f>
              <c:strCache>
                <c:ptCount val="1"/>
                <c:pt idx="0">
                  <c:v>65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'3dCart0'!$C$34:$AM$34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2"/>
          <c:order val="32"/>
          <c:tx>
            <c:strRef>
              <c:f>'3dCart0'!$A$35</c:f>
              <c:strCache>
                <c:ptCount val="1"/>
                <c:pt idx="0">
                  <c:v>70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'3dCart0'!$C$35:$AM$35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3"/>
          <c:order val="33"/>
          <c:tx>
            <c:strRef>
              <c:f>'3dCart0'!$A$36</c:f>
              <c:strCache>
                <c:ptCount val="1"/>
                <c:pt idx="0">
                  <c:v>75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'3dCart0'!$C$36:$AM$36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4"/>
          <c:order val="34"/>
          <c:tx>
            <c:strRef>
              <c:f>'3dCart0'!$A$37</c:f>
              <c:strCache>
                <c:ptCount val="1"/>
                <c:pt idx="0">
                  <c:v>80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'3dCart0'!$C$37:$AM$37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5"/>
          <c:order val="35"/>
          <c:tx>
            <c:strRef>
              <c:f>'3dCart0'!$A$38</c:f>
              <c:strCache>
                <c:ptCount val="1"/>
                <c:pt idx="0">
                  <c:v>85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'3dCart0'!$C$38:$AM$38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ser>
          <c:idx val="36"/>
          <c:order val="36"/>
          <c:tx>
            <c:strRef>
              <c:f>'3dCart0'!$A$39</c:f>
              <c:strCache>
                <c:ptCount val="1"/>
                <c:pt idx="0">
                  <c:v>90</c:v>
                </c:pt>
              </c:strCache>
            </c:strRef>
          </c:tx>
          <c:cat>
            <c:numRef>
              <c:f>'3dCart0'!$C$2:$AM$2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cat>
          <c:val>
            <c:numRef>
              <c:f>'3dCart0'!$C$39:$AM$39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</c:ser>
        <c:bandFmts/>
        <c:axId val="137102080"/>
        <c:axId val="137103616"/>
        <c:axId val="137006144"/>
      </c:surfaceChart>
      <c:catAx>
        <c:axId val="137102080"/>
        <c:scaling>
          <c:orientation val="minMax"/>
        </c:scaling>
        <c:axPos val="b"/>
        <c:numFmt formatCode="General" sourceLinked="1"/>
        <c:tickLblPos val="nextTo"/>
        <c:crossAx val="137103616"/>
        <c:crosses val="autoZero"/>
        <c:auto val="1"/>
        <c:lblAlgn val="ctr"/>
        <c:lblOffset val="100"/>
      </c:catAx>
      <c:valAx>
        <c:axId val="137103616"/>
        <c:scaling>
          <c:orientation val="minMax"/>
        </c:scaling>
        <c:delete val="1"/>
        <c:axPos val="l"/>
        <c:majorGridlines/>
        <c:numFmt formatCode="General" sourceLinked="1"/>
        <c:tickLblPos val="none"/>
        <c:crossAx val="137102080"/>
        <c:crosses val="autoZero"/>
        <c:crossBetween val="midCat"/>
      </c:valAx>
      <c:serAx>
        <c:axId val="137006144"/>
        <c:scaling>
          <c:orientation val="minMax"/>
        </c:scaling>
        <c:axPos val="b"/>
        <c:tickLblPos val="nextTo"/>
        <c:crossAx val="137103616"/>
        <c:crosses val="autoZero"/>
      </c:serAx>
    </c:plotArea>
    <c:legend>
      <c:legendPos val="r"/>
      <c:txPr>
        <a:bodyPr/>
        <a:lstStyle/>
        <a:p>
          <a:pPr rtl="0">
            <a:defRPr/>
          </a:pPr>
          <a:endParaRPr lang="en-US"/>
        </a:p>
      </c:txPr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'3dCart0'!$C$2</c:f>
              <c:strCache>
                <c:ptCount val="1"/>
                <c:pt idx="0">
                  <c:v>-90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'3dCart0'!$C$3:$C$39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"/>
          <c:order val="1"/>
          <c:tx>
            <c:strRef>
              <c:f>'3dCart0'!$D$2</c:f>
              <c:strCache>
                <c:ptCount val="1"/>
                <c:pt idx="0">
                  <c:v>-85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'3dCart0'!$D$3:$D$39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"/>
          <c:order val="2"/>
          <c:tx>
            <c:strRef>
              <c:f>'3dCart0'!$E$2</c:f>
              <c:strCache>
                <c:ptCount val="1"/>
                <c:pt idx="0">
                  <c:v>-80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'3dCart0'!$E$3:$E$39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"/>
          <c:order val="3"/>
          <c:tx>
            <c:strRef>
              <c:f>'3dCart0'!$F$2</c:f>
              <c:strCache>
                <c:ptCount val="1"/>
                <c:pt idx="0">
                  <c:v>-75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'3dCart0'!$F$3:$F$39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4"/>
          <c:order val="4"/>
          <c:tx>
            <c:strRef>
              <c:f>'3dCart0'!$G$2</c:f>
              <c:strCache>
                <c:ptCount val="1"/>
                <c:pt idx="0">
                  <c:v>-70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'3dCart0'!$G$3:$G$39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5"/>
          <c:order val="5"/>
          <c:tx>
            <c:strRef>
              <c:f>'3dCart0'!$H$2</c:f>
              <c:strCache>
                <c:ptCount val="1"/>
                <c:pt idx="0">
                  <c:v>-65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'3dCart0'!$H$3:$H$39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6"/>
          <c:order val="6"/>
          <c:tx>
            <c:strRef>
              <c:f>'3dCart0'!$I$2</c:f>
              <c:strCache>
                <c:ptCount val="1"/>
                <c:pt idx="0">
                  <c:v>-60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'3dCart0'!$I$3:$I$39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7"/>
          <c:order val="7"/>
          <c:tx>
            <c:strRef>
              <c:f>'3dCart0'!$J$2</c:f>
              <c:strCache>
                <c:ptCount val="1"/>
                <c:pt idx="0">
                  <c:v>-55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'3dCart0'!$J$3:$J$39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8"/>
          <c:order val="8"/>
          <c:tx>
            <c:strRef>
              <c:f>'3dCart0'!$K$2</c:f>
              <c:strCache>
                <c:ptCount val="1"/>
                <c:pt idx="0">
                  <c:v>-50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'3dCart0'!$K$3:$K$39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9"/>
          <c:order val="9"/>
          <c:tx>
            <c:strRef>
              <c:f>'3dCart0'!$L$2</c:f>
              <c:strCache>
                <c:ptCount val="1"/>
                <c:pt idx="0">
                  <c:v>-45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'3dCart0'!$L$3:$L$39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0"/>
          <c:order val="10"/>
          <c:tx>
            <c:strRef>
              <c:f>'3dCart0'!$M$2</c:f>
              <c:strCache>
                <c:ptCount val="1"/>
                <c:pt idx="0">
                  <c:v>-40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'3dCart0'!$M$3:$M$39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1"/>
          <c:order val="11"/>
          <c:tx>
            <c:strRef>
              <c:f>'3dCart0'!$N$2</c:f>
              <c:strCache>
                <c:ptCount val="1"/>
                <c:pt idx="0">
                  <c:v>-35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'3dCart0'!$N$3:$N$39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2"/>
          <c:order val="12"/>
          <c:tx>
            <c:strRef>
              <c:f>'3dCart0'!$O$2</c:f>
              <c:strCache>
                <c:ptCount val="1"/>
                <c:pt idx="0">
                  <c:v>-30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'3dCart0'!$O$3:$O$39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3"/>
          <c:order val="13"/>
          <c:tx>
            <c:strRef>
              <c:f>'3dCart0'!$P$2</c:f>
              <c:strCache>
                <c:ptCount val="1"/>
                <c:pt idx="0">
                  <c:v>-25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'3dCart0'!$P$3:$P$39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4"/>
          <c:order val="14"/>
          <c:tx>
            <c:strRef>
              <c:f>'3dCart0'!$Q$2</c:f>
              <c:strCache>
                <c:ptCount val="1"/>
                <c:pt idx="0">
                  <c:v>-20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'3dCart0'!$Q$3:$Q$39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5"/>
          <c:order val="15"/>
          <c:tx>
            <c:strRef>
              <c:f>'3dCart0'!$R$2</c:f>
              <c:strCache>
                <c:ptCount val="1"/>
                <c:pt idx="0">
                  <c:v>-15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'3dCart0'!$R$3:$R$39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6"/>
          <c:order val="16"/>
          <c:tx>
            <c:strRef>
              <c:f>'3dCart0'!$S$2</c:f>
              <c:strCache>
                <c:ptCount val="1"/>
                <c:pt idx="0">
                  <c:v>-10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'3dCart0'!$S$3:$S$39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7"/>
          <c:order val="17"/>
          <c:tx>
            <c:strRef>
              <c:f>'3dCart0'!$T$2</c:f>
              <c:strCache>
                <c:ptCount val="1"/>
                <c:pt idx="0">
                  <c:v>-5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'3dCart0'!$T$3:$T$39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8"/>
          <c:order val="18"/>
          <c:tx>
            <c:strRef>
              <c:f>'3dCart0'!$U$2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'3dCart0'!$U$3:$U$39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19"/>
          <c:order val="19"/>
          <c:tx>
            <c:strRef>
              <c:f>'3dCart0'!$V$2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'3dCart0'!$V$3:$V$39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0"/>
          <c:order val="20"/>
          <c:tx>
            <c:strRef>
              <c:f>'3dCart0'!$W$2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'3dCart0'!$W$3:$W$39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1"/>
          <c:order val="21"/>
          <c:tx>
            <c:strRef>
              <c:f>'3dCart0'!$X$2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'3dCart0'!$X$3:$X$39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2"/>
          <c:order val="22"/>
          <c:tx>
            <c:strRef>
              <c:f>'3dCart0'!$Y$2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'3dCart0'!$Y$3:$Y$39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3"/>
          <c:order val="23"/>
          <c:tx>
            <c:strRef>
              <c:f>'3dCart0'!$Z$2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'3dCart0'!$Z$3:$Z$39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4"/>
          <c:order val="24"/>
          <c:tx>
            <c:strRef>
              <c:f>'3dCart0'!$AA$2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'3dCart0'!$AA$3:$AA$39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5"/>
          <c:order val="25"/>
          <c:tx>
            <c:strRef>
              <c:f>'3dCart0'!$AB$2</c:f>
              <c:strCache>
                <c:ptCount val="1"/>
                <c:pt idx="0">
                  <c:v>35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'3dCart0'!$AB$3:$AB$39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6"/>
          <c:order val="26"/>
          <c:tx>
            <c:strRef>
              <c:f>'3dCart0'!$AC$2</c:f>
              <c:strCache>
                <c:ptCount val="1"/>
                <c:pt idx="0">
                  <c:v>40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'3dCart0'!$AC$3:$AC$39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7"/>
          <c:order val="27"/>
          <c:tx>
            <c:strRef>
              <c:f>'3dCart0'!$AD$2</c:f>
              <c:strCache>
                <c:ptCount val="1"/>
                <c:pt idx="0">
                  <c:v>45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'3dCart0'!$AD$3:$AD$39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8"/>
          <c:order val="28"/>
          <c:tx>
            <c:strRef>
              <c:f>'3dCart0'!$AE$2</c:f>
              <c:strCache>
                <c:ptCount val="1"/>
                <c:pt idx="0">
                  <c:v>50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'3dCart0'!$AE$3:$AE$39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29"/>
          <c:order val="29"/>
          <c:tx>
            <c:strRef>
              <c:f>'3dCart0'!$AF$2</c:f>
              <c:strCache>
                <c:ptCount val="1"/>
                <c:pt idx="0">
                  <c:v>55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'3dCart0'!$AF$3:$AF$39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0"/>
          <c:order val="30"/>
          <c:tx>
            <c:strRef>
              <c:f>'3dCart0'!$AG$2</c:f>
              <c:strCache>
                <c:ptCount val="1"/>
                <c:pt idx="0">
                  <c:v>60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'3dCart0'!$AG$3:$AG$39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1"/>
          <c:order val="31"/>
          <c:tx>
            <c:strRef>
              <c:f>'3dCart0'!$AH$2</c:f>
              <c:strCache>
                <c:ptCount val="1"/>
                <c:pt idx="0">
                  <c:v>65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'3dCart0'!$AH$3:$AH$39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2"/>
          <c:order val="32"/>
          <c:tx>
            <c:strRef>
              <c:f>'3dCart0'!$AI$2</c:f>
              <c:strCache>
                <c:ptCount val="1"/>
                <c:pt idx="0">
                  <c:v>70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'3dCart0'!$AI$3:$AI$39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3"/>
          <c:order val="33"/>
          <c:tx>
            <c:strRef>
              <c:f>'3dCart0'!$AJ$2</c:f>
              <c:strCache>
                <c:ptCount val="1"/>
                <c:pt idx="0">
                  <c:v>75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'3dCart0'!$AJ$3:$AJ$39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4"/>
          <c:order val="34"/>
          <c:tx>
            <c:strRef>
              <c:f>'3dCart0'!$AK$2</c:f>
              <c:strCache>
                <c:ptCount val="1"/>
                <c:pt idx="0">
                  <c:v>80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'3dCart0'!$AK$3:$AK$39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5"/>
          <c:order val="35"/>
          <c:tx>
            <c:strRef>
              <c:f>'3dCart0'!$AL$2</c:f>
              <c:strCache>
                <c:ptCount val="1"/>
                <c:pt idx="0">
                  <c:v>85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'3dCart0'!$AL$3:$AL$39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ser>
          <c:idx val="36"/>
          <c:order val="36"/>
          <c:tx>
            <c:strRef>
              <c:f>'3dCart0'!$AM$2</c:f>
              <c:strCache>
                <c:ptCount val="1"/>
                <c:pt idx="0">
                  <c:v>90</c:v>
                </c:pt>
              </c:strCache>
            </c:strRef>
          </c:tx>
          <c:marker>
            <c:symbol val="none"/>
          </c:marker>
          <c:xVal>
            <c:numRef>
              <c:f>'3dCart0'!$A$3:$A$39</c:f>
              <c:numCache>
                <c:formatCode>General</c:formatCode>
                <c:ptCount val="37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'3dCart0'!$AM$3:$AM$39</c:f>
              <c:numCache>
                <c:formatCode>General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</c:ser>
        <c:axId val="137304320"/>
        <c:axId val="137318400"/>
      </c:scatterChart>
      <c:valAx>
        <c:axId val="137304320"/>
        <c:scaling>
          <c:orientation val="minMax"/>
        </c:scaling>
        <c:axPos val="b"/>
        <c:numFmt formatCode="General" sourceLinked="1"/>
        <c:tickLblPos val="nextTo"/>
        <c:crossAx val="137318400"/>
        <c:crosses val="autoZero"/>
        <c:crossBetween val="midCat"/>
      </c:valAx>
      <c:valAx>
        <c:axId val="137318400"/>
        <c:scaling>
          <c:orientation val="minMax"/>
        </c:scaling>
        <c:axPos val="l"/>
        <c:majorGridlines/>
        <c:numFmt formatCode="General" sourceLinked="1"/>
        <c:tickLblPos val="nextTo"/>
        <c:crossAx val="13730432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37381376"/>
        <c:axId val="137382912"/>
      </c:scatterChart>
      <c:valAx>
        <c:axId val="1373813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382912"/>
        <c:crosses val="autoZero"/>
        <c:crossBetween val="midCat"/>
        <c:majorUnit val="15"/>
        <c:minorUnit val="5"/>
      </c:valAx>
      <c:valAx>
        <c:axId val="1373829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73813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</c:numCache>
            </c:numRef>
          </c:yVal>
          <c:smooth val="1"/>
        </c:ser>
        <c:axId val="137502720"/>
        <c:axId val="137504256"/>
      </c:scatterChart>
      <c:valAx>
        <c:axId val="13750272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504256"/>
        <c:crosses val="autoZero"/>
        <c:crossBetween val="midCat"/>
        <c:majorUnit val="15"/>
        <c:minorUnit val="5"/>
      </c:valAx>
      <c:valAx>
        <c:axId val="1375042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7502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</c:numCache>
            </c:numRef>
          </c:yVal>
          <c:smooth val="1"/>
        </c:ser>
        <c:axId val="137640576"/>
        <c:axId val="137650560"/>
      </c:scatterChart>
      <c:valAx>
        <c:axId val="1376405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650560"/>
        <c:crosses val="autoZero"/>
        <c:crossBetween val="midCat"/>
        <c:majorUnit val="15"/>
        <c:minorUnit val="5"/>
      </c:valAx>
      <c:valAx>
        <c:axId val="1376505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7640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</c:numCache>
            </c:numRef>
          </c:yVal>
          <c:smooth val="1"/>
        </c:ser>
        <c:axId val="137708288"/>
        <c:axId val="137709824"/>
      </c:scatterChart>
      <c:valAx>
        <c:axId val="1377082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709824"/>
        <c:crosses val="autoZero"/>
        <c:crossBetween val="midCat"/>
        <c:majorUnit val="15"/>
        <c:minorUnit val="5"/>
      </c:valAx>
      <c:valAx>
        <c:axId val="1377098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77082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data0!$Q$2:$Q$182</c:f>
              <c:numCache>
                <c:formatCode>0.0</c:formatCode>
                <c:ptCount val="181"/>
              </c:numCache>
            </c:numRef>
          </c:yVal>
        </c:ser>
        <c:axId val="137825280"/>
        <c:axId val="137855744"/>
      </c:scatterChart>
      <c:valAx>
        <c:axId val="13782528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7855744"/>
        <c:crosses val="autoZero"/>
        <c:crossBetween val="midCat"/>
        <c:majorUnit val="15"/>
        <c:minorUnit val="5"/>
      </c:valAx>
      <c:valAx>
        <c:axId val="137855744"/>
        <c:scaling>
          <c:orientation val="minMax"/>
        </c:scaling>
        <c:axPos val="l"/>
        <c:majorGridlines/>
        <c:numFmt formatCode="0.0" sourceLinked="1"/>
        <c:tickLblPos val="nextTo"/>
        <c:crossAx val="1378252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data0!$Y$2:$Y$182</c:f>
              <c:numCache>
                <c:formatCode>0.0</c:formatCode>
                <c:ptCount val="181"/>
              </c:numCache>
            </c:numRef>
          </c:yVal>
        </c:ser>
        <c:axId val="137905664"/>
        <c:axId val="137907200"/>
      </c:scatterChart>
      <c:valAx>
        <c:axId val="13790566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7907200"/>
        <c:crosses val="autoZero"/>
        <c:crossBetween val="midCat"/>
        <c:majorUnit val="15"/>
        <c:minorUnit val="5"/>
      </c:valAx>
      <c:valAx>
        <c:axId val="137907200"/>
        <c:scaling>
          <c:orientation val="minMax"/>
        </c:scaling>
        <c:axPos val="l"/>
        <c:majorGridlines/>
        <c:numFmt formatCode="0.0" sourceLinked="1"/>
        <c:tickLblPos val="nextTo"/>
        <c:crossAx val="137905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data0!$AG$2:$AG$182</c:f>
              <c:numCache>
                <c:formatCode>0.0</c:formatCode>
                <c:ptCount val="181"/>
              </c:numCache>
            </c:numRef>
          </c:yVal>
        </c:ser>
        <c:axId val="138039296"/>
        <c:axId val="138040832"/>
      </c:scatterChart>
      <c:valAx>
        <c:axId val="13803929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040832"/>
        <c:crosses val="autoZero"/>
        <c:crossBetween val="midCat"/>
        <c:majorUnit val="15"/>
        <c:minorUnit val="5"/>
      </c:valAx>
      <c:valAx>
        <c:axId val="138040832"/>
        <c:scaling>
          <c:orientation val="minMax"/>
        </c:scaling>
        <c:axPos val="l"/>
        <c:majorGridlines/>
        <c:numFmt formatCode="0.0" sourceLinked="1"/>
        <c:tickLblPos val="nextTo"/>
        <c:crossAx val="1380392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38254976"/>
        <c:axId val="138273152"/>
      </c:scatterChart>
      <c:valAx>
        <c:axId val="1382549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273152"/>
        <c:crosses val="autoZero"/>
        <c:crossBetween val="midCat"/>
        <c:majorUnit val="15"/>
        <c:minorUnit val="5"/>
      </c:valAx>
      <c:valAx>
        <c:axId val="13827315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2549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</c:numCache>
            </c:numRef>
          </c:yVal>
          <c:smooth val="1"/>
        </c:ser>
        <c:axId val="138282112"/>
        <c:axId val="138283648"/>
      </c:scatterChart>
      <c:valAx>
        <c:axId val="1382821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283648"/>
        <c:crosses val="autoZero"/>
        <c:crossBetween val="midCat"/>
        <c:majorUnit val="15"/>
        <c:minorUnit val="5"/>
      </c:valAx>
      <c:valAx>
        <c:axId val="1382836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282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</c:numCache>
            </c:numRef>
          </c:yVal>
          <c:smooth val="1"/>
        </c:ser>
        <c:axId val="138412032"/>
        <c:axId val="138413568"/>
      </c:scatterChart>
      <c:valAx>
        <c:axId val="1384120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413568"/>
        <c:crosses val="autoZero"/>
        <c:crossBetween val="midCat"/>
        <c:majorUnit val="15"/>
        <c:minorUnit val="5"/>
      </c:valAx>
      <c:valAx>
        <c:axId val="1384135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412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</c:numCache>
            </c:numRef>
          </c:yVal>
          <c:smooth val="1"/>
        </c:ser>
        <c:axId val="138487680"/>
        <c:axId val="138489216"/>
      </c:scatterChart>
      <c:valAx>
        <c:axId val="13848768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489216"/>
        <c:crosses val="autoZero"/>
        <c:crossBetween val="midCat"/>
        <c:majorUnit val="15"/>
        <c:minorUnit val="5"/>
      </c:valAx>
      <c:valAx>
        <c:axId val="13848921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4876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data1!$Q$2:$Q$182</c:f>
              <c:numCache>
                <c:formatCode>0.0</c:formatCode>
                <c:ptCount val="181"/>
              </c:numCache>
            </c:numRef>
          </c:yVal>
        </c:ser>
        <c:axId val="138690944"/>
        <c:axId val="138692480"/>
      </c:scatterChart>
      <c:valAx>
        <c:axId val="1386909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692480"/>
        <c:crosses val="autoZero"/>
        <c:crossBetween val="midCat"/>
        <c:majorUnit val="15"/>
        <c:minorUnit val="5"/>
      </c:valAx>
      <c:valAx>
        <c:axId val="138692480"/>
        <c:scaling>
          <c:orientation val="minMax"/>
        </c:scaling>
        <c:axPos val="l"/>
        <c:majorGridlines/>
        <c:numFmt formatCode="0.0" sourceLinked="1"/>
        <c:tickLblPos val="nextTo"/>
        <c:crossAx val="1386909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data1!$Y$2:$Y$182</c:f>
              <c:numCache>
                <c:formatCode>0.0</c:formatCode>
                <c:ptCount val="181"/>
              </c:numCache>
            </c:numRef>
          </c:yVal>
        </c:ser>
        <c:axId val="138775168"/>
        <c:axId val="138785152"/>
      </c:scatterChart>
      <c:valAx>
        <c:axId val="1387751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785152"/>
        <c:crosses val="autoZero"/>
        <c:crossBetween val="midCat"/>
        <c:majorUnit val="15"/>
        <c:minorUnit val="5"/>
      </c:valAx>
      <c:valAx>
        <c:axId val="138785152"/>
        <c:scaling>
          <c:orientation val="minMax"/>
        </c:scaling>
        <c:axPos val="l"/>
        <c:majorGridlines/>
        <c:numFmt formatCode="0.0" sourceLinked="1"/>
        <c:tickLblPos val="nextTo"/>
        <c:crossAx val="1387751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data1!$AG$2:$AG$182</c:f>
              <c:numCache>
                <c:formatCode>0.0</c:formatCode>
                <c:ptCount val="181"/>
              </c:numCache>
            </c:numRef>
          </c:yVal>
        </c:ser>
        <c:axId val="138900608"/>
        <c:axId val="138902144"/>
      </c:scatterChart>
      <c:valAx>
        <c:axId val="1389006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8902144"/>
        <c:crosses val="autoZero"/>
        <c:crossBetween val="midCat"/>
        <c:majorUnit val="15"/>
        <c:minorUnit val="5"/>
      </c:valAx>
      <c:valAx>
        <c:axId val="138902144"/>
        <c:scaling>
          <c:orientation val="minMax"/>
        </c:scaling>
        <c:axPos val="l"/>
        <c:majorGridlines/>
        <c:numFmt formatCode="0.0" sourceLinked="1"/>
        <c:tickLblPos val="nextTo"/>
        <c:crossAx val="138900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38973184"/>
        <c:axId val="138974720"/>
      </c:scatterChart>
      <c:valAx>
        <c:axId val="1389731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8974720"/>
        <c:crosses val="autoZero"/>
        <c:crossBetween val="midCat"/>
        <c:majorUnit val="15"/>
        <c:minorUnit val="5"/>
      </c:valAx>
      <c:valAx>
        <c:axId val="1389747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89731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data2!$Q$2:$Q$182</c:f>
              <c:numCache>
                <c:formatCode>0.0</c:formatCode>
                <c:ptCount val="181"/>
              </c:numCache>
            </c:numRef>
          </c:yVal>
          <c:smooth val="1"/>
        </c:ser>
        <c:axId val="139090176"/>
        <c:axId val="139112448"/>
      </c:scatterChart>
      <c:valAx>
        <c:axId val="1390901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9112448"/>
        <c:crosses val="autoZero"/>
        <c:crossBetween val="midCat"/>
        <c:majorUnit val="15"/>
        <c:minorUnit val="5"/>
      </c:valAx>
      <c:valAx>
        <c:axId val="1391124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9090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data2!$Y$2:$Y$182</c:f>
              <c:numCache>
                <c:formatCode>0.0</c:formatCode>
                <c:ptCount val="181"/>
              </c:numCache>
            </c:numRef>
          </c:yVal>
          <c:smooth val="1"/>
        </c:ser>
        <c:axId val="139285632"/>
        <c:axId val="139287168"/>
      </c:scatterChart>
      <c:valAx>
        <c:axId val="1392856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9287168"/>
        <c:crosses val="autoZero"/>
        <c:crossBetween val="midCat"/>
        <c:majorUnit val="15"/>
        <c:minorUnit val="5"/>
      </c:valAx>
      <c:valAx>
        <c:axId val="1392871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92856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data2!$AG$2:$AG$182</c:f>
              <c:numCache>
                <c:formatCode>0.0</c:formatCode>
                <c:ptCount val="181"/>
              </c:numCache>
            </c:numRef>
          </c:yVal>
          <c:smooth val="1"/>
        </c:ser>
        <c:axId val="139426816"/>
        <c:axId val="139436800"/>
      </c:scatterChart>
      <c:valAx>
        <c:axId val="1394268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9436800"/>
        <c:crosses val="autoZero"/>
        <c:crossBetween val="midCat"/>
        <c:majorUnit val="15"/>
        <c:minorUnit val="5"/>
      </c:valAx>
      <c:valAx>
        <c:axId val="1394368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94268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data2!$Q$2:$Q$182</c:f>
              <c:numCache>
                <c:formatCode>0.0</c:formatCode>
                <c:ptCount val="181"/>
              </c:numCache>
            </c:numRef>
          </c:yVal>
        </c:ser>
        <c:axId val="139634176"/>
        <c:axId val="139635712"/>
      </c:scatterChart>
      <c:valAx>
        <c:axId val="13963417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9635712"/>
        <c:crosses val="autoZero"/>
        <c:crossBetween val="midCat"/>
        <c:majorUnit val="15"/>
        <c:minorUnit val="5"/>
      </c:valAx>
      <c:valAx>
        <c:axId val="139635712"/>
        <c:scaling>
          <c:orientation val="minMax"/>
        </c:scaling>
        <c:axPos val="l"/>
        <c:majorGridlines/>
        <c:numFmt formatCode="0.0" sourceLinked="1"/>
        <c:tickLblPos val="nextTo"/>
        <c:crossAx val="139634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data2!$Y$2:$Y$182</c:f>
              <c:numCache>
                <c:formatCode>0.0</c:formatCode>
                <c:ptCount val="181"/>
              </c:numCache>
            </c:numRef>
          </c:yVal>
        </c:ser>
        <c:axId val="139522048"/>
        <c:axId val="139523584"/>
      </c:scatterChart>
      <c:valAx>
        <c:axId val="1395220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9523584"/>
        <c:crosses val="autoZero"/>
        <c:crossBetween val="midCat"/>
        <c:majorUnit val="15"/>
        <c:minorUnit val="5"/>
      </c:valAx>
      <c:valAx>
        <c:axId val="139523584"/>
        <c:scaling>
          <c:orientation val="minMax"/>
        </c:scaling>
        <c:axPos val="l"/>
        <c:majorGridlines/>
        <c:numFmt formatCode="0.0" sourceLinked="1"/>
        <c:tickLblPos val="nextTo"/>
        <c:crossAx val="1395220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data2!$AG$2:$AG$182</c:f>
              <c:numCache>
                <c:formatCode>0.0</c:formatCode>
                <c:ptCount val="181"/>
              </c:numCache>
            </c:numRef>
          </c:yVal>
        </c:ser>
        <c:axId val="139778304"/>
        <c:axId val="139792384"/>
      </c:scatterChart>
      <c:valAx>
        <c:axId val="1397783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39792384"/>
        <c:crosses val="autoZero"/>
        <c:crossBetween val="midCat"/>
        <c:majorUnit val="15"/>
        <c:minorUnit val="5"/>
      </c:valAx>
      <c:valAx>
        <c:axId val="139792384"/>
        <c:scaling>
          <c:orientation val="minMax"/>
        </c:scaling>
        <c:axPos val="l"/>
        <c:majorGridlines/>
        <c:numFmt formatCode="0.0" sourceLinked="1"/>
        <c:tickLblPos val="nextTo"/>
        <c:crossAx val="1397783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39875456"/>
        <c:axId val="139876992"/>
      </c:scatterChart>
      <c:valAx>
        <c:axId val="1398754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9876992"/>
        <c:crosses val="autoZero"/>
        <c:crossBetween val="midCat"/>
        <c:majorUnit val="15"/>
        <c:minorUnit val="5"/>
      </c:valAx>
      <c:valAx>
        <c:axId val="1398769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98754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data3!$Q$2:$Q$182</c:f>
              <c:numCache>
                <c:formatCode>0.0</c:formatCode>
                <c:ptCount val="181"/>
              </c:numCache>
            </c:numRef>
          </c:yVal>
          <c:smooth val="1"/>
        </c:ser>
        <c:axId val="139939200"/>
        <c:axId val="139961472"/>
      </c:scatterChart>
      <c:valAx>
        <c:axId val="1399392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9961472"/>
        <c:crosses val="autoZero"/>
        <c:crossBetween val="midCat"/>
        <c:majorUnit val="15"/>
        <c:minorUnit val="5"/>
      </c:valAx>
      <c:valAx>
        <c:axId val="1399614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399392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data3!$Y$2:$Y$182</c:f>
              <c:numCache>
                <c:formatCode>0.0</c:formatCode>
                <c:ptCount val="181"/>
              </c:numCache>
            </c:numRef>
          </c:yVal>
          <c:smooth val="1"/>
        </c:ser>
        <c:axId val="140146944"/>
        <c:axId val="140165120"/>
      </c:scatterChart>
      <c:valAx>
        <c:axId val="1401469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0165120"/>
        <c:crosses val="autoZero"/>
        <c:crossBetween val="midCat"/>
        <c:majorUnit val="15"/>
        <c:minorUnit val="5"/>
      </c:valAx>
      <c:valAx>
        <c:axId val="1401651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01469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data3!$AG$2:$AG$182</c:f>
              <c:numCache>
                <c:formatCode>0.0</c:formatCode>
                <c:ptCount val="181"/>
              </c:numCache>
            </c:numRef>
          </c:yVal>
          <c:smooth val="1"/>
        </c:ser>
        <c:axId val="140284288"/>
        <c:axId val="140285824"/>
      </c:scatterChart>
      <c:valAx>
        <c:axId val="1402842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0285824"/>
        <c:crosses val="autoZero"/>
        <c:crossBetween val="midCat"/>
        <c:majorUnit val="15"/>
        <c:minorUnit val="5"/>
      </c:valAx>
      <c:valAx>
        <c:axId val="1402858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02842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data3!$Q$2:$Q$182</c:f>
              <c:numCache>
                <c:formatCode>0.0</c:formatCode>
                <c:ptCount val="181"/>
              </c:numCache>
            </c:numRef>
          </c:yVal>
        </c:ser>
        <c:axId val="140352128"/>
        <c:axId val="140448128"/>
      </c:scatterChart>
      <c:valAx>
        <c:axId val="14035212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0448128"/>
        <c:crosses val="autoZero"/>
        <c:crossBetween val="midCat"/>
        <c:majorUnit val="15"/>
        <c:minorUnit val="5"/>
      </c:valAx>
      <c:valAx>
        <c:axId val="140448128"/>
        <c:scaling>
          <c:orientation val="minMax"/>
        </c:scaling>
        <c:axPos val="l"/>
        <c:majorGridlines/>
        <c:numFmt formatCode="0.0" sourceLinked="1"/>
        <c:tickLblPos val="nextTo"/>
        <c:crossAx val="1403521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data3!$Y$2:$Y$182</c:f>
              <c:numCache>
                <c:formatCode>0.0</c:formatCode>
                <c:ptCount val="181"/>
              </c:numCache>
            </c:numRef>
          </c:yVal>
        </c:ser>
        <c:axId val="140489856"/>
        <c:axId val="140491392"/>
      </c:scatterChart>
      <c:valAx>
        <c:axId val="1404898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0491392"/>
        <c:crosses val="autoZero"/>
        <c:crossBetween val="midCat"/>
        <c:majorUnit val="15"/>
        <c:minorUnit val="5"/>
      </c:valAx>
      <c:valAx>
        <c:axId val="140491392"/>
        <c:scaling>
          <c:orientation val="minMax"/>
        </c:scaling>
        <c:axPos val="l"/>
        <c:majorGridlines/>
        <c:numFmt formatCode="0.0" sourceLinked="1"/>
        <c:tickLblPos val="nextTo"/>
        <c:crossAx val="1404898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data3!$AG$2:$AG$182</c:f>
              <c:numCache>
                <c:formatCode>0.0</c:formatCode>
                <c:ptCount val="181"/>
              </c:numCache>
            </c:numRef>
          </c:yVal>
        </c:ser>
        <c:axId val="140635520"/>
        <c:axId val="140653696"/>
      </c:scatterChart>
      <c:valAx>
        <c:axId val="1406355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0653696"/>
        <c:crosses val="autoZero"/>
        <c:crossBetween val="midCat"/>
        <c:majorUnit val="15"/>
        <c:minorUnit val="5"/>
      </c:valAx>
      <c:valAx>
        <c:axId val="140653696"/>
        <c:scaling>
          <c:orientation val="minMax"/>
        </c:scaling>
        <c:axPos val="l"/>
        <c:majorGridlines/>
        <c:numFmt formatCode="0.0" sourceLinked="1"/>
        <c:tickLblPos val="nextTo"/>
        <c:crossAx val="1406355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data4!$B$1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data4!$C$1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data4!$D$1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data4!$E$1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data4!$F$1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data4!$G$1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data4!$H$1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data4!$I$1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0888320"/>
        <c:axId val="140771328"/>
      </c:scatterChart>
      <c:valAx>
        <c:axId val="14088832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0771328"/>
        <c:crosses val="autoZero"/>
        <c:crossBetween val="midCat"/>
        <c:majorUnit val="15"/>
        <c:minorUnit val="5"/>
      </c:valAx>
      <c:valAx>
        <c:axId val="1407713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0888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data4!$Q$2:$Q$182</c:f>
              <c:numCache>
                <c:formatCode>0.0</c:formatCode>
                <c:ptCount val="181"/>
              </c:numCache>
            </c:numRef>
          </c:yVal>
          <c:smooth val="1"/>
        </c:ser>
        <c:axId val="140968704"/>
        <c:axId val="140970240"/>
      </c:scatterChart>
      <c:valAx>
        <c:axId val="1409687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0970240"/>
        <c:crosses val="autoZero"/>
        <c:crossBetween val="midCat"/>
        <c:majorUnit val="15"/>
        <c:minorUnit val="5"/>
      </c:valAx>
      <c:valAx>
        <c:axId val="1409702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09687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data4!$Y$2:$Y$182</c:f>
              <c:numCache>
                <c:formatCode>0.0</c:formatCode>
                <c:ptCount val="181"/>
              </c:numCache>
            </c:numRef>
          </c:yVal>
          <c:smooth val="1"/>
        </c:ser>
        <c:axId val="141032832"/>
        <c:axId val="141059200"/>
      </c:scatterChart>
      <c:valAx>
        <c:axId val="1410328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1059200"/>
        <c:crosses val="autoZero"/>
        <c:crossBetween val="midCat"/>
        <c:majorUnit val="15"/>
        <c:minorUnit val="5"/>
      </c:valAx>
      <c:valAx>
        <c:axId val="1410592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10328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data4!$AG$2:$AG$182</c:f>
              <c:numCache>
                <c:formatCode>0.0</c:formatCode>
                <c:ptCount val="181"/>
              </c:numCache>
            </c:numRef>
          </c:yVal>
          <c:smooth val="1"/>
        </c:ser>
        <c:axId val="141178368"/>
        <c:axId val="141179904"/>
      </c:scatterChart>
      <c:valAx>
        <c:axId val="1411783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1179904"/>
        <c:crosses val="autoZero"/>
        <c:crossBetween val="midCat"/>
        <c:majorUnit val="15"/>
        <c:minorUnit val="5"/>
      </c:valAx>
      <c:valAx>
        <c:axId val="1411799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11783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data4!$Q$2:$Q$182</c:f>
              <c:numCache>
                <c:formatCode>0.0</c:formatCode>
                <c:ptCount val="181"/>
              </c:numCache>
            </c:numRef>
          </c:yVal>
        </c:ser>
        <c:axId val="141258752"/>
        <c:axId val="141260288"/>
      </c:scatterChart>
      <c:valAx>
        <c:axId val="1412587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1260288"/>
        <c:crosses val="autoZero"/>
        <c:crossBetween val="midCat"/>
        <c:majorUnit val="15"/>
        <c:minorUnit val="5"/>
      </c:valAx>
      <c:valAx>
        <c:axId val="141260288"/>
        <c:scaling>
          <c:orientation val="minMax"/>
        </c:scaling>
        <c:axPos val="l"/>
        <c:majorGridlines/>
        <c:numFmt formatCode="0.0" sourceLinked="1"/>
        <c:tickLblPos val="nextTo"/>
        <c:crossAx val="1412587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data4!$Y$2:$Y$182</c:f>
              <c:numCache>
                <c:formatCode>0.0</c:formatCode>
                <c:ptCount val="181"/>
              </c:numCache>
            </c:numRef>
          </c:yVal>
        </c:ser>
        <c:axId val="141457664"/>
        <c:axId val="141471744"/>
      </c:scatterChart>
      <c:valAx>
        <c:axId val="14145766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1471744"/>
        <c:crosses val="autoZero"/>
        <c:crossBetween val="midCat"/>
        <c:majorUnit val="15"/>
        <c:minorUnit val="5"/>
      </c:valAx>
      <c:valAx>
        <c:axId val="141471744"/>
        <c:scaling>
          <c:orientation val="minMax"/>
        </c:scaling>
        <c:axPos val="l"/>
        <c:majorGridlines/>
        <c:numFmt formatCode="0.0" sourceLinked="1"/>
        <c:tickLblPos val="nextTo"/>
        <c:crossAx val="141457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88" l="0.70000000000000062" r="0.70000000000000062" t="0.75000000000000488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data4!$AG$2:$AG$182</c:f>
              <c:numCache>
                <c:formatCode>0.0</c:formatCode>
                <c:ptCount val="181"/>
              </c:numCache>
            </c:numRef>
          </c:yVal>
        </c:ser>
        <c:axId val="141542144"/>
        <c:axId val="141543680"/>
      </c:scatterChart>
      <c:valAx>
        <c:axId val="1415421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1543680"/>
        <c:crosses val="autoZero"/>
        <c:crossBetween val="midCat"/>
        <c:majorUnit val="15"/>
        <c:minorUnit val="5"/>
      </c:valAx>
      <c:valAx>
        <c:axId val="141543680"/>
        <c:scaling>
          <c:orientation val="minMax"/>
        </c:scaling>
        <c:axPos val="l"/>
        <c:majorGridlines/>
        <c:numFmt formatCode="0.0" sourceLinked="1"/>
        <c:tickLblPos val="nextTo"/>
        <c:crossAx val="1415421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data5!$B$1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data5!$C$1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data5!$D$1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data5!$E$1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data5!$F$1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data5!$G$1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data5!$H$1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data5!$I$1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1606272"/>
        <c:axId val="137438336"/>
      </c:scatterChart>
      <c:valAx>
        <c:axId val="1416062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37438336"/>
        <c:crosses val="autoZero"/>
        <c:crossBetween val="midCat"/>
        <c:majorUnit val="15"/>
        <c:minorUnit val="5"/>
      </c:valAx>
      <c:valAx>
        <c:axId val="1374383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16062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data5!$Q$2:$Q$182</c:f>
              <c:numCache>
                <c:formatCode>0.0</c:formatCode>
                <c:ptCount val="181"/>
              </c:numCache>
            </c:numRef>
          </c:yVal>
          <c:smooth val="1"/>
        </c:ser>
        <c:axId val="141625216"/>
        <c:axId val="141626752"/>
      </c:scatterChart>
      <c:valAx>
        <c:axId val="1416252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1626752"/>
        <c:crosses val="autoZero"/>
        <c:crossBetween val="midCat"/>
        <c:majorUnit val="15"/>
        <c:minorUnit val="5"/>
      </c:valAx>
      <c:valAx>
        <c:axId val="14162675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16252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data5!$Y$2:$Y$182</c:f>
              <c:numCache>
                <c:formatCode>0.0</c:formatCode>
                <c:ptCount val="181"/>
              </c:numCache>
            </c:numRef>
          </c:yVal>
          <c:smooth val="1"/>
        </c:ser>
        <c:axId val="141890304"/>
        <c:axId val="141891840"/>
      </c:scatterChart>
      <c:valAx>
        <c:axId val="1418903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1891840"/>
        <c:crosses val="autoZero"/>
        <c:crossBetween val="midCat"/>
        <c:majorUnit val="15"/>
        <c:minorUnit val="5"/>
      </c:valAx>
      <c:valAx>
        <c:axId val="1418918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18903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data5!$AG$2:$AG$182</c:f>
              <c:numCache>
                <c:formatCode>0.0</c:formatCode>
                <c:ptCount val="181"/>
              </c:numCache>
            </c:numRef>
          </c:yVal>
          <c:smooth val="1"/>
        </c:ser>
        <c:axId val="141949568"/>
        <c:axId val="142037376"/>
      </c:scatterChart>
      <c:valAx>
        <c:axId val="1419495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2037376"/>
        <c:crosses val="autoZero"/>
        <c:crossBetween val="midCat"/>
        <c:majorUnit val="15"/>
        <c:minorUnit val="5"/>
      </c:valAx>
      <c:valAx>
        <c:axId val="1420373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1949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data5!$Q$2:$Q$182</c:f>
              <c:numCache>
                <c:formatCode>0.0</c:formatCode>
                <c:ptCount val="181"/>
              </c:numCache>
            </c:numRef>
          </c:yVal>
        </c:ser>
        <c:axId val="142103680"/>
        <c:axId val="142105216"/>
      </c:scatterChart>
      <c:valAx>
        <c:axId val="14210368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2105216"/>
        <c:crosses val="autoZero"/>
        <c:crossBetween val="midCat"/>
        <c:majorUnit val="15"/>
        <c:minorUnit val="5"/>
      </c:valAx>
      <c:valAx>
        <c:axId val="142105216"/>
        <c:scaling>
          <c:orientation val="minMax"/>
        </c:scaling>
        <c:axPos val="l"/>
        <c:majorGridlines/>
        <c:numFmt formatCode="0.0" sourceLinked="1"/>
        <c:tickLblPos val="nextTo"/>
        <c:crossAx val="1421036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data5!$Y$2:$Y$182</c:f>
              <c:numCache>
                <c:formatCode>0.0</c:formatCode>
                <c:ptCount val="181"/>
              </c:numCache>
            </c:numRef>
          </c:yVal>
        </c:ser>
        <c:axId val="142232960"/>
        <c:axId val="142251136"/>
      </c:scatterChart>
      <c:valAx>
        <c:axId val="14223296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2251136"/>
        <c:crosses val="autoZero"/>
        <c:crossBetween val="midCat"/>
        <c:majorUnit val="15"/>
        <c:minorUnit val="5"/>
      </c:valAx>
      <c:valAx>
        <c:axId val="142251136"/>
        <c:scaling>
          <c:orientation val="minMax"/>
        </c:scaling>
        <c:axPos val="l"/>
        <c:majorGridlines/>
        <c:numFmt formatCode="0.0" sourceLinked="1"/>
        <c:tickLblPos val="nextTo"/>
        <c:crossAx val="1422329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data5!$AG$2:$AG$182</c:f>
              <c:numCache>
                <c:formatCode>0.0</c:formatCode>
                <c:ptCount val="181"/>
              </c:numCache>
            </c:numRef>
          </c:yVal>
        </c:ser>
        <c:axId val="142387072"/>
        <c:axId val="142388608"/>
      </c:scatterChart>
      <c:valAx>
        <c:axId val="14238707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2388608"/>
        <c:crosses val="autoZero"/>
        <c:crossBetween val="midCat"/>
        <c:majorUnit val="15"/>
        <c:minorUnit val="5"/>
      </c:valAx>
      <c:valAx>
        <c:axId val="142388608"/>
        <c:scaling>
          <c:orientation val="minMax"/>
        </c:scaling>
        <c:axPos val="l"/>
        <c:majorGridlines/>
        <c:numFmt formatCode="0.0" sourceLinked="1"/>
        <c:tickLblPos val="nextTo"/>
        <c:crossAx val="1423870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data6!$B$1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data6!$C$1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data6!$D$1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data6!$E$1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data6!$F$1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data6!$G$1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data6!$H$1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data6!$I$1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2512896"/>
        <c:axId val="142514432"/>
      </c:scatterChart>
      <c:valAx>
        <c:axId val="14251289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2514432"/>
        <c:crosses val="autoZero"/>
        <c:crossBetween val="midCat"/>
        <c:majorUnit val="15"/>
        <c:minorUnit val="5"/>
      </c:valAx>
      <c:valAx>
        <c:axId val="14251443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25128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data6!$Q$2:$Q$182</c:f>
              <c:numCache>
                <c:formatCode>0.0</c:formatCode>
                <c:ptCount val="181"/>
              </c:numCache>
            </c:numRef>
          </c:yVal>
          <c:smooth val="1"/>
        </c:ser>
        <c:axId val="142568448"/>
        <c:axId val="142586624"/>
      </c:scatterChart>
      <c:valAx>
        <c:axId val="1425684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2586624"/>
        <c:crosses val="autoZero"/>
        <c:crossBetween val="midCat"/>
        <c:majorUnit val="15"/>
        <c:minorUnit val="5"/>
      </c:valAx>
      <c:valAx>
        <c:axId val="1425866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25684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data6!$Y$2:$Y$182</c:f>
              <c:numCache>
                <c:formatCode>0.0</c:formatCode>
                <c:ptCount val="181"/>
              </c:numCache>
            </c:numRef>
          </c:yVal>
          <c:smooth val="1"/>
        </c:ser>
        <c:axId val="142657408"/>
        <c:axId val="142658944"/>
      </c:scatterChart>
      <c:valAx>
        <c:axId val="1426574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2658944"/>
        <c:crosses val="autoZero"/>
        <c:crossBetween val="midCat"/>
        <c:majorUnit val="15"/>
        <c:minorUnit val="5"/>
      </c:valAx>
      <c:valAx>
        <c:axId val="1426589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26574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data6!$AG$2:$AG$182</c:f>
              <c:numCache>
                <c:formatCode>0.0</c:formatCode>
                <c:ptCount val="181"/>
              </c:numCache>
            </c:numRef>
          </c:yVal>
          <c:smooth val="1"/>
        </c:ser>
        <c:axId val="142790656"/>
        <c:axId val="142792192"/>
      </c:scatterChart>
      <c:valAx>
        <c:axId val="1427906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2792192"/>
        <c:crosses val="autoZero"/>
        <c:crossBetween val="midCat"/>
        <c:majorUnit val="15"/>
        <c:minorUnit val="5"/>
      </c:valAx>
      <c:valAx>
        <c:axId val="1427921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2790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data6!$Q$2:$Q$182</c:f>
              <c:numCache>
                <c:formatCode>0.0</c:formatCode>
                <c:ptCount val="181"/>
              </c:numCache>
            </c:numRef>
          </c:yVal>
        </c:ser>
        <c:axId val="142850304"/>
        <c:axId val="142938112"/>
      </c:scatterChart>
      <c:valAx>
        <c:axId val="1428503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2938112"/>
        <c:crosses val="autoZero"/>
        <c:crossBetween val="midCat"/>
        <c:majorUnit val="15"/>
        <c:minorUnit val="5"/>
      </c:valAx>
      <c:valAx>
        <c:axId val="142938112"/>
        <c:scaling>
          <c:orientation val="minMax"/>
        </c:scaling>
        <c:axPos val="l"/>
        <c:majorGridlines/>
        <c:numFmt formatCode="0.0" sourceLinked="1"/>
        <c:tickLblPos val="nextTo"/>
        <c:crossAx val="1428503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data6!$Y$2:$Y$182</c:f>
              <c:numCache>
                <c:formatCode>0.0</c:formatCode>
                <c:ptCount val="181"/>
              </c:numCache>
            </c:numRef>
          </c:yVal>
        </c:ser>
        <c:axId val="142988032"/>
        <c:axId val="142989568"/>
      </c:scatterChart>
      <c:valAx>
        <c:axId val="1429880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2989568"/>
        <c:crosses val="autoZero"/>
        <c:crossBetween val="midCat"/>
        <c:majorUnit val="15"/>
        <c:minorUnit val="5"/>
      </c:valAx>
      <c:valAx>
        <c:axId val="142989568"/>
        <c:scaling>
          <c:orientation val="minMax"/>
        </c:scaling>
        <c:axPos val="l"/>
        <c:majorGridlines/>
        <c:numFmt formatCode="0.0" sourceLinked="1"/>
        <c:tickLblPos val="nextTo"/>
        <c:crossAx val="142988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data6!$AG$2:$AG$182</c:f>
              <c:numCache>
                <c:formatCode>0.0</c:formatCode>
                <c:ptCount val="181"/>
              </c:numCache>
            </c:numRef>
          </c:yVal>
        </c:ser>
        <c:axId val="143125504"/>
        <c:axId val="143143680"/>
      </c:scatterChart>
      <c:valAx>
        <c:axId val="1431255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143680"/>
        <c:crosses val="autoZero"/>
        <c:crossBetween val="midCat"/>
        <c:majorUnit val="15"/>
        <c:minorUnit val="5"/>
      </c:valAx>
      <c:valAx>
        <c:axId val="143143680"/>
        <c:scaling>
          <c:orientation val="minMax"/>
        </c:scaling>
        <c:axPos val="l"/>
        <c:majorGridlines/>
        <c:numFmt formatCode="0.0" sourceLinked="1"/>
        <c:tickLblPos val="nextTo"/>
        <c:crossAx val="1431255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data7!$B$1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data7!$C$1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data7!$D$1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data7!$E$1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data7!$F$1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data7!$G$1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data7!$H$1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data7!$I$1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3222656"/>
        <c:axId val="143224192"/>
      </c:scatterChart>
      <c:valAx>
        <c:axId val="1432226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3224192"/>
        <c:crosses val="autoZero"/>
        <c:crossBetween val="midCat"/>
        <c:majorUnit val="15"/>
        <c:minorUnit val="5"/>
      </c:valAx>
      <c:valAx>
        <c:axId val="1432241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3222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data7!$J$1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data7!$K$1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data7!$L$1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data7!$M$1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data7!$N$1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data7!$O$1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data7!$P$1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data7!$Q$1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data7!$Q$2:$Q$182</c:f>
              <c:numCache>
                <c:formatCode>0.0</c:formatCode>
                <c:ptCount val="181"/>
              </c:numCache>
            </c:numRef>
          </c:yVal>
          <c:smooth val="1"/>
        </c:ser>
        <c:axId val="143372672"/>
        <c:axId val="143374208"/>
      </c:scatterChart>
      <c:valAx>
        <c:axId val="1433726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3374208"/>
        <c:crosses val="autoZero"/>
        <c:crossBetween val="midCat"/>
        <c:majorUnit val="15"/>
        <c:minorUnit val="5"/>
      </c:valAx>
      <c:valAx>
        <c:axId val="14337420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3372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data7!$R$1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data7!$S$1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data7!$T$1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data7!$U$1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data7!$V$1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data7!$W$1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data7!$X$1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data7!$Y$1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data7!$Y$2:$Y$182</c:f>
              <c:numCache>
                <c:formatCode>0.0</c:formatCode>
                <c:ptCount val="181"/>
              </c:numCache>
            </c:numRef>
          </c:yVal>
          <c:smooth val="1"/>
        </c:ser>
        <c:axId val="143428608"/>
        <c:axId val="143442688"/>
      </c:scatterChart>
      <c:valAx>
        <c:axId val="1434286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3442688"/>
        <c:crosses val="autoZero"/>
        <c:crossBetween val="midCat"/>
        <c:majorUnit val="15"/>
        <c:minorUnit val="5"/>
      </c:valAx>
      <c:valAx>
        <c:axId val="14344268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3428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data7!$Z$1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data7!$AA$1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data7!$AB$1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data7!$AC$1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data7!$AD$1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data7!$AE$1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data7!$AF$1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data7!$AG$1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data7!$AG$2:$AG$182</c:f>
              <c:numCache>
                <c:formatCode>0.0</c:formatCode>
                <c:ptCount val="181"/>
              </c:numCache>
            </c:numRef>
          </c:yVal>
          <c:smooth val="1"/>
        </c:ser>
        <c:axId val="143586432"/>
        <c:axId val="143587968"/>
      </c:scatterChart>
      <c:valAx>
        <c:axId val="1435864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3587968"/>
        <c:crosses val="autoZero"/>
        <c:crossBetween val="midCat"/>
        <c:majorUnit val="15"/>
        <c:minorUnit val="5"/>
      </c:valAx>
      <c:valAx>
        <c:axId val="1435879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35864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data7!$J$1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data7!$K$1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data7!$L$1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data7!$M$1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data7!$N$1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data7!$O$1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data7!$P$1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data7!$Q$1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data7!$Q$2:$Q$182</c:f>
              <c:numCache>
                <c:formatCode>0.0</c:formatCode>
                <c:ptCount val="181"/>
              </c:numCache>
            </c:numRef>
          </c:yVal>
        </c:ser>
        <c:axId val="143715712"/>
        <c:axId val="143733888"/>
      </c:scatterChart>
      <c:valAx>
        <c:axId val="1437157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733888"/>
        <c:crosses val="autoZero"/>
        <c:crossBetween val="midCat"/>
        <c:majorUnit val="15"/>
        <c:minorUnit val="5"/>
      </c:valAx>
      <c:valAx>
        <c:axId val="143733888"/>
        <c:scaling>
          <c:orientation val="minMax"/>
        </c:scaling>
        <c:axPos val="l"/>
        <c:majorGridlines/>
        <c:numFmt formatCode="0.0" sourceLinked="1"/>
        <c:tickLblPos val="nextTo"/>
        <c:crossAx val="1437157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data7!$R$1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data7!$S$1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data7!$T$1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data7!$U$1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data7!$V$1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data7!$W$1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data7!$X$1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data7!$Y$1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data7!$Y$2:$Y$182</c:f>
              <c:numCache>
                <c:formatCode>0.0</c:formatCode>
                <c:ptCount val="181"/>
              </c:numCache>
            </c:numRef>
          </c:yVal>
        </c:ser>
        <c:axId val="143853440"/>
        <c:axId val="143854976"/>
      </c:scatterChart>
      <c:valAx>
        <c:axId val="1438534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854976"/>
        <c:crosses val="autoZero"/>
        <c:crossBetween val="midCat"/>
        <c:majorUnit val="15"/>
        <c:minorUnit val="5"/>
      </c:valAx>
      <c:valAx>
        <c:axId val="143854976"/>
        <c:scaling>
          <c:orientation val="minMax"/>
        </c:scaling>
        <c:axPos val="l"/>
        <c:majorGridlines/>
        <c:numFmt formatCode="0.0" sourceLinked="1"/>
        <c:tickLblPos val="nextTo"/>
        <c:crossAx val="1438534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data7!$Z$1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data7!$AA$1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data7!$AB$1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data7!$AC$1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data7!$AD$1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data7!$AE$1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data7!$AF$1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data7!$AG$1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data7!$AG$2:$AG$182</c:f>
              <c:numCache>
                <c:formatCode>0.0</c:formatCode>
                <c:ptCount val="181"/>
              </c:numCache>
            </c:numRef>
          </c:yVal>
        </c:ser>
        <c:axId val="143991168"/>
        <c:axId val="143992704"/>
      </c:scatterChart>
      <c:valAx>
        <c:axId val="1439911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3992704"/>
        <c:crosses val="autoZero"/>
        <c:crossBetween val="midCat"/>
        <c:majorUnit val="15"/>
        <c:minorUnit val="5"/>
      </c:valAx>
      <c:valAx>
        <c:axId val="143992704"/>
        <c:scaling>
          <c:orientation val="minMax"/>
        </c:scaling>
        <c:axPos val="l"/>
        <c:majorGridlines/>
        <c:numFmt formatCode="0.0" sourceLinked="1"/>
        <c:tickLblPos val="nextTo"/>
        <c:crossAx val="1439911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data8!$B$1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data8!$C$1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data8!$D$1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data8!$E$1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data8!$F$1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data8!$G$1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data8!$H$1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data8!$I$1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4239616"/>
        <c:axId val="144073472"/>
      </c:scatterChart>
      <c:valAx>
        <c:axId val="1442396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4073472"/>
        <c:crosses val="autoZero"/>
        <c:crossBetween val="midCat"/>
        <c:majorUnit val="15"/>
        <c:minorUnit val="5"/>
      </c:valAx>
      <c:valAx>
        <c:axId val="1440734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42396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data8!$J$1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data8!$K$1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data8!$L$1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data8!$M$1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data8!$N$1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data8!$O$1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data8!$P$1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data8!$Q$1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data8!$Q$2:$Q$182</c:f>
              <c:numCache>
                <c:formatCode>0.0</c:formatCode>
                <c:ptCount val="181"/>
              </c:numCache>
            </c:numRef>
          </c:yVal>
          <c:smooth val="1"/>
        </c:ser>
        <c:axId val="144250368"/>
        <c:axId val="144251904"/>
      </c:scatterChart>
      <c:valAx>
        <c:axId val="1442503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4251904"/>
        <c:crosses val="autoZero"/>
        <c:crossBetween val="midCat"/>
        <c:majorUnit val="15"/>
        <c:minorUnit val="5"/>
      </c:valAx>
      <c:valAx>
        <c:axId val="1442519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42503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data8!$R$1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data8!$S$1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data8!$T$1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data8!$U$1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data8!$V$1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data8!$W$1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data8!$X$1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data8!$Y$1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data8!$Y$2:$Y$182</c:f>
              <c:numCache>
                <c:formatCode>0.0</c:formatCode>
                <c:ptCount val="181"/>
              </c:numCache>
            </c:numRef>
          </c:yVal>
          <c:smooth val="1"/>
        </c:ser>
        <c:axId val="144322944"/>
        <c:axId val="144324480"/>
      </c:scatterChart>
      <c:valAx>
        <c:axId val="1443229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4324480"/>
        <c:crosses val="autoZero"/>
        <c:crossBetween val="midCat"/>
        <c:majorUnit val="15"/>
        <c:minorUnit val="5"/>
      </c:valAx>
      <c:valAx>
        <c:axId val="14432448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43229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data8!$Z$1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data8!$AA$1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data8!$AB$1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data8!$AC$1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data8!$AD$1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data8!$AE$1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data8!$AF$1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data8!$AG$1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data8!$AG$2:$AG$182</c:f>
              <c:numCache>
                <c:formatCode>0.0</c:formatCode>
                <c:ptCount val="181"/>
              </c:numCache>
            </c:numRef>
          </c:yVal>
          <c:smooth val="1"/>
        </c:ser>
        <c:axId val="144394496"/>
        <c:axId val="144412672"/>
      </c:scatterChart>
      <c:valAx>
        <c:axId val="14439449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4412672"/>
        <c:crosses val="autoZero"/>
        <c:crossBetween val="midCat"/>
        <c:majorUnit val="15"/>
        <c:minorUnit val="5"/>
      </c:valAx>
      <c:valAx>
        <c:axId val="1444126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4394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data8!$J$1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data8!$K$1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data8!$L$1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data8!$M$1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data8!$N$1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data8!$O$1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data8!$P$1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data8!$Q$1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data8!$Q$2:$Q$182</c:f>
              <c:numCache>
                <c:formatCode>0.0</c:formatCode>
                <c:ptCount val="181"/>
              </c:numCache>
            </c:numRef>
          </c:yVal>
        </c:ser>
        <c:axId val="144548608"/>
        <c:axId val="144550144"/>
      </c:scatterChart>
      <c:valAx>
        <c:axId val="1445486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550144"/>
        <c:crosses val="autoZero"/>
        <c:crossBetween val="midCat"/>
        <c:majorUnit val="15"/>
        <c:minorUnit val="5"/>
      </c:valAx>
      <c:valAx>
        <c:axId val="144550144"/>
        <c:scaling>
          <c:orientation val="minMax"/>
        </c:scaling>
        <c:axPos val="l"/>
        <c:majorGridlines/>
        <c:numFmt formatCode="0.0" sourceLinked="1"/>
        <c:tickLblPos val="nextTo"/>
        <c:crossAx val="144548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data8!$R$1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data8!$S$1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data8!$T$1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data8!$U$1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data8!$V$1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data8!$W$1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data8!$X$1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data8!$Y$1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data8!$Y$2:$Y$182</c:f>
              <c:numCache>
                <c:formatCode>0.0</c:formatCode>
                <c:ptCount val="181"/>
              </c:numCache>
            </c:numRef>
          </c:yVal>
        </c:ser>
        <c:axId val="144604160"/>
        <c:axId val="144618240"/>
      </c:scatterChart>
      <c:valAx>
        <c:axId val="14460416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618240"/>
        <c:crosses val="autoZero"/>
        <c:crossBetween val="midCat"/>
        <c:majorUnit val="15"/>
        <c:minorUnit val="5"/>
      </c:valAx>
      <c:valAx>
        <c:axId val="144618240"/>
        <c:scaling>
          <c:orientation val="minMax"/>
        </c:scaling>
        <c:axPos val="l"/>
        <c:majorGridlines/>
        <c:numFmt formatCode="0.0" sourceLinked="1"/>
        <c:tickLblPos val="nextTo"/>
        <c:crossAx val="1446041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data8!$Z$1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data8!$AA$1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data8!$AB$1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data8!$AC$1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data8!$AD$1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data8!$AE$1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data8!$AF$1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data8!$AG$1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data8!$AG$2:$AG$182</c:f>
              <c:numCache>
                <c:formatCode>0.0</c:formatCode>
                <c:ptCount val="181"/>
              </c:numCache>
            </c:numRef>
          </c:yVal>
        </c:ser>
        <c:axId val="144737792"/>
        <c:axId val="144739328"/>
      </c:scatterChart>
      <c:valAx>
        <c:axId val="1447377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4739328"/>
        <c:crosses val="autoZero"/>
        <c:crossBetween val="midCat"/>
        <c:majorUnit val="15"/>
        <c:minorUnit val="5"/>
      </c:valAx>
      <c:valAx>
        <c:axId val="144739328"/>
        <c:scaling>
          <c:orientation val="minMax"/>
        </c:scaling>
        <c:axPos val="l"/>
        <c:majorGridlines/>
        <c:numFmt formatCode="0.0" sourceLinked="1"/>
        <c:tickLblPos val="nextTo"/>
        <c:crossAx val="1447377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data9!$B$1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data9!$C$1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data9!$D$1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data9!$E$1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data9!$F$1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data9!$G$1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data9!$H$1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data9!$I$1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4941440"/>
        <c:axId val="144942976"/>
      </c:scatterChart>
      <c:valAx>
        <c:axId val="1449414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4942976"/>
        <c:crosses val="autoZero"/>
        <c:crossBetween val="midCat"/>
        <c:majorUnit val="15"/>
        <c:minorUnit val="5"/>
      </c:valAx>
      <c:valAx>
        <c:axId val="1449429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49414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data9!$J$1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data9!$K$1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data9!$L$1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data9!$M$1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data9!$N$1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data9!$O$1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data9!$P$1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data9!$Q$1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data9!$Q$2:$Q$182</c:f>
              <c:numCache>
                <c:formatCode>0.0</c:formatCode>
                <c:ptCount val="181"/>
              </c:numCache>
            </c:numRef>
          </c:yVal>
          <c:smooth val="1"/>
        </c:ser>
        <c:axId val="145009280"/>
        <c:axId val="145027456"/>
      </c:scatterChart>
      <c:valAx>
        <c:axId val="14500928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5027456"/>
        <c:crosses val="autoZero"/>
        <c:crossBetween val="midCat"/>
        <c:majorUnit val="15"/>
        <c:minorUnit val="5"/>
      </c:valAx>
      <c:valAx>
        <c:axId val="1450274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50092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data9!$R$1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data9!$S$1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data9!$T$1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data9!$U$1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data9!$V$1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data9!$W$1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data9!$X$1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data9!$Y$1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data9!$Y$2:$Y$182</c:f>
              <c:numCache>
                <c:formatCode>0.0</c:formatCode>
                <c:ptCount val="181"/>
              </c:numCache>
            </c:numRef>
          </c:yVal>
          <c:smooth val="1"/>
        </c:ser>
        <c:axId val="145077760"/>
        <c:axId val="145079296"/>
      </c:scatterChart>
      <c:valAx>
        <c:axId val="14507776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5079296"/>
        <c:crosses val="autoZero"/>
        <c:crossBetween val="midCat"/>
        <c:majorUnit val="15"/>
        <c:minorUnit val="5"/>
      </c:valAx>
      <c:valAx>
        <c:axId val="14507929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50777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data9!$Z$1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data9!$AA$1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data9!$AB$1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data9!$AC$1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data9!$AD$1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data9!$AE$1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data9!$AF$1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data9!$AG$1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data9!$AG$2:$AG$182</c:f>
              <c:numCache>
                <c:formatCode>0.0</c:formatCode>
                <c:ptCount val="181"/>
              </c:numCache>
            </c:numRef>
          </c:yVal>
          <c:smooth val="1"/>
        </c:ser>
        <c:axId val="145214848"/>
        <c:axId val="145306752"/>
      </c:scatterChart>
      <c:valAx>
        <c:axId val="1452148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5306752"/>
        <c:crosses val="autoZero"/>
        <c:crossBetween val="midCat"/>
        <c:majorUnit val="15"/>
        <c:minorUnit val="5"/>
      </c:valAx>
      <c:valAx>
        <c:axId val="14530675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5214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data9!$J$1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data9!$K$1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data9!$L$1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data9!$M$1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data9!$N$1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data9!$O$1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data9!$P$1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data9!$Q$1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data9!$Q$2:$Q$182</c:f>
              <c:numCache>
                <c:formatCode>0.0</c:formatCode>
                <c:ptCount val="181"/>
              </c:numCache>
            </c:numRef>
          </c:yVal>
        </c:ser>
        <c:axId val="145348480"/>
        <c:axId val="145350016"/>
      </c:scatterChart>
      <c:valAx>
        <c:axId val="14534848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5350016"/>
        <c:crosses val="autoZero"/>
        <c:crossBetween val="midCat"/>
        <c:majorUnit val="15"/>
        <c:minorUnit val="5"/>
      </c:valAx>
      <c:valAx>
        <c:axId val="145350016"/>
        <c:scaling>
          <c:orientation val="minMax"/>
        </c:scaling>
        <c:axPos val="l"/>
        <c:majorGridlines/>
        <c:numFmt formatCode="0.0" sourceLinked="1"/>
        <c:tickLblPos val="nextTo"/>
        <c:crossAx val="145348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data9!$R$1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data9!$S$1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data9!$T$1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data9!$U$1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data9!$V$1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data9!$W$1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data9!$X$1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data9!$Y$1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data9!$Y$2:$Y$182</c:f>
              <c:numCache>
                <c:formatCode>0.0</c:formatCode>
                <c:ptCount val="181"/>
              </c:numCache>
            </c:numRef>
          </c:yVal>
        </c:ser>
        <c:axId val="145437056"/>
        <c:axId val="145438592"/>
      </c:scatterChart>
      <c:valAx>
        <c:axId val="1454370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5438592"/>
        <c:crosses val="autoZero"/>
        <c:crossBetween val="midCat"/>
        <c:majorUnit val="15"/>
        <c:minorUnit val="5"/>
      </c:valAx>
      <c:valAx>
        <c:axId val="145438592"/>
        <c:scaling>
          <c:orientation val="minMax"/>
        </c:scaling>
        <c:axPos val="l"/>
        <c:majorGridlines/>
        <c:numFmt formatCode="0.0" sourceLinked="1"/>
        <c:tickLblPos val="nextTo"/>
        <c:crossAx val="1454370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data9!$Z$1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data9!$AA$1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data9!$AB$1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data9!$AC$1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data9!$AD$1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data9!$AE$1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data9!$AF$1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data9!$AG$1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data9!$AG$2:$AG$182</c:f>
              <c:numCache>
                <c:formatCode>0.0</c:formatCode>
                <c:ptCount val="181"/>
              </c:numCache>
            </c:numRef>
          </c:yVal>
        </c:ser>
        <c:axId val="145558144"/>
        <c:axId val="145572224"/>
      </c:scatterChart>
      <c:valAx>
        <c:axId val="1455581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5572224"/>
        <c:crosses val="autoZero"/>
        <c:crossBetween val="midCat"/>
        <c:majorUnit val="15"/>
        <c:minorUnit val="5"/>
      </c:valAx>
      <c:valAx>
        <c:axId val="145572224"/>
        <c:scaling>
          <c:orientation val="minMax"/>
        </c:scaling>
        <c:axPos val="l"/>
        <c:majorGridlines/>
        <c:numFmt formatCode="0.0" sourceLinked="1"/>
        <c:tickLblPos val="nextTo"/>
        <c:crossAx val="1455581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5659392"/>
        <c:axId val="145660928"/>
      </c:scatterChart>
      <c:valAx>
        <c:axId val="1456593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5660928"/>
        <c:crosses val="autoZero"/>
        <c:crossBetween val="midCat"/>
        <c:majorUnit val="15"/>
        <c:minorUnit val="5"/>
      </c:valAx>
      <c:valAx>
        <c:axId val="1456609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56593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data10!$Q$2:$Q$182</c:f>
              <c:numCache>
                <c:formatCode>0.0</c:formatCode>
                <c:ptCount val="181"/>
              </c:numCache>
            </c:numRef>
          </c:yVal>
          <c:smooth val="1"/>
        </c:ser>
        <c:axId val="147984384"/>
        <c:axId val="147985920"/>
      </c:scatterChart>
      <c:valAx>
        <c:axId val="1479843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7985920"/>
        <c:crosses val="autoZero"/>
        <c:crossBetween val="midCat"/>
        <c:majorUnit val="15"/>
        <c:minorUnit val="5"/>
      </c:valAx>
      <c:valAx>
        <c:axId val="1479859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7984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data10!$Y$2:$Y$182</c:f>
              <c:numCache>
                <c:formatCode>0.0</c:formatCode>
                <c:ptCount val="181"/>
              </c:numCache>
            </c:numRef>
          </c:yVal>
          <c:smooth val="1"/>
        </c:ser>
        <c:axId val="148023936"/>
        <c:axId val="148111744"/>
      </c:scatterChart>
      <c:valAx>
        <c:axId val="14802393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111744"/>
        <c:crosses val="autoZero"/>
        <c:crossBetween val="midCat"/>
        <c:majorUnit val="15"/>
        <c:minorUnit val="5"/>
      </c:valAx>
      <c:valAx>
        <c:axId val="1481117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023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data10!$AG$2:$AG$182</c:f>
              <c:numCache>
                <c:formatCode>0.0</c:formatCode>
                <c:ptCount val="181"/>
              </c:numCache>
            </c:numRef>
          </c:yVal>
          <c:smooth val="1"/>
        </c:ser>
        <c:axId val="148169472"/>
        <c:axId val="148171008"/>
      </c:scatterChart>
      <c:valAx>
        <c:axId val="1481694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171008"/>
        <c:crosses val="autoZero"/>
        <c:crossBetween val="midCat"/>
        <c:majorUnit val="15"/>
        <c:minorUnit val="5"/>
      </c:valAx>
      <c:valAx>
        <c:axId val="14817100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1694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data10!$Q$2:$Q$182</c:f>
              <c:numCache>
                <c:formatCode>0.0</c:formatCode>
                <c:ptCount val="181"/>
              </c:numCache>
            </c:numRef>
          </c:yVal>
        </c:ser>
        <c:axId val="148245504"/>
        <c:axId val="148263680"/>
      </c:scatterChart>
      <c:valAx>
        <c:axId val="1482455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8263680"/>
        <c:crosses val="autoZero"/>
        <c:crossBetween val="midCat"/>
        <c:majorUnit val="15"/>
        <c:minorUnit val="5"/>
      </c:valAx>
      <c:valAx>
        <c:axId val="148263680"/>
        <c:scaling>
          <c:orientation val="minMax"/>
        </c:scaling>
        <c:axPos val="l"/>
        <c:majorGridlines/>
        <c:numFmt formatCode="0.0" sourceLinked="1"/>
        <c:tickLblPos val="nextTo"/>
        <c:crossAx val="1482455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data10!$Y$2:$Y$182</c:f>
              <c:numCache>
                <c:formatCode>0.0</c:formatCode>
                <c:ptCount val="181"/>
              </c:numCache>
            </c:numRef>
          </c:yVal>
        </c:ser>
        <c:axId val="148387328"/>
        <c:axId val="148388864"/>
      </c:scatterChart>
      <c:valAx>
        <c:axId val="14838732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8388864"/>
        <c:crosses val="autoZero"/>
        <c:crossBetween val="midCat"/>
        <c:majorUnit val="15"/>
        <c:minorUnit val="5"/>
      </c:valAx>
      <c:valAx>
        <c:axId val="148388864"/>
        <c:scaling>
          <c:orientation val="minMax"/>
        </c:scaling>
        <c:axPos val="l"/>
        <c:majorGridlines/>
        <c:numFmt formatCode="0.0" sourceLinked="1"/>
        <c:tickLblPos val="nextTo"/>
        <c:crossAx val="1483873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data10!$AG$2:$AG$182</c:f>
              <c:numCache>
                <c:formatCode>0.0</c:formatCode>
                <c:ptCount val="181"/>
              </c:numCache>
            </c:numRef>
          </c:yVal>
        </c:ser>
        <c:axId val="2772992"/>
        <c:axId val="2774528"/>
      </c:scatterChart>
      <c:valAx>
        <c:axId val="27729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2774528"/>
        <c:crosses val="autoZero"/>
        <c:crossBetween val="midCat"/>
        <c:majorUnit val="15"/>
        <c:minorUnit val="5"/>
      </c:valAx>
      <c:valAx>
        <c:axId val="2774528"/>
        <c:scaling>
          <c:orientation val="minMax"/>
        </c:scaling>
        <c:axPos val="l"/>
        <c:majorGridlines/>
        <c:numFmt formatCode="0.0" sourceLinked="1"/>
        <c:tickLblPos val="nextTo"/>
        <c:crossAx val="27729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8748928"/>
        <c:axId val="148652416"/>
      </c:scatterChart>
      <c:valAx>
        <c:axId val="1487489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652416"/>
        <c:crosses val="autoZero"/>
        <c:crossBetween val="midCat"/>
        <c:majorUnit val="15"/>
        <c:minorUnit val="5"/>
      </c:valAx>
      <c:valAx>
        <c:axId val="14865241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7489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data11!$Q$2:$Q$182</c:f>
              <c:numCache>
                <c:formatCode>0.0</c:formatCode>
                <c:ptCount val="181"/>
              </c:numCache>
            </c:numRef>
          </c:yVal>
          <c:smooth val="1"/>
        </c:ser>
        <c:axId val="148833408"/>
        <c:axId val="148834944"/>
      </c:scatterChart>
      <c:valAx>
        <c:axId val="1488334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834944"/>
        <c:crosses val="autoZero"/>
        <c:crossBetween val="midCat"/>
        <c:majorUnit val="15"/>
        <c:minorUnit val="5"/>
      </c:valAx>
      <c:valAx>
        <c:axId val="1488349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8334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data11!$Y$2:$Y$182</c:f>
              <c:numCache>
                <c:formatCode>0.0</c:formatCode>
                <c:ptCount val="181"/>
              </c:numCache>
            </c:numRef>
          </c:yVal>
          <c:smooth val="1"/>
        </c:ser>
        <c:axId val="148983808"/>
        <c:axId val="148985344"/>
      </c:scatterChart>
      <c:valAx>
        <c:axId val="1489838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8985344"/>
        <c:crosses val="autoZero"/>
        <c:crossBetween val="midCat"/>
        <c:majorUnit val="15"/>
        <c:minorUnit val="5"/>
      </c:valAx>
      <c:valAx>
        <c:axId val="1489853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8983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data11!$AG$2:$AG$182</c:f>
              <c:numCache>
                <c:formatCode>0.0</c:formatCode>
                <c:ptCount val="181"/>
              </c:numCache>
            </c:numRef>
          </c:yVal>
          <c:smooth val="1"/>
        </c:ser>
        <c:axId val="149108608"/>
        <c:axId val="149110144"/>
      </c:scatterChart>
      <c:valAx>
        <c:axId val="1491086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110144"/>
        <c:crosses val="autoZero"/>
        <c:crossBetween val="midCat"/>
        <c:majorUnit val="15"/>
        <c:minorUnit val="5"/>
      </c:valAx>
      <c:valAx>
        <c:axId val="1491101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108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data11!$Q$2:$Q$182</c:f>
              <c:numCache>
                <c:formatCode>0.0</c:formatCode>
                <c:ptCount val="181"/>
              </c:numCache>
            </c:numRef>
          </c:yVal>
        </c:ser>
        <c:axId val="149193088"/>
        <c:axId val="149194624"/>
      </c:scatterChart>
      <c:valAx>
        <c:axId val="14919308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9194624"/>
        <c:crosses val="autoZero"/>
        <c:crossBetween val="midCat"/>
        <c:majorUnit val="15"/>
        <c:minorUnit val="5"/>
      </c:valAx>
      <c:valAx>
        <c:axId val="149194624"/>
        <c:scaling>
          <c:orientation val="minMax"/>
        </c:scaling>
        <c:axPos val="l"/>
        <c:majorGridlines/>
        <c:numFmt formatCode="0.0" sourceLinked="1"/>
        <c:tickLblPos val="nextTo"/>
        <c:crossAx val="1491930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data11!$Y$2:$Y$182</c:f>
              <c:numCache>
                <c:formatCode>0.0</c:formatCode>
                <c:ptCount val="181"/>
              </c:numCache>
            </c:numRef>
          </c:yVal>
        </c:ser>
        <c:axId val="149322368"/>
        <c:axId val="149340544"/>
      </c:scatterChart>
      <c:valAx>
        <c:axId val="1493223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9340544"/>
        <c:crosses val="autoZero"/>
        <c:crossBetween val="midCat"/>
        <c:majorUnit val="15"/>
        <c:minorUnit val="5"/>
      </c:valAx>
      <c:valAx>
        <c:axId val="149340544"/>
        <c:scaling>
          <c:orientation val="minMax"/>
        </c:scaling>
        <c:axPos val="l"/>
        <c:majorGridlines/>
        <c:numFmt formatCode="0.0" sourceLinked="1"/>
        <c:tickLblPos val="nextTo"/>
        <c:crossAx val="1493223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data11!$AG$2:$AG$182</c:f>
              <c:numCache>
                <c:formatCode>0.0</c:formatCode>
                <c:ptCount val="181"/>
              </c:numCache>
            </c:numRef>
          </c:yVal>
        </c:ser>
        <c:axId val="149402752"/>
        <c:axId val="149404288"/>
      </c:scatterChart>
      <c:valAx>
        <c:axId val="1494027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9404288"/>
        <c:crosses val="autoZero"/>
        <c:crossBetween val="midCat"/>
        <c:majorUnit val="15"/>
        <c:minorUnit val="5"/>
      </c:valAx>
      <c:valAx>
        <c:axId val="149404288"/>
        <c:scaling>
          <c:orientation val="minMax"/>
        </c:scaling>
        <c:axPos val="l"/>
        <c:majorGridlines/>
        <c:numFmt formatCode="0.0" sourceLinked="1"/>
        <c:tickLblPos val="nextTo"/>
        <c:crossAx val="1494027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9569536"/>
        <c:axId val="149571072"/>
      </c:scatterChart>
      <c:valAx>
        <c:axId val="14956953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571072"/>
        <c:crosses val="autoZero"/>
        <c:crossBetween val="midCat"/>
        <c:majorUnit val="15"/>
        <c:minorUnit val="5"/>
      </c:valAx>
      <c:valAx>
        <c:axId val="1495710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5695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data12!$Q$2:$Q$182</c:f>
              <c:numCache>
                <c:formatCode>0.0</c:formatCode>
                <c:ptCount val="181"/>
              </c:numCache>
            </c:numRef>
          </c:yVal>
          <c:smooth val="1"/>
        </c:ser>
        <c:axId val="149637376"/>
        <c:axId val="149651456"/>
      </c:scatterChart>
      <c:valAx>
        <c:axId val="1496373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651456"/>
        <c:crosses val="autoZero"/>
        <c:crossBetween val="midCat"/>
        <c:majorUnit val="15"/>
        <c:minorUnit val="5"/>
      </c:valAx>
      <c:valAx>
        <c:axId val="1496514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6373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data12!$Y$2:$Y$182</c:f>
              <c:numCache>
                <c:formatCode>0.0</c:formatCode>
                <c:ptCount val="181"/>
              </c:numCache>
            </c:numRef>
          </c:yVal>
          <c:smooth val="1"/>
        </c:ser>
        <c:axId val="149775488"/>
        <c:axId val="149777024"/>
      </c:scatterChart>
      <c:valAx>
        <c:axId val="1497754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777024"/>
        <c:crosses val="autoZero"/>
        <c:crossBetween val="midCat"/>
        <c:majorUnit val="15"/>
        <c:minorUnit val="5"/>
      </c:valAx>
      <c:valAx>
        <c:axId val="1497770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7754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data12!$AG$2:$AG$182</c:f>
              <c:numCache>
                <c:formatCode>0.0</c:formatCode>
                <c:ptCount val="181"/>
              </c:numCache>
            </c:numRef>
          </c:yVal>
          <c:smooth val="1"/>
        </c:ser>
        <c:axId val="149814272"/>
        <c:axId val="149852928"/>
      </c:scatterChart>
      <c:valAx>
        <c:axId val="1498142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9852928"/>
        <c:crosses val="autoZero"/>
        <c:crossBetween val="midCat"/>
        <c:majorUnit val="15"/>
        <c:minorUnit val="5"/>
      </c:valAx>
      <c:valAx>
        <c:axId val="1498529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98142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data12!$Q$2:$Q$182</c:f>
              <c:numCache>
                <c:formatCode>0.0</c:formatCode>
                <c:ptCount val="181"/>
              </c:numCache>
            </c:numRef>
          </c:yVal>
        </c:ser>
        <c:axId val="150042112"/>
        <c:axId val="150043648"/>
      </c:scatterChart>
      <c:valAx>
        <c:axId val="1500421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0043648"/>
        <c:crosses val="autoZero"/>
        <c:crossBetween val="midCat"/>
        <c:majorUnit val="15"/>
        <c:minorUnit val="5"/>
      </c:valAx>
      <c:valAx>
        <c:axId val="150043648"/>
        <c:scaling>
          <c:orientation val="minMax"/>
        </c:scaling>
        <c:axPos val="l"/>
        <c:majorGridlines/>
        <c:numFmt formatCode="0.0" sourceLinked="1"/>
        <c:tickLblPos val="nextTo"/>
        <c:crossAx val="150042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data12!$Y$2:$Y$182</c:f>
              <c:numCache>
                <c:formatCode>0.0</c:formatCode>
                <c:ptCount val="181"/>
              </c:numCache>
            </c:numRef>
          </c:yVal>
        </c:ser>
        <c:axId val="150179840"/>
        <c:axId val="150181376"/>
      </c:scatterChart>
      <c:valAx>
        <c:axId val="1501798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0181376"/>
        <c:crosses val="autoZero"/>
        <c:crossBetween val="midCat"/>
        <c:majorUnit val="15"/>
        <c:minorUnit val="5"/>
      </c:valAx>
      <c:valAx>
        <c:axId val="150181376"/>
        <c:scaling>
          <c:orientation val="minMax"/>
        </c:scaling>
        <c:axPos val="l"/>
        <c:majorGridlines/>
        <c:numFmt formatCode="0.0" sourceLinked="1"/>
        <c:tickLblPos val="nextTo"/>
        <c:crossAx val="1501798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data12!$AG$2:$AG$182</c:f>
              <c:numCache>
                <c:formatCode>0.0</c:formatCode>
                <c:ptCount val="181"/>
              </c:numCache>
            </c:numRef>
          </c:yVal>
        </c:ser>
        <c:axId val="150247680"/>
        <c:axId val="150265856"/>
      </c:scatterChart>
      <c:valAx>
        <c:axId val="15024768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0265856"/>
        <c:crosses val="autoZero"/>
        <c:crossBetween val="midCat"/>
        <c:majorUnit val="15"/>
        <c:minorUnit val="5"/>
      </c:valAx>
      <c:valAx>
        <c:axId val="150265856"/>
        <c:scaling>
          <c:orientation val="minMax"/>
        </c:scaling>
        <c:axPos val="l"/>
        <c:majorGridlines/>
        <c:numFmt formatCode="0.0" sourceLinked="1"/>
        <c:tickLblPos val="nextTo"/>
        <c:crossAx val="1502476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0447232"/>
        <c:axId val="150448768"/>
      </c:scatterChart>
      <c:valAx>
        <c:axId val="1504472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448768"/>
        <c:crosses val="autoZero"/>
        <c:crossBetween val="midCat"/>
        <c:majorUnit val="15"/>
        <c:minorUnit val="5"/>
      </c:valAx>
      <c:valAx>
        <c:axId val="1504487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4472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data13!$Q$2:$Q$182</c:f>
              <c:numCache>
                <c:formatCode>0.0</c:formatCode>
                <c:ptCount val="181"/>
              </c:numCache>
            </c:numRef>
          </c:yVal>
          <c:smooth val="1"/>
        </c:ser>
        <c:axId val="150576512"/>
        <c:axId val="150594688"/>
      </c:scatterChart>
      <c:valAx>
        <c:axId val="1505765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594688"/>
        <c:crosses val="autoZero"/>
        <c:crossBetween val="midCat"/>
        <c:majorUnit val="15"/>
        <c:minorUnit val="5"/>
      </c:valAx>
      <c:valAx>
        <c:axId val="15059468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5765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data13!$Y$2:$Y$182</c:f>
              <c:numCache>
                <c:formatCode>0.0</c:formatCode>
                <c:ptCount val="181"/>
              </c:numCache>
            </c:numRef>
          </c:yVal>
          <c:smooth val="1"/>
        </c:ser>
        <c:axId val="150657280"/>
        <c:axId val="150740992"/>
      </c:scatterChart>
      <c:valAx>
        <c:axId val="15065728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740992"/>
        <c:crosses val="autoZero"/>
        <c:crossBetween val="midCat"/>
        <c:majorUnit val="15"/>
        <c:minorUnit val="5"/>
      </c:valAx>
      <c:valAx>
        <c:axId val="1507409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6572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data13!$AG$2:$AG$182</c:f>
              <c:numCache>
                <c:formatCode>0.0</c:formatCode>
                <c:ptCount val="181"/>
              </c:numCache>
            </c:numRef>
          </c:yVal>
          <c:smooth val="1"/>
        </c:ser>
        <c:axId val="150798720"/>
        <c:axId val="150800256"/>
      </c:scatterChart>
      <c:valAx>
        <c:axId val="15079872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0800256"/>
        <c:crosses val="autoZero"/>
        <c:crossBetween val="midCat"/>
        <c:majorUnit val="15"/>
        <c:minorUnit val="5"/>
      </c:valAx>
      <c:valAx>
        <c:axId val="1508002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0798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data13!$Q$2:$Q$182</c:f>
              <c:numCache>
                <c:formatCode>0.0</c:formatCode>
                <c:ptCount val="181"/>
              </c:numCache>
            </c:numRef>
          </c:yVal>
        </c:ser>
        <c:axId val="150932096"/>
        <c:axId val="150942080"/>
      </c:scatterChart>
      <c:valAx>
        <c:axId val="15093209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0942080"/>
        <c:crosses val="autoZero"/>
        <c:crossBetween val="midCat"/>
        <c:majorUnit val="15"/>
        <c:minorUnit val="5"/>
      </c:valAx>
      <c:valAx>
        <c:axId val="150942080"/>
        <c:scaling>
          <c:orientation val="minMax"/>
        </c:scaling>
        <c:axPos val="l"/>
        <c:majorGridlines/>
        <c:numFmt formatCode="0.0" sourceLinked="1"/>
        <c:tickLblPos val="nextTo"/>
        <c:crossAx val="1509320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data13!$Y$2:$Y$182</c:f>
              <c:numCache>
                <c:formatCode>0.0</c:formatCode>
                <c:ptCount val="181"/>
              </c:numCache>
            </c:numRef>
          </c:yVal>
        </c:ser>
        <c:axId val="151016576"/>
        <c:axId val="151018112"/>
      </c:scatterChart>
      <c:valAx>
        <c:axId val="15101657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1018112"/>
        <c:crosses val="autoZero"/>
        <c:crossBetween val="midCat"/>
        <c:majorUnit val="15"/>
        <c:minorUnit val="5"/>
      </c:valAx>
      <c:valAx>
        <c:axId val="151018112"/>
        <c:scaling>
          <c:orientation val="minMax"/>
        </c:scaling>
        <c:axPos val="l"/>
        <c:majorGridlines/>
        <c:numFmt formatCode="0.0" sourceLinked="1"/>
        <c:tickLblPos val="nextTo"/>
        <c:crossAx val="151016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data13!$AG$2:$AG$182</c:f>
              <c:numCache>
                <c:formatCode>0.0</c:formatCode>
                <c:ptCount val="181"/>
              </c:numCache>
            </c:numRef>
          </c:yVal>
        </c:ser>
        <c:axId val="151055744"/>
        <c:axId val="151086208"/>
      </c:scatterChart>
      <c:valAx>
        <c:axId val="1510557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1086208"/>
        <c:crosses val="autoZero"/>
        <c:crossBetween val="midCat"/>
        <c:majorUnit val="15"/>
        <c:minorUnit val="5"/>
      </c:valAx>
      <c:valAx>
        <c:axId val="151086208"/>
        <c:scaling>
          <c:orientation val="minMax"/>
        </c:scaling>
        <c:axPos val="l"/>
        <c:majorGridlines/>
        <c:numFmt formatCode="0.0" sourceLinked="1"/>
        <c:tickLblPos val="nextTo"/>
        <c:crossAx val="1510557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data14!$B$1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data14!$C$1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data14!$D$1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data14!$E$1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data14!$F$1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data14!$G$1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data14!$H$1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data14!$I$1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1222528"/>
        <c:axId val="151252992"/>
      </c:scatterChart>
      <c:valAx>
        <c:axId val="1512225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1252992"/>
        <c:crosses val="autoZero"/>
        <c:crossBetween val="midCat"/>
        <c:majorUnit val="15"/>
        <c:minorUnit val="5"/>
      </c:valAx>
      <c:valAx>
        <c:axId val="1512529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12225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data14!$Q$2:$Q$182</c:f>
              <c:numCache>
                <c:formatCode>0.0</c:formatCode>
                <c:ptCount val="181"/>
              </c:numCache>
            </c:numRef>
          </c:yVal>
          <c:smooth val="1"/>
        </c:ser>
        <c:axId val="151376640"/>
        <c:axId val="151378176"/>
      </c:scatterChart>
      <c:valAx>
        <c:axId val="1513766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1378176"/>
        <c:crosses val="autoZero"/>
        <c:crossBetween val="midCat"/>
        <c:majorUnit val="15"/>
        <c:minorUnit val="5"/>
      </c:valAx>
      <c:valAx>
        <c:axId val="1513781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13766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data14!$Y$2:$Y$182</c:f>
              <c:numCache>
                <c:formatCode>0.0</c:formatCode>
                <c:ptCount val="181"/>
              </c:numCache>
            </c:numRef>
          </c:yVal>
          <c:smooth val="1"/>
        </c:ser>
        <c:axId val="151444864"/>
        <c:axId val="151463040"/>
      </c:scatterChart>
      <c:valAx>
        <c:axId val="1514448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1463040"/>
        <c:crosses val="autoZero"/>
        <c:crossBetween val="midCat"/>
        <c:majorUnit val="15"/>
        <c:minorUnit val="5"/>
      </c:valAx>
      <c:valAx>
        <c:axId val="1514630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14448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data14!$AG$2:$AG$182</c:f>
              <c:numCache>
                <c:formatCode>0.0</c:formatCode>
                <c:ptCount val="181"/>
              </c:numCache>
            </c:numRef>
          </c:yVal>
          <c:smooth val="1"/>
        </c:ser>
        <c:axId val="151516672"/>
        <c:axId val="151518208"/>
      </c:scatterChart>
      <c:valAx>
        <c:axId val="1515166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1518208"/>
        <c:crosses val="autoZero"/>
        <c:crossBetween val="midCat"/>
        <c:majorUnit val="15"/>
        <c:minorUnit val="5"/>
      </c:valAx>
      <c:valAx>
        <c:axId val="15151820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1516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data14!$Q$2:$Q$182</c:f>
              <c:numCache>
                <c:formatCode>0.0</c:formatCode>
                <c:ptCount val="181"/>
              </c:numCache>
            </c:numRef>
          </c:yVal>
        </c:ser>
        <c:axId val="151662592"/>
        <c:axId val="151664128"/>
      </c:scatterChart>
      <c:valAx>
        <c:axId val="1516625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1664128"/>
        <c:crosses val="autoZero"/>
        <c:crossBetween val="midCat"/>
        <c:majorUnit val="15"/>
        <c:minorUnit val="5"/>
      </c:valAx>
      <c:valAx>
        <c:axId val="151664128"/>
        <c:scaling>
          <c:orientation val="minMax"/>
        </c:scaling>
        <c:axPos val="l"/>
        <c:majorGridlines/>
        <c:numFmt formatCode="0.0" sourceLinked="1"/>
        <c:tickLblPos val="nextTo"/>
        <c:crossAx val="1516625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data14!$Y$2:$Y$182</c:f>
              <c:numCache>
                <c:formatCode>0.0</c:formatCode>
                <c:ptCount val="181"/>
              </c:numCache>
            </c:numRef>
          </c:yVal>
        </c:ser>
        <c:axId val="151795968"/>
        <c:axId val="151810048"/>
      </c:scatterChart>
      <c:valAx>
        <c:axId val="1517959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1810048"/>
        <c:crosses val="autoZero"/>
        <c:crossBetween val="midCat"/>
        <c:majorUnit val="15"/>
        <c:minorUnit val="5"/>
      </c:valAx>
      <c:valAx>
        <c:axId val="151810048"/>
        <c:scaling>
          <c:orientation val="minMax"/>
        </c:scaling>
        <c:axPos val="l"/>
        <c:majorGridlines/>
        <c:numFmt formatCode="0.0" sourceLinked="1"/>
        <c:tickLblPos val="nextTo"/>
        <c:crossAx val="1517959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data14!$AG$2:$AG$182</c:f>
              <c:numCache>
                <c:formatCode>0.0</c:formatCode>
                <c:ptCount val="181"/>
              </c:numCache>
            </c:numRef>
          </c:yVal>
        </c:ser>
        <c:axId val="151876352"/>
        <c:axId val="151877888"/>
      </c:scatterChart>
      <c:valAx>
        <c:axId val="1518763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1877888"/>
        <c:crosses val="autoZero"/>
        <c:crossBetween val="midCat"/>
        <c:majorUnit val="15"/>
        <c:minorUnit val="5"/>
      </c:valAx>
      <c:valAx>
        <c:axId val="151877888"/>
        <c:scaling>
          <c:orientation val="minMax"/>
        </c:scaling>
        <c:axPos val="l"/>
        <c:majorGridlines/>
        <c:numFmt formatCode="0.0" sourceLinked="1"/>
        <c:tickLblPos val="nextTo"/>
        <c:crossAx val="1518763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data15!$B$1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data15!$C$1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data15!$D$1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data15!$E$1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data15!$F$1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data15!$G$1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data15!$H$1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data15!$I$1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2067456"/>
        <c:axId val="152089728"/>
      </c:scatterChart>
      <c:valAx>
        <c:axId val="1520674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2089728"/>
        <c:crosses val="autoZero"/>
        <c:crossBetween val="midCat"/>
        <c:majorUnit val="15"/>
        <c:minorUnit val="5"/>
      </c:valAx>
      <c:valAx>
        <c:axId val="1520897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20674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data15!$Q$2:$Q$182</c:f>
              <c:numCache>
                <c:formatCode>0.0</c:formatCode>
                <c:ptCount val="181"/>
              </c:numCache>
            </c:numRef>
          </c:yVal>
          <c:smooth val="1"/>
        </c:ser>
        <c:axId val="152143744"/>
        <c:axId val="152145280"/>
      </c:scatterChart>
      <c:valAx>
        <c:axId val="1521437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2145280"/>
        <c:crosses val="autoZero"/>
        <c:crossBetween val="midCat"/>
        <c:majorUnit val="15"/>
        <c:minorUnit val="5"/>
      </c:valAx>
      <c:valAx>
        <c:axId val="15214528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21437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data15!$Y$2:$Y$182</c:f>
              <c:numCache>
                <c:formatCode>0.0</c:formatCode>
                <c:ptCount val="181"/>
              </c:numCache>
            </c:numRef>
          </c:yVal>
          <c:smooth val="1"/>
        </c:ser>
        <c:axId val="152408832"/>
        <c:axId val="152410368"/>
      </c:scatterChart>
      <c:valAx>
        <c:axId val="1524088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2410368"/>
        <c:crosses val="autoZero"/>
        <c:crossBetween val="midCat"/>
        <c:majorUnit val="15"/>
        <c:minorUnit val="5"/>
      </c:valAx>
      <c:valAx>
        <c:axId val="1524103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24088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data15!$AG$2:$AG$182</c:f>
              <c:numCache>
                <c:formatCode>0.0</c:formatCode>
                <c:ptCount val="181"/>
              </c:numCache>
            </c:numRef>
          </c:yVal>
          <c:smooth val="1"/>
        </c:ser>
        <c:axId val="152464000"/>
        <c:axId val="152490368"/>
      </c:scatterChart>
      <c:valAx>
        <c:axId val="1524640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2490368"/>
        <c:crosses val="autoZero"/>
        <c:crossBetween val="midCat"/>
        <c:majorUnit val="15"/>
        <c:minorUnit val="5"/>
      </c:valAx>
      <c:valAx>
        <c:axId val="1524903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24640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data15!$Q$2:$Q$182</c:f>
              <c:numCache>
                <c:formatCode>0.0</c:formatCode>
                <c:ptCount val="181"/>
              </c:numCache>
            </c:numRef>
          </c:yVal>
        </c:ser>
        <c:axId val="152544384"/>
        <c:axId val="152545920"/>
      </c:scatterChart>
      <c:valAx>
        <c:axId val="15254438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2545920"/>
        <c:crosses val="autoZero"/>
        <c:crossBetween val="midCat"/>
        <c:majorUnit val="15"/>
        <c:minorUnit val="5"/>
      </c:valAx>
      <c:valAx>
        <c:axId val="152545920"/>
        <c:scaling>
          <c:orientation val="minMax"/>
        </c:scaling>
        <c:axPos val="l"/>
        <c:majorGridlines/>
        <c:numFmt formatCode="0.0" sourceLinked="1"/>
        <c:tickLblPos val="nextTo"/>
        <c:crossAx val="152544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data15!$Y$2:$Y$182</c:f>
              <c:numCache>
                <c:formatCode>0.0</c:formatCode>
                <c:ptCount val="181"/>
              </c:numCache>
            </c:numRef>
          </c:yVal>
        </c:ser>
        <c:axId val="152612224"/>
        <c:axId val="152700032"/>
      </c:scatterChart>
      <c:valAx>
        <c:axId val="15261222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2700032"/>
        <c:crosses val="autoZero"/>
        <c:crossBetween val="midCat"/>
        <c:majorUnit val="15"/>
        <c:minorUnit val="5"/>
      </c:valAx>
      <c:valAx>
        <c:axId val="152700032"/>
        <c:scaling>
          <c:orientation val="minMax"/>
        </c:scaling>
        <c:axPos val="l"/>
        <c:majorGridlines/>
        <c:numFmt formatCode="0.0" sourceLinked="1"/>
        <c:tickLblPos val="nextTo"/>
        <c:crossAx val="1526122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data15!$AG$2:$AG$182</c:f>
              <c:numCache>
                <c:formatCode>0.0</c:formatCode>
                <c:ptCount val="181"/>
              </c:numCache>
            </c:numRef>
          </c:yVal>
        </c:ser>
        <c:axId val="152766336"/>
        <c:axId val="152767872"/>
      </c:scatterChart>
      <c:valAx>
        <c:axId val="15276633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2767872"/>
        <c:crosses val="autoZero"/>
        <c:crossBetween val="midCat"/>
        <c:majorUnit val="15"/>
        <c:minorUnit val="5"/>
      </c:valAx>
      <c:valAx>
        <c:axId val="152767872"/>
        <c:scaling>
          <c:orientation val="minMax"/>
        </c:scaling>
        <c:axPos val="l"/>
        <c:majorGridlines/>
        <c:numFmt formatCode="0.0" sourceLinked="1"/>
        <c:tickLblPos val="nextTo"/>
        <c:crossAx val="1527663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data16!$B$1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data16!$C$1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data16!$D$1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data16!$E$1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data16!$F$1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data16!$G$1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data16!$H$1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data16!$I$1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41792000"/>
        <c:axId val="141793536"/>
      </c:scatterChart>
      <c:valAx>
        <c:axId val="1417920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1793536"/>
        <c:crosses val="autoZero"/>
        <c:crossBetween val="midCat"/>
        <c:majorUnit val="15"/>
        <c:minorUnit val="5"/>
      </c:valAx>
      <c:valAx>
        <c:axId val="1417935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17920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data16!$Q$2:$Q$182</c:f>
              <c:numCache>
                <c:formatCode>0.0</c:formatCode>
                <c:ptCount val="181"/>
              </c:numCache>
            </c:numRef>
          </c:yVal>
          <c:smooth val="1"/>
        </c:ser>
        <c:axId val="147930112"/>
        <c:axId val="147952384"/>
      </c:scatterChart>
      <c:valAx>
        <c:axId val="1479301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7952384"/>
        <c:crosses val="autoZero"/>
        <c:crossBetween val="midCat"/>
        <c:majorUnit val="15"/>
        <c:minorUnit val="5"/>
      </c:valAx>
      <c:valAx>
        <c:axId val="1479523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7930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data16!$Y$2:$Y$182</c:f>
              <c:numCache>
                <c:formatCode>0.0</c:formatCode>
                <c:ptCount val="181"/>
              </c:numCache>
            </c:numRef>
          </c:yVal>
          <c:smooth val="1"/>
        </c:ser>
        <c:axId val="153126784"/>
        <c:axId val="153128320"/>
      </c:scatterChart>
      <c:valAx>
        <c:axId val="1531267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3128320"/>
        <c:crosses val="autoZero"/>
        <c:crossBetween val="midCat"/>
        <c:majorUnit val="15"/>
        <c:minorUnit val="5"/>
      </c:valAx>
      <c:valAx>
        <c:axId val="1531283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3126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data16!$AG$2:$AG$182</c:f>
              <c:numCache>
                <c:formatCode>0.0</c:formatCode>
                <c:ptCount val="181"/>
              </c:numCache>
            </c:numRef>
          </c:yVal>
          <c:smooth val="1"/>
        </c:ser>
        <c:axId val="153214976"/>
        <c:axId val="153216512"/>
      </c:scatterChart>
      <c:valAx>
        <c:axId val="1532149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3216512"/>
        <c:crosses val="autoZero"/>
        <c:crossBetween val="midCat"/>
        <c:majorUnit val="15"/>
        <c:minorUnit val="5"/>
      </c:valAx>
      <c:valAx>
        <c:axId val="1532165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32149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data16!$Q$2:$Q$182</c:f>
              <c:numCache>
                <c:formatCode>0.0</c:formatCode>
                <c:ptCount val="181"/>
              </c:numCache>
            </c:numRef>
          </c:yVal>
        </c:ser>
        <c:axId val="153344256"/>
        <c:axId val="153362432"/>
      </c:scatterChart>
      <c:valAx>
        <c:axId val="1533442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3362432"/>
        <c:crosses val="autoZero"/>
        <c:crossBetween val="midCat"/>
        <c:majorUnit val="15"/>
        <c:minorUnit val="5"/>
      </c:valAx>
      <c:valAx>
        <c:axId val="153362432"/>
        <c:scaling>
          <c:orientation val="minMax"/>
        </c:scaling>
        <c:axPos val="l"/>
        <c:majorGridlines/>
        <c:numFmt formatCode="0.0" sourceLinked="1"/>
        <c:tickLblPos val="nextTo"/>
        <c:crossAx val="1533442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data16!$Y$2:$Y$182</c:f>
              <c:numCache>
                <c:formatCode>0.0</c:formatCode>
                <c:ptCount val="181"/>
              </c:numCache>
            </c:numRef>
          </c:yVal>
        </c:ser>
        <c:axId val="153416448"/>
        <c:axId val="153417984"/>
      </c:scatterChart>
      <c:valAx>
        <c:axId val="1534164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3417984"/>
        <c:crosses val="autoZero"/>
        <c:crossBetween val="midCat"/>
        <c:majorUnit val="15"/>
        <c:minorUnit val="5"/>
      </c:valAx>
      <c:valAx>
        <c:axId val="153417984"/>
        <c:scaling>
          <c:orientation val="minMax"/>
        </c:scaling>
        <c:axPos val="l"/>
        <c:majorGridlines/>
        <c:numFmt formatCode="0.0" sourceLinked="1"/>
        <c:tickLblPos val="nextTo"/>
        <c:crossAx val="1534164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data16!$AG$2:$AG$182</c:f>
              <c:numCache>
                <c:formatCode>0.0</c:formatCode>
                <c:ptCount val="181"/>
              </c:numCache>
            </c:numRef>
          </c:yVal>
        </c:ser>
        <c:axId val="153476096"/>
        <c:axId val="153568000"/>
      </c:scatterChart>
      <c:valAx>
        <c:axId val="15347609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3568000"/>
        <c:crosses val="autoZero"/>
        <c:crossBetween val="midCat"/>
        <c:majorUnit val="15"/>
        <c:minorUnit val="5"/>
      </c:valAx>
      <c:valAx>
        <c:axId val="153568000"/>
        <c:scaling>
          <c:orientation val="minMax"/>
        </c:scaling>
        <c:axPos val="l"/>
        <c:majorGridlines/>
        <c:numFmt formatCode="0.0" sourceLinked="1"/>
        <c:tickLblPos val="nextTo"/>
        <c:crossAx val="1534760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data17!$B$1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data17!$C$1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data17!$D$1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data17!$E$1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data17!$F$1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data17!$G$1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data17!$H$1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data17!$I$1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3638784"/>
        <c:axId val="153640320"/>
      </c:scatterChart>
      <c:valAx>
        <c:axId val="1536387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3640320"/>
        <c:crosses val="autoZero"/>
        <c:crossBetween val="midCat"/>
        <c:majorUnit val="15"/>
        <c:minorUnit val="5"/>
      </c:valAx>
      <c:valAx>
        <c:axId val="1536403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3638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data17!$J$1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data17!$K$1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data17!$L$1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data17!$M$1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data17!$N$1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data17!$O$1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data17!$P$1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data17!$Q$1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data17!$Q$2:$Q$182</c:f>
              <c:numCache>
                <c:formatCode>0.0</c:formatCode>
                <c:ptCount val="181"/>
              </c:numCache>
            </c:numRef>
          </c:yVal>
          <c:smooth val="1"/>
        </c:ser>
        <c:axId val="153858432"/>
        <c:axId val="153859968"/>
      </c:scatterChart>
      <c:valAx>
        <c:axId val="1538584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3859968"/>
        <c:crosses val="autoZero"/>
        <c:crossBetween val="midCat"/>
        <c:majorUnit val="15"/>
        <c:minorUnit val="5"/>
      </c:valAx>
      <c:valAx>
        <c:axId val="1538599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38584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data17!$R$1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data17!$S$1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data17!$T$1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data17!$U$1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data17!$V$1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data17!$W$1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data17!$X$1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data17!$Y$1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data17!$Y$2:$Y$182</c:f>
              <c:numCache>
                <c:formatCode>0.0</c:formatCode>
                <c:ptCount val="181"/>
              </c:numCache>
            </c:numRef>
          </c:yVal>
          <c:smooth val="1"/>
        </c:ser>
        <c:axId val="153766912"/>
        <c:axId val="153789184"/>
      </c:scatterChart>
      <c:valAx>
        <c:axId val="1537669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3789184"/>
        <c:crosses val="autoZero"/>
        <c:crossBetween val="midCat"/>
        <c:majorUnit val="15"/>
        <c:minorUnit val="5"/>
      </c:valAx>
      <c:valAx>
        <c:axId val="1537891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37669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data17!$Z$1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data17!$AA$1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data17!$AB$1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data17!$AC$1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data17!$AD$1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data17!$AE$1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data17!$AF$1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data17!$AG$1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data17!$AG$2:$AG$182</c:f>
              <c:numCache>
                <c:formatCode>0.0</c:formatCode>
                <c:ptCount val="181"/>
              </c:numCache>
            </c:numRef>
          </c:yVal>
          <c:smooth val="1"/>
        </c:ser>
        <c:axId val="154055808"/>
        <c:axId val="154057344"/>
      </c:scatterChart>
      <c:valAx>
        <c:axId val="1540558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4057344"/>
        <c:crosses val="autoZero"/>
        <c:crossBetween val="midCat"/>
        <c:majorUnit val="15"/>
        <c:minorUnit val="5"/>
      </c:valAx>
      <c:valAx>
        <c:axId val="1540573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4055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data17!$J$1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data17!$K$1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data17!$L$1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data17!$M$1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data17!$N$1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data17!$O$1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data17!$P$1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data17!$Q$1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data17!$Q$2:$Q$182</c:f>
              <c:numCache>
                <c:formatCode>0.0</c:formatCode>
                <c:ptCount val="181"/>
              </c:numCache>
            </c:numRef>
          </c:yVal>
        </c:ser>
        <c:axId val="153988480"/>
        <c:axId val="154141824"/>
      </c:scatterChart>
      <c:valAx>
        <c:axId val="15398848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4141824"/>
        <c:crosses val="autoZero"/>
        <c:crossBetween val="midCat"/>
        <c:majorUnit val="15"/>
        <c:minorUnit val="5"/>
      </c:valAx>
      <c:valAx>
        <c:axId val="154141824"/>
        <c:scaling>
          <c:orientation val="minMax"/>
        </c:scaling>
        <c:axPos val="l"/>
        <c:majorGridlines/>
        <c:numFmt formatCode="0.0" sourceLinked="1"/>
        <c:tickLblPos val="nextTo"/>
        <c:crossAx val="153988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data17!$R$1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data17!$S$1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data17!$T$1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data17!$U$1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data17!$V$1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data17!$W$1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data17!$X$1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data17!$Y$1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data17!$Y$2:$Y$182</c:f>
              <c:numCache>
                <c:formatCode>0.0</c:formatCode>
                <c:ptCount val="181"/>
              </c:numCache>
            </c:numRef>
          </c:yVal>
        </c:ser>
        <c:axId val="154204032"/>
        <c:axId val="154205568"/>
      </c:scatterChart>
      <c:valAx>
        <c:axId val="1542040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4205568"/>
        <c:crosses val="autoZero"/>
        <c:crossBetween val="midCat"/>
        <c:majorUnit val="15"/>
        <c:minorUnit val="5"/>
      </c:valAx>
      <c:valAx>
        <c:axId val="154205568"/>
        <c:scaling>
          <c:orientation val="minMax"/>
        </c:scaling>
        <c:axPos val="l"/>
        <c:majorGridlines/>
        <c:numFmt formatCode="0.0" sourceLinked="1"/>
        <c:tickLblPos val="nextTo"/>
        <c:crossAx val="154204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data17!$Z$1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data17!$AA$1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data17!$AB$1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data17!$AC$1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data17!$AD$1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data17!$AE$1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data17!$AF$1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data17!$AG$1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data17!$AG$2:$AG$182</c:f>
              <c:numCache>
                <c:formatCode>0.0</c:formatCode>
                <c:ptCount val="181"/>
              </c:numCache>
            </c:numRef>
          </c:yVal>
        </c:ser>
        <c:axId val="154337664"/>
        <c:axId val="154339200"/>
      </c:scatterChart>
      <c:valAx>
        <c:axId val="15433766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4339200"/>
        <c:crosses val="autoZero"/>
        <c:crossBetween val="midCat"/>
        <c:majorUnit val="15"/>
        <c:minorUnit val="5"/>
      </c:valAx>
      <c:valAx>
        <c:axId val="154339200"/>
        <c:scaling>
          <c:orientation val="minMax"/>
        </c:scaling>
        <c:axPos val="l"/>
        <c:majorGridlines/>
        <c:numFmt formatCode="0.0" sourceLinked="1"/>
        <c:tickLblPos val="nextTo"/>
        <c:crossAx val="154337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data18!$B$1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data18!$C$1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data18!$D$1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data18!$E$1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data18!$F$1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data18!$G$1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data18!$H$1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data18!$I$1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4594304"/>
        <c:axId val="154411776"/>
      </c:scatterChart>
      <c:valAx>
        <c:axId val="1545943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4411776"/>
        <c:crosses val="autoZero"/>
        <c:crossBetween val="midCat"/>
        <c:majorUnit val="15"/>
        <c:minorUnit val="5"/>
      </c:valAx>
      <c:valAx>
        <c:axId val="1544117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45943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data18!$J$1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data18!$K$1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data18!$L$1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data18!$M$1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data18!$N$1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data18!$O$1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data18!$P$1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data18!$Q$1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data18!$Q$2:$Q$182</c:f>
              <c:numCache>
                <c:formatCode>0.0</c:formatCode>
                <c:ptCount val="181"/>
              </c:numCache>
            </c:numRef>
          </c:yVal>
          <c:smooth val="1"/>
        </c:ser>
        <c:axId val="154613248"/>
        <c:axId val="154614784"/>
      </c:scatterChart>
      <c:valAx>
        <c:axId val="1546132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4614784"/>
        <c:crosses val="autoZero"/>
        <c:crossBetween val="midCat"/>
        <c:majorUnit val="15"/>
        <c:minorUnit val="5"/>
      </c:valAx>
      <c:valAx>
        <c:axId val="1546147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46132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data18!$R$1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data18!$S$1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data18!$T$1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data18!$U$1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data18!$V$1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data18!$W$1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data18!$X$1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data18!$Y$1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data18!$Y$2:$Y$182</c:f>
              <c:numCache>
                <c:formatCode>0.0</c:formatCode>
                <c:ptCount val="181"/>
              </c:numCache>
            </c:numRef>
          </c:yVal>
          <c:smooth val="1"/>
        </c:ser>
        <c:axId val="154694016"/>
        <c:axId val="154695552"/>
      </c:scatterChart>
      <c:valAx>
        <c:axId val="1546940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4695552"/>
        <c:crosses val="autoZero"/>
        <c:crossBetween val="midCat"/>
        <c:majorUnit val="15"/>
        <c:minorUnit val="5"/>
      </c:valAx>
      <c:valAx>
        <c:axId val="15469555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46940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data18!$Z$1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data18!$AA$1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data18!$AB$1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data18!$AC$1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data18!$AD$1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data18!$AE$1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data18!$AF$1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data18!$AG$1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data18!$AG$2:$AG$182</c:f>
              <c:numCache>
                <c:formatCode>0.0</c:formatCode>
                <c:ptCount val="181"/>
              </c:numCache>
            </c:numRef>
          </c:yVal>
          <c:smooth val="1"/>
        </c:ser>
        <c:axId val="154810624"/>
        <c:axId val="154832896"/>
      </c:scatterChart>
      <c:valAx>
        <c:axId val="1548106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4832896"/>
        <c:crosses val="autoZero"/>
        <c:crossBetween val="midCat"/>
        <c:majorUnit val="15"/>
        <c:minorUnit val="5"/>
      </c:valAx>
      <c:valAx>
        <c:axId val="15483289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48106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data18!$J$1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data18!$K$1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data18!$L$1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data18!$M$1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data18!$N$1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data18!$O$1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data18!$P$1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data18!$Q$1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data18!$Q$2:$Q$182</c:f>
              <c:numCache>
                <c:formatCode>0.0</c:formatCode>
                <c:ptCount val="181"/>
              </c:numCache>
            </c:numRef>
          </c:yVal>
        </c:ser>
        <c:axId val="154878720"/>
        <c:axId val="154880256"/>
      </c:scatterChart>
      <c:valAx>
        <c:axId val="1548787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4880256"/>
        <c:crosses val="autoZero"/>
        <c:crossBetween val="midCat"/>
        <c:majorUnit val="15"/>
        <c:minorUnit val="5"/>
      </c:valAx>
      <c:valAx>
        <c:axId val="154880256"/>
        <c:scaling>
          <c:orientation val="minMax"/>
        </c:scaling>
        <c:axPos val="l"/>
        <c:majorGridlines/>
        <c:numFmt formatCode="0.0" sourceLinked="1"/>
        <c:tickLblPos val="nextTo"/>
        <c:crossAx val="154878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data18!$R$1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data18!$S$1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data18!$T$1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data18!$U$1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data18!$V$1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data18!$W$1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data18!$X$1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data18!$Y$1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data18!$Y$2:$Y$182</c:f>
              <c:numCache>
                <c:formatCode>0.0</c:formatCode>
                <c:ptCount val="181"/>
              </c:numCache>
            </c:numRef>
          </c:yVal>
        </c:ser>
        <c:axId val="155003904"/>
        <c:axId val="155034368"/>
      </c:scatterChart>
      <c:valAx>
        <c:axId val="1550039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5034368"/>
        <c:crosses val="autoZero"/>
        <c:crossBetween val="midCat"/>
        <c:majorUnit val="15"/>
        <c:minorUnit val="5"/>
      </c:valAx>
      <c:valAx>
        <c:axId val="155034368"/>
        <c:scaling>
          <c:orientation val="minMax"/>
        </c:scaling>
        <c:axPos val="l"/>
        <c:majorGridlines/>
        <c:numFmt formatCode="0.0" sourceLinked="1"/>
        <c:tickLblPos val="nextTo"/>
        <c:crossAx val="1550039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data18!$Z$1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data18!$AA$1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data18!$AB$1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data18!$AC$1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data18!$AD$1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data18!$AE$1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data18!$AF$1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data18!$AG$1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data18!$AG$2:$AG$182</c:f>
              <c:numCache>
                <c:formatCode>0.0</c:formatCode>
                <c:ptCount val="181"/>
              </c:numCache>
            </c:numRef>
          </c:yVal>
        </c:ser>
        <c:axId val="155092480"/>
        <c:axId val="155094016"/>
      </c:scatterChart>
      <c:valAx>
        <c:axId val="15509248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5094016"/>
        <c:crosses val="autoZero"/>
        <c:crossBetween val="midCat"/>
        <c:majorUnit val="15"/>
        <c:minorUnit val="5"/>
      </c:valAx>
      <c:valAx>
        <c:axId val="155094016"/>
        <c:scaling>
          <c:orientation val="minMax"/>
        </c:scaling>
        <c:axPos val="l"/>
        <c:majorGridlines/>
        <c:numFmt formatCode="0.0" sourceLinked="1"/>
        <c:tickLblPos val="nextTo"/>
        <c:crossAx val="155092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data19!$B$1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data19!$C$1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data19!$D$1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data19!$E$1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data19!$F$1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data19!$G$1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data19!$H$1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data19!$I$1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5341184"/>
        <c:axId val="155342720"/>
      </c:scatterChart>
      <c:valAx>
        <c:axId val="1553411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5342720"/>
        <c:crosses val="autoZero"/>
        <c:crossBetween val="midCat"/>
        <c:majorUnit val="15"/>
        <c:minorUnit val="5"/>
      </c:valAx>
      <c:valAx>
        <c:axId val="1553427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53411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data19!$J$1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data19!$K$1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data19!$L$1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data19!$M$1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data19!$N$1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data19!$O$1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data19!$P$1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data19!$Q$1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data19!$Q$2:$Q$182</c:f>
              <c:numCache>
                <c:formatCode>0.0</c:formatCode>
                <c:ptCount val="181"/>
              </c:numCache>
            </c:numRef>
          </c:yVal>
          <c:smooth val="1"/>
        </c:ser>
        <c:axId val="155388544"/>
        <c:axId val="155406720"/>
      </c:scatterChart>
      <c:valAx>
        <c:axId val="1553885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5406720"/>
        <c:crosses val="autoZero"/>
        <c:crossBetween val="midCat"/>
        <c:majorUnit val="15"/>
        <c:minorUnit val="5"/>
      </c:valAx>
      <c:valAx>
        <c:axId val="1554067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5388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data19!$R$1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data19!$S$1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data19!$T$1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data19!$U$1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data19!$V$1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data19!$W$1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data19!$X$1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data19!$Y$1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data19!$Y$2:$Y$182</c:f>
              <c:numCache>
                <c:formatCode>0.0</c:formatCode>
                <c:ptCount val="181"/>
              </c:numCache>
            </c:numRef>
          </c:yVal>
          <c:smooth val="1"/>
        </c:ser>
        <c:axId val="155534848"/>
        <c:axId val="155536384"/>
      </c:scatterChart>
      <c:valAx>
        <c:axId val="15553484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5536384"/>
        <c:crosses val="autoZero"/>
        <c:crossBetween val="midCat"/>
        <c:majorUnit val="15"/>
        <c:minorUnit val="5"/>
      </c:valAx>
      <c:valAx>
        <c:axId val="1555363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55348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data19!$Z$1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data19!$AA$1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data19!$AB$1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data19!$AC$1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data19!$AD$1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data19!$AE$1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data19!$AF$1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data19!$AG$1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data19!$AG$2:$AG$182</c:f>
              <c:numCache>
                <c:formatCode>0.0</c:formatCode>
                <c:ptCount val="181"/>
              </c:numCache>
            </c:numRef>
          </c:yVal>
          <c:smooth val="1"/>
        </c:ser>
        <c:axId val="155598208"/>
        <c:axId val="155608192"/>
      </c:scatterChart>
      <c:valAx>
        <c:axId val="1555982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5608192"/>
        <c:crosses val="autoZero"/>
        <c:crossBetween val="midCat"/>
        <c:majorUnit val="15"/>
        <c:minorUnit val="5"/>
      </c:valAx>
      <c:valAx>
        <c:axId val="1556081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55982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data19!$J$1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data19!$K$1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data19!$L$1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data19!$M$1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data19!$N$1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data19!$O$1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data19!$P$1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data19!$Q$1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data19!$Q$2:$Q$182</c:f>
              <c:numCache>
                <c:formatCode>0.0</c:formatCode>
                <c:ptCount val="181"/>
              </c:numCache>
            </c:numRef>
          </c:yVal>
        </c:ser>
        <c:axId val="155744128"/>
        <c:axId val="155745664"/>
      </c:scatterChart>
      <c:valAx>
        <c:axId val="15574412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5745664"/>
        <c:crosses val="autoZero"/>
        <c:crossBetween val="midCat"/>
        <c:majorUnit val="15"/>
        <c:minorUnit val="5"/>
      </c:valAx>
      <c:valAx>
        <c:axId val="155745664"/>
        <c:scaling>
          <c:orientation val="minMax"/>
        </c:scaling>
        <c:axPos val="l"/>
        <c:majorGridlines/>
        <c:numFmt formatCode="0.0" sourceLinked="1"/>
        <c:tickLblPos val="nextTo"/>
        <c:crossAx val="1557441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data19!$R$1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data19!$S$1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data19!$T$1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data19!$U$1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data19!$V$1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data19!$W$1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data19!$X$1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data19!$Y$1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data19!$Y$2:$Y$182</c:f>
              <c:numCache>
                <c:formatCode>0.0</c:formatCode>
                <c:ptCount val="181"/>
              </c:numCache>
            </c:numRef>
          </c:yVal>
        </c:ser>
        <c:axId val="155808128"/>
        <c:axId val="155809664"/>
      </c:scatterChart>
      <c:valAx>
        <c:axId val="15580812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5809664"/>
        <c:crosses val="autoZero"/>
        <c:crossBetween val="midCat"/>
        <c:majorUnit val="15"/>
        <c:minorUnit val="5"/>
      </c:valAx>
      <c:valAx>
        <c:axId val="155809664"/>
        <c:scaling>
          <c:orientation val="minMax"/>
        </c:scaling>
        <c:axPos val="l"/>
        <c:majorGridlines/>
        <c:numFmt formatCode="0.0" sourceLinked="1"/>
        <c:tickLblPos val="nextTo"/>
        <c:crossAx val="1558081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data19!$Z$1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data19!$AA$1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data19!$AB$1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data19!$AC$1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data19!$AD$1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data19!$AE$1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data19!$AF$1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data19!$AG$1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data19!$A$2:$A$182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data19!$AG$2:$AG$182</c:f>
              <c:numCache>
                <c:formatCode>0.0</c:formatCode>
                <c:ptCount val="181"/>
              </c:numCache>
            </c:numRef>
          </c:yVal>
        </c:ser>
        <c:axId val="155925120"/>
        <c:axId val="155959680"/>
      </c:scatterChart>
      <c:valAx>
        <c:axId val="1559251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5959680"/>
        <c:crosses val="autoZero"/>
        <c:crossBetween val="midCat"/>
        <c:majorUnit val="15"/>
        <c:minorUnit val="5"/>
      </c:valAx>
      <c:valAx>
        <c:axId val="155959680"/>
        <c:scaling>
          <c:orientation val="minMax"/>
        </c:scaling>
        <c:axPos val="l"/>
        <c:majorGridlines/>
        <c:numFmt formatCode="0.0" sourceLinked="1"/>
        <c:tickLblPos val="nextTo"/>
        <c:crossAx val="1559251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6001792"/>
        <c:axId val="156003328"/>
      </c:scatterChart>
      <c:valAx>
        <c:axId val="1560017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6003328"/>
        <c:crosses val="autoZero"/>
        <c:crossBetween val="midCat"/>
        <c:majorUnit val="15"/>
        <c:minorUnit val="5"/>
      </c:valAx>
      <c:valAx>
        <c:axId val="1560033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60017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data20!$Q$2:$Q$182</c:f>
              <c:numCache>
                <c:formatCode>0.0</c:formatCode>
                <c:ptCount val="181"/>
              </c:numCache>
            </c:numRef>
          </c:yVal>
          <c:smooth val="1"/>
        </c:ser>
        <c:axId val="156266496"/>
        <c:axId val="156268032"/>
      </c:scatterChart>
      <c:valAx>
        <c:axId val="15626649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6268032"/>
        <c:crosses val="autoZero"/>
        <c:crossBetween val="midCat"/>
        <c:majorUnit val="15"/>
        <c:minorUnit val="5"/>
      </c:valAx>
      <c:valAx>
        <c:axId val="15626803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6266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data20!$Y$2:$Y$182</c:f>
              <c:numCache>
                <c:formatCode>0.0</c:formatCode>
                <c:ptCount val="181"/>
              </c:numCache>
            </c:numRef>
          </c:yVal>
          <c:smooth val="1"/>
        </c:ser>
        <c:axId val="156199552"/>
        <c:axId val="156221824"/>
      </c:scatterChart>
      <c:valAx>
        <c:axId val="15619955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6221824"/>
        <c:crosses val="autoZero"/>
        <c:crossBetween val="midCat"/>
        <c:majorUnit val="15"/>
        <c:minorUnit val="5"/>
      </c:valAx>
      <c:valAx>
        <c:axId val="1562218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61995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data20!$AG$2:$AG$182</c:f>
              <c:numCache>
                <c:formatCode>0.0</c:formatCode>
                <c:ptCount val="181"/>
              </c:numCache>
            </c:numRef>
          </c:yVal>
          <c:smooth val="1"/>
        </c:ser>
        <c:axId val="156414720"/>
        <c:axId val="156416256"/>
      </c:scatterChart>
      <c:valAx>
        <c:axId val="15641472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6416256"/>
        <c:crosses val="autoZero"/>
        <c:crossBetween val="midCat"/>
        <c:majorUnit val="15"/>
        <c:minorUnit val="5"/>
      </c:valAx>
      <c:valAx>
        <c:axId val="1564162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6414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data20!$Q$2:$Q$182</c:f>
              <c:numCache>
                <c:formatCode>0.0</c:formatCode>
                <c:ptCount val="181"/>
              </c:numCache>
            </c:numRef>
          </c:yVal>
        </c:ser>
        <c:axId val="156478464"/>
        <c:axId val="156492544"/>
      </c:scatterChart>
      <c:valAx>
        <c:axId val="15647846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6492544"/>
        <c:crosses val="autoZero"/>
        <c:crossBetween val="midCat"/>
        <c:majorUnit val="15"/>
        <c:minorUnit val="5"/>
      </c:valAx>
      <c:valAx>
        <c:axId val="156492544"/>
        <c:scaling>
          <c:orientation val="minMax"/>
        </c:scaling>
        <c:axPos val="l"/>
        <c:majorGridlines/>
        <c:numFmt formatCode="0.0" sourceLinked="1"/>
        <c:tickLblPos val="nextTo"/>
        <c:crossAx val="1564784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data20!$Y$2:$Y$182</c:f>
              <c:numCache>
                <c:formatCode>0.0</c:formatCode>
                <c:ptCount val="181"/>
              </c:numCache>
            </c:numRef>
          </c:yVal>
        </c:ser>
        <c:axId val="156689920"/>
        <c:axId val="156691456"/>
      </c:scatterChart>
      <c:valAx>
        <c:axId val="1566899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6691456"/>
        <c:crosses val="autoZero"/>
        <c:crossBetween val="midCat"/>
        <c:majorUnit val="15"/>
        <c:minorUnit val="5"/>
      </c:valAx>
      <c:valAx>
        <c:axId val="156691456"/>
        <c:scaling>
          <c:orientation val="minMax"/>
        </c:scaling>
        <c:axPos val="l"/>
        <c:majorGridlines/>
        <c:numFmt formatCode="0.0" sourceLinked="1"/>
        <c:tickLblPos val="nextTo"/>
        <c:crossAx val="1566899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data20!$AG$2:$AG$182</c:f>
              <c:numCache>
                <c:formatCode>0.0</c:formatCode>
                <c:ptCount val="181"/>
              </c:numCache>
            </c:numRef>
          </c:yVal>
        </c:ser>
        <c:axId val="156844032"/>
        <c:axId val="156845568"/>
      </c:scatterChart>
      <c:valAx>
        <c:axId val="1568440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6845568"/>
        <c:crosses val="autoZero"/>
        <c:crossBetween val="midCat"/>
        <c:majorUnit val="15"/>
        <c:minorUnit val="5"/>
      </c:valAx>
      <c:valAx>
        <c:axId val="156845568"/>
        <c:scaling>
          <c:orientation val="minMax"/>
        </c:scaling>
        <c:axPos val="l"/>
        <c:majorGridlines/>
        <c:numFmt formatCode="0.0" sourceLinked="1"/>
        <c:tickLblPos val="nextTo"/>
        <c:crossAx val="156844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6929024"/>
        <c:axId val="156939008"/>
      </c:scatterChart>
      <c:valAx>
        <c:axId val="1569290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6939008"/>
        <c:crosses val="autoZero"/>
        <c:crossBetween val="midCat"/>
        <c:majorUnit val="15"/>
        <c:minorUnit val="5"/>
      </c:valAx>
      <c:valAx>
        <c:axId val="15693900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69290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data21!$Q$2:$Q$182</c:f>
              <c:numCache>
                <c:formatCode>0.0</c:formatCode>
                <c:ptCount val="181"/>
              </c:numCache>
            </c:numRef>
          </c:yVal>
          <c:smooth val="1"/>
        </c:ser>
        <c:axId val="147904000"/>
        <c:axId val="147905536"/>
      </c:scatterChart>
      <c:valAx>
        <c:axId val="1479040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47905536"/>
        <c:crosses val="autoZero"/>
        <c:crossBetween val="midCat"/>
        <c:majorUnit val="15"/>
        <c:minorUnit val="5"/>
      </c:valAx>
      <c:valAx>
        <c:axId val="1479055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479040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data21!$Y$2:$Y$182</c:f>
              <c:numCache>
                <c:formatCode>0.0</c:formatCode>
                <c:ptCount val="181"/>
              </c:numCache>
            </c:numRef>
          </c:yVal>
          <c:smooth val="1"/>
        </c:ser>
        <c:axId val="157225344"/>
        <c:axId val="157226880"/>
      </c:scatterChart>
      <c:valAx>
        <c:axId val="1572253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7226880"/>
        <c:crosses val="autoZero"/>
        <c:crossBetween val="midCat"/>
        <c:majorUnit val="15"/>
        <c:minorUnit val="5"/>
      </c:valAx>
      <c:valAx>
        <c:axId val="15722688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72253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data21!$AG$2:$AG$182</c:f>
              <c:numCache>
                <c:formatCode>0.0</c:formatCode>
                <c:ptCount val="181"/>
              </c:numCache>
            </c:numRef>
          </c:yVal>
          <c:smooth val="1"/>
        </c:ser>
        <c:axId val="157272320"/>
        <c:axId val="157302784"/>
      </c:scatterChart>
      <c:valAx>
        <c:axId val="15727232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7302784"/>
        <c:crosses val="autoZero"/>
        <c:crossBetween val="midCat"/>
        <c:majorUnit val="15"/>
        <c:minorUnit val="5"/>
      </c:valAx>
      <c:valAx>
        <c:axId val="15730278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7272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data21!$Q$2:$Q$182</c:f>
              <c:numCache>
                <c:formatCode>0.0</c:formatCode>
                <c:ptCount val="181"/>
              </c:numCache>
            </c:numRef>
          </c:yVal>
        </c:ser>
        <c:axId val="157348608"/>
        <c:axId val="157350144"/>
      </c:scatterChart>
      <c:valAx>
        <c:axId val="1573486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7350144"/>
        <c:crosses val="autoZero"/>
        <c:crossBetween val="midCat"/>
        <c:majorUnit val="15"/>
        <c:minorUnit val="5"/>
      </c:valAx>
      <c:valAx>
        <c:axId val="157350144"/>
        <c:scaling>
          <c:orientation val="minMax"/>
        </c:scaling>
        <c:axPos val="l"/>
        <c:majorGridlines/>
        <c:numFmt formatCode="0.0" sourceLinked="1"/>
        <c:tickLblPos val="nextTo"/>
        <c:crossAx val="157348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data21!$Y$2:$Y$182</c:f>
              <c:numCache>
                <c:formatCode>0.0</c:formatCode>
                <c:ptCount val="181"/>
              </c:numCache>
            </c:numRef>
          </c:yVal>
        </c:ser>
        <c:axId val="157412352"/>
        <c:axId val="157496064"/>
      </c:scatterChart>
      <c:valAx>
        <c:axId val="1574123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7496064"/>
        <c:crosses val="autoZero"/>
        <c:crossBetween val="midCat"/>
        <c:majorUnit val="15"/>
        <c:minorUnit val="5"/>
      </c:valAx>
      <c:valAx>
        <c:axId val="157496064"/>
        <c:scaling>
          <c:orientation val="minMax"/>
        </c:scaling>
        <c:axPos val="l"/>
        <c:majorGridlines/>
        <c:numFmt formatCode="0.0" sourceLinked="1"/>
        <c:tickLblPos val="nextTo"/>
        <c:crossAx val="1574123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data21!$AG$2:$AG$182</c:f>
              <c:numCache>
                <c:formatCode>0.0</c:formatCode>
                <c:ptCount val="181"/>
              </c:numCache>
            </c:numRef>
          </c:yVal>
        </c:ser>
        <c:axId val="157554176"/>
        <c:axId val="157555712"/>
      </c:scatterChart>
      <c:valAx>
        <c:axId val="15755417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7555712"/>
        <c:crosses val="autoZero"/>
        <c:crossBetween val="midCat"/>
        <c:majorUnit val="15"/>
        <c:minorUnit val="5"/>
      </c:valAx>
      <c:valAx>
        <c:axId val="157555712"/>
        <c:scaling>
          <c:orientation val="minMax"/>
        </c:scaling>
        <c:axPos val="l"/>
        <c:majorGridlines/>
        <c:numFmt formatCode="0.0" sourceLinked="1"/>
        <c:tickLblPos val="nextTo"/>
        <c:crossAx val="157554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7688192"/>
        <c:axId val="157689728"/>
      </c:scatterChart>
      <c:valAx>
        <c:axId val="1576881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7689728"/>
        <c:crosses val="autoZero"/>
        <c:crossBetween val="midCat"/>
        <c:majorUnit val="15"/>
        <c:minorUnit val="5"/>
      </c:valAx>
      <c:valAx>
        <c:axId val="1576897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76881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data22!$Q$2:$Q$182</c:f>
              <c:numCache>
                <c:formatCode>0.0</c:formatCode>
                <c:ptCount val="181"/>
              </c:numCache>
            </c:numRef>
          </c:yVal>
          <c:smooth val="1"/>
        </c:ser>
        <c:axId val="157825664"/>
        <c:axId val="157839744"/>
      </c:scatterChart>
      <c:valAx>
        <c:axId val="1578256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7839744"/>
        <c:crosses val="autoZero"/>
        <c:crossBetween val="midCat"/>
        <c:majorUnit val="15"/>
        <c:minorUnit val="5"/>
      </c:valAx>
      <c:valAx>
        <c:axId val="1578397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7825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data22!$Y$2:$Y$182</c:f>
              <c:numCache>
                <c:formatCode>0.0</c:formatCode>
                <c:ptCount val="181"/>
              </c:numCache>
            </c:numRef>
          </c:yVal>
          <c:smooth val="1"/>
        </c:ser>
        <c:axId val="157971968"/>
        <c:axId val="157973504"/>
      </c:scatterChart>
      <c:valAx>
        <c:axId val="15797196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7973504"/>
        <c:crosses val="autoZero"/>
        <c:crossBetween val="midCat"/>
        <c:majorUnit val="15"/>
        <c:minorUnit val="5"/>
      </c:valAx>
      <c:valAx>
        <c:axId val="15797350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79719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data22!$AG$2:$AG$182</c:f>
              <c:numCache>
                <c:formatCode>0.0</c:formatCode>
                <c:ptCount val="181"/>
              </c:numCache>
            </c:numRef>
          </c:yVal>
          <c:smooth val="1"/>
        </c:ser>
        <c:axId val="158109056"/>
        <c:axId val="158127232"/>
      </c:scatterChart>
      <c:valAx>
        <c:axId val="1581090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8127232"/>
        <c:crosses val="autoZero"/>
        <c:crossBetween val="midCat"/>
        <c:majorUnit val="15"/>
        <c:minorUnit val="5"/>
      </c:valAx>
      <c:valAx>
        <c:axId val="15812723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81090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data22!$Q$2:$Q$182</c:f>
              <c:numCache>
                <c:formatCode>0.0</c:formatCode>
                <c:ptCount val="181"/>
              </c:numCache>
            </c:numRef>
          </c:yVal>
        </c:ser>
        <c:axId val="158246784"/>
        <c:axId val="158248320"/>
      </c:scatterChart>
      <c:valAx>
        <c:axId val="15824678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8248320"/>
        <c:crosses val="autoZero"/>
        <c:crossBetween val="midCat"/>
        <c:majorUnit val="15"/>
        <c:minorUnit val="5"/>
      </c:valAx>
      <c:valAx>
        <c:axId val="158248320"/>
        <c:scaling>
          <c:orientation val="minMax"/>
        </c:scaling>
        <c:axPos val="l"/>
        <c:majorGridlines/>
        <c:numFmt formatCode="0.0" sourceLinked="1"/>
        <c:tickLblPos val="nextTo"/>
        <c:crossAx val="158246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data22!$Y$2:$Y$182</c:f>
              <c:numCache>
                <c:formatCode>0.0</c:formatCode>
                <c:ptCount val="181"/>
              </c:numCache>
            </c:numRef>
          </c:yVal>
        </c:ser>
        <c:axId val="158310784"/>
        <c:axId val="158312320"/>
      </c:scatterChart>
      <c:valAx>
        <c:axId val="15831078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8312320"/>
        <c:crosses val="autoZero"/>
        <c:crossBetween val="midCat"/>
        <c:majorUnit val="15"/>
        <c:minorUnit val="5"/>
      </c:valAx>
      <c:valAx>
        <c:axId val="158312320"/>
        <c:scaling>
          <c:orientation val="minMax"/>
        </c:scaling>
        <c:axPos val="l"/>
        <c:majorGridlines/>
        <c:numFmt formatCode="0.0" sourceLinked="1"/>
        <c:tickLblPos val="nextTo"/>
        <c:crossAx val="158310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data22!$AG$2:$AG$182</c:f>
              <c:numCache>
                <c:formatCode>0.0</c:formatCode>
                <c:ptCount val="181"/>
              </c:numCache>
            </c:numRef>
          </c:yVal>
        </c:ser>
        <c:axId val="158427776"/>
        <c:axId val="158458240"/>
      </c:scatterChart>
      <c:valAx>
        <c:axId val="15842777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8458240"/>
        <c:crosses val="autoZero"/>
        <c:crossBetween val="midCat"/>
        <c:majorUnit val="15"/>
        <c:minorUnit val="5"/>
      </c:valAx>
      <c:valAx>
        <c:axId val="158458240"/>
        <c:scaling>
          <c:orientation val="minMax"/>
        </c:scaling>
        <c:axPos val="l"/>
        <c:majorGridlines/>
        <c:numFmt formatCode="0.0" sourceLinked="1"/>
        <c:tickLblPos val="nextTo"/>
        <c:crossAx val="1584277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8651904"/>
        <c:axId val="158653440"/>
      </c:scatterChart>
      <c:valAx>
        <c:axId val="1586519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8653440"/>
        <c:crosses val="autoZero"/>
        <c:crossBetween val="midCat"/>
        <c:majorUnit val="15"/>
        <c:minorUnit val="5"/>
      </c:valAx>
      <c:valAx>
        <c:axId val="1586534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86519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data23!$Q$2:$Q$182</c:f>
              <c:numCache>
                <c:formatCode>0.0</c:formatCode>
                <c:ptCount val="181"/>
              </c:numCache>
            </c:numRef>
          </c:yVal>
          <c:smooth val="1"/>
        </c:ser>
        <c:axId val="158687232"/>
        <c:axId val="158688768"/>
      </c:scatterChart>
      <c:valAx>
        <c:axId val="1586872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8688768"/>
        <c:crosses val="autoZero"/>
        <c:crossBetween val="midCat"/>
        <c:majorUnit val="15"/>
        <c:minorUnit val="5"/>
      </c:valAx>
      <c:valAx>
        <c:axId val="15868876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86872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data23!$Y$2:$Y$182</c:f>
              <c:numCache>
                <c:formatCode>0.0</c:formatCode>
                <c:ptCount val="181"/>
              </c:numCache>
            </c:numRef>
          </c:yVal>
          <c:smooth val="1"/>
        </c:ser>
        <c:axId val="158820992"/>
        <c:axId val="158835072"/>
      </c:scatterChart>
      <c:valAx>
        <c:axId val="1588209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8835072"/>
        <c:crosses val="autoZero"/>
        <c:crossBetween val="midCat"/>
        <c:majorUnit val="15"/>
        <c:minorUnit val="5"/>
      </c:valAx>
      <c:valAx>
        <c:axId val="1588350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88209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data23!$AG$2:$AG$182</c:f>
              <c:numCache>
                <c:formatCode>0.0</c:formatCode>
                <c:ptCount val="181"/>
              </c:numCache>
            </c:numRef>
          </c:yVal>
          <c:smooth val="1"/>
        </c:ser>
        <c:axId val="158966528"/>
        <c:axId val="158968064"/>
      </c:scatterChart>
      <c:valAx>
        <c:axId val="1589665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8968064"/>
        <c:crosses val="autoZero"/>
        <c:crossBetween val="midCat"/>
        <c:majorUnit val="15"/>
        <c:minorUnit val="5"/>
      </c:valAx>
      <c:valAx>
        <c:axId val="15896806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89665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data23!$Q$2:$Q$182</c:f>
              <c:numCache>
                <c:formatCode>0.0</c:formatCode>
                <c:ptCount val="181"/>
              </c:numCache>
            </c:numRef>
          </c:yVal>
        </c:ser>
        <c:axId val="159009792"/>
        <c:axId val="159032064"/>
      </c:scatterChart>
      <c:valAx>
        <c:axId val="1590097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9032064"/>
        <c:crosses val="autoZero"/>
        <c:crossBetween val="midCat"/>
        <c:majorUnit val="15"/>
        <c:minorUnit val="5"/>
      </c:valAx>
      <c:valAx>
        <c:axId val="159032064"/>
        <c:scaling>
          <c:orientation val="minMax"/>
        </c:scaling>
        <c:axPos val="l"/>
        <c:majorGridlines/>
        <c:numFmt formatCode="0.0" sourceLinked="1"/>
        <c:tickLblPos val="nextTo"/>
        <c:crossAx val="1590097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data23!$Y$2:$Y$182</c:f>
              <c:numCache>
                <c:formatCode>0.0</c:formatCode>
                <c:ptCount val="181"/>
              </c:numCache>
            </c:numRef>
          </c:yVal>
        </c:ser>
        <c:axId val="159155712"/>
        <c:axId val="159157248"/>
      </c:scatterChart>
      <c:valAx>
        <c:axId val="1591557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9157248"/>
        <c:crosses val="autoZero"/>
        <c:crossBetween val="midCat"/>
        <c:majorUnit val="15"/>
        <c:minorUnit val="5"/>
      </c:valAx>
      <c:valAx>
        <c:axId val="159157248"/>
        <c:scaling>
          <c:orientation val="minMax"/>
        </c:scaling>
        <c:axPos val="l"/>
        <c:majorGridlines/>
        <c:numFmt formatCode="0.0" sourceLinked="1"/>
        <c:tickLblPos val="nextTo"/>
        <c:crossAx val="1591557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data23!$AG$2:$AG$182</c:f>
              <c:numCache>
                <c:formatCode>0.0</c:formatCode>
                <c:ptCount val="181"/>
              </c:numCache>
            </c:numRef>
          </c:yVal>
        </c:ser>
        <c:axId val="159240192"/>
        <c:axId val="159241728"/>
      </c:scatterChart>
      <c:valAx>
        <c:axId val="15924019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9241728"/>
        <c:crosses val="autoZero"/>
        <c:crossBetween val="midCat"/>
        <c:majorUnit val="15"/>
        <c:minorUnit val="5"/>
      </c:valAx>
      <c:valAx>
        <c:axId val="159241728"/>
        <c:scaling>
          <c:orientation val="minMax"/>
        </c:scaling>
        <c:axPos val="l"/>
        <c:majorGridlines/>
        <c:numFmt formatCode="0.0" sourceLinked="1"/>
        <c:tickLblPos val="nextTo"/>
        <c:crossAx val="1592401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data24!$B$1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data24!$C$1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data24!$D$1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data24!$E$1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data24!$F$1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data24!$G$1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data24!$H$1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data24!$I$1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9505024"/>
        <c:axId val="159510912"/>
      </c:scatterChart>
      <c:valAx>
        <c:axId val="1595050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9510912"/>
        <c:crosses val="autoZero"/>
        <c:crossBetween val="midCat"/>
        <c:majorUnit val="15"/>
        <c:minorUnit val="5"/>
      </c:valAx>
      <c:valAx>
        <c:axId val="1595109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95050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data24!$Q$2:$Q$182</c:f>
              <c:numCache>
                <c:formatCode>0.0</c:formatCode>
                <c:ptCount val="181"/>
              </c:numCache>
            </c:numRef>
          </c:yVal>
          <c:smooth val="1"/>
        </c:ser>
        <c:axId val="159433856"/>
        <c:axId val="159435392"/>
      </c:scatterChart>
      <c:valAx>
        <c:axId val="1594338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9435392"/>
        <c:crosses val="autoZero"/>
        <c:crossBetween val="midCat"/>
        <c:majorUnit val="15"/>
        <c:minorUnit val="5"/>
      </c:valAx>
      <c:valAx>
        <c:axId val="1594353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94338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data24!$Y$2:$Y$182</c:f>
              <c:numCache>
                <c:formatCode>0.0</c:formatCode>
                <c:ptCount val="181"/>
              </c:numCache>
            </c:numRef>
          </c:yVal>
          <c:smooth val="1"/>
        </c:ser>
        <c:axId val="159707136"/>
        <c:axId val="159708672"/>
      </c:scatterChart>
      <c:valAx>
        <c:axId val="15970713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9708672"/>
        <c:crosses val="autoZero"/>
        <c:crossBetween val="midCat"/>
        <c:majorUnit val="15"/>
        <c:minorUnit val="5"/>
      </c:valAx>
      <c:valAx>
        <c:axId val="1597086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97071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data24!$AG$2:$AG$182</c:f>
              <c:numCache>
                <c:formatCode>0.0</c:formatCode>
                <c:ptCount val="181"/>
              </c:numCache>
            </c:numRef>
          </c:yVal>
          <c:smooth val="1"/>
        </c:ser>
        <c:axId val="159774592"/>
        <c:axId val="159776128"/>
      </c:scatterChart>
      <c:valAx>
        <c:axId val="1597745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9776128"/>
        <c:crosses val="autoZero"/>
        <c:crossBetween val="midCat"/>
        <c:majorUnit val="15"/>
        <c:minorUnit val="5"/>
      </c:valAx>
      <c:valAx>
        <c:axId val="1597761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97745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9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data24!$Q$2:$Q$182</c:f>
              <c:numCache>
                <c:formatCode>0.0</c:formatCode>
                <c:ptCount val="181"/>
              </c:numCache>
            </c:numRef>
          </c:yVal>
        </c:ser>
        <c:axId val="159854976"/>
        <c:axId val="159856512"/>
      </c:scatterChart>
      <c:valAx>
        <c:axId val="15985497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9856512"/>
        <c:crosses val="autoZero"/>
        <c:crossBetween val="midCat"/>
        <c:majorUnit val="15"/>
        <c:minorUnit val="5"/>
      </c:valAx>
      <c:valAx>
        <c:axId val="159856512"/>
        <c:scaling>
          <c:orientation val="minMax"/>
        </c:scaling>
        <c:axPos val="l"/>
        <c:majorGridlines/>
        <c:numFmt formatCode="0.0" sourceLinked="1"/>
        <c:tickLblPos val="nextTo"/>
        <c:crossAx val="1598549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data24!$Y$2:$Y$182</c:f>
              <c:numCache>
                <c:formatCode>0.0</c:formatCode>
                <c:ptCount val="181"/>
              </c:numCache>
            </c:numRef>
          </c:yVal>
        </c:ser>
        <c:axId val="159902336"/>
        <c:axId val="159990144"/>
      </c:scatterChart>
      <c:valAx>
        <c:axId val="15990233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59990144"/>
        <c:crosses val="autoZero"/>
        <c:crossBetween val="midCat"/>
        <c:majorUnit val="15"/>
        <c:minorUnit val="5"/>
      </c:valAx>
      <c:valAx>
        <c:axId val="159990144"/>
        <c:scaling>
          <c:orientation val="minMax"/>
        </c:scaling>
        <c:axPos val="l"/>
        <c:majorGridlines/>
        <c:numFmt formatCode="0.0" sourceLinked="1"/>
        <c:tickLblPos val="nextTo"/>
        <c:crossAx val="1599023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19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data24!$AG$2:$AG$182</c:f>
              <c:numCache>
                <c:formatCode>0.0</c:formatCode>
                <c:ptCount val="181"/>
              </c:numCache>
            </c:numRef>
          </c:yVal>
        </c:ser>
        <c:axId val="160064640"/>
        <c:axId val="160066176"/>
      </c:scatterChart>
      <c:valAx>
        <c:axId val="1600646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0066176"/>
        <c:crosses val="autoZero"/>
        <c:crossBetween val="midCat"/>
        <c:majorUnit val="15"/>
        <c:minorUnit val="5"/>
      </c:valAx>
      <c:valAx>
        <c:axId val="160066176"/>
        <c:scaling>
          <c:orientation val="minMax"/>
        </c:scaling>
        <c:axPos val="l"/>
        <c:majorGridlines/>
        <c:numFmt formatCode="0.0" sourceLinked="1"/>
        <c:tickLblPos val="nextTo"/>
        <c:crossAx val="1600646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9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data25!$B$1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data25!$C$1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data25!$D$1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data25!$E$1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data25!$F$1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data25!$G$1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data25!$H$1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data25!$I$1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0280576"/>
        <c:axId val="160282112"/>
      </c:scatterChart>
      <c:valAx>
        <c:axId val="1602805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0282112"/>
        <c:crosses val="autoZero"/>
        <c:crossBetween val="midCat"/>
        <c:majorUnit val="15"/>
        <c:minorUnit val="5"/>
      </c:valAx>
      <c:valAx>
        <c:axId val="1602821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0280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19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data25!$Q$2:$Q$182</c:f>
              <c:numCache>
                <c:formatCode>0.0</c:formatCode>
                <c:ptCount val="181"/>
              </c:numCache>
            </c:numRef>
          </c:yVal>
          <c:smooth val="1"/>
        </c:ser>
        <c:axId val="160217344"/>
        <c:axId val="160227328"/>
      </c:scatterChart>
      <c:valAx>
        <c:axId val="16021734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0227328"/>
        <c:crosses val="autoZero"/>
        <c:crossBetween val="midCat"/>
        <c:majorUnit val="15"/>
        <c:minorUnit val="5"/>
      </c:valAx>
      <c:valAx>
        <c:axId val="1602273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02173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19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data25!$Y$2:$Y$182</c:f>
              <c:numCache>
                <c:formatCode>0.0</c:formatCode>
                <c:ptCount val="181"/>
              </c:numCache>
            </c:numRef>
          </c:yVal>
          <c:smooth val="1"/>
        </c:ser>
        <c:axId val="160425088"/>
        <c:axId val="160426624"/>
      </c:scatterChart>
      <c:valAx>
        <c:axId val="1604250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0426624"/>
        <c:crosses val="autoZero"/>
        <c:crossBetween val="midCat"/>
        <c:majorUnit val="15"/>
        <c:minorUnit val="5"/>
      </c:valAx>
      <c:valAx>
        <c:axId val="1604266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04250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19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data25!$AG$2:$AG$182</c:f>
              <c:numCache>
                <c:formatCode>0.0</c:formatCode>
                <c:ptCount val="181"/>
              </c:numCache>
            </c:numRef>
          </c:yVal>
          <c:smooth val="1"/>
        </c:ser>
        <c:axId val="160574464"/>
        <c:axId val="160584448"/>
      </c:scatterChart>
      <c:valAx>
        <c:axId val="1605744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0584448"/>
        <c:crosses val="autoZero"/>
        <c:crossBetween val="midCat"/>
        <c:majorUnit val="15"/>
        <c:minorUnit val="5"/>
      </c:valAx>
      <c:valAx>
        <c:axId val="1605844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05744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19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data25!$Q$2:$Q$182</c:f>
              <c:numCache>
                <c:formatCode>0.0</c:formatCode>
                <c:ptCount val="181"/>
              </c:numCache>
            </c:numRef>
          </c:yVal>
        </c:ser>
        <c:axId val="160646656"/>
        <c:axId val="160648192"/>
      </c:scatterChart>
      <c:valAx>
        <c:axId val="1606466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0648192"/>
        <c:crosses val="autoZero"/>
        <c:crossBetween val="midCat"/>
        <c:majorUnit val="15"/>
        <c:minorUnit val="5"/>
      </c:valAx>
      <c:valAx>
        <c:axId val="160648192"/>
        <c:scaling>
          <c:orientation val="minMax"/>
        </c:scaling>
        <c:axPos val="l"/>
        <c:majorGridlines/>
        <c:numFmt formatCode="0.0" sourceLinked="1"/>
        <c:tickLblPos val="nextTo"/>
        <c:crossAx val="1606466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data25!$Y$2:$Y$182</c:f>
              <c:numCache>
                <c:formatCode>0.0</c:formatCode>
                <c:ptCount val="181"/>
              </c:numCache>
            </c:numRef>
          </c:yVal>
        </c:ser>
        <c:axId val="160796672"/>
        <c:axId val="160798208"/>
      </c:scatterChart>
      <c:valAx>
        <c:axId val="16079667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0798208"/>
        <c:crosses val="autoZero"/>
        <c:crossBetween val="midCat"/>
        <c:majorUnit val="15"/>
        <c:minorUnit val="5"/>
      </c:valAx>
      <c:valAx>
        <c:axId val="160798208"/>
        <c:scaling>
          <c:orientation val="minMax"/>
        </c:scaling>
        <c:axPos val="l"/>
        <c:majorGridlines/>
        <c:numFmt formatCode="0.0" sourceLinked="1"/>
        <c:tickLblPos val="nextTo"/>
        <c:crossAx val="160796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0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data25!$AG$2:$AG$182</c:f>
              <c:numCache>
                <c:formatCode>0.0</c:formatCode>
                <c:ptCount val="181"/>
              </c:numCache>
            </c:numRef>
          </c:yVal>
        </c:ser>
        <c:axId val="160844032"/>
        <c:axId val="160870400"/>
      </c:scatterChart>
      <c:valAx>
        <c:axId val="1608440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0870400"/>
        <c:crosses val="autoZero"/>
        <c:crossBetween val="midCat"/>
        <c:majorUnit val="15"/>
        <c:minorUnit val="5"/>
      </c:valAx>
      <c:valAx>
        <c:axId val="160870400"/>
        <c:scaling>
          <c:orientation val="minMax"/>
        </c:scaling>
        <c:axPos val="l"/>
        <c:majorGridlines/>
        <c:numFmt formatCode="0.0" sourceLinked="1"/>
        <c:tickLblPos val="nextTo"/>
        <c:crossAx val="160844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0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data26!$B$1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data26!$C$1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data26!$D$1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data26!$E$1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data26!$F$1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data26!$G$1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data26!$H$1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data26!$I$1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0961664"/>
        <c:axId val="160963200"/>
      </c:scatterChart>
      <c:valAx>
        <c:axId val="1609616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0963200"/>
        <c:crosses val="autoZero"/>
        <c:crossBetween val="midCat"/>
        <c:majorUnit val="15"/>
        <c:minorUnit val="5"/>
      </c:valAx>
      <c:valAx>
        <c:axId val="1609632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09616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0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data26!$Q$2:$Q$182</c:f>
              <c:numCache>
                <c:formatCode>0.0</c:formatCode>
                <c:ptCount val="181"/>
              </c:numCache>
            </c:numRef>
          </c:yVal>
          <c:smooth val="1"/>
        </c:ser>
        <c:axId val="152903040"/>
        <c:axId val="152925312"/>
      </c:scatterChart>
      <c:valAx>
        <c:axId val="1529030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2925312"/>
        <c:crosses val="autoZero"/>
        <c:crossBetween val="midCat"/>
        <c:majorUnit val="15"/>
        <c:minorUnit val="5"/>
      </c:valAx>
      <c:valAx>
        <c:axId val="1529253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29030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0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data26!$Y$2:$Y$182</c:f>
              <c:numCache>
                <c:formatCode>0.0</c:formatCode>
                <c:ptCount val="181"/>
              </c:numCache>
            </c:numRef>
          </c:yVal>
          <c:smooth val="1"/>
        </c:ser>
        <c:axId val="161372416"/>
        <c:axId val="161390592"/>
      </c:scatterChart>
      <c:valAx>
        <c:axId val="16137241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1390592"/>
        <c:crosses val="autoZero"/>
        <c:crossBetween val="midCat"/>
        <c:majorUnit val="15"/>
        <c:minorUnit val="5"/>
      </c:valAx>
      <c:valAx>
        <c:axId val="1613905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13724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0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data26!$AG$2:$AG$182</c:f>
              <c:numCache>
                <c:formatCode>0.0</c:formatCode>
                <c:ptCount val="181"/>
              </c:numCache>
            </c:numRef>
          </c:yVal>
          <c:smooth val="1"/>
        </c:ser>
        <c:axId val="161464704"/>
        <c:axId val="161466240"/>
      </c:scatterChart>
      <c:valAx>
        <c:axId val="1614647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1466240"/>
        <c:crosses val="autoZero"/>
        <c:crossBetween val="midCat"/>
        <c:majorUnit val="15"/>
        <c:minorUnit val="5"/>
      </c:valAx>
      <c:valAx>
        <c:axId val="1614662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14647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0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data26!$Q$2:$Q$182</c:f>
              <c:numCache>
                <c:formatCode>0.0</c:formatCode>
                <c:ptCount val="181"/>
              </c:numCache>
            </c:numRef>
          </c:yVal>
        </c:ser>
        <c:axId val="161532544"/>
        <c:axId val="161550720"/>
      </c:scatterChart>
      <c:valAx>
        <c:axId val="1615325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1550720"/>
        <c:crosses val="autoZero"/>
        <c:crossBetween val="midCat"/>
        <c:majorUnit val="15"/>
        <c:minorUnit val="5"/>
      </c:valAx>
      <c:valAx>
        <c:axId val="161550720"/>
        <c:scaling>
          <c:orientation val="minMax"/>
        </c:scaling>
        <c:axPos val="l"/>
        <c:majorGridlines/>
        <c:numFmt formatCode="0.0" sourceLinked="1"/>
        <c:tickLblPos val="nextTo"/>
        <c:crossAx val="161532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data26!$Y$2:$Y$182</c:f>
              <c:numCache>
                <c:formatCode>0.0</c:formatCode>
                <c:ptCount val="181"/>
              </c:numCache>
            </c:numRef>
          </c:yVal>
        </c:ser>
        <c:axId val="161604736"/>
        <c:axId val="161606272"/>
      </c:scatterChart>
      <c:valAx>
        <c:axId val="16160473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1606272"/>
        <c:crosses val="autoZero"/>
        <c:crossBetween val="midCat"/>
        <c:majorUnit val="15"/>
        <c:minorUnit val="5"/>
      </c:valAx>
      <c:valAx>
        <c:axId val="161606272"/>
        <c:scaling>
          <c:orientation val="minMax"/>
        </c:scaling>
        <c:axPos val="l"/>
        <c:majorGridlines/>
        <c:numFmt formatCode="0.0" sourceLinked="1"/>
        <c:tickLblPos val="nextTo"/>
        <c:crossAx val="1616047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0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data26!$AG$2:$AG$182</c:f>
              <c:numCache>
                <c:formatCode>0.0</c:formatCode>
                <c:ptCount val="181"/>
              </c:numCache>
            </c:numRef>
          </c:yVal>
        </c:ser>
        <c:axId val="161795456"/>
        <c:axId val="161813632"/>
      </c:scatterChart>
      <c:valAx>
        <c:axId val="1617954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1813632"/>
        <c:crosses val="autoZero"/>
        <c:crossBetween val="midCat"/>
        <c:majorUnit val="15"/>
        <c:minorUnit val="5"/>
      </c:valAx>
      <c:valAx>
        <c:axId val="161813632"/>
        <c:scaling>
          <c:orientation val="minMax"/>
        </c:scaling>
        <c:axPos val="l"/>
        <c:majorGridlines/>
        <c:numFmt formatCode="0.0" sourceLinked="1"/>
        <c:tickLblPos val="nextTo"/>
        <c:crossAx val="1617954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0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data27!$B$1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data27!$C$1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data27!$D$1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data27!$E$1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data27!$F$1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data27!$G$1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data27!$H$1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data27!$I$1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1904512"/>
        <c:axId val="161906048"/>
      </c:scatterChart>
      <c:valAx>
        <c:axId val="1619045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1906048"/>
        <c:crosses val="autoZero"/>
        <c:crossBetween val="midCat"/>
        <c:majorUnit val="15"/>
        <c:minorUnit val="5"/>
      </c:valAx>
      <c:valAx>
        <c:axId val="16190604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19045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data27!$J$1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data27!$K$1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data27!$L$1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data27!$M$1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data27!$N$1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data27!$O$1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data27!$P$1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data27!$Q$1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data27!$Q$2:$Q$182</c:f>
              <c:numCache>
                <c:formatCode>0.0</c:formatCode>
                <c:ptCount val="181"/>
              </c:numCache>
            </c:numRef>
          </c:yVal>
          <c:smooth val="1"/>
        </c:ser>
        <c:axId val="162042240"/>
        <c:axId val="162043776"/>
      </c:scatterChart>
      <c:valAx>
        <c:axId val="1620422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2043776"/>
        <c:crosses val="autoZero"/>
        <c:crossBetween val="midCat"/>
        <c:majorUnit val="15"/>
        <c:minorUnit val="5"/>
      </c:valAx>
      <c:valAx>
        <c:axId val="1620437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20422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data27!$R$1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data27!$S$1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data27!$T$1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data27!$U$1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data27!$V$1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data27!$W$1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data27!$X$1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data27!$Y$1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data27!$Y$2:$Y$182</c:f>
              <c:numCache>
                <c:formatCode>0.0</c:formatCode>
                <c:ptCount val="181"/>
              </c:numCache>
            </c:numRef>
          </c:yVal>
          <c:smooth val="1"/>
        </c:ser>
        <c:axId val="162085888"/>
        <c:axId val="162124544"/>
      </c:scatterChart>
      <c:valAx>
        <c:axId val="1620858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2124544"/>
        <c:crosses val="autoZero"/>
        <c:crossBetween val="midCat"/>
        <c:majorUnit val="15"/>
        <c:minorUnit val="5"/>
      </c:valAx>
      <c:valAx>
        <c:axId val="1621245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20858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data27!$Z$1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data27!$AA$1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data27!$AB$1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data27!$AC$1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data27!$AD$1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data27!$AE$1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data27!$AF$1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data27!$AG$1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data27!$AG$2:$AG$182</c:f>
              <c:numCache>
                <c:formatCode>0.0</c:formatCode>
                <c:ptCount val="181"/>
              </c:numCache>
            </c:numRef>
          </c:yVal>
          <c:smooth val="1"/>
        </c:ser>
        <c:axId val="162305152"/>
        <c:axId val="162306688"/>
      </c:scatterChart>
      <c:valAx>
        <c:axId val="16230515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2306688"/>
        <c:crosses val="autoZero"/>
        <c:crossBetween val="midCat"/>
        <c:majorUnit val="15"/>
        <c:minorUnit val="5"/>
      </c:valAx>
      <c:valAx>
        <c:axId val="16230668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23051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data27!$J$1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data27!$K$1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data27!$L$1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data27!$M$1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data27!$N$1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data27!$O$1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data27!$P$1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data27!$Q$1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data27!$Q$2:$Q$182</c:f>
              <c:numCache>
                <c:formatCode>0.0</c:formatCode>
                <c:ptCount val="181"/>
              </c:numCache>
            </c:numRef>
          </c:yVal>
        </c:ser>
        <c:axId val="162229632"/>
        <c:axId val="162247808"/>
      </c:scatterChart>
      <c:valAx>
        <c:axId val="1622296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2247808"/>
        <c:crosses val="autoZero"/>
        <c:crossBetween val="midCat"/>
        <c:majorUnit val="15"/>
        <c:minorUnit val="5"/>
      </c:valAx>
      <c:valAx>
        <c:axId val="162247808"/>
        <c:scaling>
          <c:orientation val="minMax"/>
        </c:scaling>
        <c:axPos val="l"/>
        <c:majorGridlines/>
        <c:numFmt formatCode="0.0" sourceLinked="1"/>
        <c:tickLblPos val="nextTo"/>
        <c:crossAx val="1622296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data27!$R$1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data27!$S$1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data27!$T$1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data27!$U$1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data27!$V$1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data27!$W$1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data27!$X$1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data27!$Y$1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data27!$Y$2:$Y$182</c:f>
              <c:numCache>
                <c:formatCode>0.0</c:formatCode>
                <c:ptCount val="181"/>
              </c:numCache>
            </c:numRef>
          </c:yVal>
        </c:ser>
        <c:axId val="148481920"/>
        <c:axId val="148483456"/>
      </c:scatterChart>
      <c:valAx>
        <c:axId val="14848192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8483456"/>
        <c:crosses val="autoZero"/>
        <c:crossBetween val="midCat"/>
        <c:majorUnit val="15"/>
        <c:minorUnit val="5"/>
      </c:valAx>
      <c:valAx>
        <c:axId val="148483456"/>
        <c:scaling>
          <c:orientation val="minMax"/>
        </c:scaling>
        <c:axPos val="l"/>
        <c:majorGridlines/>
        <c:numFmt formatCode="0.0" sourceLinked="1"/>
        <c:tickLblPos val="nextTo"/>
        <c:crossAx val="1484819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data27!$Z$1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data27!$AA$1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data27!$AB$1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data27!$AC$1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data27!$AD$1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data27!$AE$1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data27!$AF$1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data27!$AG$1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data27!$A$2:$A$182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data27!$AG$2:$AG$182</c:f>
              <c:numCache>
                <c:formatCode>0.0</c:formatCode>
                <c:ptCount val="181"/>
              </c:numCache>
            </c:numRef>
          </c:yVal>
        </c:ser>
        <c:axId val="148562304"/>
        <c:axId val="148563840"/>
      </c:scatterChart>
      <c:valAx>
        <c:axId val="14856230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48563840"/>
        <c:crosses val="autoZero"/>
        <c:crossBetween val="midCat"/>
        <c:majorUnit val="15"/>
        <c:minorUnit val="5"/>
      </c:valAx>
      <c:valAx>
        <c:axId val="148563840"/>
        <c:scaling>
          <c:orientation val="minMax"/>
        </c:scaling>
        <c:axPos val="l"/>
        <c:majorGridlines/>
        <c:numFmt formatCode="0.0" sourceLinked="1"/>
        <c:tickLblPos val="nextTo"/>
        <c:crossAx val="1485623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data28!$B$1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data28!$C$1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data28!$D$1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data28!$E$1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data28!$F$1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data28!$G$1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data28!$H$1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data28!$I$1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2860032"/>
        <c:axId val="162870016"/>
      </c:scatterChart>
      <c:valAx>
        <c:axId val="1628600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2870016"/>
        <c:crosses val="autoZero"/>
        <c:crossBetween val="midCat"/>
        <c:majorUnit val="15"/>
        <c:minorUnit val="5"/>
      </c:valAx>
      <c:valAx>
        <c:axId val="16287001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28600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data28!$J$1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data28!$K$1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data28!$L$1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data28!$M$1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data28!$N$1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data28!$O$1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data28!$P$1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data28!$Q$1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data28!$Q$2:$Q$182</c:f>
              <c:numCache>
                <c:formatCode>0.0</c:formatCode>
                <c:ptCount val="181"/>
              </c:numCache>
            </c:numRef>
          </c:yVal>
          <c:smooth val="1"/>
        </c:ser>
        <c:axId val="163059200"/>
        <c:axId val="163060736"/>
      </c:scatterChart>
      <c:valAx>
        <c:axId val="1630592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3060736"/>
        <c:crosses val="autoZero"/>
        <c:crossBetween val="midCat"/>
        <c:majorUnit val="15"/>
        <c:minorUnit val="5"/>
      </c:valAx>
      <c:valAx>
        <c:axId val="1630607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30592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data28!$R$1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data28!$S$1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data28!$T$1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data28!$U$1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data28!$V$1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data28!$W$1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data28!$X$1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data28!$Y$1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data28!$Y$2:$Y$182</c:f>
              <c:numCache>
                <c:formatCode>0.0</c:formatCode>
                <c:ptCount val="181"/>
              </c:numCache>
            </c:numRef>
          </c:yVal>
          <c:smooth val="1"/>
        </c:ser>
        <c:axId val="163131776"/>
        <c:axId val="163133312"/>
      </c:scatterChart>
      <c:valAx>
        <c:axId val="1631317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3133312"/>
        <c:crosses val="autoZero"/>
        <c:crossBetween val="midCat"/>
        <c:majorUnit val="15"/>
        <c:minorUnit val="5"/>
      </c:valAx>
      <c:valAx>
        <c:axId val="1631333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31317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data28!$Z$1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data28!$AA$1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data28!$AB$1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data28!$AC$1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data28!$AD$1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data28!$AE$1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data28!$AF$1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data28!$AG$1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data28!$AG$2:$AG$182</c:f>
              <c:numCache>
                <c:formatCode>0.0</c:formatCode>
                <c:ptCount val="181"/>
              </c:numCache>
            </c:numRef>
          </c:yVal>
          <c:smooth val="1"/>
        </c:ser>
        <c:axId val="163199232"/>
        <c:axId val="163209216"/>
      </c:scatterChart>
      <c:valAx>
        <c:axId val="16319923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3209216"/>
        <c:crosses val="autoZero"/>
        <c:crossBetween val="midCat"/>
        <c:majorUnit val="15"/>
        <c:minorUnit val="5"/>
      </c:valAx>
      <c:valAx>
        <c:axId val="16320921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31992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data28!$J$1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data28!$K$1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data28!$L$1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data28!$M$1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data28!$N$1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data28!$O$1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data28!$P$1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data28!$Q$1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data28!$Q$2:$Q$182</c:f>
              <c:numCache>
                <c:formatCode>0.0</c:formatCode>
                <c:ptCount val="181"/>
              </c:numCache>
            </c:numRef>
          </c:yVal>
        </c:ser>
        <c:axId val="163336960"/>
        <c:axId val="163338496"/>
      </c:scatterChart>
      <c:valAx>
        <c:axId val="16333696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3338496"/>
        <c:crosses val="autoZero"/>
        <c:crossBetween val="midCat"/>
        <c:majorUnit val="15"/>
        <c:minorUnit val="5"/>
      </c:valAx>
      <c:valAx>
        <c:axId val="163338496"/>
        <c:scaling>
          <c:orientation val="minMax"/>
        </c:scaling>
        <c:axPos val="l"/>
        <c:majorGridlines/>
        <c:numFmt formatCode="0.0" sourceLinked="1"/>
        <c:tickLblPos val="nextTo"/>
        <c:crossAx val="1633369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data28!$R$1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data28!$S$1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data28!$T$1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data28!$U$1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data28!$V$1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data28!$W$1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data28!$X$1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data28!$Y$1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data28!$Y$2:$Y$182</c:f>
              <c:numCache>
                <c:formatCode>0.0</c:formatCode>
                <c:ptCount val="181"/>
              </c:numCache>
            </c:numRef>
          </c:yVal>
        </c:ser>
        <c:axId val="163380224"/>
        <c:axId val="163472128"/>
      </c:scatterChart>
      <c:valAx>
        <c:axId val="16338022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3472128"/>
        <c:crosses val="autoZero"/>
        <c:crossBetween val="midCat"/>
        <c:majorUnit val="15"/>
        <c:minorUnit val="5"/>
      </c:valAx>
      <c:valAx>
        <c:axId val="163472128"/>
        <c:scaling>
          <c:orientation val="minMax"/>
        </c:scaling>
        <c:axPos val="l"/>
        <c:majorGridlines/>
        <c:numFmt formatCode="0.0" sourceLinked="1"/>
        <c:tickLblPos val="nextTo"/>
        <c:crossAx val="1633802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data28!$Z$1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data28!$AA$1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data28!$AB$1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data28!$AC$1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data28!$AD$1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data28!$AE$1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data28!$AF$1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data28!$AG$1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data28!$A$2:$A$182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data28!$AG$2:$AG$182</c:f>
              <c:numCache>
                <c:formatCode>0.0</c:formatCode>
                <c:ptCount val="181"/>
              </c:numCache>
            </c:numRef>
          </c:yVal>
        </c:ser>
        <c:axId val="163526144"/>
        <c:axId val="163527680"/>
      </c:scatterChart>
      <c:valAx>
        <c:axId val="1635261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3527680"/>
        <c:crosses val="autoZero"/>
        <c:crossBetween val="midCat"/>
        <c:majorUnit val="15"/>
        <c:minorUnit val="5"/>
      </c:valAx>
      <c:valAx>
        <c:axId val="163527680"/>
        <c:scaling>
          <c:orientation val="minMax"/>
        </c:scaling>
        <c:axPos val="l"/>
        <c:majorGridlines/>
        <c:numFmt formatCode="0.0" sourceLinked="1"/>
        <c:tickLblPos val="nextTo"/>
        <c:crossAx val="1635261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data29!$B$1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data29!$C$1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data29!$D$1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data29!$E$1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data29!$F$1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data29!$G$1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data29!$H$1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data29!$I$1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3832192"/>
        <c:axId val="163833728"/>
      </c:scatterChart>
      <c:valAx>
        <c:axId val="16383219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3833728"/>
        <c:crosses val="autoZero"/>
        <c:crossBetween val="midCat"/>
        <c:majorUnit val="15"/>
        <c:minorUnit val="5"/>
      </c:valAx>
      <c:valAx>
        <c:axId val="16383372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38321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data29!$J$1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data29!$K$1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data29!$L$1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data29!$M$1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data29!$N$1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data29!$O$1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data29!$P$1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data29!$Q$1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data29!$Q$2:$Q$182</c:f>
              <c:numCache>
                <c:formatCode>0.0</c:formatCode>
                <c:ptCount val="181"/>
              </c:numCache>
            </c:numRef>
          </c:yVal>
          <c:smooth val="1"/>
        </c:ser>
        <c:axId val="163699328"/>
        <c:axId val="163848576"/>
      </c:scatterChart>
      <c:valAx>
        <c:axId val="16369932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3848576"/>
        <c:crosses val="autoZero"/>
        <c:crossBetween val="midCat"/>
        <c:majorUnit val="15"/>
        <c:minorUnit val="5"/>
      </c:valAx>
      <c:valAx>
        <c:axId val="1638485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369932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data29!$R$1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data29!$S$1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data29!$T$1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data29!$U$1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data29!$V$1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data29!$W$1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data29!$X$1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data29!$Y$1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data29!$Y$2:$Y$182</c:f>
              <c:numCache>
                <c:formatCode>0.0</c:formatCode>
                <c:ptCount val="181"/>
              </c:numCache>
            </c:numRef>
          </c:yVal>
          <c:smooth val="1"/>
        </c:ser>
        <c:axId val="163894784"/>
        <c:axId val="163896320"/>
      </c:scatterChart>
      <c:valAx>
        <c:axId val="1638947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3896320"/>
        <c:crosses val="autoZero"/>
        <c:crossBetween val="midCat"/>
        <c:majorUnit val="15"/>
        <c:minorUnit val="5"/>
      </c:valAx>
      <c:valAx>
        <c:axId val="1638963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3894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data29!$Z$1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data29!$AA$1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data29!$AB$1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data29!$AC$1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data29!$AD$1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data29!$AE$1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data29!$AF$1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data29!$AG$1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data29!$AG$2:$AG$182</c:f>
              <c:numCache>
                <c:formatCode>0.0</c:formatCode>
                <c:ptCount val="181"/>
              </c:numCache>
            </c:numRef>
          </c:yVal>
          <c:smooth val="1"/>
        </c:ser>
        <c:axId val="163966336"/>
        <c:axId val="163984512"/>
      </c:scatterChart>
      <c:valAx>
        <c:axId val="16396633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3984512"/>
        <c:crosses val="autoZero"/>
        <c:crossBetween val="midCat"/>
        <c:majorUnit val="15"/>
        <c:minorUnit val="5"/>
      </c:valAx>
      <c:valAx>
        <c:axId val="1639845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39663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data29!$J$1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data29!$K$1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data29!$L$1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data29!$M$1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data29!$N$1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data29!$O$1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data29!$P$1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data29!$Q$1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data29!$Q$2:$Q$182</c:f>
              <c:numCache>
                <c:formatCode>0.0</c:formatCode>
                <c:ptCount val="181"/>
              </c:numCache>
            </c:numRef>
          </c:yVal>
        </c:ser>
        <c:axId val="164108160"/>
        <c:axId val="164109696"/>
      </c:scatterChart>
      <c:valAx>
        <c:axId val="16410816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4109696"/>
        <c:crosses val="autoZero"/>
        <c:crossBetween val="midCat"/>
        <c:majorUnit val="15"/>
        <c:minorUnit val="5"/>
      </c:valAx>
      <c:valAx>
        <c:axId val="164109696"/>
        <c:scaling>
          <c:orientation val="minMax"/>
        </c:scaling>
        <c:axPos val="l"/>
        <c:majorGridlines/>
        <c:numFmt formatCode="0.0" sourceLinked="1"/>
        <c:tickLblPos val="nextTo"/>
        <c:crossAx val="1641081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data29!$R$1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data29!$S$1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data29!$T$1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data29!$U$1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data29!$V$1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data29!$W$1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data29!$X$1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data29!$Y$1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data29!$Y$2:$Y$182</c:f>
              <c:numCache>
                <c:formatCode>0.0</c:formatCode>
                <c:ptCount val="181"/>
              </c:numCache>
            </c:numRef>
          </c:yVal>
        </c:ser>
        <c:axId val="164192640"/>
        <c:axId val="164194176"/>
      </c:scatterChart>
      <c:valAx>
        <c:axId val="16419264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4194176"/>
        <c:crosses val="autoZero"/>
        <c:crossBetween val="midCat"/>
        <c:majorUnit val="15"/>
        <c:minorUnit val="5"/>
      </c:valAx>
      <c:valAx>
        <c:axId val="164194176"/>
        <c:scaling>
          <c:orientation val="minMax"/>
        </c:scaling>
        <c:axPos val="l"/>
        <c:majorGridlines/>
        <c:numFmt formatCode="0.0" sourceLinked="1"/>
        <c:tickLblPos val="nextTo"/>
        <c:crossAx val="1641926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data29!$Z$1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data29!$AA$1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data29!$AB$1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data29!$AC$1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data29!$AD$1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data29!$AE$1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data29!$AF$1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data29!$AG$1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data29!$A$2:$A$182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data29!$AG$2:$AG$182</c:f>
              <c:numCache>
                <c:formatCode>0.0</c:formatCode>
                <c:ptCount val="181"/>
              </c:numCache>
            </c:numRef>
          </c:yVal>
        </c:ser>
        <c:axId val="164330112"/>
        <c:axId val="164340096"/>
      </c:scatterChart>
      <c:valAx>
        <c:axId val="1643301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4340096"/>
        <c:crosses val="autoZero"/>
        <c:crossBetween val="midCat"/>
        <c:majorUnit val="15"/>
        <c:minorUnit val="5"/>
      </c:valAx>
      <c:valAx>
        <c:axId val="164340096"/>
        <c:scaling>
          <c:orientation val="minMax"/>
        </c:scaling>
        <c:axPos val="l"/>
        <c:majorGridlines/>
        <c:numFmt formatCode="0.0" sourceLinked="1"/>
        <c:tickLblPos val="nextTo"/>
        <c:crossAx val="164330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4386304"/>
        <c:axId val="164387840"/>
      </c:scatterChart>
      <c:valAx>
        <c:axId val="16438630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4387840"/>
        <c:crosses val="autoZero"/>
        <c:crossBetween val="midCat"/>
        <c:majorUnit val="15"/>
        <c:minorUnit val="5"/>
      </c:valAx>
      <c:valAx>
        <c:axId val="1643878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43863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data30!$Q$2:$Q$182</c:f>
              <c:numCache>
                <c:formatCode>0.0</c:formatCode>
                <c:ptCount val="181"/>
              </c:numCache>
            </c:numRef>
          </c:yVal>
          <c:smooth val="1"/>
        </c:ser>
        <c:axId val="164679680"/>
        <c:axId val="164681216"/>
      </c:scatterChart>
      <c:valAx>
        <c:axId val="16467968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4681216"/>
        <c:crosses val="autoZero"/>
        <c:crossBetween val="midCat"/>
        <c:majorUnit val="15"/>
        <c:minorUnit val="5"/>
      </c:valAx>
      <c:valAx>
        <c:axId val="16468121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46796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data30!$Y$2:$Y$182</c:f>
              <c:numCache>
                <c:formatCode>0.0</c:formatCode>
                <c:ptCount val="181"/>
              </c:numCache>
            </c:numRef>
          </c:yVal>
          <c:smooth val="1"/>
        </c:ser>
        <c:axId val="164592256"/>
        <c:axId val="164823424"/>
      </c:scatterChart>
      <c:valAx>
        <c:axId val="1645922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4823424"/>
        <c:crosses val="autoZero"/>
        <c:crossBetween val="midCat"/>
        <c:majorUnit val="15"/>
        <c:minorUnit val="5"/>
      </c:valAx>
      <c:valAx>
        <c:axId val="1648234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45922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data30!$AG$2:$AG$182</c:f>
              <c:numCache>
                <c:formatCode>0.0</c:formatCode>
                <c:ptCount val="181"/>
              </c:numCache>
            </c:numRef>
          </c:yVal>
          <c:smooth val="1"/>
        </c:ser>
        <c:axId val="164868864"/>
        <c:axId val="164870400"/>
      </c:scatterChart>
      <c:valAx>
        <c:axId val="16486886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4870400"/>
        <c:crosses val="autoZero"/>
        <c:crossBetween val="midCat"/>
        <c:majorUnit val="15"/>
        <c:minorUnit val="5"/>
      </c:valAx>
      <c:valAx>
        <c:axId val="16487040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48688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data30!$Q$2:$Q$182</c:f>
              <c:numCache>
                <c:formatCode>0.0</c:formatCode>
                <c:ptCount val="181"/>
              </c:numCache>
            </c:numRef>
          </c:yVal>
        </c:ser>
        <c:axId val="164928512"/>
        <c:axId val="164946688"/>
      </c:scatterChart>
      <c:valAx>
        <c:axId val="1649285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4946688"/>
        <c:crosses val="autoZero"/>
        <c:crossBetween val="midCat"/>
        <c:majorUnit val="15"/>
        <c:minorUnit val="5"/>
      </c:valAx>
      <c:valAx>
        <c:axId val="164946688"/>
        <c:scaling>
          <c:orientation val="minMax"/>
        </c:scaling>
        <c:axPos val="l"/>
        <c:majorGridlines/>
        <c:numFmt formatCode="0.0" sourceLinked="1"/>
        <c:tickLblPos val="nextTo"/>
        <c:crossAx val="1649285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data30!$Y$2:$Y$182</c:f>
              <c:numCache>
                <c:formatCode>0.0</c:formatCode>
                <c:ptCount val="181"/>
              </c:numCache>
            </c:numRef>
          </c:yVal>
        </c:ser>
        <c:axId val="165131776"/>
        <c:axId val="165133312"/>
      </c:scatterChart>
      <c:valAx>
        <c:axId val="16513177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5133312"/>
        <c:crosses val="autoZero"/>
        <c:crossBetween val="midCat"/>
        <c:majorUnit val="15"/>
        <c:minorUnit val="5"/>
      </c:valAx>
      <c:valAx>
        <c:axId val="165133312"/>
        <c:scaling>
          <c:orientation val="minMax"/>
        </c:scaling>
        <c:axPos val="l"/>
        <c:majorGridlines/>
        <c:numFmt formatCode="0.0" sourceLinked="1"/>
        <c:tickLblPos val="nextTo"/>
        <c:crossAx val="1651317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data30!$A$2:$A$182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data30!$AG$2:$AG$182</c:f>
              <c:numCache>
                <c:formatCode>0.0</c:formatCode>
                <c:ptCount val="181"/>
              </c:numCache>
            </c:numRef>
          </c:yVal>
        </c:ser>
        <c:axId val="165285888"/>
        <c:axId val="165287424"/>
      </c:scatterChart>
      <c:valAx>
        <c:axId val="16528588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5287424"/>
        <c:crosses val="autoZero"/>
        <c:crossBetween val="midCat"/>
        <c:majorUnit val="15"/>
        <c:minorUnit val="5"/>
      </c:valAx>
      <c:valAx>
        <c:axId val="165287424"/>
        <c:scaling>
          <c:orientation val="minMax"/>
        </c:scaling>
        <c:axPos val="l"/>
        <c:majorGridlines/>
        <c:numFmt formatCode="0.0" sourceLinked="1"/>
        <c:tickLblPos val="nextTo"/>
        <c:crossAx val="1652858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5366400"/>
        <c:axId val="165384576"/>
      </c:scatterChart>
      <c:valAx>
        <c:axId val="1653664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5384576"/>
        <c:crosses val="autoZero"/>
        <c:crossBetween val="midCat"/>
        <c:majorUnit val="15"/>
        <c:minorUnit val="5"/>
      </c:valAx>
      <c:valAx>
        <c:axId val="1653845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53664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data31!$Q$2:$Q$182</c:f>
              <c:numCache>
                <c:formatCode>0.0</c:formatCode>
                <c:ptCount val="181"/>
              </c:numCache>
            </c:numRef>
          </c:yVal>
          <c:smooth val="1"/>
        </c:ser>
        <c:axId val="165512320"/>
        <c:axId val="165513856"/>
      </c:scatterChart>
      <c:valAx>
        <c:axId val="16551232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5513856"/>
        <c:crosses val="autoZero"/>
        <c:crossBetween val="midCat"/>
        <c:majorUnit val="15"/>
        <c:minorUnit val="5"/>
      </c:valAx>
      <c:valAx>
        <c:axId val="1655138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55123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data31!$Y$2:$Y$182</c:f>
              <c:numCache>
                <c:formatCode>0.0</c:formatCode>
                <c:ptCount val="181"/>
              </c:numCache>
            </c:numRef>
          </c:yVal>
          <c:smooth val="1"/>
        </c:ser>
        <c:axId val="165593088"/>
        <c:axId val="165594624"/>
      </c:scatterChart>
      <c:valAx>
        <c:axId val="1655930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5594624"/>
        <c:crosses val="autoZero"/>
        <c:crossBetween val="midCat"/>
        <c:majorUnit val="15"/>
        <c:minorUnit val="5"/>
      </c:valAx>
      <c:valAx>
        <c:axId val="1655946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55930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data31!$AG$2:$AG$182</c:f>
              <c:numCache>
                <c:formatCode>0.0</c:formatCode>
                <c:ptCount val="181"/>
              </c:numCache>
            </c:numRef>
          </c:yVal>
          <c:smooth val="1"/>
        </c:ser>
        <c:axId val="165734272"/>
        <c:axId val="165735808"/>
      </c:scatterChart>
      <c:valAx>
        <c:axId val="1657342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5735808"/>
        <c:crosses val="autoZero"/>
        <c:crossBetween val="midCat"/>
        <c:majorUnit val="15"/>
        <c:minorUnit val="5"/>
      </c:valAx>
      <c:valAx>
        <c:axId val="16573580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57342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data31!$Q$2:$Q$182</c:f>
              <c:numCache>
                <c:formatCode>0.0</c:formatCode>
                <c:ptCount val="181"/>
              </c:numCache>
            </c:numRef>
          </c:yVal>
        </c:ser>
        <c:axId val="165872000"/>
        <c:axId val="165873536"/>
      </c:scatterChart>
      <c:valAx>
        <c:axId val="165872000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5873536"/>
        <c:crosses val="autoZero"/>
        <c:crossBetween val="midCat"/>
        <c:majorUnit val="15"/>
        <c:minorUnit val="5"/>
      </c:valAx>
      <c:valAx>
        <c:axId val="165873536"/>
        <c:scaling>
          <c:orientation val="minMax"/>
        </c:scaling>
        <c:axPos val="l"/>
        <c:majorGridlines/>
        <c:numFmt formatCode="0.0" sourceLinked="1"/>
        <c:tickLblPos val="nextTo"/>
        <c:crossAx val="1658720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data31!$Y$2:$Y$182</c:f>
              <c:numCache>
                <c:formatCode>0.0</c:formatCode>
                <c:ptCount val="181"/>
              </c:numCache>
            </c:numRef>
          </c:yVal>
        </c:ser>
        <c:axId val="165911168"/>
        <c:axId val="165945728"/>
      </c:scatterChart>
      <c:valAx>
        <c:axId val="1659111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5945728"/>
        <c:crosses val="autoZero"/>
        <c:crossBetween val="midCat"/>
        <c:majorUnit val="15"/>
        <c:minorUnit val="5"/>
      </c:valAx>
      <c:valAx>
        <c:axId val="165945728"/>
        <c:scaling>
          <c:orientation val="minMax"/>
        </c:scaling>
        <c:axPos val="l"/>
        <c:majorGridlines/>
        <c:numFmt formatCode="0.0" sourceLinked="1"/>
        <c:tickLblPos val="nextTo"/>
        <c:crossAx val="1659111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data31!$Z$1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data31!$AA$1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data31!$AB$1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data31!$AC$1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data31!$AD$1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data31!$AE$1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data31!$AF$1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data31!$AG$1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data31!$A$2:$A$182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data31!$AG$2:$AG$182</c:f>
              <c:numCache>
                <c:formatCode>0.0</c:formatCode>
                <c:ptCount val="181"/>
              </c:numCache>
            </c:numRef>
          </c:yVal>
        </c:ser>
        <c:axId val="165995648"/>
        <c:axId val="165997184"/>
      </c:scatterChart>
      <c:valAx>
        <c:axId val="1659956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5997184"/>
        <c:crosses val="autoZero"/>
        <c:crossBetween val="midCat"/>
        <c:majorUnit val="15"/>
        <c:minorUnit val="5"/>
      </c:valAx>
      <c:valAx>
        <c:axId val="165997184"/>
        <c:scaling>
          <c:orientation val="minMax"/>
        </c:scaling>
        <c:axPos val="l"/>
        <c:majorGridlines/>
        <c:numFmt formatCode="0.0" sourceLinked="1"/>
        <c:tickLblPos val="nextTo"/>
        <c:crossAx val="165995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57024256"/>
        <c:axId val="157025792"/>
      </c:scatterChart>
      <c:valAx>
        <c:axId val="15702425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57025792"/>
        <c:crosses val="autoZero"/>
        <c:crossBetween val="midCat"/>
        <c:majorUnit val="15"/>
        <c:minorUnit val="5"/>
      </c:valAx>
      <c:valAx>
        <c:axId val="15702579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570242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data32!$Q$2:$Q$182</c:f>
              <c:numCache>
                <c:formatCode>0.0</c:formatCode>
                <c:ptCount val="181"/>
              </c:numCache>
            </c:numRef>
          </c:yVal>
          <c:smooth val="1"/>
        </c:ser>
        <c:axId val="166398208"/>
        <c:axId val="166412288"/>
      </c:scatterChart>
      <c:valAx>
        <c:axId val="1663982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6412288"/>
        <c:crosses val="autoZero"/>
        <c:crossBetween val="midCat"/>
        <c:majorUnit val="15"/>
        <c:minorUnit val="5"/>
      </c:valAx>
      <c:valAx>
        <c:axId val="166412288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63982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data32!$Y$2:$Y$182</c:f>
              <c:numCache>
                <c:formatCode>0.0</c:formatCode>
                <c:ptCount val="181"/>
              </c:numCache>
            </c:numRef>
          </c:yVal>
          <c:smooth val="1"/>
        </c:ser>
        <c:axId val="166548608"/>
        <c:axId val="166550144"/>
      </c:scatterChart>
      <c:valAx>
        <c:axId val="1665486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6550144"/>
        <c:crosses val="autoZero"/>
        <c:crossBetween val="midCat"/>
        <c:majorUnit val="15"/>
        <c:minorUnit val="5"/>
      </c:valAx>
      <c:valAx>
        <c:axId val="1665501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65486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data32!$AG$2:$AG$182</c:f>
              <c:numCache>
                <c:formatCode>0.0</c:formatCode>
                <c:ptCount val="181"/>
              </c:numCache>
            </c:numRef>
          </c:yVal>
          <c:smooth val="1"/>
        </c:ser>
        <c:axId val="166603776"/>
        <c:axId val="166617856"/>
      </c:scatterChart>
      <c:valAx>
        <c:axId val="1666037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6617856"/>
        <c:crosses val="autoZero"/>
        <c:crossBetween val="midCat"/>
        <c:majorUnit val="15"/>
        <c:minorUnit val="5"/>
      </c:valAx>
      <c:valAx>
        <c:axId val="1666178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66037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data32!$Q$2:$Q$182</c:f>
              <c:numCache>
                <c:formatCode>0.0</c:formatCode>
                <c:ptCount val="181"/>
              </c:numCache>
            </c:numRef>
          </c:yVal>
        </c:ser>
        <c:axId val="166823424"/>
        <c:axId val="166824960"/>
      </c:scatterChart>
      <c:valAx>
        <c:axId val="16682342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6824960"/>
        <c:crosses val="autoZero"/>
        <c:crossBetween val="midCat"/>
        <c:majorUnit val="15"/>
        <c:minorUnit val="5"/>
      </c:valAx>
      <c:valAx>
        <c:axId val="166824960"/>
        <c:scaling>
          <c:orientation val="minMax"/>
        </c:scaling>
        <c:axPos val="l"/>
        <c:majorGridlines/>
        <c:numFmt formatCode="0.0" sourceLinked="1"/>
        <c:tickLblPos val="nextTo"/>
        <c:crossAx val="1668234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data32!$Y$2:$Y$182</c:f>
              <c:numCache>
                <c:formatCode>0.0</c:formatCode>
                <c:ptCount val="181"/>
              </c:numCache>
            </c:numRef>
          </c:yVal>
        </c:ser>
        <c:axId val="166764544"/>
        <c:axId val="166766080"/>
      </c:scatterChart>
      <c:valAx>
        <c:axId val="16676454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6766080"/>
        <c:crosses val="autoZero"/>
        <c:crossBetween val="midCat"/>
        <c:majorUnit val="15"/>
        <c:minorUnit val="5"/>
      </c:valAx>
      <c:valAx>
        <c:axId val="166766080"/>
        <c:scaling>
          <c:orientation val="minMax"/>
        </c:scaling>
        <c:axPos val="l"/>
        <c:majorGridlines/>
        <c:numFmt formatCode="0.0" sourceLinked="1"/>
        <c:tickLblPos val="nextTo"/>
        <c:crossAx val="16676454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data32!$A$2:$A$182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data32!$AG$2:$AG$182</c:f>
              <c:numCache>
                <c:formatCode>0.0</c:formatCode>
                <c:ptCount val="181"/>
              </c:numCache>
            </c:numRef>
          </c:yVal>
        </c:ser>
        <c:axId val="166967552"/>
        <c:axId val="166973440"/>
      </c:scatterChart>
      <c:valAx>
        <c:axId val="16696755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6973440"/>
        <c:crosses val="autoZero"/>
        <c:crossBetween val="midCat"/>
        <c:majorUnit val="15"/>
        <c:minorUnit val="5"/>
      </c:valAx>
      <c:valAx>
        <c:axId val="166973440"/>
        <c:scaling>
          <c:orientation val="minMax"/>
        </c:scaling>
        <c:axPos val="l"/>
        <c:majorGridlines/>
        <c:numFmt formatCode="0.0" sourceLinked="1"/>
        <c:tickLblPos val="nextTo"/>
        <c:crossAx val="1669675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7068800"/>
        <c:axId val="167070336"/>
      </c:scatterChart>
      <c:valAx>
        <c:axId val="1670688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7070336"/>
        <c:crosses val="autoZero"/>
        <c:crossBetween val="midCat"/>
        <c:majorUnit val="15"/>
        <c:minorUnit val="5"/>
      </c:valAx>
      <c:valAx>
        <c:axId val="16707033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70688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data33!$Q$2:$Q$182</c:f>
              <c:numCache>
                <c:formatCode>0.0</c:formatCode>
                <c:ptCount val="181"/>
              </c:numCache>
            </c:numRef>
          </c:yVal>
          <c:smooth val="1"/>
        </c:ser>
        <c:axId val="167103872"/>
        <c:axId val="167138432"/>
      </c:scatterChart>
      <c:valAx>
        <c:axId val="1671038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7138432"/>
        <c:crosses val="autoZero"/>
        <c:crossBetween val="midCat"/>
        <c:majorUnit val="15"/>
        <c:minorUnit val="5"/>
      </c:valAx>
      <c:valAx>
        <c:axId val="16713843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71038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data33!$Y$2:$Y$182</c:f>
              <c:numCache>
                <c:formatCode>0.0</c:formatCode>
                <c:ptCount val="181"/>
              </c:numCache>
            </c:numRef>
          </c:yVal>
          <c:smooth val="1"/>
        </c:ser>
        <c:axId val="167315712"/>
        <c:axId val="167350272"/>
      </c:scatterChart>
      <c:valAx>
        <c:axId val="1673157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7350272"/>
        <c:crosses val="autoZero"/>
        <c:crossBetween val="midCat"/>
        <c:majorUnit val="15"/>
        <c:minorUnit val="5"/>
      </c:valAx>
      <c:valAx>
        <c:axId val="16735027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73157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data33!$AG$2:$AG$182</c:f>
              <c:numCache>
                <c:formatCode>0.0</c:formatCode>
                <c:ptCount val="181"/>
              </c:numCache>
            </c:numRef>
          </c:yVal>
          <c:smooth val="1"/>
        </c:ser>
        <c:axId val="167399808"/>
        <c:axId val="167401344"/>
      </c:scatterChart>
      <c:valAx>
        <c:axId val="16739980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7401344"/>
        <c:crosses val="autoZero"/>
        <c:crossBetween val="midCat"/>
        <c:majorUnit val="15"/>
        <c:minorUnit val="5"/>
      </c:valAx>
      <c:valAx>
        <c:axId val="1674013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7399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data33!$Q$2:$Q$182</c:f>
              <c:numCache>
                <c:formatCode>0.0</c:formatCode>
                <c:ptCount val="181"/>
              </c:numCache>
            </c:numRef>
          </c:yVal>
        </c:ser>
        <c:axId val="167594624"/>
        <c:axId val="167608704"/>
      </c:scatterChart>
      <c:valAx>
        <c:axId val="16759462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7608704"/>
        <c:crosses val="autoZero"/>
        <c:crossBetween val="midCat"/>
        <c:majorUnit val="15"/>
        <c:minorUnit val="5"/>
      </c:valAx>
      <c:valAx>
        <c:axId val="167608704"/>
        <c:scaling>
          <c:orientation val="minMax"/>
        </c:scaling>
        <c:axPos val="l"/>
        <c:majorGridlines/>
        <c:numFmt formatCode="0.0" sourceLinked="1"/>
        <c:tickLblPos val="nextTo"/>
        <c:crossAx val="1675946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data33!$Y$2:$Y$182</c:f>
              <c:numCache>
                <c:formatCode>0.0</c:formatCode>
                <c:ptCount val="181"/>
              </c:numCache>
            </c:numRef>
          </c:yVal>
        </c:ser>
        <c:axId val="167675008"/>
        <c:axId val="167676544"/>
      </c:scatterChart>
      <c:valAx>
        <c:axId val="1676750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7676544"/>
        <c:crosses val="autoZero"/>
        <c:crossBetween val="midCat"/>
        <c:majorUnit val="15"/>
        <c:minorUnit val="5"/>
      </c:valAx>
      <c:valAx>
        <c:axId val="167676544"/>
        <c:scaling>
          <c:orientation val="minMax"/>
        </c:scaling>
        <c:axPos val="l"/>
        <c:majorGridlines/>
        <c:numFmt formatCode="0.0" sourceLinked="1"/>
        <c:tickLblPos val="nextTo"/>
        <c:crossAx val="1676750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data33!$A$2:$A$182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data33!$AG$2:$AG$182</c:f>
              <c:numCache>
                <c:formatCode>0.0</c:formatCode>
                <c:ptCount val="181"/>
              </c:numCache>
            </c:numRef>
          </c:yVal>
        </c:ser>
        <c:axId val="167816576"/>
        <c:axId val="167826560"/>
      </c:scatterChart>
      <c:valAx>
        <c:axId val="16781657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7826560"/>
        <c:crosses val="autoZero"/>
        <c:crossBetween val="midCat"/>
        <c:majorUnit val="15"/>
        <c:minorUnit val="5"/>
      </c:valAx>
      <c:valAx>
        <c:axId val="167826560"/>
        <c:scaling>
          <c:orientation val="minMax"/>
        </c:scaling>
        <c:axPos val="l"/>
        <c:majorGridlines/>
        <c:numFmt formatCode="0.0" sourceLinked="1"/>
        <c:tickLblPos val="nextTo"/>
        <c:crossAx val="1678165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data34!$B$1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data34!$C$1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data34!$D$1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data34!$E$1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data34!$F$1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data34!$G$1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data34!$H$1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data34!$I$1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7868672"/>
        <c:axId val="167890944"/>
      </c:scatterChart>
      <c:valAx>
        <c:axId val="1678686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7890944"/>
        <c:crosses val="autoZero"/>
        <c:crossBetween val="midCat"/>
        <c:majorUnit val="15"/>
        <c:minorUnit val="5"/>
      </c:valAx>
      <c:valAx>
        <c:axId val="16789094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7868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data34!$Q$2:$Q$182</c:f>
              <c:numCache>
                <c:formatCode>0.0</c:formatCode>
                <c:ptCount val="181"/>
              </c:numCache>
            </c:numRef>
          </c:yVal>
          <c:smooth val="1"/>
        </c:ser>
        <c:axId val="168022784"/>
        <c:axId val="168024320"/>
      </c:scatterChart>
      <c:valAx>
        <c:axId val="1680227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8024320"/>
        <c:crosses val="autoZero"/>
        <c:crossBetween val="midCat"/>
        <c:majorUnit val="15"/>
        <c:minorUnit val="5"/>
      </c:valAx>
      <c:valAx>
        <c:axId val="1680243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8022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data34!$Y$2:$Y$182</c:f>
              <c:numCache>
                <c:formatCode>0.0</c:formatCode>
                <c:ptCount val="181"/>
              </c:numCache>
            </c:numRef>
          </c:yVal>
          <c:smooth val="1"/>
        </c:ser>
        <c:axId val="168086912"/>
        <c:axId val="168240256"/>
      </c:scatterChart>
      <c:valAx>
        <c:axId val="16808691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8240256"/>
        <c:crosses val="autoZero"/>
        <c:crossBetween val="midCat"/>
        <c:majorUnit val="15"/>
        <c:minorUnit val="5"/>
      </c:valAx>
      <c:valAx>
        <c:axId val="16824025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80869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data34!$AG$2:$AG$182</c:f>
              <c:numCache>
                <c:formatCode>0.0</c:formatCode>
                <c:ptCount val="181"/>
              </c:numCache>
            </c:numRef>
          </c:yVal>
          <c:smooth val="1"/>
        </c:ser>
        <c:axId val="168293888"/>
        <c:axId val="168295424"/>
      </c:scatterChart>
      <c:valAx>
        <c:axId val="168293888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8295424"/>
        <c:crosses val="autoZero"/>
        <c:crossBetween val="midCat"/>
        <c:majorUnit val="15"/>
        <c:minorUnit val="5"/>
      </c:valAx>
      <c:valAx>
        <c:axId val="168295424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82938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data34!$J$1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data34!$K$1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data34!$L$1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data34!$M$1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data34!$N$1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data34!$O$1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data34!$P$1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data34!$Q$1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data34!$Q$2:$Q$182</c:f>
              <c:numCache>
                <c:formatCode>0.0</c:formatCode>
                <c:ptCount val="181"/>
              </c:numCache>
            </c:numRef>
          </c:yVal>
        </c:ser>
        <c:axId val="168439808"/>
        <c:axId val="168441344"/>
      </c:scatterChart>
      <c:valAx>
        <c:axId val="16843980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8441344"/>
        <c:crosses val="autoZero"/>
        <c:crossBetween val="midCat"/>
        <c:majorUnit val="15"/>
        <c:minorUnit val="5"/>
      </c:valAx>
      <c:valAx>
        <c:axId val="168441344"/>
        <c:scaling>
          <c:orientation val="minMax"/>
        </c:scaling>
        <c:axPos val="l"/>
        <c:majorGridlines/>
        <c:numFmt formatCode="0.0" sourceLinked="1"/>
        <c:tickLblPos val="nextTo"/>
        <c:crossAx val="16843980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data34!$R$1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data34!$S$1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data34!$T$1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data34!$U$1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data34!$V$1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data34!$W$1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data34!$X$1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data34!$Y$1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data34!$Y$2:$Y$182</c:f>
              <c:numCache>
                <c:formatCode>0.0</c:formatCode>
                <c:ptCount val="181"/>
              </c:numCache>
            </c:numRef>
          </c:yVal>
        </c:ser>
        <c:axId val="168491264"/>
        <c:axId val="168521728"/>
      </c:scatterChart>
      <c:valAx>
        <c:axId val="168491264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8521728"/>
        <c:crosses val="autoZero"/>
        <c:crossBetween val="midCat"/>
        <c:majorUnit val="15"/>
        <c:minorUnit val="5"/>
      </c:valAx>
      <c:valAx>
        <c:axId val="168521728"/>
        <c:scaling>
          <c:orientation val="minMax"/>
        </c:scaling>
        <c:axPos val="l"/>
        <c:majorGridlines/>
        <c:numFmt formatCode="0.0" sourceLinked="1"/>
        <c:tickLblPos val="nextTo"/>
        <c:crossAx val="1684912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data34!$Z$1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data34!$AA$1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data34!$AB$1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data34!$AC$1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data34!$AD$1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data34!$AE$1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data34!$AF$1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data34!$AG$1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data34!$A$2:$A$182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data34!$AG$2:$AG$182</c:f>
              <c:numCache>
                <c:formatCode>0.0</c:formatCode>
                <c:ptCount val="181"/>
              </c:numCache>
            </c:numRef>
          </c:yVal>
        </c:ser>
        <c:axId val="168571648"/>
        <c:axId val="168573184"/>
      </c:scatterChart>
      <c:valAx>
        <c:axId val="1685716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8573184"/>
        <c:crosses val="autoZero"/>
        <c:crossBetween val="midCat"/>
        <c:majorUnit val="15"/>
        <c:minorUnit val="5"/>
      </c:valAx>
      <c:valAx>
        <c:axId val="168573184"/>
        <c:scaling>
          <c:orientation val="minMax"/>
        </c:scaling>
        <c:axPos val="l"/>
        <c:majorGridlines/>
        <c:numFmt formatCode="0.0" sourceLinked="1"/>
        <c:tickLblPos val="nextTo"/>
        <c:crossAx val="168571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data35!$B$1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data35!$C$1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data35!$D$1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data35!$E$1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data35!$F$1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data35!$G$1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data35!$H$1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data35!$I$1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8713600"/>
        <c:axId val="168731776"/>
      </c:scatterChart>
      <c:valAx>
        <c:axId val="16871360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8731776"/>
        <c:crosses val="autoZero"/>
        <c:crossBetween val="midCat"/>
        <c:majorUnit val="15"/>
        <c:minorUnit val="5"/>
      </c:valAx>
      <c:valAx>
        <c:axId val="16873177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87136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data35!$Q$2:$Q$182</c:f>
              <c:numCache>
                <c:formatCode>0.0</c:formatCode>
                <c:ptCount val="181"/>
              </c:numCache>
            </c:numRef>
          </c:yVal>
          <c:smooth val="1"/>
        </c:ser>
        <c:axId val="168855424"/>
        <c:axId val="168856960"/>
      </c:scatterChart>
      <c:valAx>
        <c:axId val="16885542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8856960"/>
        <c:crosses val="autoZero"/>
        <c:crossBetween val="midCat"/>
        <c:majorUnit val="15"/>
        <c:minorUnit val="5"/>
      </c:valAx>
      <c:valAx>
        <c:axId val="1688569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88554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data35!$Y$2:$Y$182</c:f>
              <c:numCache>
                <c:formatCode>0.0</c:formatCode>
                <c:ptCount val="181"/>
              </c:numCache>
            </c:numRef>
          </c:yVal>
          <c:smooth val="1"/>
        </c:ser>
        <c:axId val="168948480"/>
        <c:axId val="168950016"/>
      </c:scatterChart>
      <c:valAx>
        <c:axId val="16894848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8950016"/>
        <c:crosses val="autoZero"/>
        <c:crossBetween val="midCat"/>
        <c:majorUnit val="15"/>
        <c:minorUnit val="5"/>
      </c:valAx>
      <c:valAx>
        <c:axId val="168950016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894848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data35!$AG$2:$AG$182</c:f>
              <c:numCache>
                <c:formatCode>0.0</c:formatCode>
                <c:ptCount val="181"/>
              </c:numCache>
            </c:numRef>
          </c:yVal>
          <c:smooth val="1"/>
        </c:ser>
        <c:axId val="169011840"/>
        <c:axId val="169087360"/>
      </c:scatterChart>
      <c:valAx>
        <c:axId val="169011840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9087360"/>
        <c:crosses val="autoZero"/>
        <c:crossBetween val="midCat"/>
        <c:majorUnit val="15"/>
        <c:minorUnit val="5"/>
      </c:valAx>
      <c:valAx>
        <c:axId val="16908736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90118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data35!$J$1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data35!$K$1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data35!$L$1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data35!$M$1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data35!$N$1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data35!$O$1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data35!$P$1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data35!$Q$1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data35!$Q$2:$Q$182</c:f>
              <c:numCache>
                <c:formatCode>0.0</c:formatCode>
                <c:ptCount val="181"/>
              </c:numCache>
            </c:numRef>
          </c:yVal>
        </c:ser>
        <c:axId val="169161856"/>
        <c:axId val="169163392"/>
      </c:scatterChart>
      <c:valAx>
        <c:axId val="16916185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9163392"/>
        <c:crosses val="autoZero"/>
        <c:crossBetween val="midCat"/>
        <c:majorUnit val="15"/>
        <c:minorUnit val="5"/>
      </c:valAx>
      <c:valAx>
        <c:axId val="169163392"/>
        <c:scaling>
          <c:orientation val="minMax"/>
        </c:scaling>
        <c:axPos val="l"/>
        <c:majorGridlines/>
        <c:numFmt formatCode="0.0" sourceLinked="1"/>
        <c:tickLblPos val="nextTo"/>
        <c:crossAx val="1691618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data35!$R$1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data35!$S$1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data35!$T$1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data35!$U$1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data35!$V$1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data35!$W$1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data35!$X$1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data35!$Y$1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data35!$Y$2:$Y$182</c:f>
              <c:numCache>
                <c:formatCode>0.0</c:formatCode>
                <c:ptCount val="181"/>
              </c:numCache>
            </c:numRef>
          </c:yVal>
        </c:ser>
        <c:axId val="169213312"/>
        <c:axId val="169366656"/>
      </c:scatterChart>
      <c:valAx>
        <c:axId val="16921331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9366656"/>
        <c:crosses val="autoZero"/>
        <c:crossBetween val="midCat"/>
        <c:majorUnit val="15"/>
        <c:minorUnit val="5"/>
      </c:valAx>
      <c:valAx>
        <c:axId val="169366656"/>
        <c:scaling>
          <c:orientation val="minMax"/>
        </c:scaling>
        <c:axPos val="l"/>
        <c:majorGridlines/>
        <c:numFmt formatCode="0.0" sourceLinked="1"/>
        <c:tickLblPos val="nextTo"/>
        <c:crossAx val="1692133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data35!$Z$1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data35!$AA$1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data35!$AB$1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data35!$AC$1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data35!$AD$1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data35!$AE$1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data35!$AF$1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data35!$AG$1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data35!$A$2:$A$182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data35!$AG$2:$AG$182</c:f>
              <c:numCache>
                <c:formatCode>0.0</c:formatCode>
                <c:ptCount val="181"/>
              </c:numCache>
            </c:numRef>
          </c:yVal>
        </c:ser>
        <c:axId val="169424768"/>
        <c:axId val="169426304"/>
      </c:scatterChart>
      <c:valAx>
        <c:axId val="16942476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69426304"/>
        <c:crosses val="autoZero"/>
        <c:crossBetween val="midCat"/>
        <c:majorUnit val="15"/>
        <c:minorUnit val="5"/>
      </c:valAx>
      <c:valAx>
        <c:axId val="169426304"/>
        <c:scaling>
          <c:orientation val="minMax"/>
        </c:scaling>
        <c:axPos val="l"/>
        <c:majorGridlines/>
        <c:numFmt formatCode="0.0" sourceLinked="1"/>
        <c:tickLblPos val="nextTo"/>
        <c:crossAx val="1694247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data36!$B$1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data36!$B$2:$B$182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data36!$C$1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data36!$C$2:$C$182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data36!$D$1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data36!$D$2:$D$182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data36!$E$1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data36!$E$2:$E$182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data36!$F$1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data36!$F$2:$F$182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data36!$G$1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data36!$G$2:$G$182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data36!$H$1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data36!$H$2:$H$182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data36!$I$1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data36!$I$2:$I$182</c:f>
              <c:numCache>
                <c:formatCode>0.0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yVal>
          <c:smooth val="1"/>
        </c:ser>
        <c:axId val="169558784"/>
        <c:axId val="169560320"/>
      </c:scatterChart>
      <c:valAx>
        <c:axId val="1695587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9560320"/>
        <c:crosses val="autoZero"/>
        <c:crossBetween val="midCat"/>
        <c:majorUnit val="15"/>
        <c:minorUnit val="5"/>
      </c:valAx>
      <c:valAx>
        <c:axId val="1695603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9558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77" l="0.70000000000000062" r="0.70000000000000062" t="0.75000000000000477" header="0.30000000000000032" footer="0.30000000000000032"/>
    <c:pageSetup/>
  </c:printSettings>
</c:chartSpace>
</file>

<file path=xl/charts/chart2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data36!$J$2:$J$182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data36!$K$2:$K$182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data36!$L$2:$L$182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data36!$M$2:$M$182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data36!$N$2:$N$182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data36!$O$2:$O$182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data36!$P$2:$P$182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data36!$Q$2:$Q$182</c:f>
              <c:numCache>
                <c:formatCode>0.0</c:formatCode>
                <c:ptCount val="181"/>
              </c:numCache>
            </c:numRef>
          </c:yVal>
          <c:smooth val="1"/>
        </c:ser>
        <c:axId val="169679872"/>
        <c:axId val="169706240"/>
      </c:scatterChart>
      <c:valAx>
        <c:axId val="169679872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9706240"/>
        <c:crosses val="autoZero"/>
        <c:crossBetween val="midCat"/>
        <c:majorUnit val="15"/>
        <c:minorUnit val="5"/>
      </c:valAx>
      <c:valAx>
        <c:axId val="16970624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96798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" l="0.70000000000000062" r="0.70000000000000062" t="0.750000000000005" header="0.30000000000000032" footer="0.30000000000000032"/>
    <c:pageSetup/>
  </c:printSettings>
</c:chartSpace>
</file>

<file path=xl/charts/chart2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data36!$R$2:$R$182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data36!$S$2:$S$182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data36!$T$2:$T$182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data36!$U$2:$U$182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data36!$V$2:$V$182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data36!$W$2:$W$182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data36!$X$2:$X$182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data36!$Y$2:$Y$182</c:f>
              <c:numCache>
                <c:formatCode>0.0</c:formatCode>
                <c:ptCount val="181"/>
              </c:numCache>
            </c:numRef>
          </c:yVal>
          <c:smooth val="1"/>
        </c:ser>
        <c:axId val="169817984"/>
        <c:axId val="169819520"/>
      </c:scatterChart>
      <c:valAx>
        <c:axId val="169817984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9819520"/>
        <c:crosses val="autoZero"/>
        <c:crossBetween val="midCat"/>
        <c:majorUnit val="15"/>
        <c:minorUnit val="5"/>
      </c:valAx>
      <c:valAx>
        <c:axId val="169819520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98179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22" l="0.70000000000000062" r="0.70000000000000062" t="0.75000000000000522" header="0.30000000000000032" footer="0.30000000000000032"/>
    <c:pageSetup/>
  </c:printSettings>
</c:chartSpace>
</file>

<file path=xl/charts/chart2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data36!$Z$1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data36!$Z$2:$Z$182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1"/>
          <c:order val="1"/>
          <c:tx>
            <c:strRef>
              <c:f>data36!$AA$1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data36!$AA$2:$AA$182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2"/>
          <c:order val="2"/>
          <c:tx>
            <c:strRef>
              <c:f>data36!$AB$1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data36!$AB$2:$AB$182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3"/>
          <c:order val="3"/>
          <c:tx>
            <c:strRef>
              <c:f>data36!$AC$1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data36!$AC$2:$AC$182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4"/>
          <c:order val="4"/>
          <c:tx>
            <c:strRef>
              <c:f>data36!$AD$1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data36!$AD$2:$AD$182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5"/>
          <c:order val="5"/>
          <c:tx>
            <c:strRef>
              <c:f>data36!$AE$1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data36!$AE$2:$AE$182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6"/>
          <c:order val="6"/>
          <c:tx>
            <c:strRef>
              <c:f>data36!$AF$1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data36!$AF$2:$AF$182</c:f>
              <c:numCache>
                <c:formatCode>0.0</c:formatCode>
                <c:ptCount val="181"/>
              </c:numCache>
            </c:numRef>
          </c:yVal>
          <c:smooth val="1"/>
        </c:ser>
        <c:ser>
          <c:idx val="7"/>
          <c:order val="7"/>
          <c:tx>
            <c:strRef>
              <c:f>data36!$AG$1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data36!$AG$2:$AG$182</c:f>
              <c:numCache>
                <c:formatCode>0.0</c:formatCode>
                <c:ptCount val="181"/>
              </c:numCache>
            </c:numRef>
          </c:yVal>
          <c:smooth val="1"/>
        </c:ser>
        <c:axId val="169906176"/>
        <c:axId val="169907712"/>
      </c:scatterChart>
      <c:valAx>
        <c:axId val="169906176"/>
        <c:scaling>
          <c:orientation val="minMax"/>
          <c:max val="90"/>
          <c:min val="-90"/>
        </c:scaling>
        <c:axPos val="b"/>
        <c:numFmt formatCode="General" sourceLinked="1"/>
        <c:minorTickMark val="in"/>
        <c:tickLblPos val="nextTo"/>
        <c:crossAx val="169907712"/>
        <c:crosses val="autoZero"/>
        <c:crossBetween val="midCat"/>
        <c:majorUnit val="15"/>
        <c:minorUnit val="5"/>
      </c:valAx>
      <c:valAx>
        <c:axId val="169907712"/>
        <c:scaling>
          <c:orientation val="minMax"/>
          <c:min val="0"/>
        </c:scaling>
        <c:axPos val="l"/>
        <c:majorGridlines/>
        <c:numFmt formatCode="0.00E+00" sourceLinked="0"/>
        <c:tickLblPos val="nextTo"/>
        <c:crossAx val="16990617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544" l="0.70000000000000062" r="0.70000000000000062" t="0.75000000000000544" header="0.30000000000000032" footer="0.30000000000000032"/>
    <c:pageSetup/>
  </c:printSettings>
</c:chartSpace>
</file>

<file path=xl/charts/chart2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data36!$J$1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data36!$J$2:$J$182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data36!$K$1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data36!$K$2:$K$182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data36!$L$1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data36!$L$2:$L$182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data36!$M$1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data36!$M$2:$M$182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data36!$N$1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data36!$N$2:$N$182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data36!$O$1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data36!$O$2:$O$182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data36!$P$1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data36!$P$2:$P$182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data36!$Q$1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data36!$Q$2:$Q$182</c:f>
              <c:numCache>
                <c:formatCode>0.0</c:formatCode>
                <c:ptCount val="181"/>
              </c:numCache>
            </c:numRef>
          </c:yVal>
        </c:ser>
        <c:axId val="170043648"/>
        <c:axId val="170053632"/>
      </c:scatterChart>
      <c:valAx>
        <c:axId val="170043648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70053632"/>
        <c:crosses val="autoZero"/>
        <c:crossBetween val="midCat"/>
        <c:majorUnit val="15"/>
        <c:minorUnit val="5"/>
      </c:valAx>
      <c:valAx>
        <c:axId val="170053632"/>
        <c:scaling>
          <c:orientation val="minMax"/>
        </c:scaling>
        <c:axPos val="l"/>
        <c:majorGridlines/>
        <c:numFmt formatCode="0.0" sourceLinked="1"/>
        <c:tickLblPos val="nextTo"/>
        <c:crossAx val="170043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data36!$R$1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data36!$R$2:$R$182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data36!$S$1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data36!$S$2:$S$182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data36!$T$1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data36!$T$2:$T$182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data36!$U$1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data36!$U$2:$U$182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data36!$V$1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data36!$V$2:$V$182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data36!$W$1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data36!$W$2:$W$182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data36!$X$1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data36!$X$2:$X$182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data36!$Y$1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data36!$Y$2:$Y$182</c:f>
              <c:numCache>
                <c:formatCode>0.0</c:formatCode>
                <c:ptCount val="181"/>
              </c:numCache>
            </c:numRef>
          </c:yVal>
        </c:ser>
        <c:axId val="170119936"/>
        <c:axId val="170121472"/>
      </c:scatterChart>
      <c:valAx>
        <c:axId val="170119936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70121472"/>
        <c:crosses val="autoZero"/>
        <c:crossBetween val="midCat"/>
        <c:majorUnit val="15"/>
        <c:minorUnit val="5"/>
      </c:valAx>
      <c:valAx>
        <c:axId val="170121472"/>
        <c:scaling>
          <c:orientation val="minMax"/>
        </c:scaling>
        <c:axPos val="l"/>
        <c:majorGridlines/>
        <c:numFmt formatCode="0.0" sourceLinked="1"/>
        <c:tickLblPos val="nextTo"/>
        <c:crossAx val="17011993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data36!$Z$1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data36!$Z$2:$Z$182</c:f>
              <c:numCache>
                <c:formatCode>0.0</c:formatCode>
                <c:ptCount val="181"/>
              </c:numCache>
            </c:numRef>
          </c:yVal>
        </c:ser>
        <c:ser>
          <c:idx val="1"/>
          <c:order val="1"/>
          <c:tx>
            <c:strRef>
              <c:f>data36!$AA$1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data36!$AA$2:$AA$182</c:f>
              <c:numCache>
                <c:formatCode>0.0</c:formatCode>
                <c:ptCount val="181"/>
              </c:numCache>
            </c:numRef>
          </c:yVal>
        </c:ser>
        <c:ser>
          <c:idx val="2"/>
          <c:order val="2"/>
          <c:tx>
            <c:strRef>
              <c:f>data36!$AB$1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data36!$AB$2:$AB$182</c:f>
              <c:numCache>
                <c:formatCode>0.0</c:formatCode>
                <c:ptCount val="181"/>
              </c:numCache>
            </c:numRef>
          </c:yVal>
        </c:ser>
        <c:ser>
          <c:idx val="3"/>
          <c:order val="3"/>
          <c:tx>
            <c:strRef>
              <c:f>data36!$AC$1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data36!$AC$2:$AC$182</c:f>
              <c:numCache>
                <c:formatCode>0.0</c:formatCode>
                <c:ptCount val="181"/>
              </c:numCache>
            </c:numRef>
          </c:yVal>
        </c:ser>
        <c:ser>
          <c:idx val="4"/>
          <c:order val="4"/>
          <c:tx>
            <c:strRef>
              <c:f>data36!$AD$1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data36!$AD$2:$AD$182</c:f>
              <c:numCache>
                <c:formatCode>0.0</c:formatCode>
                <c:ptCount val="181"/>
              </c:numCache>
            </c:numRef>
          </c:yVal>
        </c:ser>
        <c:ser>
          <c:idx val="5"/>
          <c:order val="5"/>
          <c:tx>
            <c:strRef>
              <c:f>data36!$AE$1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data36!$AE$2:$AE$182</c:f>
              <c:numCache>
                <c:formatCode>0.0</c:formatCode>
                <c:ptCount val="181"/>
              </c:numCache>
            </c:numRef>
          </c:yVal>
        </c:ser>
        <c:ser>
          <c:idx val="6"/>
          <c:order val="6"/>
          <c:tx>
            <c:strRef>
              <c:f>data36!$AF$1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data36!$AF$2:$AF$182</c:f>
              <c:numCache>
                <c:formatCode>0.0</c:formatCode>
                <c:ptCount val="181"/>
              </c:numCache>
            </c:numRef>
          </c:yVal>
        </c:ser>
        <c:ser>
          <c:idx val="7"/>
          <c:order val="7"/>
          <c:tx>
            <c:strRef>
              <c:f>data36!$AG$1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data36!$A$2:$A$182</c:f>
              <c:numCache>
                <c:formatCode>General</c:formatCode>
                <c:ptCount val="181"/>
                <c:pt idx="0">
                  <c:v>-90</c:v>
                </c:pt>
                <c:pt idx="1">
                  <c:v>-85</c:v>
                </c:pt>
                <c:pt idx="2">
                  <c:v>-80</c:v>
                </c:pt>
                <c:pt idx="3">
                  <c:v>-75</c:v>
                </c:pt>
                <c:pt idx="4">
                  <c:v>-70</c:v>
                </c:pt>
                <c:pt idx="5">
                  <c:v>-65</c:v>
                </c:pt>
                <c:pt idx="6">
                  <c:v>-60</c:v>
                </c:pt>
                <c:pt idx="7">
                  <c:v>-55</c:v>
                </c:pt>
                <c:pt idx="8">
                  <c:v>-50</c:v>
                </c:pt>
                <c:pt idx="9">
                  <c:v>-45</c:v>
                </c:pt>
                <c:pt idx="10">
                  <c:v>-40</c:v>
                </c:pt>
                <c:pt idx="11">
                  <c:v>-35</c:v>
                </c:pt>
                <c:pt idx="12">
                  <c:v>-30</c:v>
                </c:pt>
                <c:pt idx="13">
                  <c:v>-25</c:v>
                </c:pt>
                <c:pt idx="14">
                  <c:v>-20</c:v>
                </c:pt>
                <c:pt idx="15">
                  <c:v>-15</c:v>
                </c:pt>
                <c:pt idx="16">
                  <c:v>-10</c:v>
                </c:pt>
                <c:pt idx="17">
                  <c:v>-5</c:v>
                </c:pt>
                <c:pt idx="18">
                  <c:v>0</c:v>
                </c:pt>
                <c:pt idx="19">
                  <c:v>5</c:v>
                </c:pt>
                <c:pt idx="20">
                  <c:v>10</c:v>
                </c:pt>
                <c:pt idx="21">
                  <c:v>15</c:v>
                </c:pt>
                <c:pt idx="22">
                  <c:v>20</c:v>
                </c:pt>
                <c:pt idx="23">
                  <c:v>25</c:v>
                </c:pt>
                <c:pt idx="24">
                  <c:v>30</c:v>
                </c:pt>
                <c:pt idx="25">
                  <c:v>35</c:v>
                </c:pt>
                <c:pt idx="26">
                  <c:v>40</c:v>
                </c:pt>
                <c:pt idx="27">
                  <c:v>45</c:v>
                </c:pt>
                <c:pt idx="28">
                  <c:v>50</c:v>
                </c:pt>
                <c:pt idx="29">
                  <c:v>55</c:v>
                </c:pt>
                <c:pt idx="30">
                  <c:v>60</c:v>
                </c:pt>
                <c:pt idx="31">
                  <c:v>65</c:v>
                </c:pt>
                <c:pt idx="32">
                  <c:v>70</c:v>
                </c:pt>
                <c:pt idx="33">
                  <c:v>75</c:v>
                </c:pt>
                <c:pt idx="34">
                  <c:v>80</c:v>
                </c:pt>
                <c:pt idx="35">
                  <c:v>85</c:v>
                </c:pt>
                <c:pt idx="36">
                  <c:v>90</c:v>
                </c:pt>
              </c:numCache>
            </c:numRef>
          </c:xVal>
          <c:yVal>
            <c:numRef>
              <c:f>data36!$AG$2:$AG$182</c:f>
              <c:numCache>
                <c:formatCode>0.0</c:formatCode>
                <c:ptCount val="181"/>
              </c:numCache>
            </c:numRef>
          </c:yVal>
        </c:ser>
        <c:axId val="170232832"/>
        <c:axId val="170255104"/>
      </c:scatterChart>
      <c:valAx>
        <c:axId val="170232832"/>
        <c:scaling>
          <c:orientation val="minMax"/>
          <c:max val="90"/>
          <c:min val="-90"/>
        </c:scaling>
        <c:axPos val="b"/>
        <c:majorGridlines/>
        <c:numFmt formatCode="General" sourceLinked="1"/>
        <c:tickLblPos val="nextTo"/>
        <c:crossAx val="170255104"/>
        <c:crosses val="autoZero"/>
        <c:crossBetween val="midCat"/>
        <c:majorUnit val="15"/>
        <c:minorUnit val="5"/>
      </c:valAx>
      <c:valAx>
        <c:axId val="170255104"/>
        <c:scaling>
          <c:orientation val="minMax"/>
        </c:scaling>
        <c:axPos val="l"/>
        <c:majorGridlines/>
        <c:numFmt formatCode="0.0" sourceLinked="1"/>
        <c:tickLblPos val="nextTo"/>
        <c:crossAx val="1702328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4" Type="http://schemas.openxmlformats.org/officeDocument/2006/relationships/chart" Target="../charts/chart3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7" Type="http://schemas.openxmlformats.org/officeDocument/2006/relationships/chart" Target="../charts/chart61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Relationship Id="rId6" Type="http://schemas.openxmlformats.org/officeDocument/2006/relationships/chart" Target="../charts/chart60.xml"/><Relationship Id="rId5" Type="http://schemas.openxmlformats.org/officeDocument/2006/relationships/chart" Target="../charts/chart59.xml"/><Relationship Id="rId4" Type="http://schemas.openxmlformats.org/officeDocument/2006/relationships/chart" Target="../charts/chart5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5" Type="http://schemas.openxmlformats.org/officeDocument/2006/relationships/chart" Target="../charts/chart66.xml"/><Relationship Id="rId4" Type="http://schemas.openxmlformats.org/officeDocument/2006/relationships/chart" Target="../charts/chart6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1.xml"/><Relationship Id="rId7" Type="http://schemas.openxmlformats.org/officeDocument/2006/relationships/chart" Target="../charts/chart75.xml"/><Relationship Id="rId2" Type="http://schemas.openxmlformats.org/officeDocument/2006/relationships/chart" Target="../charts/chart70.xml"/><Relationship Id="rId1" Type="http://schemas.openxmlformats.org/officeDocument/2006/relationships/chart" Target="../charts/chart69.xml"/><Relationship Id="rId6" Type="http://schemas.openxmlformats.org/officeDocument/2006/relationships/chart" Target="../charts/chart74.xml"/><Relationship Id="rId5" Type="http://schemas.openxmlformats.org/officeDocument/2006/relationships/chart" Target="../charts/chart73.xml"/><Relationship Id="rId4" Type="http://schemas.openxmlformats.org/officeDocument/2006/relationships/chart" Target="../charts/chart7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7" Type="http://schemas.openxmlformats.org/officeDocument/2006/relationships/chart" Target="../charts/chart82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Relationship Id="rId6" Type="http://schemas.openxmlformats.org/officeDocument/2006/relationships/chart" Target="../charts/chart81.xml"/><Relationship Id="rId5" Type="http://schemas.openxmlformats.org/officeDocument/2006/relationships/chart" Target="../charts/chart80.xml"/><Relationship Id="rId4" Type="http://schemas.openxmlformats.org/officeDocument/2006/relationships/chart" Target="../charts/chart79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5.xml"/><Relationship Id="rId7" Type="http://schemas.openxmlformats.org/officeDocument/2006/relationships/chart" Target="../charts/chart89.xml"/><Relationship Id="rId2" Type="http://schemas.openxmlformats.org/officeDocument/2006/relationships/chart" Target="../charts/chart84.xml"/><Relationship Id="rId1" Type="http://schemas.openxmlformats.org/officeDocument/2006/relationships/chart" Target="../charts/chart83.xml"/><Relationship Id="rId6" Type="http://schemas.openxmlformats.org/officeDocument/2006/relationships/chart" Target="../charts/chart88.xml"/><Relationship Id="rId5" Type="http://schemas.openxmlformats.org/officeDocument/2006/relationships/chart" Target="../charts/chart87.xml"/><Relationship Id="rId4" Type="http://schemas.openxmlformats.org/officeDocument/2006/relationships/chart" Target="../charts/chart8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2.xml"/><Relationship Id="rId7" Type="http://schemas.openxmlformats.org/officeDocument/2006/relationships/chart" Target="../charts/chart96.xml"/><Relationship Id="rId2" Type="http://schemas.openxmlformats.org/officeDocument/2006/relationships/chart" Target="../charts/chart91.xml"/><Relationship Id="rId1" Type="http://schemas.openxmlformats.org/officeDocument/2006/relationships/chart" Target="../charts/chart90.xml"/><Relationship Id="rId6" Type="http://schemas.openxmlformats.org/officeDocument/2006/relationships/chart" Target="../charts/chart95.xml"/><Relationship Id="rId5" Type="http://schemas.openxmlformats.org/officeDocument/2006/relationships/chart" Target="../charts/chart94.xml"/><Relationship Id="rId4" Type="http://schemas.openxmlformats.org/officeDocument/2006/relationships/chart" Target="../charts/chart9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7" Type="http://schemas.openxmlformats.org/officeDocument/2006/relationships/chart" Target="../charts/chart103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Relationship Id="rId6" Type="http://schemas.openxmlformats.org/officeDocument/2006/relationships/chart" Target="../charts/chart102.xml"/><Relationship Id="rId5" Type="http://schemas.openxmlformats.org/officeDocument/2006/relationships/chart" Target="../charts/chart101.xml"/><Relationship Id="rId4" Type="http://schemas.openxmlformats.org/officeDocument/2006/relationships/chart" Target="../charts/chart100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6.xml"/><Relationship Id="rId7" Type="http://schemas.openxmlformats.org/officeDocument/2006/relationships/chart" Target="../charts/chart110.xml"/><Relationship Id="rId2" Type="http://schemas.openxmlformats.org/officeDocument/2006/relationships/chart" Target="../charts/chart105.xml"/><Relationship Id="rId1" Type="http://schemas.openxmlformats.org/officeDocument/2006/relationships/chart" Target="../charts/chart104.xml"/><Relationship Id="rId6" Type="http://schemas.openxmlformats.org/officeDocument/2006/relationships/chart" Target="../charts/chart109.xml"/><Relationship Id="rId5" Type="http://schemas.openxmlformats.org/officeDocument/2006/relationships/chart" Target="../charts/chart108.xml"/><Relationship Id="rId4" Type="http://schemas.openxmlformats.org/officeDocument/2006/relationships/chart" Target="../charts/chart107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3.xml"/><Relationship Id="rId7" Type="http://schemas.openxmlformats.org/officeDocument/2006/relationships/chart" Target="../charts/chart117.xml"/><Relationship Id="rId2" Type="http://schemas.openxmlformats.org/officeDocument/2006/relationships/chart" Target="../charts/chart112.xml"/><Relationship Id="rId1" Type="http://schemas.openxmlformats.org/officeDocument/2006/relationships/chart" Target="../charts/chart111.xml"/><Relationship Id="rId6" Type="http://schemas.openxmlformats.org/officeDocument/2006/relationships/chart" Target="../charts/chart116.xml"/><Relationship Id="rId5" Type="http://schemas.openxmlformats.org/officeDocument/2006/relationships/chart" Target="../charts/chart115.xml"/><Relationship Id="rId4" Type="http://schemas.openxmlformats.org/officeDocument/2006/relationships/chart" Target="../charts/chart114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7" Type="http://schemas.openxmlformats.org/officeDocument/2006/relationships/chart" Target="../charts/chart124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Relationship Id="rId6" Type="http://schemas.openxmlformats.org/officeDocument/2006/relationships/chart" Target="../charts/chart123.xml"/><Relationship Id="rId5" Type="http://schemas.openxmlformats.org/officeDocument/2006/relationships/chart" Target="../charts/chart122.xml"/><Relationship Id="rId4" Type="http://schemas.openxmlformats.org/officeDocument/2006/relationships/chart" Target="../charts/chart121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7.xml"/><Relationship Id="rId7" Type="http://schemas.openxmlformats.org/officeDocument/2006/relationships/chart" Target="../charts/chart131.xml"/><Relationship Id="rId2" Type="http://schemas.openxmlformats.org/officeDocument/2006/relationships/chart" Target="../charts/chart126.xml"/><Relationship Id="rId1" Type="http://schemas.openxmlformats.org/officeDocument/2006/relationships/chart" Target="../charts/chart125.xml"/><Relationship Id="rId6" Type="http://schemas.openxmlformats.org/officeDocument/2006/relationships/chart" Target="../charts/chart130.xml"/><Relationship Id="rId5" Type="http://schemas.openxmlformats.org/officeDocument/2006/relationships/chart" Target="../charts/chart129.xml"/><Relationship Id="rId4" Type="http://schemas.openxmlformats.org/officeDocument/2006/relationships/chart" Target="../charts/chart12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4.xml"/><Relationship Id="rId7" Type="http://schemas.openxmlformats.org/officeDocument/2006/relationships/chart" Target="../charts/chart138.xml"/><Relationship Id="rId2" Type="http://schemas.openxmlformats.org/officeDocument/2006/relationships/chart" Target="../charts/chart133.xml"/><Relationship Id="rId1" Type="http://schemas.openxmlformats.org/officeDocument/2006/relationships/chart" Target="../charts/chart132.xml"/><Relationship Id="rId6" Type="http://schemas.openxmlformats.org/officeDocument/2006/relationships/chart" Target="../charts/chart137.xml"/><Relationship Id="rId5" Type="http://schemas.openxmlformats.org/officeDocument/2006/relationships/chart" Target="../charts/chart136.xml"/><Relationship Id="rId4" Type="http://schemas.openxmlformats.org/officeDocument/2006/relationships/chart" Target="../charts/chart135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7" Type="http://schemas.openxmlformats.org/officeDocument/2006/relationships/chart" Target="../charts/chart145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Relationship Id="rId6" Type="http://schemas.openxmlformats.org/officeDocument/2006/relationships/chart" Target="../charts/chart144.xml"/><Relationship Id="rId5" Type="http://schemas.openxmlformats.org/officeDocument/2006/relationships/chart" Target="../charts/chart143.xml"/><Relationship Id="rId4" Type="http://schemas.openxmlformats.org/officeDocument/2006/relationships/chart" Target="../charts/chart14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8.xml"/><Relationship Id="rId7" Type="http://schemas.openxmlformats.org/officeDocument/2006/relationships/chart" Target="../charts/chart152.xml"/><Relationship Id="rId2" Type="http://schemas.openxmlformats.org/officeDocument/2006/relationships/chart" Target="../charts/chart147.xml"/><Relationship Id="rId1" Type="http://schemas.openxmlformats.org/officeDocument/2006/relationships/chart" Target="../charts/chart146.xml"/><Relationship Id="rId6" Type="http://schemas.openxmlformats.org/officeDocument/2006/relationships/chart" Target="../charts/chart151.xml"/><Relationship Id="rId5" Type="http://schemas.openxmlformats.org/officeDocument/2006/relationships/chart" Target="../charts/chart150.xml"/><Relationship Id="rId4" Type="http://schemas.openxmlformats.org/officeDocument/2006/relationships/chart" Target="../charts/chart14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7" Type="http://schemas.openxmlformats.org/officeDocument/2006/relationships/chart" Target="../charts/chart159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7" Type="http://schemas.openxmlformats.org/officeDocument/2006/relationships/chart" Target="../charts/chart166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Relationship Id="rId6" Type="http://schemas.openxmlformats.org/officeDocument/2006/relationships/chart" Target="../charts/chart165.xml"/><Relationship Id="rId5" Type="http://schemas.openxmlformats.org/officeDocument/2006/relationships/chart" Target="../charts/chart164.xml"/><Relationship Id="rId4" Type="http://schemas.openxmlformats.org/officeDocument/2006/relationships/chart" Target="../charts/chart16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9.xml"/><Relationship Id="rId7" Type="http://schemas.openxmlformats.org/officeDocument/2006/relationships/chart" Target="../charts/chart173.xml"/><Relationship Id="rId2" Type="http://schemas.openxmlformats.org/officeDocument/2006/relationships/chart" Target="../charts/chart168.xml"/><Relationship Id="rId1" Type="http://schemas.openxmlformats.org/officeDocument/2006/relationships/chart" Target="../charts/chart167.xml"/><Relationship Id="rId6" Type="http://schemas.openxmlformats.org/officeDocument/2006/relationships/chart" Target="../charts/chart172.xml"/><Relationship Id="rId5" Type="http://schemas.openxmlformats.org/officeDocument/2006/relationships/chart" Target="../charts/chart171.xml"/><Relationship Id="rId4" Type="http://schemas.openxmlformats.org/officeDocument/2006/relationships/chart" Target="../charts/chart170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7" Type="http://schemas.openxmlformats.org/officeDocument/2006/relationships/chart" Target="../charts/chart180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3.xml"/><Relationship Id="rId7" Type="http://schemas.openxmlformats.org/officeDocument/2006/relationships/chart" Target="../charts/chart187.xml"/><Relationship Id="rId2" Type="http://schemas.openxmlformats.org/officeDocument/2006/relationships/chart" Target="../charts/chart182.xml"/><Relationship Id="rId1" Type="http://schemas.openxmlformats.org/officeDocument/2006/relationships/chart" Target="../charts/chart181.xml"/><Relationship Id="rId6" Type="http://schemas.openxmlformats.org/officeDocument/2006/relationships/chart" Target="../charts/chart186.xml"/><Relationship Id="rId5" Type="http://schemas.openxmlformats.org/officeDocument/2006/relationships/chart" Target="../charts/chart185.xml"/><Relationship Id="rId4" Type="http://schemas.openxmlformats.org/officeDocument/2006/relationships/chart" Target="../charts/chart18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0.xml"/><Relationship Id="rId7" Type="http://schemas.openxmlformats.org/officeDocument/2006/relationships/chart" Target="../charts/chart194.xml"/><Relationship Id="rId2" Type="http://schemas.openxmlformats.org/officeDocument/2006/relationships/chart" Target="../charts/chart189.xml"/><Relationship Id="rId1" Type="http://schemas.openxmlformats.org/officeDocument/2006/relationships/chart" Target="../charts/chart188.xml"/><Relationship Id="rId6" Type="http://schemas.openxmlformats.org/officeDocument/2006/relationships/chart" Target="../charts/chart193.xml"/><Relationship Id="rId5" Type="http://schemas.openxmlformats.org/officeDocument/2006/relationships/chart" Target="../charts/chart192.xml"/><Relationship Id="rId4" Type="http://schemas.openxmlformats.org/officeDocument/2006/relationships/chart" Target="../charts/chart191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7.xml"/><Relationship Id="rId7" Type="http://schemas.openxmlformats.org/officeDocument/2006/relationships/chart" Target="../charts/chart201.xml"/><Relationship Id="rId2" Type="http://schemas.openxmlformats.org/officeDocument/2006/relationships/chart" Target="../charts/chart196.xml"/><Relationship Id="rId1" Type="http://schemas.openxmlformats.org/officeDocument/2006/relationships/chart" Target="../charts/chart195.xml"/><Relationship Id="rId6" Type="http://schemas.openxmlformats.org/officeDocument/2006/relationships/chart" Target="../charts/chart200.xml"/><Relationship Id="rId5" Type="http://schemas.openxmlformats.org/officeDocument/2006/relationships/chart" Target="../charts/chart199.xml"/><Relationship Id="rId4" Type="http://schemas.openxmlformats.org/officeDocument/2006/relationships/chart" Target="../charts/chart19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4.xml"/><Relationship Id="rId7" Type="http://schemas.openxmlformats.org/officeDocument/2006/relationships/chart" Target="../charts/chart208.xml"/><Relationship Id="rId2" Type="http://schemas.openxmlformats.org/officeDocument/2006/relationships/chart" Target="../charts/chart203.xml"/><Relationship Id="rId1" Type="http://schemas.openxmlformats.org/officeDocument/2006/relationships/chart" Target="../charts/chart202.xml"/><Relationship Id="rId6" Type="http://schemas.openxmlformats.org/officeDocument/2006/relationships/chart" Target="../charts/chart207.xml"/><Relationship Id="rId5" Type="http://schemas.openxmlformats.org/officeDocument/2006/relationships/chart" Target="../charts/chart206.xml"/><Relationship Id="rId4" Type="http://schemas.openxmlformats.org/officeDocument/2006/relationships/chart" Target="../charts/chart205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1.xml"/><Relationship Id="rId7" Type="http://schemas.openxmlformats.org/officeDocument/2006/relationships/chart" Target="../charts/chart215.xml"/><Relationship Id="rId2" Type="http://schemas.openxmlformats.org/officeDocument/2006/relationships/chart" Target="../charts/chart210.xml"/><Relationship Id="rId1" Type="http://schemas.openxmlformats.org/officeDocument/2006/relationships/chart" Target="../charts/chart209.xml"/><Relationship Id="rId6" Type="http://schemas.openxmlformats.org/officeDocument/2006/relationships/chart" Target="../charts/chart214.xml"/><Relationship Id="rId5" Type="http://schemas.openxmlformats.org/officeDocument/2006/relationships/chart" Target="../charts/chart213.xml"/><Relationship Id="rId4" Type="http://schemas.openxmlformats.org/officeDocument/2006/relationships/chart" Target="../charts/chart212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8.xml"/><Relationship Id="rId7" Type="http://schemas.openxmlformats.org/officeDocument/2006/relationships/chart" Target="../charts/chart222.xml"/><Relationship Id="rId2" Type="http://schemas.openxmlformats.org/officeDocument/2006/relationships/chart" Target="../charts/chart217.xml"/><Relationship Id="rId1" Type="http://schemas.openxmlformats.org/officeDocument/2006/relationships/chart" Target="../charts/chart216.xml"/><Relationship Id="rId6" Type="http://schemas.openxmlformats.org/officeDocument/2006/relationships/chart" Target="../charts/chart221.xml"/><Relationship Id="rId5" Type="http://schemas.openxmlformats.org/officeDocument/2006/relationships/chart" Target="../charts/chart220.xml"/><Relationship Id="rId4" Type="http://schemas.openxmlformats.org/officeDocument/2006/relationships/chart" Target="../charts/chart219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5.xml"/><Relationship Id="rId7" Type="http://schemas.openxmlformats.org/officeDocument/2006/relationships/chart" Target="../charts/chart229.xml"/><Relationship Id="rId2" Type="http://schemas.openxmlformats.org/officeDocument/2006/relationships/chart" Target="../charts/chart224.xml"/><Relationship Id="rId1" Type="http://schemas.openxmlformats.org/officeDocument/2006/relationships/chart" Target="../charts/chart223.xml"/><Relationship Id="rId6" Type="http://schemas.openxmlformats.org/officeDocument/2006/relationships/chart" Target="../charts/chart228.xml"/><Relationship Id="rId5" Type="http://schemas.openxmlformats.org/officeDocument/2006/relationships/chart" Target="../charts/chart227.xml"/><Relationship Id="rId4" Type="http://schemas.openxmlformats.org/officeDocument/2006/relationships/chart" Target="../charts/chart226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2.xml"/><Relationship Id="rId7" Type="http://schemas.openxmlformats.org/officeDocument/2006/relationships/chart" Target="../charts/chart236.xml"/><Relationship Id="rId2" Type="http://schemas.openxmlformats.org/officeDocument/2006/relationships/chart" Target="../charts/chart231.xml"/><Relationship Id="rId1" Type="http://schemas.openxmlformats.org/officeDocument/2006/relationships/chart" Target="../charts/chart230.xml"/><Relationship Id="rId6" Type="http://schemas.openxmlformats.org/officeDocument/2006/relationships/chart" Target="../charts/chart235.xml"/><Relationship Id="rId5" Type="http://schemas.openxmlformats.org/officeDocument/2006/relationships/chart" Target="../charts/chart234.xml"/><Relationship Id="rId4" Type="http://schemas.openxmlformats.org/officeDocument/2006/relationships/chart" Target="../charts/chart23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9.xml"/><Relationship Id="rId7" Type="http://schemas.openxmlformats.org/officeDocument/2006/relationships/chart" Target="../charts/chart243.xml"/><Relationship Id="rId2" Type="http://schemas.openxmlformats.org/officeDocument/2006/relationships/chart" Target="../charts/chart238.xml"/><Relationship Id="rId1" Type="http://schemas.openxmlformats.org/officeDocument/2006/relationships/chart" Target="../charts/chart237.xml"/><Relationship Id="rId6" Type="http://schemas.openxmlformats.org/officeDocument/2006/relationships/chart" Target="../charts/chart242.xml"/><Relationship Id="rId5" Type="http://schemas.openxmlformats.org/officeDocument/2006/relationships/chart" Target="../charts/chart241.xml"/><Relationship Id="rId4" Type="http://schemas.openxmlformats.org/officeDocument/2006/relationships/chart" Target="../charts/chart240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6.xml"/><Relationship Id="rId7" Type="http://schemas.openxmlformats.org/officeDocument/2006/relationships/chart" Target="../charts/chart250.xml"/><Relationship Id="rId2" Type="http://schemas.openxmlformats.org/officeDocument/2006/relationships/chart" Target="../charts/chart245.xml"/><Relationship Id="rId1" Type="http://schemas.openxmlformats.org/officeDocument/2006/relationships/chart" Target="../charts/chart244.xml"/><Relationship Id="rId6" Type="http://schemas.openxmlformats.org/officeDocument/2006/relationships/chart" Target="../charts/chart249.xml"/><Relationship Id="rId5" Type="http://schemas.openxmlformats.org/officeDocument/2006/relationships/chart" Target="../charts/chart248.xml"/><Relationship Id="rId4" Type="http://schemas.openxmlformats.org/officeDocument/2006/relationships/chart" Target="../charts/chart247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3.xml"/><Relationship Id="rId7" Type="http://schemas.openxmlformats.org/officeDocument/2006/relationships/chart" Target="../charts/chart257.xml"/><Relationship Id="rId2" Type="http://schemas.openxmlformats.org/officeDocument/2006/relationships/chart" Target="../charts/chart252.xml"/><Relationship Id="rId1" Type="http://schemas.openxmlformats.org/officeDocument/2006/relationships/chart" Target="../charts/chart251.xml"/><Relationship Id="rId6" Type="http://schemas.openxmlformats.org/officeDocument/2006/relationships/chart" Target="../charts/chart256.xml"/><Relationship Id="rId5" Type="http://schemas.openxmlformats.org/officeDocument/2006/relationships/chart" Target="../charts/chart255.xml"/><Relationship Id="rId4" Type="http://schemas.openxmlformats.org/officeDocument/2006/relationships/chart" Target="../charts/chart254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0.xml"/><Relationship Id="rId7" Type="http://schemas.openxmlformats.org/officeDocument/2006/relationships/chart" Target="../charts/chart264.xml"/><Relationship Id="rId2" Type="http://schemas.openxmlformats.org/officeDocument/2006/relationships/chart" Target="../charts/chart259.xml"/><Relationship Id="rId1" Type="http://schemas.openxmlformats.org/officeDocument/2006/relationships/chart" Target="../charts/chart258.xml"/><Relationship Id="rId6" Type="http://schemas.openxmlformats.org/officeDocument/2006/relationships/chart" Target="../charts/chart263.xml"/><Relationship Id="rId5" Type="http://schemas.openxmlformats.org/officeDocument/2006/relationships/chart" Target="../charts/chart262.xml"/><Relationship Id="rId4" Type="http://schemas.openxmlformats.org/officeDocument/2006/relationships/chart" Target="../charts/chart261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7.xml"/><Relationship Id="rId7" Type="http://schemas.openxmlformats.org/officeDocument/2006/relationships/chart" Target="../charts/chart271.xml"/><Relationship Id="rId2" Type="http://schemas.openxmlformats.org/officeDocument/2006/relationships/chart" Target="../charts/chart266.xml"/><Relationship Id="rId1" Type="http://schemas.openxmlformats.org/officeDocument/2006/relationships/chart" Target="../charts/chart265.xml"/><Relationship Id="rId6" Type="http://schemas.openxmlformats.org/officeDocument/2006/relationships/chart" Target="../charts/chart270.xml"/><Relationship Id="rId5" Type="http://schemas.openxmlformats.org/officeDocument/2006/relationships/chart" Target="../charts/chart269.xml"/><Relationship Id="rId4" Type="http://schemas.openxmlformats.org/officeDocument/2006/relationships/chart" Target="../charts/chart26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4.xml"/><Relationship Id="rId7" Type="http://schemas.openxmlformats.org/officeDocument/2006/relationships/chart" Target="../charts/chart278.xml"/><Relationship Id="rId2" Type="http://schemas.openxmlformats.org/officeDocument/2006/relationships/chart" Target="../charts/chart273.xml"/><Relationship Id="rId1" Type="http://schemas.openxmlformats.org/officeDocument/2006/relationships/chart" Target="../charts/chart272.xml"/><Relationship Id="rId6" Type="http://schemas.openxmlformats.org/officeDocument/2006/relationships/chart" Target="../charts/chart277.xml"/><Relationship Id="rId5" Type="http://schemas.openxmlformats.org/officeDocument/2006/relationships/chart" Target="../charts/chart276.xml"/><Relationship Id="rId4" Type="http://schemas.openxmlformats.org/officeDocument/2006/relationships/chart" Target="../charts/chart2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10</xdr:col>
      <xdr:colOff>272142</xdr:colOff>
      <xdr:row>24</xdr:row>
      <xdr:rowOff>108857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797719</xdr:colOff>
      <xdr:row>25</xdr:row>
      <xdr:rowOff>83344</xdr:rowOff>
    </xdr:from>
    <xdr:to>
      <xdr:col>9</xdr:col>
      <xdr:colOff>166688</xdr:colOff>
      <xdr:row>39</xdr:row>
      <xdr:rowOff>164987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598715</xdr:colOff>
      <xdr:row>18</xdr:row>
      <xdr:rowOff>190499</xdr:rowOff>
    </xdr:from>
    <xdr:to>
      <xdr:col>32</xdr:col>
      <xdr:colOff>0</xdr:colOff>
      <xdr:row>36</xdr:row>
      <xdr:rowOff>108856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34</xdr:col>
      <xdr:colOff>0</xdr:colOff>
      <xdr:row>18</xdr:row>
      <xdr:rowOff>81643</xdr:rowOff>
    </xdr:from>
    <xdr:to>
      <xdr:col>41</xdr:col>
      <xdr:colOff>571500</xdr:colOff>
      <xdr:row>36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18</xdr:row>
      <xdr:rowOff>81643</xdr:rowOff>
    </xdr:from>
    <xdr:to>
      <xdr:col>49</xdr:col>
      <xdr:colOff>571500</xdr:colOff>
      <xdr:row>36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50</xdr:col>
      <xdr:colOff>0</xdr:colOff>
      <xdr:row>18</xdr:row>
      <xdr:rowOff>81643</xdr:rowOff>
    </xdr:from>
    <xdr:to>
      <xdr:col>57</xdr:col>
      <xdr:colOff>571500</xdr:colOff>
      <xdr:row>36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58</xdr:col>
      <xdr:colOff>0</xdr:colOff>
      <xdr:row>18</xdr:row>
      <xdr:rowOff>81643</xdr:rowOff>
    </xdr:from>
    <xdr:to>
      <xdr:col>65</xdr:col>
      <xdr:colOff>571500</xdr:colOff>
      <xdr:row>36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0</xdr:colOff>
      <xdr:row>83</xdr:row>
      <xdr:rowOff>0</xdr:rowOff>
    </xdr:from>
    <xdr:to>
      <xdr:col>40</xdr:col>
      <xdr:colOff>367392</xdr:colOff>
      <xdr:row>100</xdr:row>
      <xdr:rowOff>132669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171450</xdr:rowOff>
    </xdr:from>
    <xdr:to>
      <xdr:col>20</xdr:col>
      <xdr:colOff>19050</xdr:colOff>
      <xdr:row>43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38100</xdr:colOff>
      <xdr:row>1</xdr:row>
      <xdr:rowOff>171450</xdr:rowOff>
    </xdr:from>
    <xdr:to>
      <xdr:col>39</xdr:col>
      <xdr:colOff>38100</xdr:colOff>
      <xdr:row>43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13</xdr:col>
      <xdr:colOff>435429</xdr:colOff>
      <xdr:row>17</xdr:row>
      <xdr:rowOff>81643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3</xdr:row>
      <xdr:rowOff>0</xdr:rowOff>
    </xdr:from>
    <xdr:to>
      <xdr:col>22</xdr:col>
      <xdr:colOff>435429</xdr:colOff>
      <xdr:row>17</xdr:row>
      <xdr:rowOff>81643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489858</xdr:colOff>
      <xdr:row>19</xdr:row>
      <xdr:rowOff>27215</xdr:rowOff>
    </xdr:from>
    <xdr:to>
      <xdr:col>13</xdr:col>
      <xdr:colOff>408215</xdr:colOff>
      <xdr:row>33</xdr:row>
      <xdr:rowOff>108857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503464</xdr:colOff>
      <xdr:row>19</xdr:row>
      <xdr:rowOff>0</xdr:rowOff>
    </xdr:from>
    <xdr:to>
      <xdr:col>22</xdr:col>
      <xdr:colOff>421821</xdr:colOff>
      <xdr:row>33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34</xdr:row>
      <xdr:rowOff>0</xdr:rowOff>
    </xdr:from>
    <xdr:to>
      <xdr:col>13</xdr:col>
      <xdr:colOff>435427</xdr:colOff>
      <xdr:row>48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0</xdr:colOff>
      <xdr:row>34</xdr:row>
      <xdr:rowOff>0</xdr:rowOff>
    </xdr:from>
    <xdr:to>
      <xdr:col>22</xdr:col>
      <xdr:colOff>435428</xdr:colOff>
      <xdr:row>48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11</xdr:col>
      <xdr:colOff>435429</xdr:colOff>
      <xdr:row>17</xdr:row>
      <xdr:rowOff>81643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3</xdr:row>
      <xdr:rowOff>0</xdr:rowOff>
    </xdr:from>
    <xdr:to>
      <xdr:col>20</xdr:col>
      <xdr:colOff>435429</xdr:colOff>
      <xdr:row>17</xdr:row>
      <xdr:rowOff>81643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489858</xdr:colOff>
      <xdr:row>19</xdr:row>
      <xdr:rowOff>27215</xdr:rowOff>
    </xdr:from>
    <xdr:to>
      <xdr:col>11</xdr:col>
      <xdr:colOff>408215</xdr:colOff>
      <xdr:row>33</xdr:row>
      <xdr:rowOff>108857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2</xdr:row>
      <xdr:rowOff>11908</xdr:rowOff>
    </xdr:from>
    <xdr:to>
      <xdr:col>9</xdr:col>
      <xdr:colOff>11906</xdr:colOff>
      <xdr:row>16</xdr:row>
      <xdr:rowOff>23814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598713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598713</xdr:colOff>
      <xdr:row>16</xdr:row>
      <xdr:rowOff>81643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598713</xdr:colOff>
      <xdr:row>16</xdr:row>
      <xdr:rowOff>81643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161"/>
  <sheetViews>
    <sheetView topLeftCell="A20" zoomScale="80" zoomScaleNormal="80" workbookViewId="0">
      <selection activeCell="N31" sqref="N31:O31"/>
    </sheetView>
  </sheetViews>
  <sheetFormatPr defaultRowHeight="15"/>
  <cols>
    <col min="1" max="1" width="5" bestFit="1" customWidth="1"/>
    <col min="2" max="2" width="25" customWidth="1"/>
    <col min="3" max="3" width="7.7109375" bestFit="1" customWidth="1"/>
    <col min="4" max="5" width="7.140625" bestFit="1" customWidth="1"/>
    <col min="6" max="6" width="7.140625" customWidth="1"/>
    <col min="7" max="7" width="5.7109375" bestFit="1" customWidth="1"/>
    <col min="8" max="8" width="9.140625" customWidth="1"/>
    <col min="14" max="14" width="15.5703125" bestFit="1" customWidth="1"/>
  </cols>
  <sheetData>
    <row r="1" spans="1:16" ht="15.75" thickBot="1">
      <c r="A1" s="83" t="s">
        <v>42</v>
      </c>
      <c r="B1" s="84"/>
      <c r="C1" s="84"/>
      <c r="D1" s="84"/>
      <c r="E1" s="84"/>
      <c r="F1" s="85"/>
      <c r="G1" s="8"/>
      <c r="K1" s="1"/>
    </row>
    <row r="2" spans="1:16">
      <c r="A2" s="16" t="s">
        <v>0</v>
      </c>
      <c r="B2" s="9" t="s">
        <v>1</v>
      </c>
      <c r="C2" s="9" t="s">
        <v>17</v>
      </c>
      <c r="D2" s="9" t="s">
        <v>2</v>
      </c>
      <c r="E2" s="9" t="s">
        <v>18</v>
      </c>
      <c r="F2" s="17" t="s">
        <v>3</v>
      </c>
      <c r="H2" s="26" t="s">
        <v>22</v>
      </c>
      <c r="I2" s="27" t="s">
        <v>2</v>
      </c>
      <c r="J2" s="28" t="s">
        <v>13</v>
      </c>
      <c r="K2" s="29" t="s">
        <v>23</v>
      </c>
      <c r="N2" t="s">
        <v>24</v>
      </c>
      <c r="O2">
        <v>29044</v>
      </c>
    </row>
    <row r="3" spans="1:16">
      <c r="A3" s="18">
        <v>1</v>
      </c>
      <c r="B3" s="20" t="s">
        <v>20</v>
      </c>
      <c r="C3" s="21" t="e">
        <f>D3-3*E17</f>
        <v>#VALUE!</v>
      </c>
      <c r="D3" s="21" t="e">
        <f>D17</f>
        <v>#VALUE!</v>
      </c>
      <c r="E3" s="21" t="e">
        <f>D3+3*E17</f>
        <v>#VALUE!</v>
      </c>
      <c r="F3" s="22" t="s">
        <v>19</v>
      </c>
      <c r="H3" s="30">
        <f>D13</f>
        <v>0.5</v>
      </c>
      <c r="I3" s="33" t="e">
        <f>D17</f>
        <v>#VALUE!</v>
      </c>
      <c r="J3" s="33" t="e">
        <f>E17</f>
        <v>#VALUE!</v>
      </c>
      <c r="K3" s="86">
        <f>COUNT(Calculations!AI3:BN3)</f>
        <v>8</v>
      </c>
      <c r="N3" s="78" t="s">
        <v>71</v>
      </c>
      <c r="O3">
        <v>0</v>
      </c>
    </row>
    <row r="4" spans="1:16" ht="15.75" thickBot="1">
      <c r="A4" s="19">
        <f>A3+1</f>
        <v>2</v>
      </c>
      <c r="B4" s="23" t="s">
        <v>21</v>
      </c>
      <c r="C4" s="24" t="e">
        <f>D4-3*E11</f>
        <v>#VALUE!</v>
      </c>
      <c r="D4" s="24" t="e">
        <f>D11</f>
        <v>#VALUE!</v>
      </c>
      <c r="E4" s="24" t="e">
        <f>D4+3*E11</f>
        <v>#VALUE!</v>
      </c>
      <c r="F4" s="25" t="s">
        <v>19</v>
      </c>
      <c r="H4" s="30">
        <f>D7</f>
        <v>0.9</v>
      </c>
      <c r="I4" s="33" t="e">
        <f>D11</f>
        <v>#VALUE!</v>
      </c>
      <c r="J4" s="33" t="e">
        <f>E11</f>
        <v>#VALUE!</v>
      </c>
      <c r="K4" s="86"/>
      <c r="N4" t="s">
        <v>25</v>
      </c>
      <c r="O4" s="31">
        <v>0.2</v>
      </c>
    </row>
    <row r="5" spans="1:16">
      <c r="A5" s="70"/>
      <c r="B5" s="35"/>
      <c r="C5" s="56"/>
      <c r="D5" s="56"/>
      <c r="E5" s="56"/>
      <c r="F5" s="71"/>
      <c r="H5" s="30" t="s">
        <v>43</v>
      </c>
      <c r="I5" s="43" t="e">
        <f>Calculations!W3/Summary!K3-Calculations!W6</f>
        <v>#DIV/0!</v>
      </c>
      <c r="J5" s="33"/>
      <c r="K5" s="86"/>
      <c r="N5" t="s">
        <v>38</v>
      </c>
      <c r="O5">
        <v>25</v>
      </c>
    </row>
    <row r="6" spans="1:16" ht="15.75" thickBot="1">
      <c r="A6" s="4"/>
      <c r="B6" s="8"/>
      <c r="C6" s="8"/>
      <c r="D6" s="8"/>
      <c r="E6" s="8"/>
      <c r="F6" s="8"/>
      <c r="G6" s="8"/>
      <c r="H6" s="66" t="str">
        <f>Calculations!V4</f>
        <v>pwrVar</v>
      </c>
      <c r="I6" s="67"/>
      <c r="J6" s="68" t="e">
        <f>Calculations!W4</f>
        <v>#DIV/0!</v>
      </c>
      <c r="K6" s="87"/>
    </row>
    <row r="7" spans="1:16">
      <c r="A7" s="4"/>
      <c r="D7" s="11">
        <f>Calculations!V7</f>
        <v>0.9</v>
      </c>
      <c r="E7" s="7" t="s">
        <v>13</v>
      </c>
      <c r="F7" s="8"/>
      <c r="G7" s="8"/>
      <c r="H7" s="8"/>
      <c r="K7" s="1"/>
    </row>
    <row r="8" spans="1:16">
      <c r="A8" s="4"/>
      <c r="B8" t="s">
        <v>4</v>
      </c>
      <c r="D8" s="10" t="e">
        <f>Calculations!W8</f>
        <v>#VALUE!</v>
      </c>
      <c r="E8" s="10" t="e">
        <f>Calculations!X8</f>
        <v>#VALUE!</v>
      </c>
      <c r="K8" s="1"/>
    </row>
    <row r="9" spans="1:16">
      <c r="A9" s="4"/>
      <c r="B9" t="s">
        <v>5</v>
      </c>
      <c r="D9" s="10" t="e">
        <f>Calculations!W9</f>
        <v>#VALUE!</v>
      </c>
      <c r="E9" s="10" t="e">
        <f>Calculations!X9</f>
        <v>#VALUE!</v>
      </c>
      <c r="K9" s="1"/>
    </row>
    <row r="10" spans="1:16">
      <c r="A10" s="4"/>
      <c r="B10" t="s">
        <v>6</v>
      </c>
      <c r="D10" s="10" t="e">
        <f>Calculations!W10</f>
        <v>#VALUE!</v>
      </c>
      <c r="E10" s="10" t="e">
        <f>Calculations!X10</f>
        <v>#VALUE!</v>
      </c>
      <c r="K10" s="1"/>
      <c r="N10" s="88" t="s">
        <v>50</v>
      </c>
      <c r="O10" s="88"/>
      <c r="P10" s="88"/>
    </row>
    <row r="11" spans="1:16">
      <c r="A11" s="4"/>
      <c r="B11" t="s">
        <v>7</v>
      </c>
      <c r="D11" s="10" t="e">
        <f>Calculations!W11</f>
        <v>#VALUE!</v>
      </c>
      <c r="E11" s="10" t="e">
        <f>Calculations!X11</f>
        <v>#VALUE!</v>
      </c>
      <c r="K11" s="1"/>
      <c r="N11" t="s">
        <v>44</v>
      </c>
      <c r="O11">
        <v>74.3</v>
      </c>
      <c r="P11" t="s">
        <v>48</v>
      </c>
    </row>
    <row r="12" spans="1:16">
      <c r="A12" s="4"/>
      <c r="D12" s="3"/>
      <c r="E12" s="3"/>
      <c r="F12" s="2"/>
      <c r="K12" s="1"/>
      <c r="N12" t="s">
        <v>45</v>
      </c>
      <c r="O12">
        <v>1</v>
      </c>
      <c r="P12" t="s">
        <v>46</v>
      </c>
    </row>
    <row r="13" spans="1:16" ht="17.25">
      <c r="D13" s="11">
        <f>Calculations!V13</f>
        <v>0.5</v>
      </c>
      <c r="E13" s="7" t="str">
        <f>E7</f>
        <v>s</v>
      </c>
      <c r="K13" s="1"/>
      <c r="N13" t="s">
        <v>51</v>
      </c>
      <c r="O13" s="65">
        <f>O11/(PI()*(O12/2)^2)</f>
        <v>94.601698173822584</v>
      </c>
      <c r="P13" t="s">
        <v>52</v>
      </c>
    </row>
    <row r="14" spans="1:16">
      <c r="B14" t="str">
        <f>B8</f>
        <v>Rising Edge</v>
      </c>
      <c r="D14" s="10" t="e">
        <f>Calculations!W14</f>
        <v>#VALUE!</v>
      </c>
      <c r="E14" s="10" t="e">
        <f>Calculations!X14</f>
        <v>#VALUE!</v>
      </c>
      <c r="K14" s="1"/>
      <c r="N14" t="s">
        <v>47</v>
      </c>
      <c r="O14">
        <v>850</v>
      </c>
      <c r="P14" t="s">
        <v>8</v>
      </c>
    </row>
    <row r="15" spans="1:16">
      <c r="B15" t="str">
        <f t="shared" ref="B15:B17" si="0">B9</f>
        <v>Falling Edge</v>
      </c>
      <c r="D15" s="10" t="e">
        <f>Calculations!W15</f>
        <v>#VALUE!</v>
      </c>
      <c r="E15" s="10" t="e">
        <f>Calculations!X15</f>
        <v>#VALUE!</v>
      </c>
      <c r="K15" s="1"/>
      <c r="N15" t="s">
        <v>49</v>
      </c>
      <c r="O15">
        <v>20</v>
      </c>
      <c r="P15" t="s">
        <v>46</v>
      </c>
    </row>
    <row r="16" spans="1:16">
      <c r="B16" t="str">
        <f t="shared" si="0"/>
        <v>Center</v>
      </c>
      <c r="D16" s="10" t="e">
        <f>Calculations!W16</f>
        <v>#VALUE!</v>
      </c>
      <c r="E16" s="10" t="e">
        <f>Calculations!X16</f>
        <v>#VALUE!</v>
      </c>
      <c r="K16" s="1"/>
    </row>
    <row r="17" spans="2:19">
      <c r="B17" t="str">
        <f t="shared" si="0"/>
        <v>Width</v>
      </c>
      <c r="D17" s="10" t="e">
        <f>Calculations!W17</f>
        <v>#VALUE!</v>
      </c>
      <c r="E17" s="10" t="e">
        <f>Calculations!X17</f>
        <v>#VALUE!</v>
      </c>
      <c r="K17" s="1"/>
      <c r="N17" t="s">
        <v>54</v>
      </c>
      <c r="O17" t="e">
        <f>Calculations!L4</f>
        <v>#VALUE!</v>
      </c>
    </row>
    <row r="18" spans="2:19">
      <c r="K18" s="1"/>
      <c r="N18" t="s">
        <v>58</v>
      </c>
      <c r="O18" s="1" t="e">
        <f>Calculations!L5</f>
        <v>#VALUE!</v>
      </c>
    </row>
    <row r="19" spans="2:19">
      <c r="K19" s="1"/>
      <c r="N19" t="s">
        <v>59</v>
      </c>
      <c r="O19" s="1" t="e">
        <f>Calculations!L6</f>
        <v>#VALUE!</v>
      </c>
    </row>
    <row r="20" spans="2:19">
      <c r="K20" s="1"/>
      <c r="N20" t="s">
        <v>60</v>
      </c>
      <c r="O20" s="76" t="e">
        <f>O13/O18</f>
        <v>#VALUE!</v>
      </c>
      <c r="P20" t="str">
        <f>P13</f>
        <v>uW/cm2</v>
      </c>
    </row>
    <row r="21" spans="2:19">
      <c r="K21" s="1"/>
      <c r="N21" t="s">
        <v>61</v>
      </c>
      <c r="O21" s="76" t="e">
        <f>O13/O19</f>
        <v>#VALUE!</v>
      </c>
      <c r="P21" t="str">
        <f>P20</f>
        <v>uW/cm2</v>
      </c>
    </row>
    <row r="22" spans="2:19">
      <c r="K22" s="1"/>
    </row>
    <row r="23" spans="2:19">
      <c r="K23" s="1"/>
      <c r="N23" s="74" t="s">
        <v>70</v>
      </c>
      <c r="O23">
        <v>1</v>
      </c>
    </row>
    <row r="24" spans="2:19" ht="18">
      <c r="K24" s="1"/>
      <c r="N24" s="74" t="s">
        <v>72</v>
      </c>
      <c r="O24">
        <v>14</v>
      </c>
      <c r="S24" s="78"/>
    </row>
    <row r="25" spans="2:19">
      <c r="K25" s="1"/>
    </row>
    <row r="26" spans="2:19">
      <c r="K26" s="1"/>
      <c r="M26">
        <v>64</v>
      </c>
      <c r="N26">
        <v>4</v>
      </c>
      <c r="O26">
        <v>3</v>
      </c>
    </row>
    <row r="27" spans="2:19">
      <c r="K27" s="1"/>
      <c r="M27">
        <v>1</v>
      </c>
      <c r="N27">
        <f>$M27*$M$26*N$26</f>
        <v>256</v>
      </c>
      <c r="O27" s="78">
        <f>$M27*$M$26*O$26</f>
        <v>192</v>
      </c>
    </row>
    <row r="28" spans="2:19">
      <c r="K28" s="1"/>
      <c r="M28" s="78">
        <f>M27+1</f>
        <v>2</v>
      </c>
      <c r="N28" s="78">
        <f>$M28*$M$26*N$26</f>
        <v>512</v>
      </c>
      <c r="O28" s="78">
        <f>$M28*$M$26*O$26</f>
        <v>384</v>
      </c>
    </row>
    <row r="29" spans="2:19">
      <c r="K29" s="1"/>
      <c r="M29" s="78">
        <f t="shared" ref="M29:M38" si="1">M28+1</f>
        <v>3</v>
      </c>
      <c r="N29" s="78">
        <f t="shared" ref="N29:O38" si="2">$M29*$M$26*N$26</f>
        <v>768</v>
      </c>
      <c r="O29" s="78">
        <f t="shared" si="2"/>
        <v>576</v>
      </c>
    </row>
    <row r="30" spans="2:19">
      <c r="K30" s="1"/>
      <c r="M30" s="78">
        <f t="shared" si="1"/>
        <v>4</v>
      </c>
      <c r="N30" s="78">
        <f t="shared" si="2"/>
        <v>1024</v>
      </c>
      <c r="O30" s="78">
        <f t="shared" si="2"/>
        <v>768</v>
      </c>
    </row>
    <row r="31" spans="2:19">
      <c r="K31" s="1"/>
      <c r="M31" s="78">
        <f t="shared" si="1"/>
        <v>5</v>
      </c>
      <c r="N31" s="78">
        <f t="shared" si="2"/>
        <v>1280</v>
      </c>
      <c r="O31" s="78">
        <f t="shared" si="2"/>
        <v>960</v>
      </c>
    </row>
    <row r="32" spans="2:19">
      <c r="K32" s="1"/>
      <c r="M32" s="78">
        <f t="shared" si="1"/>
        <v>6</v>
      </c>
      <c r="N32" s="78">
        <f t="shared" si="2"/>
        <v>1536</v>
      </c>
      <c r="O32" s="78">
        <f t="shared" si="2"/>
        <v>1152</v>
      </c>
    </row>
    <row r="33" spans="11:15">
      <c r="K33" s="1"/>
      <c r="M33" s="78">
        <f t="shared" si="1"/>
        <v>7</v>
      </c>
      <c r="N33" s="78">
        <f t="shared" si="2"/>
        <v>1792</v>
      </c>
      <c r="O33" s="78">
        <f t="shared" si="2"/>
        <v>1344</v>
      </c>
    </row>
    <row r="34" spans="11:15">
      <c r="K34" s="1"/>
      <c r="M34" s="78">
        <f t="shared" si="1"/>
        <v>8</v>
      </c>
      <c r="N34" s="78">
        <f t="shared" si="2"/>
        <v>2048</v>
      </c>
      <c r="O34" s="78">
        <f t="shared" si="2"/>
        <v>1536</v>
      </c>
    </row>
    <row r="35" spans="11:15">
      <c r="K35" s="1"/>
      <c r="M35" s="78">
        <f t="shared" si="1"/>
        <v>9</v>
      </c>
      <c r="N35" s="78">
        <f t="shared" si="2"/>
        <v>2304</v>
      </c>
      <c r="O35" s="78">
        <f t="shared" si="2"/>
        <v>1728</v>
      </c>
    </row>
    <row r="36" spans="11:15">
      <c r="K36" s="1"/>
      <c r="M36" s="78">
        <f t="shared" si="1"/>
        <v>10</v>
      </c>
      <c r="N36" s="78">
        <f t="shared" si="2"/>
        <v>2560</v>
      </c>
      <c r="O36" s="78">
        <f t="shared" si="2"/>
        <v>1920</v>
      </c>
    </row>
    <row r="37" spans="11:15">
      <c r="K37" s="1"/>
      <c r="M37" s="78">
        <f t="shared" si="1"/>
        <v>11</v>
      </c>
      <c r="N37" s="78">
        <f t="shared" si="2"/>
        <v>2816</v>
      </c>
      <c r="O37" s="78">
        <f t="shared" si="2"/>
        <v>2112</v>
      </c>
    </row>
    <row r="38" spans="11:15">
      <c r="K38" s="1"/>
      <c r="M38" s="78">
        <f t="shared" si="1"/>
        <v>12</v>
      </c>
      <c r="N38" s="78">
        <f t="shared" si="2"/>
        <v>3072</v>
      </c>
      <c r="O38" s="78">
        <f t="shared" si="2"/>
        <v>2304</v>
      </c>
    </row>
    <row r="39" spans="11:15">
      <c r="K39" s="1"/>
    </row>
    <row r="40" spans="11:15">
      <c r="K40" s="1"/>
    </row>
    <row r="41" spans="11:15">
      <c r="K41" s="1"/>
    </row>
    <row r="42" spans="11:15">
      <c r="K42" s="1"/>
    </row>
    <row r="43" spans="11:15">
      <c r="K43" s="1"/>
    </row>
    <row r="44" spans="11:15">
      <c r="K44" s="1"/>
    </row>
    <row r="45" spans="11:15">
      <c r="K45" s="1"/>
    </row>
    <row r="46" spans="11:15">
      <c r="K46" s="1"/>
    </row>
    <row r="47" spans="11:15">
      <c r="K47" s="1"/>
    </row>
    <row r="48" spans="11:15">
      <c r="K48" s="1"/>
    </row>
    <row r="49" spans="11:11">
      <c r="K49" s="1"/>
    </row>
    <row r="50" spans="11:11">
      <c r="K50" s="1"/>
    </row>
    <row r="51" spans="11:11">
      <c r="K51" s="1"/>
    </row>
    <row r="52" spans="11:11">
      <c r="K52" s="1"/>
    </row>
    <row r="53" spans="11:11">
      <c r="K53" s="1"/>
    </row>
    <row r="54" spans="11:11">
      <c r="K54" s="1"/>
    </row>
    <row r="55" spans="11:11">
      <c r="K55" s="1"/>
    </row>
    <row r="56" spans="11:11">
      <c r="K56" s="1"/>
    </row>
    <row r="57" spans="11:11">
      <c r="K57" s="1"/>
    </row>
    <row r="58" spans="11:11">
      <c r="K58" s="1"/>
    </row>
    <row r="59" spans="11:11">
      <c r="K59" s="1"/>
    </row>
    <row r="60" spans="11:11">
      <c r="K60" s="1"/>
    </row>
    <row r="61" spans="11:11">
      <c r="K61" s="1"/>
    </row>
    <row r="62" spans="11:11">
      <c r="K62" s="1"/>
    </row>
    <row r="63" spans="11:11">
      <c r="K63" s="1"/>
    </row>
    <row r="64" spans="11:11">
      <c r="K64" s="1"/>
    </row>
    <row r="65" spans="11:11">
      <c r="K65" s="1"/>
    </row>
    <row r="66" spans="11:11">
      <c r="K66" s="1"/>
    </row>
    <row r="67" spans="11:11">
      <c r="K67" s="1"/>
    </row>
    <row r="68" spans="11:11">
      <c r="K68" s="1"/>
    </row>
    <row r="69" spans="11:11">
      <c r="K69" s="1"/>
    </row>
    <row r="70" spans="11:11">
      <c r="K70" s="1"/>
    </row>
    <row r="71" spans="11:11">
      <c r="K71" s="1"/>
    </row>
    <row r="72" spans="11:11">
      <c r="K72" s="1"/>
    </row>
    <row r="73" spans="11:11">
      <c r="K73" s="1"/>
    </row>
    <row r="74" spans="11:11">
      <c r="K74" s="1"/>
    </row>
    <row r="75" spans="11:11">
      <c r="K75" s="1"/>
    </row>
    <row r="76" spans="11:11">
      <c r="K76" s="1"/>
    </row>
    <row r="77" spans="11:11">
      <c r="K77" s="1"/>
    </row>
    <row r="78" spans="11:11">
      <c r="K78" s="1"/>
    </row>
    <row r="79" spans="11:11">
      <c r="K79" s="1"/>
    </row>
    <row r="80" spans="11:11">
      <c r="K80" s="1"/>
    </row>
    <row r="81" spans="11:11">
      <c r="K81" s="1"/>
    </row>
    <row r="82" spans="11:11">
      <c r="K82" s="1"/>
    </row>
    <row r="83" spans="11:11">
      <c r="K83" s="1"/>
    </row>
    <row r="84" spans="11:11">
      <c r="K84" s="1"/>
    </row>
    <row r="85" spans="11:11">
      <c r="K85" s="1"/>
    </row>
    <row r="86" spans="11:11">
      <c r="K86" s="1"/>
    </row>
    <row r="87" spans="11:11">
      <c r="K87" s="1"/>
    </row>
    <row r="88" spans="11:11">
      <c r="K88" s="1"/>
    </row>
    <row r="89" spans="11:11">
      <c r="K89" s="1"/>
    </row>
    <row r="90" spans="11:11">
      <c r="K90" s="1"/>
    </row>
    <row r="91" spans="11:11">
      <c r="K91" s="1"/>
    </row>
    <row r="92" spans="11:11">
      <c r="K92" s="1"/>
    </row>
    <row r="93" spans="11:11">
      <c r="K93" s="1"/>
    </row>
    <row r="94" spans="11:11">
      <c r="K94" s="1"/>
    </row>
    <row r="95" spans="11:11">
      <c r="K95" s="1"/>
    </row>
    <row r="96" spans="11:11">
      <c r="K96" s="1"/>
    </row>
    <row r="97" spans="11:11">
      <c r="K97" s="1"/>
    </row>
    <row r="98" spans="11:11">
      <c r="K98" s="1"/>
    </row>
    <row r="99" spans="11:11">
      <c r="K99" s="1"/>
    </row>
    <row r="100" spans="11:11">
      <c r="K100" s="1"/>
    </row>
    <row r="101" spans="11:11">
      <c r="K101" s="1"/>
    </row>
    <row r="102" spans="11:11">
      <c r="K102" s="1"/>
    </row>
    <row r="103" spans="11:11">
      <c r="K103" s="1"/>
    </row>
    <row r="104" spans="11:11">
      <c r="K104" s="1"/>
    </row>
    <row r="105" spans="11:11">
      <c r="K105" s="1"/>
    </row>
    <row r="106" spans="11:11">
      <c r="K106" s="1"/>
    </row>
    <row r="107" spans="11:11">
      <c r="K107" s="1"/>
    </row>
    <row r="108" spans="11:11">
      <c r="K108" s="1"/>
    </row>
    <row r="109" spans="11:11">
      <c r="K109" s="1"/>
    </row>
    <row r="110" spans="11:11">
      <c r="K110" s="1"/>
    </row>
    <row r="111" spans="11:11">
      <c r="K111" s="1"/>
    </row>
    <row r="112" spans="11:11">
      <c r="K112" s="1"/>
    </row>
    <row r="113" spans="11:11">
      <c r="K113" s="1"/>
    </row>
    <row r="114" spans="11:11">
      <c r="K114" s="1"/>
    </row>
    <row r="115" spans="11:11">
      <c r="K115" s="1"/>
    </row>
    <row r="116" spans="11:11">
      <c r="K116" s="1"/>
    </row>
    <row r="117" spans="11:11">
      <c r="K117" s="1"/>
    </row>
    <row r="118" spans="11:11">
      <c r="K118" s="1"/>
    </row>
    <row r="119" spans="11:11">
      <c r="K119" s="1"/>
    </row>
    <row r="120" spans="11:11">
      <c r="K120" s="1"/>
    </row>
    <row r="121" spans="11:11">
      <c r="K121" s="1"/>
    </row>
    <row r="122" spans="11:11">
      <c r="K122" s="1"/>
    </row>
    <row r="123" spans="11:11">
      <c r="K123" s="1"/>
    </row>
    <row r="124" spans="11:11">
      <c r="K124" s="1"/>
    </row>
    <row r="125" spans="11:11">
      <c r="K125" s="1"/>
    </row>
    <row r="126" spans="11:11">
      <c r="K126" s="1"/>
    </row>
    <row r="127" spans="11:11">
      <c r="K127" s="1"/>
    </row>
    <row r="128" spans="11:11">
      <c r="K128" s="1"/>
    </row>
    <row r="129" spans="11:11">
      <c r="K129" s="1"/>
    </row>
    <row r="130" spans="11:11">
      <c r="K130" s="1"/>
    </row>
    <row r="131" spans="11:11">
      <c r="K131" s="1"/>
    </row>
    <row r="132" spans="11:11">
      <c r="K132" s="1"/>
    </row>
    <row r="133" spans="11:11">
      <c r="K133" s="1"/>
    </row>
    <row r="134" spans="11:11">
      <c r="K134" s="1"/>
    </row>
    <row r="135" spans="11:11">
      <c r="K135" s="1"/>
    </row>
    <row r="136" spans="11:11">
      <c r="K136" s="1"/>
    </row>
    <row r="137" spans="11:11">
      <c r="K137" s="1"/>
    </row>
    <row r="138" spans="11:11">
      <c r="K138" s="1"/>
    </row>
    <row r="139" spans="11:11">
      <c r="K139" s="1"/>
    </row>
    <row r="140" spans="11:11">
      <c r="K140" s="1"/>
    </row>
    <row r="141" spans="11:11">
      <c r="K141" s="1"/>
    </row>
    <row r="142" spans="11:11">
      <c r="K142" s="1"/>
    </row>
    <row r="143" spans="11:11">
      <c r="K143" s="1"/>
    </row>
    <row r="144" spans="11:11">
      <c r="K144" s="1"/>
    </row>
    <row r="145" spans="11:11">
      <c r="K145" s="1"/>
    </row>
    <row r="146" spans="11:11">
      <c r="K146" s="1"/>
    </row>
    <row r="147" spans="11:11">
      <c r="K147" s="1"/>
    </row>
    <row r="148" spans="11:11">
      <c r="K148" s="1"/>
    </row>
    <row r="149" spans="11:11">
      <c r="K149" s="1"/>
    </row>
    <row r="150" spans="11:11">
      <c r="K150" s="1"/>
    </row>
    <row r="151" spans="11:11">
      <c r="K151" s="1"/>
    </row>
    <row r="152" spans="11:11">
      <c r="K152" s="1"/>
    </row>
    <row r="153" spans="11:11">
      <c r="K153" s="1"/>
    </row>
    <row r="154" spans="11:11">
      <c r="K154" s="1"/>
    </row>
    <row r="155" spans="11:11">
      <c r="K155" s="1"/>
    </row>
    <row r="156" spans="11:11">
      <c r="K156" s="1"/>
    </row>
    <row r="157" spans="11:11">
      <c r="K157" s="1"/>
    </row>
    <row r="158" spans="11:11">
      <c r="K158" s="1"/>
    </row>
    <row r="159" spans="11:11">
      <c r="K159" s="1"/>
    </row>
    <row r="160" spans="11:11">
      <c r="K160" s="1"/>
    </row>
    <row r="161" spans="11:11">
      <c r="K161" s="1"/>
    </row>
  </sheetData>
  <mergeCells count="3">
    <mergeCell ref="A1:F1"/>
    <mergeCell ref="K3:K6"/>
    <mergeCell ref="N10:P10"/>
  </mergeCells>
  <pageMargins left="0.7" right="0.7" top="0.75" bottom="0.75" header="0.3" footer="0.3"/>
  <pageSetup scale="18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N803"/>
  <sheetViews>
    <sheetView zoomScale="70" zoomScaleNormal="70" workbookViewId="0">
      <pane xSplit="12795" ySplit="8820" topLeftCell="S171" activePane="topRight"/>
      <selection activeCell="C4" sqref="C4"/>
      <selection pane="topRight" activeCell="Y5" sqref="Y5"/>
      <selection pane="bottomLeft" activeCell="B176" sqref="B176"/>
      <selection pane="bottomRight" activeCell="AD84" sqref="AD84"/>
    </sheetView>
  </sheetViews>
  <sheetFormatPr defaultRowHeight="15"/>
  <cols>
    <col min="2" max="7" width="9.140625" customWidth="1"/>
    <col min="8" max="8" width="11" customWidth="1"/>
    <col min="9" max="11" width="9.140625" hidden="1" customWidth="1"/>
    <col min="12" max="16" width="9.140625" customWidth="1"/>
    <col min="20" max="20" width="10.42578125" customWidth="1"/>
    <col min="21" max="21" width="13" bestFit="1" customWidth="1"/>
    <col min="23" max="24" width="8.85546875" bestFit="1" customWidth="1"/>
    <col min="25" max="27" width="8.7109375" customWidth="1"/>
    <col min="28" max="28" width="8.85546875" bestFit="1" customWidth="1"/>
    <col min="29" max="29" width="8.7109375" customWidth="1"/>
    <col min="30" max="30" width="8.85546875" customWidth="1"/>
    <col min="31" max="32" width="8.7109375" customWidth="1"/>
    <col min="33" max="33" width="6.28515625" customWidth="1"/>
    <col min="35" max="66" width="8.7109375" customWidth="1"/>
  </cols>
  <sheetData>
    <row r="1" spans="1:66" ht="15.75" thickBot="1">
      <c r="B1" s="88" t="s">
        <v>15</v>
      </c>
      <c r="C1" s="88"/>
      <c r="D1" s="88"/>
      <c r="E1" s="88"/>
      <c r="F1" s="88"/>
      <c r="G1" s="88"/>
      <c r="H1" s="88"/>
      <c r="I1" s="88"/>
      <c r="J1" s="88"/>
      <c r="K1" s="88"/>
      <c r="L1" s="88"/>
      <c r="M1" s="72"/>
      <c r="N1" s="72"/>
      <c r="O1" s="98" t="s">
        <v>37</v>
      </c>
      <c r="P1" s="98"/>
      <c r="Q1" s="98"/>
      <c r="R1" s="98"/>
      <c r="S1" s="98"/>
      <c r="W1" s="96" t="str">
        <f>O2</f>
        <v>all</v>
      </c>
      <c r="X1" s="97"/>
      <c r="Y1" s="94" t="str">
        <f>P2</f>
        <v>cell 0</v>
      </c>
      <c r="Z1" s="95"/>
      <c r="AA1" s="93" t="str">
        <f>Q2</f>
        <v>cell 1</v>
      </c>
      <c r="AB1" s="95"/>
      <c r="AC1" s="93" t="str">
        <f>R2</f>
        <v>cell 2</v>
      </c>
      <c r="AD1" s="95"/>
      <c r="AE1" s="93" t="str">
        <f>S2</f>
        <v>cell 3</v>
      </c>
      <c r="AF1" s="95"/>
      <c r="AG1" s="32"/>
      <c r="AI1" s="93" t="s">
        <v>26</v>
      </c>
      <c r="AJ1" s="94"/>
      <c r="AK1" s="94"/>
      <c r="AL1" s="94"/>
      <c r="AM1" s="94"/>
      <c r="AN1" s="94"/>
      <c r="AO1" s="94"/>
      <c r="AP1" s="95"/>
      <c r="AQ1" s="93" t="s">
        <v>27</v>
      </c>
      <c r="AR1" s="94"/>
      <c r="AS1" s="94"/>
      <c r="AT1" s="94"/>
      <c r="AU1" s="94"/>
      <c r="AV1" s="94"/>
      <c r="AW1" s="94"/>
      <c r="AX1" s="95"/>
      <c r="AY1" s="93" t="s">
        <v>28</v>
      </c>
      <c r="AZ1" s="94"/>
      <c r="BA1" s="94"/>
      <c r="BB1" s="94"/>
      <c r="BC1" s="94"/>
      <c r="BD1" s="94"/>
      <c r="BE1" s="94"/>
      <c r="BF1" s="95"/>
      <c r="BG1" s="93" t="s">
        <v>29</v>
      </c>
      <c r="BH1" s="94"/>
      <c r="BI1" s="94"/>
      <c r="BJ1" s="94"/>
      <c r="BK1" s="94"/>
      <c r="BL1" s="94"/>
      <c r="BM1" s="94"/>
      <c r="BN1" s="95"/>
    </row>
    <row r="2" spans="1:66" ht="30" customHeight="1" thickBot="1">
      <c r="A2" s="3" t="s">
        <v>8</v>
      </c>
      <c r="B2" s="32" t="s">
        <v>32</v>
      </c>
      <c r="C2" s="32" t="s">
        <v>33</v>
      </c>
      <c r="D2" s="32" t="s">
        <v>34</v>
      </c>
      <c r="E2" s="32" t="s">
        <v>35</v>
      </c>
      <c r="F2" s="32" t="s">
        <v>36</v>
      </c>
      <c r="H2" s="64" t="s">
        <v>39</v>
      </c>
      <c r="I2" s="72"/>
      <c r="J2" s="72"/>
      <c r="K2" s="72"/>
      <c r="L2" s="72" t="s">
        <v>53</v>
      </c>
      <c r="M2" s="72"/>
      <c r="N2" s="72"/>
      <c r="O2" s="32" t="str">
        <f>B2</f>
        <v>all</v>
      </c>
      <c r="P2" s="32" t="str">
        <f t="shared" ref="P2:S2" si="0">C2</f>
        <v>cell 0</v>
      </c>
      <c r="Q2" s="32" t="str">
        <f t="shared" si="0"/>
        <v>cell 1</v>
      </c>
      <c r="R2" s="32" t="str">
        <f t="shared" si="0"/>
        <v>cell 2</v>
      </c>
      <c r="S2" s="32" t="str">
        <f t="shared" si="0"/>
        <v>cell 3</v>
      </c>
      <c r="T2" s="12" t="s">
        <v>16</v>
      </c>
      <c r="U2" s="13" t="str">
        <f>setCalcEnable(V2)</f>
        <v>setCalcEnable=</v>
      </c>
      <c r="V2" s="46">
        <v>1</v>
      </c>
      <c r="W2" s="47" t="s">
        <v>2</v>
      </c>
      <c r="X2" s="48" t="s">
        <v>14</v>
      </c>
      <c r="Y2" s="35" t="str">
        <f>W2</f>
        <v>Mean</v>
      </c>
      <c r="Z2" s="36" t="str">
        <f t="shared" ref="Z2:AF2" si="1">X2</f>
        <v>Stdev</v>
      </c>
      <c r="AA2" s="34" t="str">
        <f t="shared" si="1"/>
        <v>Mean</v>
      </c>
      <c r="AB2" s="36" t="str">
        <f t="shared" si="1"/>
        <v>Stdev</v>
      </c>
      <c r="AC2" s="34" t="str">
        <f t="shared" si="1"/>
        <v>Mean</v>
      </c>
      <c r="AD2" s="36" t="str">
        <f t="shared" si="1"/>
        <v>Stdev</v>
      </c>
      <c r="AE2" s="34" t="str">
        <f t="shared" si="1"/>
        <v>Mean</v>
      </c>
      <c r="AF2" s="36" t="str">
        <f t="shared" si="1"/>
        <v>Stdev</v>
      </c>
      <c r="AI2" s="34">
        <f>data0!B1</f>
        <v>0</v>
      </c>
      <c r="AJ2" s="35">
        <f>data0!C1</f>
        <v>1</v>
      </c>
      <c r="AK2" s="35">
        <f>data0!D1</f>
        <v>2</v>
      </c>
      <c r="AL2" s="35">
        <f>data0!E1</f>
        <v>3</v>
      </c>
      <c r="AM2" s="35">
        <f>data0!F1</f>
        <v>4</v>
      </c>
      <c r="AN2" s="35">
        <f>data0!G1</f>
        <v>5</v>
      </c>
      <c r="AO2" s="35">
        <f>data0!H1</f>
        <v>6</v>
      </c>
      <c r="AP2" s="36">
        <f>data0!I1</f>
        <v>7</v>
      </c>
      <c r="AQ2" s="34">
        <f>data0!J1</f>
        <v>8</v>
      </c>
      <c r="AR2" s="35">
        <f>data0!K1</f>
        <v>9</v>
      </c>
      <c r="AS2" s="35">
        <f>data0!L1</f>
        <v>10</v>
      </c>
      <c r="AT2" s="35">
        <f>data0!M1</f>
        <v>11</v>
      </c>
      <c r="AU2" s="35">
        <f>data0!N1</f>
        <v>12</v>
      </c>
      <c r="AV2" s="35">
        <f>data0!O1</f>
        <v>13</v>
      </c>
      <c r="AW2" s="35">
        <f>data0!P1</f>
        <v>14</v>
      </c>
      <c r="AX2" s="36">
        <f>data0!Q1</f>
        <v>15</v>
      </c>
      <c r="AY2" s="34">
        <f>data0!R1</f>
        <v>16</v>
      </c>
      <c r="AZ2" s="35">
        <f>data0!S1</f>
        <v>17</v>
      </c>
      <c r="BA2" s="35">
        <f>data0!T1</f>
        <v>18</v>
      </c>
      <c r="BB2" s="35">
        <f>data0!U1</f>
        <v>19</v>
      </c>
      <c r="BC2" s="35">
        <f>data0!V1</f>
        <v>20</v>
      </c>
      <c r="BD2" s="35">
        <f>data0!W1</f>
        <v>21</v>
      </c>
      <c r="BE2" s="35">
        <f>data0!X1</f>
        <v>22</v>
      </c>
      <c r="BF2" s="36">
        <f>data0!Y1</f>
        <v>23</v>
      </c>
      <c r="BG2" s="34">
        <f>data0!Z1</f>
        <v>24</v>
      </c>
      <c r="BH2" s="35">
        <f>data0!AA1</f>
        <v>25</v>
      </c>
      <c r="BI2" s="35">
        <f>data0!AB1</f>
        <v>26</v>
      </c>
      <c r="BJ2" s="35">
        <f>data0!AC1</f>
        <v>27</v>
      </c>
      <c r="BK2" s="35">
        <f>data0!AD1</f>
        <v>28</v>
      </c>
      <c r="BL2" s="35">
        <f>data0!AE1</f>
        <v>29</v>
      </c>
      <c r="BM2" s="35">
        <f>data0!AF1</f>
        <v>30</v>
      </c>
      <c r="BN2" s="36">
        <f>data0!AG1</f>
        <v>31</v>
      </c>
    </row>
    <row r="3" spans="1:66">
      <c r="A3" t="s">
        <v>57</v>
      </c>
      <c r="B3" s="65" t="e">
        <f>MAX(B4:B184)</f>
        <v>#DIV/0!</v>
      </c>
      <c r="C3" s="65" t="e">
        <f t="shared" ref="C3:F3" si="2">MAX(C4:C184)</f>
        <v>#DIV/0!</v>
      </c>
      <c r="D3" s="65" t="e">
        <f t="shared" si="2"/>
        <v>#DIV/0!</v>
      </c>
      <c r="E3" s="65" t="e">
        <f t="shared" si="2"/>
        <v>#DIV/0!</v>
      </c>
      <c r="F3" s="65" t="e">
        <f t="shared" si="2"/>
        <v>#DIV/0!</v>
      </c>
      <c r="U3" s="14"/>
      <c r="V3" t="s">
        <v>30</v>
      </c>
      <c r="W3" s="49">
        <f>AVERAGE(AI3:BN3)</f>
        <v>0</v>
      </c>
      <c r="X3" s="50">
        <f>STDEV(AI3:BN3)</f>
        <v>0</v>
      </c>
      <c r="Y3" s="55">
        <f t="shared" ref="Y3" si="3">AVERAGE(AI3:AP3)</f>
        <v>0</v>
      </c>
      <c r="Z3" s="58">
        <f t="shared" ref="Z3" si="4">STDEV(AI3:AP3)</f>
        <v>0</v>
      </c>
      <c r="AA3" s="57" t="e">
        <f t="shared" ref="AA3" si="5">AVERAGE(AQ3:AX3)</f>
        <v>#DIV/0!</v>
      </c>
      <c r="AB3" s="58" t="e">
        <f t="shared" ref="AB3" si="6">STDEV(AQ3:AX3)</f>
        <v>#DIV/0!</v>
      </c>
      <c r="AC3" s="57" t="e">
        <f t="shared" ref="AC3" si="7">AVERAGE(AY3:BF3)</f>
        <v>#DIV/0!</v>
      </c>
      <c r="AD3" s="58" t="e">
        <f t="shared" ref="AD3" si="8">STDEV(AY3:BF3)</f>
        <v>#DIV/0!</v>
      </c>
      <c r="AE3" s="57" t="e">
        <f t="shared" ref="AE3" si="9">AVERAGE(BG3:BN3)</f>
        <v>#DIV/0!</v>
      </c>
      <c r="AF3" s="58" t="e">
        <f t="shared" ref="AF3" si="10">STDEV(BG3:BN3)</f>
        <v>#DIV/0!</v>
      </c>
      <c r="AI3" s="42">
        <f>SUM(data0!B2:B802)</f>
        <v>0</v>
      </c>
      <c r="AJ3" s="43">
        <f>SUM(data0!C2:C802)</f>
        <v>0</v>
      </c>
      <c r="AK3" s="43">
        <f>SUM(data0!D2:D802)</f>
        <v>0</v>
      </c>
      <c r="AL3" s="43">
        <f>SUM(data0!E2:E802)</f>
        <v>0</v>
      </c>
      <c r="AM3" s="43">
        <f>SUM(data0!F2:F802)</f>
        <v>0</v>
      </c>
      <c r="AN3" s="43">
        <f>SUM(data0!G2:G802)</f>
        <v>0</v>
      </c>
      <c r="AO3" s="43">
        <f>SUM(data0!H2:H802)</f>
        <v>0</v>
      </c>
      <c r="AP3" s="43">
        <f>SUM(data0!I2:I802)</f>
        <v>0</v>
      </c>
      <c r="AQ3" s="42"/>
      <c r="AR3" s="43"/>
      <c r="AS3" s="43"/>
      <c r="AT3" s="43"/>
      <c r="AU3" s="43"/>
      <c r="AV3" s="43"/>
      <c r="AW3" s="43"/>
      <c r="AX3" s="44"/>
      <c r="AY3" s="42"/>
      <c r="AZ3" s="43"/>
      <c r="BA3" s="43"/>
      <c r="BB3" s="43"/>
      <c r="BC3" s="43"/>
      <c r="BD3" s="43"/>
      <c r="BE3" s="43"/>
      <c r="BF3" s="44"/>
      <c r="BG3" s="42"/>
      <c r="BH3" s="43"/>
      <c r="BI3" s="43"/>
      <c r="BJ3" s="43"/>
      <c r="BK3" s="43"/>
      <c r="BL3" s="43"/>
      <c r="BM3" s="43"/>
      <c r="BN3" s="44"/>
    </row>
    <row r="4" spans="1:66">
      <c r="A4">
        <f>data0!A2</f>
        <v>-90</v>
      </c>
      <c r="B4" s="5" t="e">
        <f>AVERAGE(data0!B2:AG2)-$W$6</f>
        <v>#DIV/0!</v>
      </c>
      <c r="C4" s="69" t="e">
        <f>AVERAGE(data0!B2:I2)-Y$6</f>
        <v>#DIV/0!</v>
      </c>
      <c r="D4" s="5" t="e">
        <f>AVERAGE(data0!J2:Q2)-$AA$6</f>
        <v>#DIV/0!</v>
      </c>
      <c r="E4" s="5" t="e">
        <f>AVERAGE(data0!R2:Y2)-$AC$6</f>
        <v>#DIV/0!</v>
      </c>
      <c r="F4" s="5" t="e">
        <f>AVERAGE(data0!Z2:AG2)-$AE$6</f>
        <v>#DIV/0!</v>
      </c>
      <c r="H4" s="74" t="s">
        <v>54</v>
      </c>
      <c r="L4" s="73" t="e">
        <f>ABS(LOOKUP1st(1,L14:L94,I14:I94))</f>
        <v>#VALUE!</v>
      </c>
      <c r="M4" s="65"/>
      <c r="N4" s="65"/>
      <c r="O4" s="1" t="e">
        <f>B4/B$3</f>
        <v>#DIV/0!</v>
      </c>
      <c r="P4" s="1" t="e">
        <f t="shared" ref="P4:P35" si="11">C4/MAX(C$4:C$184)</f>
        <v>#DIV/0!</v>
      </c>
      <c r="Q4" s="1" t="e">
        <f t="shared" ref="Q4:Q35" si="12">D4/MAX(D$4:D$184)</f>
        <v>#DIV/0!</v>
      </c>
      <c r="R4" s="1" t="e">
        <f t="shared" ref="R4:R35" si="13">E4/MAX(E$4:E$184)</f>
        <v>#DIV/0!</v>
      </c>
      <c r="S4" s="1" t="e">
        <f t="shared" ref="S4:S35" si="14">F4/MAX(F$4:F$184)</f>
        <v>#DIV/0!</v>
      </c>
      <c r="T4" s="1" t="e">
        <f>STDEV(data0!B2:AG2)/B$94</f>
        <v>#DIV/0!</v>
      </c>
      <c r="V4" t="s">
        <v>40</v>
      </c>
      <c r="W4" s="89" t="e">
        <f>X3/W3</f>
        <v>#DIV/0!</v>
      </c>
      <c r="X4" s="90"/>
      <c r="Y4" s="89" t="e">
        <f>Z3/Y3</f>
        <v>#DIV/0!</v>
      </c>
      <c r="Z4" s="91"/>
      <c r="AA4" s="92" t="e">
        <f>AB3/AA3</f>
        <v>#DIV/0!</v>
      </c>
      <c r="AB4" s="91"/>
      <c r="AC4" s="92" t="e">
        <f>AD3/AC3</f>
        <v>#DIV/0!</v>
      </c>
      <c r="AD4" s="91"/>
      <c r="AE4" s="92" t="e">
        <f>AF3/AE3</f>
        <v>#DIV/0!</v>
      </c>
      <c r="AF4" s="91"/>
      <c r="AI4" s="34"/>
      <c r="AJ4" s="35"/>
      <c r="AK4" s="35"/>
      <c r="AL4" s="35"/>
      <c r="AM4" s="35"/>
      <c r="AN4" s="35"/>
      <c r="AO4" s="35"/>
      <c r="AP4" s="35"/>
      <c r="AQ4" s="34"/>
      <c r="AR4" s="35"/>
      <c r="AS4" s="35"/>
      <c r="AT4" s="35"/>
      <c r="AU4" s="35"/>
      <c r="AV4" s="35"/>
      <c r="AW4" s="35"/>
      <c r="AX4" s="36"/>
      <c r="AY4" s="34"/>
      <c r="AZ4" s="35"/>
      <c r="BA4" s="35"/>
      <c r="BB4" s="35"/>
      <c r="BC4" s="35"/>
      <c r="BD4" s="35"/>
      <c r="BE4" s="35"/>
      <c r="BF4" s="36"/>
      <c r="BG4" s="34"/>
      <c r="BH4" s="35"/>
      <c r="BI4" s="35"/>
      <c r="BJ4" s="35"/>
      <c r="BK4" s="35"/>
      <c r="BL4" s="35"/>
      <c r="BM4" s="35"/>
      <c r="BN4" s="36"/>
    </row>
    <row r="5" spans="1:66">
      <c r="A5">
        <f>data0!A3</f>
        <v>-85</v>
      </c>
      <c r="B5" s="65" t="e">
        <f>AVERAGE(data0!B3:AG3)-$W$6</f>
        <v>#DIV/0!</v>
      </c>
      <c r="C5" s="69" t="e">
        <f>AVERAGE(data0!B3:I3)-Y$6</f>
        <v>#DIV/0!</v>
      </c>
      <c r="D5" s="65" t="e">
        <f>AVERAGE(data0!J3:Q3)-$AA$6</f>
        <v>#DIV/0!</v>
      </c>
      <c r="E5" s="65" t="e">
        <f>AVERAGE(data0!R3:Y3)-$AC$6</f>
        <v>#DIV/0!</v>
      </c>
      <c r="F5" s="65" t="e">
        <f>AVERAGE(data0!Z3:AG3)-$AE$6</f>
        <v>#DIV/0!</v>
      </c>
      <c r="G5" s="45"/>
      <c r="H5" s="74" t="s">
        <v>55</v>
      </c>
      <c r="L5" s="75" t="e">
        <f>K14</f>
        <v>#VALUE!</v>
      </c>
      <c r="M5" s="65"/>
      <c r="N5" s="65"/>
      <c r="O5" s="1" t="e">
        <f t="shared" ref="O5:O68" si="15">B5/B$3</f>
        <v>#DIV/0!</v>
      </c>
      <c r="P5" s="1" t="e">
        <f t="shared" si="11"/>
        <v>#DIV/0!</v>
      </c>
      <c r="Q5" s="1" t="e">
        <f t="shared" si="12"/>
        <v>#DIV/0!</v>
      </c>
      <c r="R5" s="1" t="e">
        <f t="shared" si="13"/>
        <v>#DIV/0!</v>
      </c>
      <c r="S5" s="1" t="e">
        <f t="shared" si="14"/>
        <v>#DIV/0!</v>
      </c>
      <c r="T5" s="1" t="e">
        <f>STDEV(data0!B3:AG3)/B$94</f>
        <v>#DIV/0!</v>
      </c>
      <c r="V5" t="s">
        <v>31</v>
      </c>
      <c r="W5" s="49">
        <f t="shared" ref="W5:W11" si="16">AVERAGE(AI5:BN5)</f>
        <v>0</v>
      </c>
      <c r="X5" s="50">
        <f t="shared" ref="X5:X11" si="17">STDEV(AI5:BN5)</f>
        <v>0</v>
      </c>
      <c r="Y5" s="55">
        <f t="shared" ref="Y5:Y11" si="18">AVERAGE(AI5:AP5)</f>
        <v>0</v>
      </c>
      <c r="Z5" s="58">
        <f t="shared" ref="Z5:Z11" si="19">STDEV(AI5:AP5)</f>
        <v>0</v>
      </c>
      <c r="AA5" s="57" t="e">
        <f t="shared" ref="AA5:AA11" si="20">AVERAGE(AQ5:AX5)</f>
        <v>#DIV/0!</v>
      </c>
      <c r="AB5" s="58" t="e">
        <f t="shared" ref="AB5:AB11" si="21">STDEV(AQ5:AX5)</f>
        <v>#DIV/0!</v>
      </c>
      <c r="AC5" s="57" t="e">
        <f t="shared" ref="AC5:AC11" si="22">AVERAGE(AY5:BF5)</f>
        <v>#DIV/0!</v>
      </c>
      <c r="AD5" s="58" t="e">
        <f t="shared" ref="AD5:AD11" si="23">STDEV(AY5:BF5)</f>
        <v>#DIV/0!</v>
      </c>
      <c r="AE5" s="57" t="e">
        <f t="shared" ref="AE5:AE11" si="24">AVERAGE(BG5:BN5)</f>
        <v>#DIV/0!</v>
      </c>
      <c r="AF5" s="58" t="e">
        <f t="shared" ref="AF5:AF11" si="25">STDEV(BG5:BN5)</f>
        <v>#DIV/0!</v>
      </c>
      <c r="AG5" s="10"/>
      <c r="AH5" s="11"/>
      <c r="AI5" s="42">
        <f>MAX(data0!B2:B802)</f>
        <v>0</v>
      </c>
      <c r="AJ5" s="43">
        <f>MAX(data0!C2:C802)</f>
        <v>0</v>
      </c>
      <c r="AK5" s="43">
        <f>MAX(data0!D2:D802)</f>
        <v>0</v>
      </c>
      <c r="AL5" s="43">
        <f>MAX(data0!E2:E802)</f>
        <v>0</v>
      </c>
      <c r="AM5" s="43">
        <f>MAX(data0!F2:F802)</f>
        <v>0</v>
      </c>
      <c r="AN5" s="43">
        <f>MAX(data0!G2:G802)</f>
        <v>0</v>
      </c>
      <c r="AO5" s="43">
        <f>MAX(data0!H2:H802)</f>
        <v>0</v>
      </c>
      <c r="AP5" s="43">
        <f>MAX(data0!I2:I802)</f>
        <v>0</v>
      </c>
      <c r="AQ5" s="42"/>
      <c r="AR5" s="43"/>
      <c r="AS5" s="43"/>
      <c r="AT5" s="43"/>
      <c r="AU5" s="43"/>
      <c r="AV5" s="43"/>
      <c r="AW5" s="43"/>
      <c r="AX5" s="44"/>
      <c r="AY5" s="42"/>
      <c r="AZ5" s="43"/>
      <c r="BA5" s="43"/>
      <c r="BB5" s="43"/>
      <c r="BC5" s="43"/>
      <c r="BD5" s="43"/>
      <c r="BE5" s="43"/>
      <c r="BF5" s="44"/>
      <c r="BG5" s="42"/>
      <c r="BH5" s="43"/>
      <c r="BI5" s="43"/>
      <c r="BJ5" s="43"/>
      <c r="BK5" s="43"/>
      <c r="BL5" s="43"/>
      <c r="BM5" s="43"/>
      <c r="BN5" s="44"/>
    </row>
    <row r="6" spans="1:66">
      <c r="A6">
        <f>data0!A4</f>
        <v>-80</v>
      </c>
      <c r="B6" s="65" t="e">
        <f>AVERAGE(data0!B4:AG4)-$W$6</f>
        <v>#DIV/0!</v>
      </c>
      <c r="C6" s="69" t="e">
        <f>AVERAGE(data0!B4:I4)-Y$6</f>
        <v>#DIV/0!</v>
      </c>
      <c r="D6" s="65" t="e">
        <f>AVERAGE(data0!J4:Q4)-$AA$6</f>
        <v>#DIV/0!</v>
      </c>
      <c r="E6" s="65" t="e">
        <f>AVERAGE(data0!R4:Y4)-$AC$6</f>
        <v>#DIV/0!</v>
      </c>
      <c r="F6" s="65" t="e">
        <f>AVERAGE(data0!Z4:AG4)-$AE$6</f>
        <v>#DIV/0!</v>
      </c>
      <c r="G6" s="45"/>
      <c r="H6" s="74" t="s">
        <v>56</v>
      </c>
      <c r="L6" s="75" t="e">
        <f>K13</f>
        <v>#VALUE!</v>
      </c>
      <c r="M6" s="65"/>
      <c r="N6" s="65"/>
      <c r="O6" s="1" t="e">
        <f t="shared" si="15"/>
        <v>#DIV/0!</v>
      </c>
      <c r="P6" s="1" t="e">
        <f t="shared" si="11"/>
        <v>#DIV/0!</v>
      </c>
      <c r="Q6" s="1" t="e">
        <f t="shared" si="12"/>
        <v>#DIV/0!</v>
      </c>
      <c r="R6" s="1" t="e">
        <f t="shared" si="13"/>
        <v>#DIV/0!</v>
      </c>
      <c r="S6" s="1" t="e">
        <f t="shared" si="14"/>
        <v>#DIV/0!</v>
      </c>
      <c r="T6" s="1" t="e">
        <f>STDEV(data0!B4:AG4)/B$94</f>
        <v>#DIV/0!</v>
      </c>
      <c r="V6" t="s">
        <v>41</v>
      </c>
      <c r="W6" s="49" t="e">
        <f t="shared" si="16"/>
        <v>#DIV/0!</v>
      </c>
      <c r="X6" s="50" t="e">
        <f t="shared" si="17"/>
        <v>#DIV/0!</v>
      </c>
      <c r="Y6" s="55" t="e">
        <f t="shared" si="18"/>
        <v>#DIV/0!</v>
      </c>
      <c r="Z6" s="58" t="e">
        <f t="shared" si="19"/>
        <v>#DIV/0!</v>
      </c>
      <c r="AA6" s="57" t="e">
        <f t="shared" si="20"/>
        <v>#DIV/0!</v>
      </c>
      <c r="AB6" s="58" t="e">
        <f t="shared" si="21"/>
        <v>#DIV/0!</v>
      </c>
      <c r="AC6" s="57" t="e">
        <f t="shared" si="22"/>
        <v>#DIV/0!</v>
      </c>
      <c r="AD6" s="58" t="e">
        <f t="shared" si="23"/>
        <v>#DIV/0!</v>
      </c>
      <c r="AE6" s="57" t="e">
        <f t="shared" si="24"/>
        <v>#DIV/0!</v>
      </c>
      <c r="AF6" s="58" t="e">
        <f t="shared" si="25"/>
        <v>#DIV/0!</v>
      </c>
      <c r="AG6" s="10"/>
      <c r="AH6" s="6"/>
      <c r="AI6" s="34" t="e">
        <f>AVERAGE(data0!B3:B11,data0!B173:B181)</f>
        <v>#DIV/0!</v>
      </c>
      <c r="AJ6" s="35" t="e">
        <f>AVERAGE(data0!C3:C11,data0!C173:C181)</f>
        <v>#DIV/0!</v>
      </c>
      <c r="AK6" s="35" t="e">
        <f>AVERAGE(data0!D3:D11,data0!D173:D181)</f>
        <v>#DIV/0!</v>
      </c>
      <c r="AL6" s="35" t="e">
        <f>AVERAGE(data0!E3:E11,data0!E173:E181)</f>
        <v>#DIV/0!</v>
      </c>
      <c r="AM6" s="35" t="e">
        <f>AVERAGE(data0!F3:F11,data0!F173:F181)</f>
        <v>#DIV/0!</v>
      </c>
      <c r="AN6" s="35" t="e">
        <f>AVERAGE(data0!G3:G11,data0!G173:G181)</f>
        <v>#DIV/0!</v>
      </c>
      <c r="AO6" s="35" t="e">
        <f>AVERAGE(data0!H3:H11,data0!H173:H181)</f>
        <v>#DIV/0!</v>
      </c>
      <c r="AP6" s="35">
        <f>AVERAGE(data0!I3:I11,data0!I173:I181)</f>
        <v>0</v>
      </c>
      <c r="AQ6" s="34"/>
      <c r="AR6" s="35"/>
      <c r="AS6" s="35"/>
      <c r="AT6" s="35"/>
      <c r="AU6" s="35"/>
      <c r="AV6" s="35"/>
      <c r="AW6" s="35"/>
      <c r="AX6" s="36"/>
      <c r="AY6" s="34"/>
      <c r="AZ6" s="35"/>
      <c r="BA6" s="35"/>
      <c r="BB6" s="35"/>
      <c r="BC6" s="35"/>
      <c r="BD6" s="35"/>
      <c r="BE6" s="35"/>
      <c r="BF6" s="36"/>
      <c r="BG6" s="34"/>
      <c r="BH6" s="35"/>
      <c r="BI6" s="35"/>
      <c r="BJ6" s="35"/>
      <c r="BK6" s="35"/>
      <c r="BL6" s="35"/>
      <c r="BM6" s="35"/>
      <c r="BN6" s="36"/>
    </row>
    <row r="7" spans="1:66">
      <c r="A7">
        <f>data0!A5</f>
        <v>-75</v>
      </c>
      <c r="B7" s="65" t="e">
        <f>AVERAGE(data0!B5:AG5)-$W$6</f>
        <v>#DIV/0!</v>
      </c>
      <c r="C7" s="69" t="e">
        <f>AVERAGE(data0!B5:I5)-Y$6</f>
        <v>#DIV/0!</v>
      </c>
      <c r="D7" s="65" t="e">
        <f>AVERAGE(data0!J5:Q5)-$AA$6</f>
        <v>#DIV/0!</v>
      </c>
      <c r="E7" s="65" t="e">
        <f>AVERAGE(data0!R5:Y5)-$AC$6</f>
        <v>#DIV/0!</v>
      </c>
      <c r="F7" s="65" t="e">
        <f>AVERAGE(data0!Z5:AG5)-$AE$6</f>
        <v>#DIV/0!</v>
      </c>
      <c r="G7" s="45"/>
      <c r="H7" s="65"/>
      <c r="M7" s="65"/>
      <c r="N7" s="65"/>
      <c r="O7" s="1" t="e">
        <f t="shared" si="15"/>
        <v>#DIV/0!</v>
      </c>
      <c r="P7" s="1" t="e">
        <f t="shared" si="11"/>
        <v>#DIV/0!</v>
      </c>
      <c r="Q7" s="1" t="e">
        <f t="shared" si="12"/>
        <v>#DIV/0!</v>
      </c>
      <c r="R7" s="1" t="e">
        <f t="shared" si="13"/>
        <v>#DIV/0!</v>
      </c>
      <c r="S7" s="1" t="e">
        <f t="shared" si="14"/>
        <v>#DIV/0!</v>
      </c>
      <c r="T7" s="1" t="e">
        <f>STDEV(data0!B5:AG5)/B$94</f>
        <v>#DIV/0!</v>
      </c>
      <c r="V7" s="11">
        <v>0.9</v>
      </c>
      <c r="W7" s="49" t="e">
        <f t="shared" si="16"/>
        <v>#DIV/0!</v>
      </c>
      <c r="X7" s="50" t="e">
        <f t="shared" si="17"/>
        <v>#DIV/0!</v>
      </c>
      <c r="Y7" s="55" t="e">
        <f t="shared" si="18"/>
        <v>#DIV/0!</v>
      </c>
      <c r="Z7" s="58" t="e">
        <f t="shared" si="19"/>
        <v>#DIV/0!</v>
      </c>
      <c r="AA7" s="57" t="e">
        <f t="shared" si="20"/>
        <v>#DIV/0!</v>
      </c>
      <c r="AB7" s="58" t="e">
        <f t="shared" si="21"/>
        <v>#DIV/0!</v>
      </c>
      <c r="AC7" s="57" t="e">
        <f t="shared" si="22"/>
        <v>#DIV/0!</v>
      </c>
      <c r="AD7" s="58" t="e">
        <f t="shared" si="23"/>
        <v>#DIV/0!</v>
      </c>
      <c r="AE7" s="57" t="e">
        <f t="shared" si="24"/>
        <v>#DIV/0!</v>
      </c>
      <c r="AF7" s="58" t="e">
        <f t="shared" si="25"/>
        <v>#DIV/0!</v>
      </c>
      <c r="AG7" s="10"/>
      <c r="AH7" s="6"/>
      <c r="AI7" s="42" t="e">
        <f t="shared" ref="AI7" si="26">(AI5-AI6)*$V7</f>
        <v>#DIV/0!</v>
      </c>
      <c r="AJ7" s="43" t="e">
        <f>(AJ5-AJ6)*$V7</f>
        <v>#DIV/0!</v>
      </c>
      <c r="AK7" s="43" t="e">
        <f>(AK5-AK6)*$V7</f>
        <v>#DIV/0!</v>
      </c>
      <c r="AL7" s="43" t="e">
        <f t="shared" ref="AL7:AP7" si="27">(AL5-AL6)*$V7</f>
        <v>#DIV/0!</v>
      </c>
      <c r="AM7" s="43" t="e">
        <f t="shared" si="27"/>
        <v>#DIV/0!</v>
      </c>
      <c r="AN7" s="43" t="e">
        <f t="shared" si="27"/>
        <v>#DIV/0!</v>
      </c>
      <c r="AO7" s="43" t="e">
        <f t="shared" si="27"/>
        <v>#DIV/0!</v>
      </c>
      <c r="AP7" s="43">
        <f t="shared" si="27"/>
        <v>0</v>
      </c>
      <c r="AQ7" s="42"/>
      <c r="AR7" s="43"/>
      <c r="AS7" s="43"/>
      <c r="AT7" s="43"/>
      <c r="AU7" s="43"/>
      <c r="AV7" s="43"/>
      <c r="AW7" s="43"/>
      <c r="AX7" s="44"/>
      <c r="AY7" s="42"/>
      <c r="AZ7" s="43"/>
      <c r="BA7" s="43"/>
      <c r="BB7" s="43"/>
      <c r="BC7" s="43"/>
      <c r="BD7" s="43"/>
      <c r="BE7" s="43"/>
      <c r="BF7" s="44"/>
      <c r="BG7" s="42"/>
      <c r="BH7" s="43"/>
      <c r="BI7" s="43"/>
      <c r="BJ7" s="43"/>
      <c r="BK7" s="43"/>
      <c r="BL7" s="43"/>
      <c r="BM7" s="43"/>
      <c r="BN7" s="44"/>
    </row>
    <row r="8" spans="1:66">
      <c r="A8">
        <f>data0!A6</f>
        <v>-70</v>
      </c>
      <c r="B8" s="65" t="e">
        <f>AVERAGE(data0!B6:AG6)-$W$6</f>
        <v>#DIV/0!</v>
      </c>
      <c r="C8" s="69" t="e">
        <f>AVERAGE(data0!B6:I6)-Y$6</f>
        <v>#DIV/0!</v>
      </c>
      <c r="D8" s="65" t="e">
        <f>AVERAGE(data0!J6:Q6)-$AA$6</f>
        <v>#DIV/0!</v>
      </c>
      <c r="E8" s="65" t="e">
        <f>AVERAGE(data0!R6:Y6)-$AC$6</f>
        <v>#DIV/0!</v>
      </c>
      <c r="F8" s="65" t="e">
        <f>AVERAGE(data0!Z6:AG6)-$AE$6</f>
        <v>#DIV/0!</v>
      </c>
      <c r="G8" s="45"/>
      <c r="H8" s="65"/>
      <c r="M8" s="65"/>
      <c r="N8" s="65"/>
      <c r="O8" s="1" t="e">
        <f t="shared" si="15"/>
        <v>#DIV/0!</v>
      </c>
      <c r="P8" s="1" t="e">
        <f t="shared" si="11"/>
        <v>#DIV/0!</v>
      </c>
      <c r="Q8" s="1" t="e">
        <f t="shared" si="12"/>
        <v>#DIV/0!</v>
      </c>
      <c r="R8" s="1" t="e">
        <f t="shared" si="13"/>
        <v>#DIV/0!</v>
      </c>
      <c r="S8" s="1" t="e">
        <f t="shared" si="14"/>
        <v>#DIV/0!</v>
      </c>
      <c r="T8" s="1" t="e">
        <f>STDEV(data0!B6:AG6)/B$94</f>
        <v>#DIV/0!</v>
      </c>
      <c r="V8" s="6" t="s">
        <v>9</v>
      </c>
      <c r="W8" s="51" t="e">
        <f t="shared" si="16"/>
        <v>#VALUE!</v>
      </c>
      <c r="X8" s="52" t="e">
        <f t="shared" si="17"/>
        <v>#VALUE!</v>
      </c>
      <c r="Y8" s="56" t="e">
        <f t="shared" si="18"/>
        <v>#VALUE!</v>
      </c>
      <c r="Z8" s="60" t="e">
        <f t="shared" si="19"/>
        <v>#VALUE!</v>
      </c>
      <c r="AA8" s="59" t="e">
        <f t="shared" si="20"/>
        <v>#DIV/0!</v>
      </c>
      <c r="AB8" s="60" t="e">
        <f t="shared" si="21"/>
        <v>#DIV/0!</v>
      </c>
      <c r="AC8" s="59" t="e">
        <f t="shared" si="22"/>
        <v>#DIV/0!</v>
      </c>
      <c r="AD8" s="60" t="e">
        <f t="shared" si="23"/>
        <v>#DIV/0!</v>
      </c>
      <c r="AE8" s="59" t="e">
        <f t="shared" si="24"/>
        <v>#DIV/0!</v>
      </c>
      <c r="AF8" s="60" t="e">
        <f t="shared" si="25"/>
        <v>#DIV/0!</v>
      </c>
      <c r="AG8" s="10"/>
      <c r="AH8" s="3"/>
      <c r="AI8" s="37" t="e">
        <f>transition(data0!$A$2:$A$182,data0!B$2:B$182,Calculations!AI7)</f>
        <v>#VALUE!</v>
      </c>
      <c r="AJ8" s="33" t="e">
        <f>transition(data0!$A$2:$A$182,data0!C$2:C$182,Calculations!AJ7)</f>
        <v>#VALUE!</v>
      </c>
      <c r="AK8" s="33" t="e">
        <f>transition(data0!$A$2:$A$182,data0!D$2:D$182,Calculations!AK7)</f>
        <v>#VALUE!</v>
      </c>
      <c r="AL8" s="33" t="e">
        <f>transition(data0!$A$2:$A$182,data0!E$2:E$182,Calculations!AL7)</f>
        <v>#VALUE!</v>
      </c>
      <c r="AM8" s="33" t="e">
        <f>transition(data0!$A$2:$A$182,data0!F$2:F$182,Calculations!AM7)</f>
        <v>#VALUE!</v>
      </c>
      <c r="AN8" s="33" t="e">
        <f>transition(data0!$A$2:$A$182,data0!G$2:G$182,Calculations!AN7)</f>
        <v>#VALUE!</v>
      </c>
      <c r="AO8" s="33" t="e">
        <f>transition(data0!$A$2:$A$182,data0!H$2:H$182,Calculations!AO7)</f>
        <v>#VALUE!</v>
      </c>
      <c r="AP8" s="33">
        <f>transition(data0!$A$2:$A$182,data0!I$2:I$182,Calculations!AP7)</f>
        <v>0</v>
      </c>
      <c r="AQ8" s="37"/>
      <c r="AR8" s="33"/>
      <c r="AS8" s="33"/>
      <c r="AT8" s="33"/>
      <c r="AU8" s="33"/>
      <c r="AV8" s="33"/>
      <c r="AW8" s="33"/>
      <c r="AX8" s="38"/>
      <c r="AY8" s="37"/>
      <c r="AZ8" s="33"/>
      <c r="BA8" s="33"/>
      <c r="BB8" s="33"/>
      <c r="BC8" s="33"/>
      <c r="BD8" s="33"/>
      <c r="BE8" s="33"/>
      <c r="BF8" s="38"/>
      <c r="BG8" s="37"/>
      <c r="BH8" s="33"/>
      <c r="BI8" s="33"/>
      <c r="BJ8" s="33"/>
      <c r="BK8" s="33"/>
      <c r="BL8" s="33"/>
      <c r="BM8" s="33"/>
      <c r="BN8" s="38"/>
    </row>
    <row r="9" spans="1:66">
      <c r="A9">
        <f>data0!A7</f>
        <v>-65</v>
      </c>
      <c r="B9" s="65" t="e">
        <f>AVERAGE(data0!B7:AG7)-$W$6</f>
        <v>#DIV/0!</v>
      </c>
      <c r="C9" s="69" t="e">
        <f>AVERAGE(data0!B7:I7)-Y$6</f>
        <v>#DIV/0!</v>
      </c>
      <c r="D9" s="65" t="e">
        <f>AVERAGE(data0!J7:Q7)-$AA$6</f>
        <v>#DIV/0!</v>
      </c>
      <c r="E9" s="65" t="e">
        <f>AVERAGE(data0!R7:Y7)-$AC$6</f>
        <v>#DIV/0!</v>
      </c>
      <c r="F9" s="65" t="e">
        <f>AVERAGE(data0!Z7:AG7)-$AE$6</f>
        <v>#DIV/0!</v>
      </c>
      <c r="G9" s="1"/>
      <c r="H9" s="1"/>
      <c r="M9" s="1"/>
      <c r="N9" s="1"/>
      <c r="O9" s="1" t="e">
        <f t="shared" si="15"/>
        <v>#DIV/0!</v>
      </c>
      <c r="P9" s="1" t="e">
        <f t="shared" si="11"/>
        <v>#DIV/0!</v>
      </c>
      <c r="Q9" s="1" t="e">
        <f t="shared" si="12"/>
        <v>#DIV/0!</v>
      </c>
      <c r="R9" s="1" t="e">
        <f t="shared" si="13"/>
        <v>#DIV/0!</v>
      </c>
      <c r="S9" s="1" t="e">
        <f t="shared" si="14"/>
        <v>#DIV/0!</v>
      </c>
      <c r="T9" s="1" t="e">
        <f>STDEV(data0!B7:AG7)/B$94</f>
        <v>#DIV/0!</v>
      </c>
      <c r="V9" s="6" t="s">
        <v>10</v>
      </c>
      <c r="W9" s="51" t="e">
        <f t="shared" si="16"/>
        <v>#VALUE!</v>
      </c>
      <c r="X9" s="52" t="e">
        <f t="shared" si="17"/>
        <v>#VALUE!</v>
      </c>
      <c r="Y9" s="56" t="e">
        <f t="shared" si="18"/>
        <v>#VALUE!</v>
      </c>
      <c r="Z9" s="60" t="e">
        <f t="shared" si="19"/>
        <v>#VALUE!</v>
      </c>
      <c r="AA9" s="59" t="e">
        <f t="shared" si="20"/>
        <v>#DIV/0!</v>
      </c>
      <c r="AB9" s="60" t="e">
        <f t="shared" si="21"/>
        <v>#DIV/0!</v>
      </c>
      <c r="AC9" s="59" t="e">
        <f t="shared" si="22"/>
        <v>#DIV/0!</v>
      </c>
      <c r="AD9" s="60" t="e">
        <f t="shared" si="23"/>
        <v>#DIV/0!</v>
      </c>
      <c r="AE9" s="59" t="e">
        <f t="shared" si="24"/>
        <v>#DIV/0!</v>
      </c>
      <c r="AF9" s="60" t="e">
        <f t="shared" si="25"/>
        <v>#DIV/0!</v>
      </c>
      <c r="AG9" s="10"/>
      <c r="AH9" s="3"/>
      <c r="AI9" s="37" t="e">
        <f>transition(data0!$A$2:$A$182,data0!B$2:B$182,-Calculations!AI7)</f>
        <v>#VALUE!</v>
      </c>
      <c r="AJ9" s="33" t="e">
        <f>transition(data0!$A$2:$A$182,data0!C$2:C$182,-Calculations!AJ7)</f>
        <v>#VALUE!</v>
      </c>
      <c r="AK9" s="33" t="e">
        <f>transition(data0!$A$2:$A$182,data0!D$2:D$182,-Calculations!AK7)</f>
        <v>#VALUE!</v>
      </c>
      <c r="AL9" s="33" t="e">
        <f>transition(data0!$A$2:$A$182,data0!E$2:E$182,-Calculations!AL7)</f>
        <v>#VALUE!</v>
      </c>
      <c r="AM9" s="33" t="e">
        <f>transition(data0!$A$2:$A$182,data0!F$2:F$182,-Calculations!AM7)</f>
        <v>#VALUE!</v>
      </c>
      <c r="AN9" s="33" t="e">
        <f>transition(data0!$A$2:$A$182,data0!G$2:G$182,-Calculations!AN7)</f>
        <v>#VALUE!</v>
      </c>
      <c r="AO9" s="33" t="e">
        <f>transition(data0!$A$2:$A$182,data0!H$2:H$182,-Calculations!AO7)</f>
        <v>#VALUE!</v>
      </c>
      <c r="AP9" s="33">
        <f>transition(data0!$A$2:$A$182,data0!I$2:I$182,-Calculations!AP7)</f>
        <v>0</v>
      </c>
      <c r="AQ9" s="37"/>
      <c r="AR9" s="33"/>
      <c r="AS9" s="33"/>
      <c r="AT9" s="33"/>
      <c r="AU9" s="33"/>
      <c r="AV9" s="33"/>
      <c r="AW9" s="33"/>
      <c r="AX9" s="38"/>
      <c r="AY9" s="37"/>
      <c r="AZ9" s="33"/>
      <c r="BA9" s="33"/>
      <c r="BB9" s="33"/>
      <c r="BC9" s="33"/>
      <c r="BD9" s="33"/>
      <c r="BE9" s="33"/>
      <c r="BF9" s="38"/>
      <c r="BG9" s="37"/>
      <c r="BH9" s="33"/>
      <c r="BI9" s="33"/>
      <c r="BJ9" s="33"/>
      <c r="BK9" s="33"/>
      <c r="BL9" s="33"/>
      <c r="BM9" s="33"/>
      <c r="BN9" s="38"/>
    </row>
    <row r="10" spans="1:66">
      <c r="A10">
        <f>data0!A8</f>
        <v>-60</v>
      </c>
      <c r="B10" s="65" t="e">
        <f>AVERAGE(data0!B8:AG8)-$W$6</f>
        <v>#DIV/0!</v>
      </c>
      <c r="C10" s="69" t="e">
        <f>AVERAGE(data0!B8:I8)-Y$6</f>
        <v>#DIV/0!</v>
      </c>
      <c r="D10" s="65" t="e">
        <f>AVERAGE(data0!J8:Q8)-$AA$6</f>
        <v>#DIV/0!</v>
      </c>
      <c r="E10" s="65" t="e">
        <f>AVERAGE(data0!R8:Y8)-$AC$6</f>
        <v>#DIV/0!</v>
      </c>
      <c r="F10" s="65" t="e">
        <f>AVERAGE(data0!Z8:AG8)-$AE$6</f>
        <v>#DIV/0!</v>
      </c>
      <c r="G10" s="1"/>
      <c r="H10" s="1"/>
      <c r="M10" s="1"/>
      <c r="N10" s="1"/>
      <c r="O10" s="1" t="e">
        <f t="shared" si="15"/>
        <v>#DIV/0!</v>
      </c>
      <c r="P10" s="1" t="e">
        <f t="shared" si="11"/>
        <v>#DIV/0!</v>
      </c>
      <c r="Q10" s="1" t="e">
        <f t="shared" si="12"/>
        <v>#DIV/0!</v>
      </c>
      <c r="R10" s="1" t="e">
        <f t="shared" si="13"/>
        <v>#DIV/0!</v>
      </c>
      <c r="S10" s="1" t="e">
        <f t="shared" si="14"/>
        <v>#DIV/0!</v>
      </c>
      <c r="T10" s="1" t="e">
        <f>STDEV(data0!B8:AG8)/B$94</f>
        <v>#DIV/0!</v>
      </c>
      <c r="V10" s="3" t="s">
        <v>11</v>
      </c>
      <c r="W10" s="51" t="e">
        <f t="shared" si="16"/>
        <v>#VALUE!</v>
      </c>
      <c r="X10" s="52" t="e">
        <f t="shared" si="17"/>
        <v>#VALUE!</v>
      </c>
      <c r="Y10" s="56" t="e">
        <f t="shared" si="18"/>
        <v>#VALUE!</v>
      </c>
      <c r="Z10" s="60" t="e">
        <f t="shared" si="19"/>
        <v>#VALUE!</v>
      </c>
      <c r="AA10" s="59" t="e">
        <f t="shared" si="20"/>
        <v>#DIV/0!</v>
      </c>
      <c r="AB10" s="60" t="e">
        <f t="shared" si="21"/>
        <v>#DIV/0!</v>
      </c>
      <c r="AC10" s="59" t="e">
        <f t="shared" si="22"/>
        <v>#DIV/0!</v>
      </c>
      <c r="AD10" s="60" t="e">
        <f t="shared" si="23"/>
        <v>#DIV/0!</v>
      </c>
      <c r="AE10" s="59" t="e">
        <f t="shared" si="24"/>
        <v>#DIV/0!</v>
      </c>
      <c r="AF10" s="60" t="e">
        <f t="shared" si="25"/>
        <v>#DIV/0!</v>
      </c>
      <c r="AI10" s="37" t="e">
        <f t="shared" ref="AI10" si="28">(AI9+AI8)/2</f>
        <v>#VALUE!</v>
      </c>
      <c r="AJ10" s="33" t="e">
        <f t="shared" ref="AJ10" si="29">(AJ9+AJ8)/2</f>
        <v>#VALUE!</v>
      </c>
      <c r="AK10" s="33" t="e">
        <f t="shared" ref="AK10" si="30">(AK9+AK8)/2</f>
        <v>#VALUE!</v>
      </c>
      <c r="AL10" s="33" t="e">
        <f t="shared" ref="AL10:AP10" si="31">(AL9+AL8)/2</f>
        <v>#VALUE!</v>
      </c>
      <c r="AM10" s="33" t="e">
        <f t="shared" si="31"/>
        <v>#VALUE!</v>
      </c>
      <c r="AN10" s="33" t="e">
        <f t="shared" si="31"/>
        <v>#VALUE!</v>
      </c>
      <c r="AO10" s="33" t="e">
        <f t="shared" si="31"/>
        <v>#VALUE!</v>
      </c>
      <c r="AP10" s="33">
        <f t="shared" si="31"/>
        <v>0</v>
      </c>
      <c r="AQ10" s="37"/>
      <c r="AR10" s="33"/>
      <c r="AS10" s="33"/>
      <c r="AT10" s="33"/>
      <c r="AU10" s="33"/>
      <c r="AV10" s="33"/>
      <c r="AW10" s="33"/>
      <c r="AX10" s="38"/>
      <c r="AY10" s="37"/>
      <c r="AZ10" s="33"/>
      <c r="BA10" s="33"/>
      <c r="BB10" s="33"/>
      <c r="BC10" s="33"/>
      <c r="BD10" s="33"/>
      <c r="BE10" s="33"/>
      <c r="BF10" s="38"/>
      <c r="BG10" s="37"/>
      <c r="BH10" s="33"/>
      <c r="BI10" s="33"/>
      <c r="BJ10" s="33"/>
      <c r="BK10" s="33"/>
      <c r="BL10" s="33"/>
      <c r="BM10" s="33"/>
      <c r="BN10" s="38"/>
    </row>
    <row r="11" spans="1:66">
      <c r="A11">
        <f>data0!A9</f>
        <v>-55</v>
      </c>
      <c r="B11" s="65" t="e">
        <f>AVERAGE(data0!B9:AG9)-$W$6</f>
        <v>#DIV/0!</v>
      </c>
      <c r="C11" s="69" t="e">
        <f>AVERAGE(data0!B9:I9)-Y$6</f>
        <v>#DIV/0!</v>
      </c>
      <c r="D11" s="65" t="e">
        <f>AVERAGE(data0!J9:Q9)-$AA$6</f>
        <v>#DIV/0!</v>
      </c>
      <c r="E11" s="65" t="e">
        <f>AVERAGE(data0!R9:Y9)-$AC$6</f>
        <v>#DIV/0!</v>
      </c>
      <c r="F11" s="65" t="e">
        <f>AVERAGE(data0!Z9:AG9)-$AE$6</f>
        <v>#DIV/0!</v>
      </c>
      <c r="G11" s="1"/>
      <c r="H11" s="1"/>
      <c r="M11" s="1"/>
      <c r="N11" s="1"/>
      <c r="O11" s="1" t="e">
        <f t="shared" si="15"/>
        <v>#DIV/0!</v>
      </c>
      <c r="P11" s="1" t="e">
        <f t="shared" si="11"/>
        <v>#DIV/0!</v>
      </c>
      <c r="Q11" s="1" t="e">
        <f t="shared" si="12"/>
        <v>#DIV/0!</v>
      </c>
      <c r="R11" s="1" t="e">
        <f t="shared" si="13"/>
        <v>#DIV/0!</v>
      </c>
      <c r="S11" s="1" t="e">
        <f t="shared" si="14"/>
        <v>#DIV/0!</v>
      </c>
      <c r="T11" s="1" t="e">
        <f>STDEV(data0!B9:AG9)/B$94</f>
        <v>#DIV/0!</v>
      </c>
      <c r="V11" s="3" t="s">
        <v>12</v>
      </c>
      <c r="W11" s="51" t="e">
        <f t="shared" si="16"/>
        <v>#VALUE!</v>
      </c>
      <c r="X11" s="52" t="e">
        <f t="shared" si="17"/>
        <v>#VALUE!</v>
      </c>
      <c r="Y11" s="56" t="e">
        <f t="shared" si="18"/>
        <v>#VALUE!</v>
      </c>
      <c r="Z11" s="60" t="e">
        <f t="shared" si="19"/>
        <v>#VALUE!</v>
      </c>
      <c r="AA11" s="59" t="e">
        <f t="shared" si="20"/>
        <v>#DIV/0!</v>
      </c>
      <c r="AB11" s="60" t="e">
        <f t="shared" si="21"/>
        <v>#DIV/0!</v>
      </c>
      <c r="AC11" s="59" t="e">
        <f t="shared" si="22"/>
        <v>#DIV/0!</v>
      </c>
      <c r="AD11" s="60" t="e">
        <f t="shared" si="23"/>
        <v>#DIV/0!</v>
      </c>
      <c r="AE11" s="59" t="e">
        <f t="shared" si="24"/>
        <v>#DIV/0!</v>
      </c>
      <c r="AF11" s="60" t="e">
        <f t="shared" si="25"/>
        <v>#DIV/0!</v>
      </c>
      <c r="AG11" s="10"/>
      <c r="AH11" s="11"/>
      <c r="AI11" s="37" t="e">
        <f t="shared" ref="AI11" si="32">AI9-AI8</f>
        <v>#VALUE!</v>
      </c>
      <c r="AJ11" s="33" t="e">
        <f t="shared" ref="AJ11" si="33">AJ9-AJ8</f>
        <v>#VALUE!</v>
      </c>
      <c r="AK11" s="33" t="e">
        <f t="shared" ref="AK11" si="34">AK9-AK8</f>
        <v>#VALUE!</v>
      </c>
      <c r="AL11" s="33" t="e">
        <f t="shared" ref="AL11:AP11" si="35">AL9-AL8</f>
        <v>#VALUE!</v>
      </c>
      <c r="AM11" s="33" t="e">
        <f t="shared" si="35"/>
        <v>#VALUE!</v>
      </c>
      <c r="AN11" s="33" t="e">
        <f t="shared" si="35"/>
        <v>#VALUE!</v>
      </c>
      <c r="AO11" s="33" t="e">
        <f t="shared" si="35"/>
        <v>#VALUE!</v>
      </c>
      <c r="AP11" s="33">
        <f t="shared" si="35"/>
        <v>0</v>
      </c>
      <c r="AQ11" s="37"/>
      <c r="AR11" s="33"/>
      <c r="AS11" s="33"/>
      <c r="AT11" s="33"/>
      <c r="AU11" s="33"/>
      <c r="AV11" s="33"/>
      <c r="AW11" s="33"/>
      <c r="AX11" s="38"/>
      <c r="AY11" s="37"/>
      <c r="AZ11" s="33"/>
      <c r="BA11" s="33"/>
      <c r="BB11" s="33"/>
      <c r="BC11" s="33"/>
      <c r="BD11" s="33"/>
      <c r="BE11" s="33"/>
      <c r="BF11" s="38"/>
      <c r="BG11" s="37"/>
      <c r="BH11" s="33"/>
      <c r="BI11" s="33"/>
      <c r="BJ11" s="33"/>
      <c r="BK11" s="33"/>
      <c r="BL11" s="33"/>
      <c r="BM11" s="33"/>
      <c r="BN11" s="38"/>
    </row>
    <row r="12" spans="1:66">
      <c r="A12">
        <f>data0!A10</f>
        <v>-50</v>
      </c>
      <c r="B12" s="65" t="e">
        <f>AVERAGE(data0!B10:AG10)-$W$6</f>
        <v>#DIV/0!</v>
      </c>
      <c r="C12" s="69" t="e">
        <f>AVERAGE(data0!B10:I10)-Y$6</f>
        <v>#DIV/0!</v>
      </c>
      <c r="D12" s="65" t="e">
        <f>AVERAGE(data0!J10:Q10)-$AA$6</f>
        <v>#DIV/0!</v>
      </c>
      <c r="E12" s="65" t="e">
        <f>AVERAGE(data0!R10:Y10)-$AC$6</f>
        <v>#DIV/0!</v>
      </c>
      <c r="F12" s="65" t="e">
        <f>AVERAGE(data0!Z10:AG10)-$AE$6</f>
        <v>#DIV/0!</v>
      </c>
      <c r="G12" s="1"/>
      <c r="H12" s="1"/>
      <c r="M12" s="1"/>
      <c r="N12" s="1"/>
      <c r="O12" s="1" t="e">
        <f t="shared" si="15"/>
        <v>#DIV/0!</v>
      </c>
      <c r="P12" s="1" t="e">
        <f t="shared" si="11"/>
        <v>#DIV/0!</v>
      </c>
      <c r="Q12" s="1" t="e">
        <f t="shared" si="12"/>
        <v>#DIV/0!</v>
      </c>
      <c r="R12" s="1" t="e">
        <f t="shared" si="13"/>
        <v>#DIV/0!</v>
      </c>
      <c r="S12" s="1" t="e">
        <f t="shared" si="14"/>
        <v>#DIV/0!</v>
      </c>
      <c r="T12" s="1" t="e">
        <f>STDEV(data0!B10:AG10)/B$94</f>
        <v>#DIV/0!</v>
      </c>
      <c r="W12" s="47"/>
      <c r="X12" s="48"/>
      <c r="Y12" s="35"/>
      <c r="Z12" s="36"/>
      <c r="AA12" s="34"/>
      <c r="AB12" s="36"/>
      <c r="AC12" s="34"/>
      <c r="AD12" s="36"/>
      <c r="AE12" s="34"/>
      <c r="AF12" s="36"/>
      <c r="AG12" s="10"/>
      <c r="AH12" s="6"/>
      <c r="AI12" s="34"/>
      <c r="AJ12" s="35"/>
      <c r="AK12" s="35"/>
      <c r="AL12" s="35"/>
      <c r="AM12" s="35"/>
      <c r="AN12" s="35"/>
      <c r="AO12" s="35"/>
      <c r="AP12" s="35"/>
      <c r="AQ12" s="34"/>
      <c r="AR12" s="35"/>
      <c r="AS12" s="35"/>
      <c r="AT12" s="35"/>
      <c r="AU12" s="35"/>
      <c r="AV12" s="35"/>
      <c r="AW12" s="35"/>
      <c r="AX12" s="36"/>
      <c r="AY12" s="34"/>
      <c r="AZ12" s="35"/>
      <c r="BA12" s="35"/>
      <c r="BB12" s="35"/>
      <c r="BC12" s="35"/>
      <c r="BD12" s="35"/>
      <c r="BE12" s="35"/>
      <c r="BF12" s="36"/>
      <c r="BG12" s="34"/>
      <c r="BH12" s="35"/>
      <c r="BI12" s="35"/>
      <c r="BJ12" s="35"/>
      <c r="BK12" s="35"/>
      <c r="BL12" s="35"/>
      <c r="BM12" s="35"/>
      <c r="BN12" s="36"/>
    </row>
    <row r="13" spans="1:66">
      <c r="A13">
        <f>data0!A11</f>
        <v>-45</v>
      </c>
      <c r="B13" s="65" t="e">
        <f>AVERAGE(data0!B11:AG11)-$W$6</f>
        <v>#DIV/0!</v>
      </c>
      <c r="C13" s="69" t="e">
        <f>AVERAGE(data0!B11:I11)-Y$6</f>
        <v>#DIV/0!</v>
      </c>
      <c r="D13" s="65" t="e">
        <f>AVERAGE(data0!J11:Q11)-$AA$6</f>
        <v>#DIV/0!</v>
      </c>
      <c r="E13" s="65" t="e">
        <f>AVERAGE(data0!R11:Y11)-$AC$6</f>
        <v>#DIV/0!</v>
      </c>
      <c r="F13" s="65" t="e">
        <f>AVERAGE(data0!Z11:AG11)-$AE$6</f>
        <v>#DIV/0!</v>
      </c>
      <c r="G13" s="1"/>
      <c r="H13" s="1"/>
      <c r="J13" s="1"/>
      <c r="K13" s="1" t="e">
        <f>MAX(K14:K94)</f>
        <v>#VALUE!</v>
      </c>
      <c r="M13" s="1"/>
      <c r="N13" s="1"/>
      <c r="O13" s="1" t="e">
        <f t="shared" si="15"/>
        <v>#DIV/0!</v>
      </c>
      <c r="P13" s="1" t="e">
        <f t="shared" si="11"/>
        <v>#DIV/0!</v>
      </c>
      <c r="Q13" s="1" t="e">
        <f t="shared" si="12"/>
        <v>#DIV/0!</v>
      </c>
      <c r="R13" s="1" t="e">
        <f t="shared" si="13"/>
        <v>#DIV/0!</v>
      </c>
      <c r="S13" s="1" t="e">
        <f t="shared" si="14"/>
        <v>#DIV/0!</v>
      </c>
      <c r="T13" s="1" t="e">
        <f>STDEV(data0!B11:AG11)/B$94</f>
        <v>#DIV/0!</v>
      </c>
      <c r="V13" s="11">
        <v>0.5</v>
      </c>
      <c r="W13" s="49" t="e">
        <f>AVERAGE(AI13:BN13)</f>
        <v>#DIV/0!</v>
      </c>
      <c r="X13" s="50" t="e">
        <f>STDEV(AI13:BN13)</f>
        <v>#DIV/0!</v>
      </c>
      <c r="Y13" s="55" t="e">
        <f>AVERAGE(AI13:AP13)</f>
        <v>#DIV/0!</v>
      </c>
      <c r="Z13" s="58" t="e">
        <f>STDEV(AI13:AP13)</f>
        <v>#DIV/0!</v>
      </c>
      <c r="AA13" s="57" t="e">
        <f>AVERAGE(AQ13:AX13)</f>
        <v>#DIV/0!</v>
      </c>
      <c r="AB13" s="58" t="e">
        <f>STDEV(AQ13:AX13)</f>
        <v>#DIV/0!</v>
      </c>
      <c r="AC13" s="57" t="e">
        <f>AVERAGE(AY13:BF13)</f>
        <v>#DIV/0!</v>
      </c>
      <c r="AD13" s="58" t="e">
        <f>STDEV(AY13:BF13)</f>
        <v>#DIV/0!</v>
      </c>
      <c r="AE13" s="57" t="e">
        <f>AVERAGE(BG13:BN13)</f>
        <v>#DIV/0!</v>
      </c>
      <c r="AF13" s="58" t="e">
        <f>STDEV(BG13:BN13)</f>
        <v>#DIV/0!</v>
      </c>
      <c r="AG13" s="10"/>
      <c r="AH13" s="6"/>
      <c r="AI13" s="42" t="e">
        <f t="shared" ref="AI13" si="36">(AI5-AI6)*$V13</f>
        <v>#DIV/0!</v>
      </c>
      <c r="AJ13" s="43" t="e">
        <f>(AJ5-AJ6)*$V13</f>
        <v>#DIV/0!</v>
      </c>
      <c r="AK13" s="43" t="e">
        <f>(AK5-AK6)*$V13</f>
        <v>#DIV/0!</v>
      </c>
      <c r="AL13" s="43" t="e">
        <f t="shared" ref="AL13:AP13" si="37">(AL5-AL6)*$V13</f>
        <v>#DIV/0!</v>
      </c>
      <c r="AM13" s="43" t="e">
        <f t="shared" si="37"/>
        <v>#DIV/0!</v>
      </c>
      <c r="AN13" s="43" t="e">
        <f t="shared" si="37"/>
        <v>#DIV/0!</v>
      </c>
      <c r="AO13" s="43" t="e">
        <f t="shared" si="37"/>
        <v>#DIV/0!</v>
      </c>
      <c r="AP13" s="43">
        <f t="shared" si="37"/>
        <v>0</v>
      </c>
      <c r="AQ13" s="42"/>
      <c r="AR13" s="43"/>
      <c r="AS13" s="43"/>
      <c r="AT13" s="43"/>
      <c r="AU13" s="43"/>
      <c r="AV13" s="43"/>
      <c r="AW13" s="43"/>
      <c r="AX13" s="44"/>
      <c r="AY13" s="42"/>
      <c r="AZ13" s="43"/>
      <c r="BA13" s="43"/>
      <c r="BB13" s="43"/>
      <c r="BC13" s="43"/>
      <c r="BD13" s="43"/>
      <c r="BE13" s="43"/>
      <c r="BF13" s="44"/>
      <c r="BG13" s="42"/>
      <c r="BH13" s="43"/>
      <c r="BI13" s="43"/>
      <c r="BJ13" s="43"/>
      <c r="BK13" s="43"/>
      <c r="BL13" s="43"/>
      <c r="BM13" s="43"/>
      <c r="BN13" s="44"/>
    </row>
    <row r="14" spans="1:66">
      <c r="A14">
        <f>data0!A12</f>
        <v>-40</v>
      </c>
      <c r="B14" s="65" t="e">
        <f>AVERAGE(data0!B12:AG12)-$W$6</f>
        <v>#DIV/0!</v>
      </c>
      <c r="C14" s="69" t="e">
        <f>AVERAGE(data0!B12:I12)-Y$6</f>
        <v>#DIV/0!</v>
      </c>
      <c r="D14" s="65" t="e">
        <f>AVERAGE(data0!J12:Q12)-$AA$6</f>
        <v>#DIV/0!</v>
      </c>
      <c r="E14" s="65" t="e">
        <f>AVERAGE(data0!R12:Y12)-$AC$6</f>
        <v>#DIV/0!</v>
      </c>
      <c r="F14" s="65" t="e">
        <f>AVERAGE(data0!Z12:AG12)-$AE$6</f>
        <v>#DIV/0!</v>
      </c>
      <c r="G14" s="1" t="e">
        <f>interpolate(A$4:A$184,B$4:B$184,A14+$W$16)</f>
        <v>#VALUE!</v>
      </c>
      <c r="H14" s="1" t="e">
        <f>G14/B$3</f>
        <v>#VALUE!</v>
      </c>
      <c r="I14" s="15">
        <f>A94</f>
        <v>0</v>
      </c>
      <c r="J14" s="1" t="e">
        <f>G94</f>
        <v>#VALUE!</v>
      </c>
      <c r="K14" s="1" t="e">
        <f t="shared" ref="K14:K45" si="38">(G94+J14)/2</f>
        <v>#VALUE!</v>
      </c>
      <c r="L14" s="1" t="e">
        <f t="shared" ref="L14:L45" si="39">K14/K$13</f>
        <v>#VALUE!</v>
      </c>
      <c r="M14" s="1"/>
      <c r="N14" s="1"/>
      <c r="O14" s="1" t="e">
        <f t="shared" si="15"/>
        <v>#DIV/0!</v>
      </c>
      <c r="P14" s="1" t="e">
        <f t="shared" si="11"/>
        <v>#DIV/0!</v>
      </c>
      <c r="Q14" s="1" t="e">
        <f t="shared" si="12"/>
        <v>#DIV/0!</v>
      </c>
      <c r="R14" s="1" t="e">
        <f t="shared" si="13"/>
        <v>#DIV/0!</v>
      </c>
      <c r="S14" s="1" t="e">
        <f t="shared" si="14"/>
        <v>#DIV/0!</v>
      </c>
      <c r="T14" s="1" t="e">
        <f>STDEV(data0!B12:AG12)/B$94</f>
        <v>#DIV/0!</v>
      </c>
      <c r="V14" s="6" t="s">
        <v>9</v>
      </c>
      <c r="W14" s="51" t="e">
        <f>AVERAGE(AI14:BN14)</f>
        <v>#VALUE!</v>
      </c>
      <c r="X14" s="52" t="e">
        <f>STDEV(AI14:BN14)</f>
        <v>#VALUE!</v>
      </c>
      <c r="Y14" s="56" t="e">
        <f>AVERAGE(AI14:AP14)</f>
        <v>#VALUE!</v>
      </c>
      <c r="Z14" s="60" t="e">
        <f>STDEV(AI14:AP14)</f>
        <v>#VALUE!</v>
      </c>
      <c r="AA14" s="59" t="e">
        <f>AVERAGE(AQ14:AX14)</f>
        <v>#DIV/0!</v>
      </c>
      <c r="AB14" s="60" t="e">
        <f>STDEV(AQ14:AX14)</f>
        <v>#DIV/0!</v>
      </c>
      <c r="AC14" s="59" t="e">
        <f>AVERAGE(AY14:BF14)</f>
        <v>#DIV/0!</v>
      </c>
      <c r="AD14" s="60" t="e">
        <f>STDEV(AY14:BF14)</f>
        <v>#DIV/0!</v>
      </c>
      <c r="AE14" s="59" t="e">
        <f>AVERAGE(BG14:BN14)</f>
        <v>#DIV/0!</v>
      </c>
      <c r="AF14" s="60" t="e">
        <f>STDEV(BG14:BN14)</f>
        <v>#DIV/0!</v>
      </c>
      <c r="AG14" s="10"/>
      <c r="AH14" s="3"/>
      <c r="AI14" s="37" t="e">
        <f>transition(data0!$A$2:$A$182,data0!B$2:B$182,Calculations!AI13)</f>
        <v>#VALUE!</v>
      </c>
      <c r="AJ14" s="33" t="e">
        <f>transition(data0!$A$2:$A$182,data0!C$2:C$182,Calculations!AJ13)</f>
        <v>#VALUE!</v>
      </c>
      <c r="AK14" s="33" t="e">
        <f>transition(data0!$A$2:$A$182,data0!D$2:D$182,Calculations!AK13)</f>
        <v>#VALUE!</v>
      </c>
      <c r="AL14" s="33" t="e">
        <f>transition(data0!$A$2:$A$182,data0!E$2:E$182,Calculations!AL13)</f>
        <v>#VALUE!</v>
      </c>
      <c r="AM14" s="33" t="e">
        <f>transition(data0!$A$2:$A$182,data0!F$2:F$182,Calculations!AM13)</f>
        <v>#VALUE!</v>
      </c>
      <c r="AN14" s="33" t="e">
        <f>transition(data0!$A$2:$A$182,data0!G$2:G$182,Calculations!AN13)</f>
        <v>#VALUE!</v>
      </c>
      <c r="AO14" s="33" t="e">
        <f>transition(data0!$A$2:$A$182,data0!H$2:H$182,Calculations!AO13)</f>
        <v>#VALUE!</v>
      </c>
      <c r="AP14" s="33">
        <f>transition(data0!$A$2:$A$182,data0!I$2:I$182,Calculations!AP13)</f>
        <v>0</v>
      </c>
      <c r="AQ14" s="37"/>
      <c r="AR14" s="33"/>
      <c r="AS14" s="33"/>
      <c r="AT14" s="33"/>
      <c r="AU14" s="33"/>
      <c r="AV14" s="33"/>
      <c r="AW14" s="33"/>
      <c r="AX14" s="38"/>
      <c r="AY14" s="37"/>
      <c r="AZ14" s="33"/>
      <c r="BA14" s="33"/>
      <c r="BB14" s="33"/>
      <c r="BC14" s="33"/>
      <c r="BD14" s="33"/>
      <c r="BE14" s="33"/>
      <c r="BF14" s="38"/>
      <c r="BG14" s="37"/>
      <c r="BH14" s="33"/>
      <c r="BI14" s="33"/>
      <c r="BJ14" s="33"/>
      <c r="BK14" s="33"/>
      <c r="BL14" s="33"/>
      <c r="BM14" s="33"/>
      <c r="BN14" s="38"/>
    </row>
    <row r="15" spans="1:66">
      <c r="A15">
        <f>data0!A13</f>
        <v>-35</v>
      </c>
      <c r="B15" s="65" t="e">
        <f>AVERAGE(data0!B13:AG13)-$W$6</f>
        <v>#DIV/0!</v>
      </c>
      <c r="C15" s="69" t="e">
        <f>AVERAGE(data0!B13:I13)-Y$6</f>
        <v>#DIV/0!</v>
      </c>
      <c r="D15" s="65" t="e">
        <f>AVERAGE(data0!J13:Q13)-$AA$6</f>
        <v>#DIV/0!</v>
      </c>
      <c r="E15" s="65" t="e">
        <f>AVERAGE(data0!R13:Y13)-$AC$6</f>
        <v>#DIV/0!</v>
      </c>
      <c r="F15" s="65" t="e">
        <f>AVERAGE(data0!Z13:AG13)-$AE$6</f>
        <v>#DIV/0!</v>
      </c>
      <c r="G15" s="1" t="e">
        <f t="shared" ref="G15:G78" si="40">interpolate(A$4:A$184,B$4:B$184,A15+$W$16)</f>
        <v>#VALUE!</v>
      </c>
      <c r="H15" s="1" t="e">
        <f t="shared" ref="H15:H78" si="41">G15/B$3</f>
        <v>#VALUE!</v>
      </c>
      <c r="I15" s="15">
        <f t="shared" ref="I15:I46" si="42">-A95</f>
        <v>0</v>
      </c>
      <c r="J15" s="1" t="e">
        <f t="shared" ref="J15:J46" si="43">LOOKUP(I15,A$14:A$93,G$14:G$93)</f>
        <v>#VALUE!</v>
      </c>
      <c r="K15" s="1" t="e">
        <f t="shared" si="38"/>
        <v>#VALUE!</v>
      </c>
      <c r="L15" s="1" t="e">
        <f t="shared" si="39"/>
        <v>#VALUE!</v>
      </c>
      <c r="M15" s="1"/>
      <c r="N15" s="1"/>
      <c r="O15" s="1" t="e">
        <f t="shared" si="15"/>
        <v>#DIV/0!</v>
      </c>
      <c r="P15" s="1" t="e">
        <f t="shared" si="11"/>
        <v>#DIV/0!</v>
      </c>
      <c r="Q15" s="1" t="e">
        <f t="shared" si="12"/>
        <v>#DIV/0!</v>
      </c>
      <c r="R15" s="1" t="e">
        <f t="shared" si="13"/>
        <v>#DIV/0!</v>
      </c>
      <c r="S15" s="1" t="e">
        <f t="shared" si="14"/>
        <v>#DIV/0!</v>
      </c>
      <c r="T15" s="1" t="e">
        <f>STDEV(data0!B13:AG13)/B$94</f>
        <v>#DIV/0!</v>
      </c>
      <c r="V15" s="6" t="s">
        <v>10</v>
      </c>
      <c r="W15" s="51" t="e">
        <f>AVERAGE(AI15:BN15)</f>
        <v>#VALUE!</v>
      </c>
      <c r="X15" s="52" t="e">
        <f>STDEV(AI15:BN15)</f>
        <v>#VALUE!</v>
      </c>
      <c r="Y15" s="56" t="e">
        <f>AVERAGE(AI15:AP15)</f>
        <v>#VALUE!</v>
      </c>
      <c r="Z15" s="60" t="e">
        <f>STDEV(AI15:AP15)</f>
        <v>#VALUE!</v>
      </c>
      <c r="AA15" s="59" t="e">
        <f>AVERAGE(AQ15:AX15)</f>
        <v>#DIV/0!</v>
      </c>
      <c r="AB15" s="60" t="e">
        <f>STDEV(AQ15:AX15)</f>
        <v>#DIV/0!</v>
      </c>
      <c r="AC15" s="59" t="e">
        <f>AVERAGE(AY15:BF15)</f>
        <v>#DIV/0!</v>
      </c>
      <c r="AD15" s="60" t="e">
        <f>STDEV(AY15:BF15)</f>
        <v>#DIV/0!</v>
      </c>
      <c r="AE15" s="59" t="e">
        <f>AVERAGE(BG15:BN15)</f>
        <v>#DIV/0!</v>
      </c>
      <c r="AF15" s="60" t="e">
        <f>STDEV(BG15:BN15)</f>
        <v>#DIV/0!</v>
      </c>
      <c r="AG15" s="10"/>
      <c r="AH15" s="3"/>
      <c r="AI15" s="37" t="e">
        <f>transition(data0!$A$2:$A$182,data0!B$2:B$182,-Calculations!AI13)</f>
        <v>#VALUE!</v>
      </c>
      <c r="AJ15" s="33" t="e">
        <f>transition(data0!$A$2:$A$182,data0!C$2:C$182,-Calculations!AJ13)</f>
        <v>#VALUE!</v>
      </c>
      <c r="AK15" s="33" t="e">
        <f>transition(data0!$A$2:$A$182,data0!D$2:D$182,-Calculations!AK13)</f>
        <v>#VALUE!</v>
      </c>
      <c r="AL15" s="33" t="e">
        <f>transition(data0!$A$2:$A$182,data0!E$2:E$182,-Calculations!AL13)</f>
        <v>#VALUE!</v>
      </c>
      <c r="AM15" s="33" t="e">
        <f>transition(data0!$A$2:$A$182,data0!F$2:F$182,-Calculations!AM13)</f>
        <v>#VALUE!</v>
      </c>
      <c r="AN15" s="33" t="e">
        <f>transition(data0!$A$2:$A$182,data0!G$2:G$182,-Calculations!AN13)</f>
        <v>#VALUE!</v>
      </c>
      <c r="AO15" s="33" t="e">
        <f>transition(data0!$A$2:$A$182,data0!H$2:H$182,-Calculations!AO13)</f>
        <v>#VALUE!</v>
      </c>
      <c r="AP15" s="33">
        <f>transition(data0!$A$2:$A$182,data0!I$2:I$182,-Calculations!AP13)</f>
        <v>0</v>
      </c>
      <c r="AQ15" s="37"/>
      <c r="AR15" s="33"/>
      <c r="AS15" s="33"/>
      <c r="AT15" s="33"/>
      <c r="AU15" s="33"/>
      <c r="AV15" s="33"/>
      <c r="AW15" s="33"/>
      <c r="AX15" s="38"/>
      <c r="AY15" s="37"/>
      <c r="AZ15" s="33"/>
      <c r="BA15" s="33"/>
      <c r="BB15" s="33"/>
      <c r="BC15" s="33"/>
      <c r="BD15" s="33"/>
      <c r="BE15" s="33"/>
      <c r="BF15" s="38"/>
      <c r="BG15" s="37"/>
      <c r="BH15" s="33"/>
      <c r="BI15" s="33"/>
      <c r="BJ15" s="33"/>
      <c r="BK15" s="33"/>
      <c r="BL15" s="33"/>
      <c r="BM15" s="33"/>
      <c r="BN15" s="38"/>
    </row>
    <row r="16" spans="1:66">
      <c r="A16">
        <f>data0!A14</f>
        <v>-30</v>
      </c>
      <c r="B16" s="65" t="e">
        <f>AVERAGE(data0!B14:AG14)-$W$6</f>
        <v>#DIV/0!</v>
      </c>
      <c r="C16" s="69" t="e">
        <f>AVERAGE(data0!B14:I14)-Y$6</f>
        <v>#DIV/0!</v>
      </c>
      <c r="D16" s="65" t="e">
        <f>AVERAGE(data0!J14:Q14)-$AA$6</f>
        <v>#DIV/0!</v>
      </c>
      <c r="E16" s="65" t="e">
        <f>AVERAGE(data0!R14:Y14)-$AC$6</f>
        <v>#DIV/0!</v>
      </c>
      <c r="F16" s="65" t="e">
        <f>AVERAGE(data0!Z14:AG14)-$AE$6</f>
        <v>#DIV/0!</v>
      </c>
      <c r="G16" s="1" t="e">
        <f t="shared" si="40"/>
        <v>#VALUE!</v>
      </c>
      <c r="H16" s="1" t="e">
        <f t="shared" si="41"/>
        <v>#VALUE!</v>
      </c>
      <c r="I16" s="15">
        <f t="shared" si="42"/>
        <v>0</v>
      </c>
      <c r="J16" s="1" t="e">
        <f t="shared" si="43"/>
        <v>#VALUE!</v>
      </c>
      <c r="K16" s="1" t="e">
        <f t="shared" si="38"/>
        <v>#VALUE!</v>
      </c>
      <c r="L16" s="1" t="e">
        <f t="shared" si="39"/>
        <v>#VALUE!</v>
      </c>
      <c r="M16" s="1"/>
      <c r="N16" s="1"/>
      <c r="O16" s="1" t="e">
        <f t="shared" si="15"/>
        <v>#DIV/0!</v>
      </c>
      <c r="P16" s="1" t="e">
        <f t="shared" si="11"/>
        <v>#DIV/0!</v>
      </c>
      <c r="Q16" s="1" t="e">
        <f t="shared" si="12"/>
        <v>#DIV/0!</v>
      </c>
      <c r="R16" s="1" t="e">
        <f t="shared" si="13"/>
        <v>#DIV/0!</v>
      </c>
      <c r="S16" s="1" t="e">
        <f t="shared" si="14"/>
        <v>#DIV/0!</v>
      </c>
      <c r="T16" s="1" t="e">
        <f>STDEV(data0!B14:AG14)/B$94</f>
        <v>#DIV/0!</v>
      </c>
      <c r="V16" s="3" t="s">
        <v>11</v>
      </c>
      <c r="W16" s="51" t="e">
        <f>AVERAGE(AI16:BN16)</f>
        <v>#VALUE!</v>
      </c>
      <c r="X16" s="52" t="e">
        <f>STDEV(AI16:BN16)</f>
        <v>#VALUE!</v>
      </c>
      <c r="Y16" s="56" t="e">
        <f>AVERAGE(AI16:AP16)</f>
        <v>#VALUE!</v>
      </c>
      <c r="Z16" s="60" t="e">
        <f>STDEV(AI16:AP16)</f>
        <v>#VALUE!</v>
      </c>
      <c r="AA16" s="59" t="e">
        <f>AVERAGE(AQ16:AX16)</f>
        <v>#DIV/0!</v>
      </c>
      <c r="AB16" s="60" t="e">
        <f>STDEV(AQ16:AX16)</f>
        <v>#DIV/0!</v>
      </c>
      <c r="AC16" s="59" t="e">
        <f>AVERAGE(AY16:BF16)</f>
        <v>#DIV/0!</v>
      </c>
      <c r="AD16" s="60" t="e">
        <f>STDEV(AY16:BF16)</f>
        <v>#DIV/0!</v>
      </c>
      <c r="AE16" s="59" t="e">
        <f>AVERAGE(BG16:BN16)</f>
        <v>#DIV/0!</v>
      </c>
      <c r="AF16" s="60" t="e">
        <f>STDEV(BG16:BN16)</f>
        <v>#DIV/0!</v>
      </c>
      <c r="AI16" s="37" t="e">
        <f t="shared" ref="AI16" si="44">(AI15+AI14)/2</f>
        <v>#VALUE!</v>
      </c>
      <c r="AJ16" s="33" t="e">
        <f t="shared" ref="AJ16" si="45">(AJ15+AJ14)/2</f>
        <v>#VALUE!</v>
      </c>
      <c r="AK16" s="33" t="e">
        <f t="shared" ref="AK16" si="46">(AK15+AK14)/2</f>
        <v>#VALUE!</v>
      </c>
      <c r="AL16" s="33" t="e">
        <f t="shared" ref="AL16:AP16" si="47">(AL15+AL14)/2</f>
        <v>#VALUE!</v>
      </c>
      <c r="AM16" s="33" t="e">
        <f t="shared" si="47"/>
        <v>#VALUE!</v>
      </c>
      <c r="AN16" s="33" t="e">
        <f t="shared" si="47"/>
        <v>#VALUE!</v>
      </c>
      <c r="AO16" s="33" t="e">
        <f t="shared" si="47"/>
        <v>#VALUE!</v>
      </c>
      <c r="AP16" s="33">
        <f t="shared" si="47"/>
        <v>0</v>
      </c>
      <c r="AQ16" s="37"/>
      <c r="AR16" s="33"/>
      <c r="AS16" s="33"/>
      <c r="AT16" s="33"/>
      <c r="AU16" s="33"/>
      <c r="AV16" s="33"/>
      <c r="AW16" s="33"/>
      <c r="AX16" s="38"/>
      <c r="AY16" s="37"/>
      <c r="AZ16" s="33"/>
      <c r="BA16" s="33"/>
      <c r="BB16" s="33"/>
      <c r="BC16" s="33"/>
      <c r="BD16" s="33"/>
      <c r="BE16" s="33"/>
      <c r="BF16" s="38"/>
      <c r="BG16" s="37"/>
      <c r="BH16" s="33"/>
      <c r="BI16" s="33"/>
      <c r="BJ16" s="33"/>
      <c r="BK16" s="33"/>
      <c r="BL16" s="33"/>
      <c r="BM16" s="33"/>
      <c r="BN16" s="38"/>
    </row>
    <row r="17" spans="1:66" ht="15.75" thickBot="1">
      <c r="A17">
        <f>data0!A15</f>
        <v>-25</v>
      </c>
      <c r="B17" s="65" t="e">
        <f>AVERAGE(data0!B15:AG15)-$W$6</f>
        <v>#DIV/0!</v>
      </c>
      <c r="C17" s="69" t="e">
        <f>AVERAGE(data0!B15:I15)-Y$6</f>
        <v>#DIV/0!</v>
      </c>
      <c r="D17" s="65" t="e">
        <f>AVERAGE(data0!J15:Q15)-$AA$6</f>
        <v>#DIV/0!</v>
      </c>
      <c r="E17" s="65" t="e">
        <f>AVERAGE(data0!R15:Y15)-$AC$6</f>
        <v>#DIV/0!</v>
      </c>
      <c r="F17" s="65" t="e">
        <f>AVERAGE(data0!Z15:AG15)-$AE$6</f>
        <v>#DIV/0!</v>
      </c>
      <c r="G17" s="1" t="e">
        <f t="shared" si="40"/>
        <v>#VALUE!</v>
      </c>
      <c r="H17" s="1" t="e">
        <f t="shared" si="41"/>
        <v>#VALUE!</v>
      </c>
      <c r="I17" s="15">
        <f t="shared" si="42"/>
        <v>0</v>
      </c>
      <c r="J17" s="1" t="e">
        <f t="shared" si="43"/>
        <v>#VALUE!</v>
      </c>
      <c r="K17" s="1" t="e">
        <f t="shared" si="38"/>
        <v>#VALUE!</v>
      </c>
      <c r="L17" s="1" t="e">
        <f t="shared" si="39"/>
        <v>#VALUE!</v>
      </c>
      <c r="M17" s="1"/>
      <c r="N17" s="1"/>
      <c r="O17" s="1" t="e">
        <f t="shared" si="15"/>
        <v>#DIV/0!</v>
      </c>
      <c r="P17" s="1" t="e">
        <f t="shared" si="11"/>
        <v>#DIV/0!</v>
      </c>
      <c r="Q17" s="1" t="e">
        <f t="shared" si="12"/>
        <v>#DIV/0!</v>
      </c>
      <c r="R17" s="1" t="e">
        <f t="shared" si="13"/>
        <v>#DIV/0!</v>
      </c>
      <c r="S17" s="1" t="e">
        <f t="shared" si="14"/>
        <v>#DIV/0!</v>
      </c>
      <c r="T17" s="1" t="e">
        <f>STDEV(data0!B15:AG15)/B$94</f>
        <v>#DIV/0!</v>
      </c>
      <c r="V17" s="3" t="s">
        <v>12</v>
      </c>
      <c r="W17" s="53" t="e">
        <f>AVERAGE(AI17:BN17)</f>
        <v>#VALUE!</v>
      </c>
      <c r="X17" s="54" t="e">
        <f>STDEV(AI17:BN17)</f>
        <v>#VALUE!</v>
      </c>
      <c r="Y17" s="63" t="e">
        <f>AVERAGE(AI17:AP17)</f>
        <v>#VALUE!</v>
      </c>
      <c r="Z17" s="62" t="e">
        <f>STDEV(AI17:AP17)</f>
        <v>#VALUE!</v>
      </c>
      <c r="AA17" s="61" t="e">
        <f>AVERAGE(AQ17:AX17)</f>
        <v>#DIV/0!</v>
      </c>
      <c r="AB17" s="62" t="e">
        <f>STDEV(AQ17:AX17)</f>
        <v>#DIV/0!</v>
      </c>
      <c r="AC17" s="61" t="e">
        <f>AVERAGE(AY17:BF17)</f>
        <v>#DIV/0!</v>
      </c>
      <c r="AD17" s="62" t="e">
        <f>STDEV(AY17:BF17)</f>
        <v>#DIV/0!</v>
      </c>
      <c r="AE17" s="61" t="e">
        <f>AVERAGE(BG17:BN17)</f>
        <v>#DIV/0!</v>
      </c>
      <c r="AF17" s="62" t="e">
        <f>STDEV(BG17:BN17)</f>
        <v>#DIV/0!</v>
      </c>
      <c r="AI17" s="39" t="e">
        <f t="shared" ref="AI17" si="48">AI15-AI14</f>
        <v>#VALUE!</v>
      </c>
      <c r="AJ17" s="40" t="e">
        <f t="shared" ref="AJ17" si="49">AJ15-AJ14</f>
        <v>#VALUE!</v>
      </c>
      <c r="AK17" s="40" t="e">
        <f t="shared" ref="AK17" si="50">AK15-AK14</f>
        <v>#VALUE!</v>
      </c>
      <c r="AL17" s="40" t="e">
        <f t="shared" ref="AL17:AP17" si="51">AL15-AL14</f>
        <v>#VALUE!</v>
      </c>
      <c r="AM17" s="40" t="e">
        <f t="shared" si="51"/>
        <v>#VALUE!</v>
      </c>
      <c r="AN17" s="40" t="e">
        <f t="shared" si="51"/>
        <v>#VALUE!</v>
      </c>
      <c r="AO17" s="40" t="e">
        <f t="shared" si="51"/>
        <v>#VALUE!</v>
      </c>
      <c r="AP17" s="40">
        <f t="shared" si="51"/>
        <v>0</v>
      </c>
      <c r="AQ17" s="39"/>
      <c r="AR17" s="40"/>
      <c r="AS17" s="40"/>
      <c r="AT17" s="40"/>
      <c r="AU17" s="40"/>
      <c r="AV17" s="40"/>
      <c r="AW17" s="40"/>
      <c r="AX17" s="41"/>
      <c r="AY17" s="39"/>
      <c r="AZ17" s="40"/>
      <c r="BA17" s="40"/>
      <c r="BB17" s="40"/>
      <c r="BC17" s="40"/>
      <c r="BD17" s="40"/>
      <c r="BE17" s="40"/>
      <c r="BF17" s="41"/>
      <c r="BG17" s="39"/>
      <c r="BH17" s="40"/>
      <c r="BI17" s="40"/>
      <c r="BJ17" s="40"/>
      <c r="BK17" s="40"/>
      <c r="BL17" s="40"/>
      <c r="BM17" s="40"/>
      <c r="BN17" s="41"/>
    </row>
    <row r="18" spans="1:66">
      <c r="A18">
        <f>data0!A16</f>
        <v>-20</v>
      </c>
      <c r="B18" s="65" t="e">
        <f>AVERAGE(data0!B16:AG16)-$W$6</f>
        <v>#DIV/0!</v>
      </c>
      <c r="C18" s="69" t="e">
        <f>AVERAGE(data0!B16:I16)-Y$6</f>
        <v>#DIV/0!</v>
      </c>
      <c r="D18" s="65" t="e">
        <f>AVERAGE(data0!J16:Q16)-$AA$6</f>
        <v>#DIV/0!</v>
      </c>
      <c r="E18" s="65" t="e">
        <f>AVERAGE(data0!R16:Y16)-$AC$6</f>
        <v>#DIV/0!</v>
      </c>
      <c r="F18" s="65" t="e">
        <f>AVERAGE(data0!Z16:AG16)-$AE$6</f>
        <v>#DIV/0!</v>
      </c>
      <c r="G18" s="1" t="e">
        <f t="shared" si="40"/>
        <v>#VALUE!</v>
      </c>
      <c r="H18" s="1" t="e">
        <f t="shared" si="41"/>
        <v>#VALUE!</v>
      </c>
      <c r="I18" s="15">
        <f t="shared" si="42"/>
        <v>0</v>
      </c>
      <c r="J18" s="1" t="e">
        <f t="shared" si="43"/>
        <v>#VALUE!</v>
      </c>
      <c r="K18" s="1" t="e">
        <f t="shared" si="38"/>
        <v>#VALUE!</v>
      </c>
      <c r="L18" s="1" t="e">
        <f t="shared" si="39"/>
        <v>#VALUE!</v>
      </c>
      <c r="M18" s="1"/>
      <c r="N18" s="1"/>
      <c r="O18" s="1" t="e">
        <f t="shared" si="15"/>
        <v>#DIV/0!</v>
      </c>
      <c r="P18" s="1" t="e">
        <f t="shared" si="11"/>
        <v>#DIV/0!</v>
      </c>
      <c r="Q18" s="1" t="e">
        <f t="shared" si="12"/>
        <v>#DIV/0!</v>
      </c>
      <c r="R18" s="1" t="e">
        <f t="shared" si="13"/>
        <v>#DIV/0!</v>
      </c>
      <c r="S18" s="1" t="e">
        <f t="shared" si="14"/>
        <v>#DIV/0!</v>
      </c>
      <c r="T18" s="1" t="e">
        <f>STDEV(data0!B16:AG16)/B$94</f>
        <v>#DIV/0!</v>
      </c>
    </row>
    <row r="19" spans="1:66">
      <c r="A19">
        <f>data0!A17</f>
        <v>-15</v>
      </c>
      <c r="B19" s="65" t="e">
        <f>AVERAGE(data0!B17:AG17)-$W$6</f>
        <v>#DIV/0!</v>
      </c>
      <c r="C19" s="69" t="e">
        <f>AVERAGE(data0!B17:I17)-Y$6</f>
        <v>#DIV/0!</v>
      </c>
      <c r="D19" s="65" t="e">
        <f>AVERAGE(data0!J17:Q17)-$AA$6</f>
        <v>#DIV/0!</v>
      </c>
      <c r="E19" s="65" t="e">
        <f>AVERAGE(data0!R17:Y17)-$AC$6</f>
        <v>#DIV/0!</v>
      </c>
      <c r="F19" s="65" t="e">
        <f>AVERAGE(data0!Z17:AG17)-$AE$6</f>
        <v>#DIV/0!</v>
      </c>
      <c r="G19" s="1" t="e">
        <f t="shared" si="40"/>
        <v>#VALUE!</v>
      </c>
      <c r="H19" s="1" t="e">
        <f t="shared" si="41"/>
        <v>#VALUE!</v>
      </c>
      <c r="I19" s="15">
        <f t="shared" si="42"/>
        <v>0</v>
      </c>
      <c r="J19" s="1" t="e">
        <f t="shared" si="43"/>
        <v>#VALUE!</v>
      </c>
      <c r="K19" s="1" t="e">
        <f t="shared" si="38"/>
        <v>#VALUE!</v>
      </c>
      <c r="L19" s="1" t="e">
        <f t="shared" si="39"/>
        <v>#VALUE!</v>
      </c>
      <c r="M19" s="1"/>
      <c r="N19" s="1"/>
      <c r="O19" s="1" t="e">
        <f t="shared" si="15"/>
        <v>#DIV/0!</v>
      </c>
      <c r="P19" s="1" t="e">
        <f t="shared" si="11"/>
        <v>#DIV/0!</v>
      </c>
      <c r="Q19" s="1" t="e">
        <f t="shared" si="12"/>
        <v>#DIV/0!</v>
      </c>
      <c r="R19" s="1" t="e">
        <f t="shared" si="13"/>
        <v>#DIV/0!</v>
      </c>
      <c r="S19" s="1" t="e">
        <f t="shared" si="14"/>
        <v>#DIV/0!</v>
      </c>
      <c r="T19" s="1" t="e">
        <f>STDEV(data0!B17:AG17)/B$94</f>
        <v>#DIV/0!</v>
      </c>
    </row>
    <row r="20" spans="1:66">
      <c r="A20">
        <f>data0!A18</f>
        <v>-10</v>
      </c>
      <c r="B20" s="65" t="e">
        <f>AVERAGE(data0!B18:AG18)-$W$6</f>
        <v>#DIV/0!</v>
      </c>
      <c r="C20" s="69" t="e">
        <f>AVERAGE(data0!B18:I18)-Y$6</f>
        <v>#DIV/0!</v>
      </c>
      <c r="D20" s="65" t="e">
        <f>AVERAGE(data0!J18:Q18)-$AA$6</f>
        <v>#DIV/0!</v>
      </c>
      <c r="E20" s="65" t="e">
        <f>AVERAGE(data0!R18:Y18)-$AC$6</f>
        <v>#DIV/0!</v>
      </c>
      <c r="F20" s="65" t="e">
        <f>AVERAGE(data0!Z18:AG18)-$AE$6</f>
        <v>#DIV/0!</v>
      </c>
      <c r="G20" s="1" t="e">
        <f t="shared" si="40"/>
        <v>#VALUE!</v>
      </c>
      <c r="H20" s="1" t="e">
        <f t="shared" si="41"/>
        <v>#VALUE!</v>
      </c>
      <c r="I20" s="15">
        <f t="shared" si="42"/>
        <v>0</v>
      </c>
      <c r="J20" s="1" t="e">
        <f t="shared" si="43"/>
        <v>#VALUE!</v>
      </c>
      <c r="K20" s="1" t="e">
        <f t="shared" si="38"/>
        <v>#VALUE!</v>
      </c>
      <c r="L20" s="1" t="e">
        <f t="shared" si="39"/>
        <v>#VALUE!</v>
      </c>
      <c r="M20" s="1"/>
      <c r="N20" s="1"/>
      <c r="O20" s="1" t="e">
        <f t="shared" si="15"/>
        <v>#DIV/0!</v>
      </c>
      <c r="P20" s="1" t="e">
        <f t="shared" si="11"/>
        <v>#DIV/0!</v>
      </c>
      <c r="Q20" s="1" t="e">
        <f t="shared" si="12"/>
        <v>#DIV/0!</v>
      </c>
      <c r="R20" s="1" t="e">
        <f t="shared" si="13"/>
        <v>#DIV/0!</v>
      </c>
      <c r="S20" s="1" t="e">
        <f t="shared" si="14"/>
        <v>#DIV/0!</v>
      </c>
      <c r="T20" s="1" t="e">
        <f>STDEV(data0!B18:AG18)/B$94</f>
        <v>#DIV/0!</v>
      </c>
    </row>
    <row r="21" spans="1:66">
      <c r="A21">
        <f>data0!A19</f>
        <v>-5</v>
      </c>
      <c r="B21" s="65" t="e">
        <f>AVERAGE(data0!B19:AG19)-$W$6</f>
        <v>#DIV/0!</v>
      </c>
      <c r="C21" s="69" t="e">
        <f>AVERAGE(data0!B19:I19)-Y$6</f>
        <v>#DIV/0!</v>
      </c>
      <c r="D21" s="65" t="e">
        <f>AVERAGE(data0!J19:Q19)-$AA$6</f>
        <v>#DIV/0!</v>
      </c>
      <c r="E21" s="65" t="e">
        <f>AVERAGE(data0!R19:Y19)-$AC$6</f>
        <v>#DIV/0!</v>
      </c>
      <c r="F21" s="65" t="e">
        <f>AVERAGE(data0!Z19:AG19)-$AE$6</f>
        <v>#DIV/0!</v>
      </c>
      <c r="G21" s="1" t="e">
        <f t="shared" si="40"/>
        <v>#VALUE!</v>
      </c>
      <c r="H21" s="1" t="e">
        <f t="shared" si="41"/>
        <v>#VALUE!</v>
      </c>
      <c r="I21" s="15">
        <f t="shared" si="42"/>
        <v>0</v>
      </c>
      <c r="J21" s="1" t="e">
        <f t="shared" si="43"/>
        <v>#VALUE!</v>
      </c>
      <c r="K21" s="1" t="e">
        <f t="shared" si="38"/>
        <v>#VALUE!</v>
      </c>
      <c r="L21" s="1" t="e">
        <f t="shared" si="39"/>
        <v>#VALUE!</v>
      </c>
      <c r="M21" s="1"/>
      <c r="N21" s="1"/>
      <c r="O21" s="1" t="e">
        <f t="shared" si="15"/>
        <v>#DIV/0!</v>
      </c>
      <c r="P21" s="1" t="e">
        <f t="shared" si="11"/>
        <v>#DIV/0!</v>
      </c>
      <c r="Q21" s="1" t="e">
        <f t="shared" si="12"/>
        <v>#DIV/0!</v>
      </c>
      <c r="R21" s="1" t="e">
        <f t="shared" si="13"/>
        <v>#DIV/0!</v>
      </c>
      <c r="S21" s="1" t="e">
        <f t="shared" si="14"/>
        <v>#DIV/0!</v>
      </c>
      <c r="T21" s="1" t="e">
        <f>STDEV(data0!B19:AG19)/B$94</f>
        <v>#DIV/0!</v>
      </c>
    </row>
    <row r="22" spans="1:66">
      <c r="A22">
        <f>data0!A20</f>
        <v>0</v>
      </c>
      <c r="B22" s="65" t="e">
        <f>AVERAGE(data0!B20:AG20)-$W$6</f>
        <v>#DIV/0!</v>
      </c>
      <c r="C22" s="69" t="e">
        <f>AVERAGE(data0!B20:I20)-Y$6</f>
        <v>#DIV/0!</v>
      </c>
      <c r="D22" s="65" t="e">
        <f>AVERAGE(data0!J20:Q20)-$AA$6</f>
        <v>#DIV/0!</v>
      </c>
      <c r="E22" s="65" t="e">
        <f>AVERAGE(data0!R20:Y20)-$AC$6</f>
        <v>#DIV/0!</v>
      </c>
      <c r="F22" s="65" t="e">
        <f>AVERAGE(data0!Z20:AG20)-$AE$6</f>
        <v>#DIV/0!</v>
      </c>
      <c r="G22" s="1" t="e">
        <f t="shared" si="40"/>
        <v>#VALUE!</v>
      </c>
      <c r="H22" s="1" t="e">
        <f t="shared" si="41"/>
        <v>#VALUE!</v>
      </c>
      <c r="I22" s="15">
        <f t="shared" si="42"/>
        <v>0</v>
      </c>
      <c r="J22" s="1" t="e">
        <f t="shared" si="43"/>
        <v>#VALUE!</v>
      </c>
      <c r="K22" s="1" t="e">
        <f t="shared" si="38"/>
        <v>#VALUE!</v>
      </c>
      <c r="L22" s="1" t="e">
        <f t="shared" si="39"/>
        <v>#VALUE!</v>
      </c>
      <c r="M22" s="1"/>
      <c r="N22" s="1"/>
      <c r="O22" s="1" t="e">
        <f t="shared" si="15"/>
        <v>#DIV/0!</v>
      </c>
      <c r="P22" s="1" t="e">
        <f t="shared" si="11"/>
        <v>#DIV/0!</v>
      </c>
      <c r="Q22" s="1" t="e">
        <f t="shared" si="12"/>
        <v>#DIV/0!</v>
      </c>
      <c r="R22" s="1" t="e">
        <f t="shared" si="13"/>
        <v>#DIV/0!</v>
      </c>
      <c r="S22" s="1" t="e">
        <f t="shared" si="14"/>
        <v>#DIV/0!</v>
      </c>
      <c r="T22" s="1" t="e">
        <f>STDEV(data0!B20:AG20)/B$94</f>
        <v>#DIV/0!</v>
      </c>
    </row>
    <row r="23" spans="1:66">
      <c r="A23">
        <f>data0!A21</f>
        <v>5</v>
      </c>
      <c r="B23" s="65" t="e">
        <f>AVERAGE(data0!B21:AG21)-$W$6</f>
        <v>#DIV/0!</v>
      </c>
      <c r="C23" s="69" t="e">
        <f>AVERAGE(data0!B21:I21)-Y$6</f>
        <v>#DIV/0!</v>
      </c>
      <c r="D23" s="65" t="e">
        <f>AVERAGE(data0!J21:Q21)-$AA$6</f>
        <v>#DIV/0!</v>
      </c>
      <c r="E23" s="65" t="e">
        <f>AVERAGE(data0!R21:Y21)-$AC$6</f>
        <v>#DIV/0!</v>
      </c>
      <c r="F23" s="65" t="e">
        <f>AVERAGE(data0!Z21:AG21)-$AE$6</f>
        <v>#DIV/0!</v>
      </c>
      <c r="G23" s="1" t="e">
        <f t="shared" si="40"/>
        <v>#VALUE!</v>
      </c>
      <c r="H23" s="1" t="e">
        <f t="shared" si="41"/>
        <v>#VALUE!</v>
      </c>
      <c r="I23" s="15">
        <f t="shared" si="42"/>
        <v>0</v>
      </c>
      <c r="J23" s="1" t="e">
        <f t="shared" si="43"/>
        <v>#VALUE!</v>
      </c>
      <c r="K23" s="1" t="e">
        <f t="shared" si="38"/>
        <v>#VALUE!</v>
      </c>
      <c r="L23" s="1" t="e">
        <f t="shared" si="39"/>
        <v>#VALUE!</v>
      </c>
      <c r="M23" s="1"/>
      <c r="N23" s="1"/>
      <c r="O23" s="1" t="e">
        <f t="shared" si="15"/>
        <v>#DIV/0!</v>
      </c>
      <c r="P23" s="1" t="e">
        <f t="shared" si="11"/>
        <v>#DIV/0!</v>
      </c>
      <c r="Q23" s="1" t="e">
        <f t="shared" si="12"/>
        <v>#DIV/0!</v>
      </c>
      <c r="R23" s="1" t="e">
        <f t="shared" si="13"/>
        <v>#DIV/0!</v>
      </c>
      <c r="S23" s="1" t="e">
        <f t="shared" si="14"/>
        <v>#DIV/0!</v>
      </c>
      <c r="T23" s="1" t="e">
        <f>STDEV(data0!B21:AG21)/B$94</f>
        <v>#DIV/0!</v>
      </c>
    </row>
    <row r="24" spans="1:66">
      <c r="A24">
        <f>data0!A22</f>
        <v>10</v>
      </c>
      <c r="B24" s="65" t="e">
        <f>AVERAGE(data0!B22:AG22)-$W$6</f>
        <v>#DIV/0!</v>
      </c>
      <c r="C24" s="69" t="e">
        <f>AVERAGE(data0!B22:I22)-Y$6</f>
        <v>#DIV/0!</v>
      </c>
      <c r="D24" s="65" t="e">
        <f>AVERAGE(data0!J22:Q22)-$AA$6</f>
        <v>#DIV/0!</v>
      </c>
      <c r="E24" s="65" t="e">
        <f>AVERAGE(data0!R22:Y22)-$AC$6</f>
        <v>#DIV/0!</v>
      </c>
      <c r="F24" s="65" t="e">
        <f>AVERAGE(data0!Z22:AG22)-$AE$6</f>
        <v>#DIV/0!</v>
      </c>
      <c r="G24" s="1" t="e">
        <f t="shared" si="40"/>
        <v>#VALUE!</v>
      </c>
      <c r="H24" s="1" t="e">
        <f t="shared" si="41"/>
        <v>#VALUE!</v>
      </c>
      <c r="I24" s="15">
        <f t="shared" si="42"/>
        <v>0</v>
      </c>
      <c r="J24" s="1" t="e">
        <f t="shared" si="43"/>
        <v>#VALUE!</v>
      </c>
      <c r="K24" s="1" t="e">
        <f t="shared" si="38"/>
        <v>#VALUE!</v>
      </c>
      <c r="L24" s="1" t="e">
        <f t="shared" si="39"/>
        <v>#VALUE!</v>
      </c>
      <c r="M24" s="1"/>
      <c r="N24" s="1"/>
      <c r="O24" s="1" t="e">
        <f t="shared" si="15"/>
        <v>#DIV/0!</v>
      </c>
      <c r="P24" s="1" t="e">
        <f t="shared" si="11"/>
        <v>#DIV/0!</v>
      </c>
      <c r="Q24" s="1" t="e">
        <f t="shared" si="12"/>
        <v>#DIV/0!</v>
      </c>
      <c r="R24" s="1" t="e">
        <f t="shared" si="13"/>
        <v>#DIV/0!</v>
      </c>
      <c r="S24" s="1" t="e">
        <f t="shared" si="14"/>
        <v>#DIV/0!</v>
      </c>
      <c r="T24" s="1" t="e">
        <f>STDEV(data0!B22:AG22)/B$94</f>
        <v>#DIV/0!</v>
      </c>
    </row>
    <row r="25" spans="1:66">
      <c r="A25">
        <f>data0!A23</f>
        <v>15</v>
      </c>
      <c r="B25" s="65" t="e">
        <f>AVERAGE(data0!B23:AG23)-$W$6</f>
        <v>#DIV/0!</v>
      </c>
      <c r="C25" s="69" t="e">
        <f>AVERAGE(data0!B23:I23)-Y$6</f>
        <v>#DIV/0!</v>
      </c>
      <c r="D25" s="65" t="e">
        <f>AVERAGE(data0!J23:Q23)-$AA$6</f>
        <v>#DIV/0!</v>
      </c>
      <c r="E25" s="65" t="e">
        <f>AVERAGE(data0!R23:Y23)-$AC$6</f>
        <v>#DIV/0!</v>
      </c>
      <c r="F25" s="65" t="e">
        <f>AVERAGE(data0!Z23:AG23)-$AE$6</f>
        <v>#DIV/0!</v>
      </c>
      <c r="G25" s="1" t="e">
        <f t="shared" si="40"/>
        <v>#VALUE!</v>
      </c>
      <c r="H25" s="1" t="e">
        <f t="shared" si="41"/>
        <v>#VALUE!</v>
      </c>
      <c r="I25" s="15">
        <f t="shared" si="42"/>
        <v>0</v>
      </c>
      <c r="J25" s="1" t="e">
        <f t="shared" si="43"/>
        <v>#VALUE!</v>
      </c>
      <c r="K25" s="1" t="e">
        <f t="shared" si="38"/>
        <v>#VALUE!</v>
      </c>
      <c r="L25" s="1" t="e">
        <f t="shared" si="39"/>
        <v>#VALUE!</v>
      </c>
      <c r="M25" s="1"/>
      <c r="N25" s="1"/>
      <c r="O25" s="1" t="e">
        <f t="shared" si="15"/>
        <v>#DIV/0!</v>
      </c>
      <c r="P25" s="1" t="e">
        <f t="shared" si="11"/>
        <v>#DIV/0!</v>
      </c>
      <c r="Q25" s="1" t="e">
        <f t="shared" si="12"/>
        <v>#DIV/0!</v>
      </c>
      <c r="R25" s="1" t="e">
        <f t="shared" si="13"/>
        <v>#DIV/0!</v>
      </c>
      <c r="S25" s="1" t="e">
        <f t="shared" si="14"/>
        <v>#DIV/0!</v>
      </c>
      <c r="T25" s="1" t="e">
        <f>STDEV(data0!B23:AG23)/B$94</f>
        <v>#DIV/0!</v>
      </c>
    </row>
    <row r="26" spans="1:66">
      <c r="A26">
        <f>data0!A24</f>
        <v>20</v>
      </c>
      <c r="B26" s="65" t="e">
        <f>AVERAGE(data0!B24:AG24)-$W$6</f>
        <v>#DIV/0!</v>
      </c>
      <c r="C26" s="69" t="e">
        <f>AVERAGE(data0!B24:I24)-Y$6</f>
        <v>#DIV/0!</v>
      </c>
      <c r="D26" s="65" t="e">
        <f>AVERAGE(data0!J24:Q24)-$AA$6</f>
        <v>#DIV/0!</v>
      </c>
      <c r="E26" s="65" t="e">
        <f>AVERAGE(data0!R24:Y24)-$AC$6</f>
        <v>#DIV/0!</v>
      </c>
      <c r="F26" s="65" t="e">
        <f>AVERAGE(data0!Z24:AG24)-$AE$6</f>
        <v>#DIV/0!</v>
      </c>
      <c r="G26" s="1" t="e">
        <f t="shared" si="40"/>
        <v>#VALUE!</v>
      </c>
      <c r="H26" s="1" t="e">
        <f t="shared" si="41"/>
        <v>#VALUE!</v>
      </c>
      <c r="I26" s="15">
        <f t="shared" si="42"/>
        <v>0</v>
      </c>
      <c r="J26" s="1" t="e">
        <f t="shared" si="43"/>
        <v>#VALUE!</v>
      </c>
      <c r="K26" s="1" t="e">
        <f t="shared" si="38"/>
        <v>#VALUE!</v>
      </c>
      <c r="L26" s="1" t="e">
        <f t="shared" si="39"/>
        <v>#VALUE!</v>
      </c>
      <c r="M26" s="1"/>
      <c r="N26" s="1"/>
      <c r="O26" s="1" t="e">
        <f t="shared" si="15"/>
        <v>#DIV/0!</v>
      </c>
      <c r="P26" s="1" t="e">
        <f t="shared" si="11"/>
        <v>#DIV/0!</v>
      </c>
      <c r="Q26" s="1" t="e">
        <f t="shared" si="12"/>
        <v>#DIV/0!</v>
      </c>
      <c r="R26" s="1" t="e">
        <f t="shared" si="13"/>
        <v>#DIV/0!</v>
      </c>
      <c r="S26" s="1" t="e">
        <f t="shared" si="14"/>
        <v>#DIV/0!</v>
      </c>
      <c r="T26" s="1" t="e">
        <f>STDEV(data0!B24:AG24)/B$94</f>
        <v>#DIV/0!</v>
      </c>
    </row>
    <row r="27" spans="1:66">
      <c r="A27">
        <f>data0!A25</f>
        <v>25</v>
      </c>
      <c r="B27" s="65" t="e">
        <f>AVERAGE(data0!B25:AG25)-$W$6</f>
        <v>#DIV/0!</v>
      </c>
      <c r="C27" s="69" t="e">
        <f>AVERAGE(data0!B25:I25)-Y$6</f>
        <v>#DIV/0!</v>
      </c>
      <c r="D27" s="65" t="e">
        <f>AVERAGE(data0!J25:Q25)-$AA$6</f>
        <v>#DIV/0!</v>
      </c>
      <c r="E27" s="65" t="e">
        <f>AVERAGE(data0!R25:Y25)-$AC$6</f>
        <v>#DIV/0!</v>
      </c>
      <c r="F27" s="65" t="e">
        <f>AVERAGE(data0!Z25:AG25)-$AE$6</f>
        <v>#DIV/0!</v>
      </c>
      <c r="G27" s="1" t="e">
        <f t="shared" si="40"/>
        <v>#VALUE!</v>
      </c>
      <c r="H27" s="1" t="e">
        <f t="shared" si="41"/>
        <v>#VALUE!</v>
      </c>
      <c r="I27" s="15">
        <f t="shared" si="42"/>
        <v>0</v>
      </c>
      <c r="J27" s="1" t="e">
        <f t="shared" si="43"/>
        <v>#VALUE!</v>
      </c>
      <c r="K27" s="1" t="e">
        <f t="shared" si="38"/>
        <v>#VALUE!</v>
      </c>
      <c r="L27" s="1" t="e">
        <f t="shared" si="39"/>
        <v>#VALUE!</v>
      </c>
      <c r="M27" s="1"/>
      <c r="N27" s="1"/>
      <c r="O27" s="1" t="e">
        <f t="shared" si="15"/>
        <v>#DIV/0!</v>
      </c>
      <c r="P27" s="1" t="e">
        <f t="shared" si="11"/>
        <v>#DIV/0!</v>
      </c>
      <c r="Q27" s="1" t="e">
        <f t="shared" si="12"/>
        <v>#DIV/0!</v>
      </c>
      <c r="R27" s="1" t="e">
        <f t="shared" si="13"/>
        <v>#DIV/0!</v>
      </c>
      <c r="S27" s="1" t="e">
        <f t="shared" si="14"/>
        <v>#DIV/0!</v>
      </c>
      <c r="T27" s="1" t="e">
        <f>STDEV(data0!B25:AG25)/B$94</f>
        <v>#DIV/0!</v>
      </c>
    </row>
    <row r="28" spans="1:66">
      <c r="A28">
        <f>data0!A26</f>
        <v>30</v>
      </c>
      <c r="B28" s="65" t="e">
        <f>AVERAGE(data0!B26:AG26)-$W$6</f>
        <v>#DIV/0!</v>
      </c>
      <c r="C28" s="69" t="e">
        <f>AVERAGE(data0!B26:I26)-Y$6</f>
        <v>#DIV/0!</v>
      </c>
      <c r="D28" s="65" t="e">
        <f>AVERAGE(data0!J26:Q26)-$AA$6</f>
        <v>#DIV/0!</v>
      </c>
      <c r="E28" s="65" t="e">
        <f>AVERAGE(data0!R26:Y26)-$AC$6</f>
        <v>#DIV/0!</v>
      </c>
      <c r="F28" s="65" t="e">
        <f>AVERAGE(data0!Z26:AG26)-$AE$6</f>
        <v>#DIV/0!</v>
      </c>
      <c r="G28" s="1" t="e">
        <f t="shared" si="40"/>
        <v>#VALUE!</v>
      </c>
      <c r="H28" s="1" t="e">
        <f t="shared" si="41"/>
        <v>#VALUE!</v>
      </c>
      <c r="I28" s="15">
        <f t="shared" si="42"/>
        <v>0</v>
      </c>
      <c r="J28" s="1" t="e">
        <f t="shared" si="43"/>
        <v>#VALUE!</v>
      </c>
      <c r="K28" s="1" t="e">
        <f t="shared" si="38"/>
        <v>#VALUE!</v>
      </c>
      <c r="L28" s="1" t="e">
        <f t="shared" si="39"/>
        <v>#VALUE!</v>
      </c>
      <c r="M28" s="1"/>
      <c r="N28" s="1"/>
      <c r="O28" s="1" t="e">
        <f t="shared" si="15"/>
        <v>#DIV/0!</v>
      </c>
      <c r="P28" s="1" t="e">
        <f t="shared" si="11"/>
        <v>#DIV/0!</v>
      </c>
      <c r="Q28" s="1" t="e">
        <f t="shared" si="12"/>
        <v>#DIV/0!</v>
      </c>
      <c r="R28" s="1" t="e">
        <f t="shared" si="13"/>
        <v>#DIV/0!</v>
      </c>
      <c r="S28" s="1" t="e">
        <f t="shared" si="14"/>
        <v>#DIV/0!</v>
      </c>
      <c r="T28" s="1" t="e">
        <f>STDEV(data0!B26:AG26)/B$94</f>
        <v>#DIV/0!</v>
      </c>
    </row>
    <row r="29" spans="1:66">
      <c r="A29">
        <f>data0!A27</f>
        <v>35</v>
      </c>
      <c r="B29" s="65" t="e">
        <f>AVERAGE(data0!B27:AG27)-$W$6</f>
        <v>#DIV/0!</v>
      </c>
      <c r="C29" s="69" t="e">
        <f>AVERAGE(data0!B27:I27)-Y$6</f>
        <v>#DIV/0!</v>
      </c>
      <c r="D29" s="65" t="e">
        <f>AVERAGE(data0!J27:Q27)-$AA$6</f>
        <v>#DIV/0!</v>
      </c>
      <c r="E29" s="65" t="e">
        <f>AVERAGE(data0!R27:Y27)-$AC$6</f>
        <v>#DIV/0!</v>
      </c>
      <c r="F29" s="65" t="e">
        <f>AVERAGE(data0!Z27:AG27)-$AE$6</f>
        <v>#DIV/0!</v>
      </c>
      <c r="G29" s="1" t="e">
        <f t="shared" si="40"/>
        <v>#VALUE!</v>
      </c>
      <c r="H29" s="1" t="e">
        <f t="shared" si="41"/>
        <v>#VALUE!</v>
      </c>
      <c r="I29" s="15">
        <f t="shared" si="42"/>
        <v>0</v>
      </c>
      <c r="J29" s="1" t="e">
        <f t="shared" si="43"/>
        <v>#VALUE!</v>
      </c>
      <c r="K29" s="1" t="e">
        <f t="shared" si="38"/>
        <v>#VALUE!</v>
      </c>
      <c r="L29" s="1" t="e">
        <f t="shared" si="39"/>
        <v>#VALUE!</v>
      </c>
      <c r="M29" s="1"/>
      <c r="N29" s="1"/>
      <c r="O29" s="1" t="e">
        <f t="shared" si="15"/>
        <v>#DIV/0!</v>
      </c>
      <c r="P29" s="1" t="e">
        <f t="shared" si="11"/>
        <v>#DIV/0!</v>
      </c>
      <c r="Q29" s="1" t="e">
        <f t="shared" si="12"/>
        <v>#DIV/0!</v>
      </c>
      <c r="R29" s="1" t="e">
        <f t="shared" si="13"/>
        <v>#DIV/0!</v>
      </c>
      <c r="S29" s="1" t="e">
        <f t="shared" si="14"/>
        <v>#DIV/0!</v>
      </c>
      <c r="T29" s="1" t="e">
        <f>STDEV(data0!B27:AG27)/B$94</f>
        <v>#DIV/0!</v>
      </c>
    </row>
    <row r="30" spans="1:66">
      <c r="A30">
        <f>data0!A28</f>
        <v>40</v>
      </c>
      <c r="B30" s="65" t="e">
        <f>AVERAGE(data0!B28:AG28)-$W$6</f>
        <v>#DIV/0!</v>
      </c>
      <c r="C30" s="69" t="e">
        <f>AVERAGE(data0!B28:I28)-Y$6</f>
        <v>#DIV/0!</v>
      </c>
      <c r="D30" s="65" t="e">
        <f>AVERAGE(data0!J28:Q28)-$AA$6</f>
        <v>#DIV/0!</v>
      </c>
      <c r="E30" s="65" t="e">
        <f>AVERAGE(data0!R28:Y28)-$AC$6</f>
        <v>#DIV/0!</v>
      </c>
      <c r="F30" s="65" t="e">
        <f>AVERAGE(data0!Z28:AG28)-$AE$6</f>
        <v>#DIV/0!</v>
      </c>
      <c r="G30" s="1" t="e">
        <f t="shared" si="40"/>
        <v>#VALUE!</v>
      </c>
      <c r="H30" s="1" t="e">
        <f t="shared" si="41"/>
        <v>#VALUE!</v>
      </c>
      <c r="I30" s="15">
        <f t="shared" si="42"/>
        <v>0</v>
      </c>
      <c r="J30" s="1" t="e">
        <f t="shared" si="43"/>
        <v>#VALUE!</v>
      </c>
      <c r="K30" s="1" t="e">
        <f t="shared" si="38"/>
        <v>#VALUE!</v>
      </c>
      <c r="L30" s="1" t="e">
        <f t="shared" si="39"/>
        <v>#VALUE!</v>
      </c>
      <c r="M30" s="1"/>
      <c r="N30" s="1"/>
      <c r="O30" s="1" t="e">
        <f t="shared" si="15"/>
        <v>#DIV/0!</v>
      </c>
      <c r="P30" s="1" t="e">
        <f t="shared" si="11"/>
        <v>#DIV/0!</v>
      </c>
      <c r="Q30" s="1" t="e">
        <f t="shared" si="12"/>
        <v>#DIV/0!</v>
      </c>
      <c r="R30" s="1" t="e">
        <f t="shared" si="13"/>
        <v>#DIV/0!</v>
      </c>
      <c r="S30" s="1" t="e">
        <f t="shared" si="14"/>
        <v>#DIV/0!</v>
      </c>
      <c r="T30" s="1" t="e">
        <f>STDEV(data0!B28:AG28)/B$94</f>
        <v>#DIV/0!</v>
      </c>
    </row>
    <row r="31" spans="1:66">
      <c r="A31">
        <f>data0!A29</f>
        <v>45</v>
      </c>
      <c r="B31" s="65" t="e">
        <f>AVERAGE(data0!B29:AG29)-$W$6</f>
        <v>#DIV/0!</v>
      </c>
      <c r="C31" s="69" t="e">
        <f>AVERAGE(data0!B29:I29)-Y$6</f>
        <v>#DIV/0!</v>
      </c>
      <c r="D31" s="65" t="e">
        <f>AVERAGE(data0!J29:Q29)-$AA$6</f>
        <v>#DIV/0!</v>
      </c>
      <c r="E31" s="65" t="e">
        <f>AVERAGE(data0!R29:Y29)-$AC$6</f>
        <v>#DIV/0!</v>
      </c>
      <c r="F31" s="65" t="e">
        <f>AVERAGE(data0!Z29:AG29)-$AE$6</f>
        <v>#DIV/0!</v>
      </c>
      <c r="G31" s="1" t="e">
        <f t="shared" si="40"/>
        <v>#VALUE!</v>
      </c>
      <c r="H31" s="1" t="e">
        <f t="shared" si="41"/>
        <v>#VALUE!</v>
      </c>
      <c r="I31" s="15">
        <f t="shared" si="42"/>
        <v>0</v>
      </c>
      <c r="J31" s="1" t="e">
        <f t="shared" si="43"/>
        <v>#VALUE!</v>
      </c>
      <c r="K31" s="1" t="e">
        <f t="shared" si="38"/>
        <v>#VALUE!</v>
      </c>
      <c r="L31" s="1" t="e">
        <f t="shared" si="39"/>
        <v>#VALUE!</v>
      </c>
      <c r="M31" s="1"/>
      <c r="N31" s="1"/>
      <c r="O31" s="1" t="e">
        <f t="shared" si="15"/>
        <v>#DIV/0!</v>
      </c>
      <c r="P31" s="1" t="e">
        <f t="shared" si="11"/>
        <v>#DIV/0!</v>
      </c>
      <c r="Q31" s="1" t="e">
        <f t="shared" si="12"/>
        <v>#DIV/0!</v>
      </c>
      <c r="R31" s="1" t="e">
        <f t="shared" si="13"/>
        <v>#DIV/0!</v>
      </c>
      <c r="S31" s="1" t="e">
        <f t="shared" si="14"/>
        <v>#DIV/0!</v>
      </c>
      <c r="T31" s="1" t="e">
        <f>STDEV(data0!B29:AG29)/B$94</f>
        <v>#DIV/0!</v>
      </c>
    </row>
    <row r="32" spans="1:66">
      <c r="A32">
        <f>data0!A30</f>
        <v>50</v>
      </c>
      <c r="B32" s="65" t="e">
        <f>AVERAGE(data0!B30:AG30)-$W$6</f>
        <v>#DIV/0!</v>
      </c>
      <c r="C32" s="69" t="e">
        <f>AVERAGE(data0!B30:I30)-Y$6</f>
        <v>#DIV/0!</v>
      </c>
      <c r="D32" s="65" t="e">
        <f>AVERAGE(data0!J30:Q30)-$AA$6</f>
        <v>#DIV/0!</v>
      </c>
      <c r="E32" s="65" t="e">
        <f>AVERAGE(data0!R30:Y30)-$AC$6</f>
        <v>#DIV/0!</v>
      </c>
      <c r="F32" s="65" t="e">
        <f>AVERAGE(data0!Z30:AG30)-$AE$6</f>
        <v>#DIV/0!</v>
      </c>
      <c r="G32" s="1" t="e">
        <f t="shared" si="40"/>
        <v>#VALUE!</v>
      </c>
      <c r="H32" s="1" t="e">
        <f t="shared" si="41"/>
        <v>#VALUE!</v>
      </c>
      <c r="I32" s="15">
        <f t="shared" si="42"/>
        <v>0</v>
      </c>
      <c r="J32" s="1" t="e">
        <f t="shared" si="43"/>
        <v>#VALUE!</v>
      </c>
      <c r="K32" s="1" t="e">
        <f t="shared" si="38"/>
        <v>#VALUE!</v>
      </c>
      <c r="L32" s="1" t="e">
        <f t="shared" si="39"/>
        <v>#VALUE!</v>
      </c>
      <c r="M32" s="1"/>
      <c r="N32" s="1"/>
      <c r="O32" s="1" t="e">
        <f t="shared" si="15"/>
        <v>#DIV/0!</v>
      </c>
      <c r="P32" s="1" t="e">
        <f t="shared" si="11"/>
        <v>#DIV/0!</v>
      </c>
      <c r="Q32" s="1" t="e">
        <f t="shared" si="12"/>
        <v>#DIV/0!</v>
      </c>
      <c r="R32" s="1" t="e">
        <f t="shared" si="13"/>
        <v>#DIV/0!</v>
      </c>
      <c r="S32" s="1" t="e">
        <f t="shared" si="14"/>
        <v>#DIV/0!</v>
      </c>
      <c r="T32" s="1" t="e">
        <f>STDEV(data0!B30:AG30)/B$94</f>
        <v>#DIV/0!</v>
      </c>
    </row>
    <row r="33" spans="1:20">
      <c r="A33">
        <f>data0!A31</f>
        <v>55</v>
      </c>
      <c r="B33" s="65" t="e">
        <f>AVERAGE(data0!B31:AG31)-$W$6</f>
        <v>#DIV/0!</v>
      </c>
      <c r="C33" s="69" t="e">
        <f>AVERAGE(data0!B31:I31)-Y$6</f>
        <v>#DIV/0!</v>
      </c>
      <c r="D33" s="65" t="e">
        <f>AVERAGE(data0!J31:Q31)-$AA$6</f>
        <v>#DIV/0!</v>
      </c>
      <c r="E33" s="65" t="e">
        <f>AVERAGE(data0!R31:Y31)-$AC$6</f>
        <v>#DIV/0!</v>
      </c>
      <c r="F33" s="65" t="e">
        <f>AVERAGE(data0!Z31:AG31)-$AE$6</f>
        <v>#DIV/0!</v>
      </c>
      <c r="G33" s="1" t="e">
        <f t="shared" si="40"/>
        <v>#VALUE!</v>
      </c>
      <c r="H33" s="1" t="e">
        <f t="shared" si="41"/>
        <v>#VALUE!</v>
      </c>
      <c r="I33" s="15">
        <f t="shared" si="42"/>
        <v>0</v>
      </c>
      <c r="J33" s="1" t="e">
        <f t="shared" si="43"/>
        <v>#VALUE!</v>
      </c>
      <c r="K33" s="1" t="e">
        <f t="shared" si="38"/>
        <v>#VALUE!</v>
      </c>
      <c r="L33" s="1" t="e">
        <f t="shared" si="39"/>
        <v>#VALUE!</v>
      </c>
      <c r="M33" s="1"/>
      <c r="N33" s="1"/>
      <c r="O33" s="1" t="e">
        <f t="shared" si="15"/>
        <v>#DIV/0!</v>
      </c>
      <c r="P33" s="1" t="e">
        <f t="shared" si="11"/>
        <v>#DIV/0!</v>
      </c>
      <c r="Q33" s="1" t="e">
        <f t="shared" si="12"/>
        <v>#DIV/0!</v>
      </c>
      <c r="R33" s="1" t="e">
        <f t="shared" si="13"/>
        <v>#DIV/0!</v>
      </c>
      <c r="S33" s="1" t="e">
        <f t="shared" si="14"/>
        <v>#DIV/0!</v>
      </c>
      <c r="T33" s="1" t="e">
        <f>STDEV(data0!B31:AG31)/B$94</f>
        <v>#DIV/0!</v>
      </c>
    </row>
    <row r="34" spans="1:20">
      <c r="A34">
        <f>data0!A32</f>
        <v>60</v>
      </c>
      <c r="B34" s="65" t="e">
        <f>AVERAGE(data0!B32:AG32)-$W$6</f>
        <v>#DIV/0!</v>
      </c>
      <c r="C34" s="69" t="e">
        <f>AVERAGE(data0!B32:I32)-Y$6</f>
        <v>#DIV/0!</v>
      </c>
      <c r="D34" s="65" t="e">
        <f>AVERAGE(data0!J32:Q32)-$AA$6</f>
        <v>#DIV/0!</v>
      </c>
      <c r="E34" s="65" t="e">
        <f>AVERAGE(data0!R32:Y32)-$AC$6</f>
        <v>#DIV/0!</v>
      </c>
      <c r="F34" s="65" t="e">
        <f>AVERAGE(data0!Z32:AG32)-$AE$6</f>
        <v>#DIV/0!</v>
      </c>
      <c r="G34" s="1" t="e">
        <f t="shared" si="40"/>
        <v>#VALUE!</v>
      </c>
      <c r="H34" s="1" t="e">
        <f t="shared" si="41"/>
        <v>#VALUE!</v>
      </c>
      <c r="I34" s="15">
        <f t="shared" si="42"/>
        <v>0</v>
      </c>
      <c r="J34" s="1" t="e">
        <f t="shared" si="43"/>
        <v>#VALUE!</v>
      </c>
      <c r="K34" s="1" t="e">
        <f t="shared" si="38"/>
        <v>#VALUE!</v>
      </c>
      <c r="L34" s="1" t="e">
        <f t="shared" si="39"/>
        <v>#VALUE!</v>
      </c>
      <c r="M34" s="1"/>
      <c r="N34" s="1"/>
      <c r="O34" s="1" t="e">
        <f t="shared" si="15"/>
        <v>#DIV/0!</v>
      </c>
      <c r="P34" s="1" t="e">
        <f t="shared" si="11"/>
        <v>#DIV/0!</v>
      </c>
      <c r="Q34" s="1" t="e">
        <f t="shared" si="12"/>
        <v>#DIV/0!</v>
      </c>
      <c r="R34" s="1" t="e">
        <f t="shared" si="13"/>
        <v>#DIV/0!</v>
      </c>
      <c r="S34" s="1" t="e">
        <f t="shared" si="14"/>
        <v>#DIV/0!</v>
      </c>
      <c r="T34" s="1" t="e">
        <f>STDEV(data0!B32:AG32)/B$94</f>
        <v>#DIV/0!</v>
      </c>
    </row>
    <row r="35" spans="1:20">
      <c r="A35">
        <f>data0!A33</f>
        <v>65</v>
      </c>
      <c r="B35" s="65" t="e">
        <f>AVERAGE(data0!B33:AG33)-$W$6</f>
        <v>#DIV/0!</v>
      </c>
      <c r="C35" s="69" t="e">
        <f>AVERAGE(data0!B33:I33)-Y$6</f>
        <v>#DIV/0!</v>
      </c>
      <c r="D35" s="65" t="e">
        <f>AVERAGE(data0!J33:Q33)-$AA$6</f>
        <v>#DIV/0!</v>
      </c>
      <c r="E35" s="65" t="e">
        <f>AVERAGE(data0!R33:Y33)-$AC$6</f>
        <v>#DIV/0!</v>
      </c>
      <c r="F35" s="65" t="e">
        <f>AVERAGE(data0!Z33:AG33)-$AE$6</f>
        <v>#DIV/0!</v>
      </c>
      <c r="G35" s="1" t="e">
        <f t="shared" si="40"/>
        <v>#VALUE!</v>
      </c>
      <c r="H35" s="1" t="e">
        <f t="shared" si="41"/>
        <v>#VALUE!</v>
      </c>
      <c r="I35" s="15">
        <f t="shared" si="42"/>
        <v>0</v>
      </c>
      <c r="J35" s="1" t="e">
        <f t="shared" si="43"/>
        <v>#VALUE!</v>
      </c>
      <c r="K35" s="1" t="e">
        <f t="shared" si="38"/>
        <v>#VALUE!</v>
      </c>
      <c r="L35" s="1" t="e">
        <f t="shared" si="39"/>
        <v>#VALUE!</v>
      </c>
      <c r="M35" s="1"/>
      <c r="N35" s="1"/>
      <c r="O35" s="1" t="e">
        <f t="shared" si="15"/>
        <v>#DIV/0!</v>
      </c>
      <c r="P35" s="1" t="e">
        <f t="shared" si="11"/>
        <v>#DIV/0!</v>
      </c>
      <c r="Q35" s="1" t="e">
        <f t="shared" si="12"/>
        <v>#DIV/0!</v>
      </c>
      <c r="R35" s="1" t="e">
        <f t="shared" si="13"/>
        <v>#DIV/0!</v>
      </c>
      <c r="S35" s="1" t="e">
        <f t="shared" si="14"/>
        <v>#DIV/0!</v>
      </c>
      <c r="T35" s="1" t="e">
        <f>STDEV(data0!B33:AG33)/B$94</f>
        <v>#DIV/0!</v>
      </c>
    </row>
    <row r="36" spans="1:20">
      <c r="A36">
        <f>data0!A34</f>
        <v>70</v>
      </c>
      <c r="B36" s="65" t="e">
        <f>AVERAGE(data0!B34:AG34)-$W$6</f>
        <v>#DIV/0!</v>
      </c>
      <c r="C36" s="69" t="e">
        <f>AVERAGE(data0!B34:I34)-Y$6</f>
        <v>#DIV/0!</v>
      </c>
      <c r="D36" s="65" t="e">
        <f>AVERAGE(data0!J34:Q34)-$AA$6</f>
        <v>#DIV/0!</v>
      </c>
      <c r="E36" s="65" t="e">
        <f>AVERAGE(data0!R34:Y34)-$AC$6</f>
        <v>#DIV/0!</v>
      </c>
      <c r="F36" s="65" t="e">
        <f>AVERAGE(data0!Z34:AG34)-$AE$6</f>
        <v>#DIV/0!</v>
      </c>
      <c r="G36" s="1" t="e">
        <f t="shared" si="40"/>
        <v>#VALUE!</v>
      </c>
      <c r="H36" s="1" t="e">
        <f t="shared" si="41"/>
        <v>#VALUE!</v>
      </c>
      <c r="I36" s="15">
        <f t="shared" si="42"/>
        <v>0</v>
      </c>
      <c r="J36" s="1" t="e">
        <f t="shared" si="43"/>
        <v>#VALUE!</v>
      </c>
      <c r="K36" s="1" t="e">
        <f t="shared" si="38"/>
        <v>#VALUE!</v>
      </c>
      <c r="L36" s="1" t="e">
        <f t="shared" si="39"/>
        <v>#VALUE!</v>
      </c>
      <c r="M36" s="1"/>
      <c r="N36" s="1"/>
      <c r="O36" s="1" t="e">
        <f t="shared" si="15"/>
        <v>#DIV/0!</v>
      </c>
      <c r="P36" s="1" t="e">
        <f t="shared" ref="P36:P67" si="52">C36/MAX(C$4:C$184)</f>
        <v>#DIV/0!</v>
      </c>
      <c r="Q36" s="1" t="e">
        <f t="shared" ref="Q36:Q67" si="53">D36/MAX(D$4:D$184)</f>
        <v>#DIV/0!</v>
      </c>
      <c r="R36" s="1" t="e">
        <f t="shared" ref="R36:R67" si="54">E36/MAX(E$4:E$184)</f>
        <v>#DIV/0!</v>
      </c>
      <c r="S36" s="1" t="e">
        <f t="shared" ref="S36:S67" si="55">F36/MAX(F$4:F$184)</f>
        <v>#DIV/0!</v>
      </c>
      <c r="T36" s="1" t="e">
        <f>STDEV(data0!B34:AG34)/B$94</f>
        <v>#DIV/0!</v>
      </c>
    </row>
    <row r="37" spans="1:20">
      <c r="A37">
        <f>data0!A35</f>
        <v>75</v>
      </c>
      <c r="B37" s="65" t="e">
        <f>AVERAGE(data0!B35:AG35)-$W$6</f>
        <v>#DIV/0!</v>
      </c>
      <c r="C37" s="69" t="e">
        <f>AVERAGE(data0!B35:I35)-Y$6</f>
        <v>#DIV/0!</v>
      </c>
      <c r="D37" s="65" t="e">
        <f>AVERAGE(data0!J35:Q35)-$AA$6</f>
        <v>#DIV/0!</v>
      </c>
      <c r="E37" s="65" t="e">
        <f>AVERAGE(data0!R35:Y35)-$AC$6</f>
        <v>#DIV/0!</v>
      </c>
      <c r="F37" s="65" t="e">
        <f>AVERAGE(data0!Z35:AG35)-$AE$6</f>
        <v>#DIV/0!</v>
      </c>
      <c r="G37" s="1" t="e">
        <f t="shared" si="40"/>
        <v>#VALUE!</v>
      </c>
      <c r="H37" s="1" t="e">
        <f t="shared" si="41"/>
        <v>#VALUE!</v>
      </c>
      <c r="I37" s="15">
        <f t="shared" si="42"/>
        <v>0</v>
      </c>
      <c r="J37" s="1" t="e">
        <f t="shared" si="43"/>
        <v>#VALUE!</v>
      </c>
      <c r="K37" s="1" t="e">
        <f t="shared" si="38"/>
        <v>#VALUE!</v>
      </c>
      <c r="L37" s="1" t="e">
        <f t="shared" si="39"/>
        <v>#VALUE!</v>
      </c>
      <c r="M37" s="1"/>
      <c r="N37" s="1"/>
      <c r="O37" s="1" t="e">
        <f t="shared" si="15"/>
        <v>#DIV/0!</v>
      </c>
      <c r="P37" s="1" t="e">
        <f t="shared" si="52"/>
        <v>#DIV/0!</v>
      </c>
      <c r="Q37" s="1" t="e">
        <f t="shared" si="53"/>
        <v>#DIV/0!</v>
      </c>
      <c r="R37" s="1" t="e">
        <f t="shared" si="54"/>
        <v>#DIV/0!</v>
      </c>
      <c r="S37" s="1" t="e">
        <f t="shared" si="55"/>
        <v>#DIV/0!</v>
      </c>
      <c r="T37" s="1" t="e">
        <f>STDEV(data0!B35:AG35)/B$94</f>
        <v>#DIV/0!</v>
      </c>
    </row>
    <row r="38" spans="1:20">
      <c r="A38">
        <f>data0!A36</f>
        <v>80</v>
      </c>
      <c r="B38" s="65" t="e">
        <f>AVERAGE(data0!B36:AG36)-$W$6</f>
        <v>#DIV/0!</v>
      </c>
      <c r="C38" s="69" t="e">
        <f>AVERAGE(data0!B36:I36)-Y$6</f>
        <v>#DIV/0!</v>
      </c>
      <c r="D38" s="65" t="e">
        <f>AVERAGE(data0!J36:Q36)-$AA$6</f>
        <v>#DIV/0!</v>
      </c>
      <c r="E38" s="65" t="e">
        <f>AVERAGE(data0!R36:Y36)-$AC$6</f>
        <v>#DIV/0!</v>
      </c>
      <c r="F38" s="65" t="e">
        <f>AVERAGE(data0!Z36:AG36)-$AE$6</f>
        <v>#DIV/0!</v>
      </c>
      <c r="G38" s="1" t="e">
        <f t="shared" si="40"/>
        <v>#VALUE!</v>
      </c>
      <c r="H38" s="1" t="e">
        <f t="shared" si="41"/>
        <v>#VALUE!</v>
      </c>
      <c r="I38" s="15">
        <f t="shared" si="42"/>
        <v>0</v>
      </c>
      <c r="J38" s="1" t="e">
        <f t="shared" si="43"/>
        <v>#VALUE!</v>
      </c>
      <c r="K38" s="1" t="e">
        <f t="shared" si="38"/>
        <v>#VALUE!</v>
      </c>
      <c r="L38" s="1" t="e">
        <f t="shared" si="39"/>
        <v>#VALUE!</v>
      </c>
      <c r="M38" s="1"/>
      <c r="N38" s="1"/>
      <c r="O38" s="1" t="e">
        <f t="shared" si="15"/>
        <v>#DIV/0!</v>
      </c>
      <c r="P38" s="1" t="e">
        <f t="shared" si="52"/>
        <v>#DIV/0!</v>
      </c>
      <c r="Q38" s="1" t="e">
        <f t="shared" si="53"/>
        <v>#DIV/0!</v>
      </c>
      <c r="R38" s="1" t="e">
        <f t="shared" si="54"/>
        <v>#DIV/0!</v>
      </c>
      <c r="S38" s="1" t="e">
        <f t="shared" si="55"/>
        <v>#DIV/0!</v>
      </c>
      <c r="T38" s="1" t="e">
        <f>STDEV(data0!B36:AG36)/B$94</f>
        <v>#DIV/0!</v>
      </c>
    </row>
    <row r="39" spans="1:20">
      <c r="A39">
        <f>data0!A37</f>
        <v>85</v>
      </c>
      <c r="B39" s="65" t="e">
        <f>AVERAGE(data0!B37:AG37)-$W$6</f>
        <v>#DIV/0!</v>
      </c>
      <c r="C39" s="69" t="e">
        <f>AVERAGE(data0!B37:I37)-Y$6</f>
        <v>#DIV/0!</v>
      </c>
      <c r="D39" s="65" t="e">
        <f>AVERAGE(data0!J37:Q37)-$AA$6</f>
        <v>#DIV/0!</v>
      </c>
      <c r="E39" s="65" t="e">
        <f>AVERAGE(data0!R37:Y37)-$AC$6</f>
        <v>#DIV/0!</v>
      </c>
      <c r="F39" s="65" t="e">
        <f>AVERAGE(data0!Z37:AG37)-$AE$6</f>
        <v>#DIV/0!</v>
      </c>
      <c r="G39" s="1" t="e">
        <f t="shared" si="40"/>
        <v>#VALUE!</v>
      </c>
      <c r="H39" s="1" t="e">
        <f t="shared" si="41"/>
        <v>#VALUE!</v>
      </c>
      <c r="I39" s="15">
        <f t="shared" si="42"/>
        <v>0</v>
      </c>
      <c r="J39" s="1" t="e">
        <f t="shared" si="43"/>
        <v>#VALUE!</v>
      </c>
      <c r="K39" s="1" t="e">
        <f t="shared" si="38"/>
        <v>#VALUE!</v>
      </c>
      <c r="L39" s="1" t="e">
        <f t="shared" si="39"/>
        <v>#VALUE!</v>
      </c>
      <c r="M39" s="1"/>
      <c r="N39" s="1"/>
      <c r="O39" s="1" t="e">
        <f t="shared" si="15"/>
        <v>#DIV/0!</v>
      </c>
      <c r="P39" s="1" t="e">
        <f t="shared" si="52"/>
        <v>#DIV/0!</v>
      </c>
      <c r="Q39" s="1" t="e">
        <f t="shared" si="53"/>
        <v>#DIV/0!</v>
      </c>
      <c r="R39" s="1" t="e">
        <f t="shared" si="54"/>
        <v>#DIV/0!</v>
      </c>
      <c r="S39" s="1" t="e">
        <f t="shared" si="55"/>
        <v>#DIV/0!</v>
      </c>
      <c r="T39" s="1" t="e">
        <f>STDEV(data0!B37:AG37)/B$94</f>
        <v>#DIV/0!</v>
      </c>
    </row>
    <row r="40" spans="1:20">
      <c r="A40">
        <f>data0!A38</f>
        <v>90</v>
      </c>
      <c r="B40" s="65" t="e">
        <f>AVERAGE(data0!B38:AG38)-$W$6</f>
        <v>#DIV/0!</v>
      </c>
      <c r="C40" s="69" t="e">
        <f>AVERAGE(data0!B38:I38)-Y$6</f>
        <v>#DIV/0!</v>
      </c>
      <c r="D40" s="65" t="e">
        <f>AVERAGE(data0!J38:Q38)-$AA$6</f>
        <v>#DIV/0!</v>
      </c>
      <c r="E40" s="65" t="e">
        <f>AVERAGE(data0!R38:Y38)-$AC$6</f>
        <v>#DIV/0!</v>
      </c>
      <c r="F40" s="65" t="e">
        <f>AVERAGE(data0!Z38:AG38)-$AE$6</f>
        <v>#DIV/0!</v>
      </c>
      <c r="G40" s="1" t="e">
        <f t="shared" si="40"/>
        <v>#VALUE!</v>
      </c>
      <c r="H40" s="1" t="e">
        <f t="shared" si="41"/>
        <v>#VALUE!</v>
      </c>
      <c r="I40" s="15">
        <f t="shared" si="42"/>
        <v>0</v>
      </c>
      <c r="J40" s="1" t="e">
        <f t="shared" si="43"/>
        <v>#VALUE!</v>
      </c>
      <c r="K40" s="1" t="e">
        <f t="shared" si="38"/>
        <v>#VALUE!</v>
      </c>
      <c r="L40" s="1" t="e">
        <f t="shared" si="39"/>
        <v>#VALUE!</v>
      </c>
      <c r="M40" s="1"/>
      <c r="N40" s="1"/>
      <c r="O40" s="1" t="e">
        <f t="shared" si="15"/>
        <v>#DIV/0!</v>
      </c>
      <c r="P40" s="1" t="e">
        <f t="shared" si="52"/>
        <v>#DIV/0!</v>
      </c>
      <c r="Q40" s="1" t="e">
        <f t="shared" si="53"/>
        <v>#DIV/0!</v>
      </c>
      <c r="R40" s="1" t="e">
        <f t="shared" si="54"/>
        <v>#DIV/0!</v>
      </c>
      <c r="S40" s="1" t="e">
        <f t="shared" si="55"/>
        <v>#DIV/0!</v>
      </c>
      <c r="T40" s="1" t="e">
        <f>STDEV(data0!B38:AG38)/B$94</f>
        <v>#DIV/0!</v>
      </c>
    </row>
    <row r="41" spans="1:20">
      <c r="A41">
        <f>data0!A39</f>
        <v>0</v>
      </c>
      <c r="B41" s="65" t="e">
        <f>AVERAGE(data0!B39:AG39)-$W$6</f>
        <v>#DIV/0!</v>
      </c>
      <c r="C41" s="69" t="e">
        <f>AVERAGE(data0!B39:I39)-Y$6</f>
        <v>#DIV/0!</v>
      </c>
      <c r="D41" s="65" t="e">
        <f>AVERAGE(data0!J39:Q39)-$AA$6</f>
        <v>#DIV/0!</v>
      </c>
      <c r="E41" s="65" t="e">
        <f>AVERAGE(data0!R39:Y39)-$AC$6</f>
        <v>#DIV/0!</v>
      </c>
      <c r="F41" s="65" t="e">
        <f>AVERAGE(data0!Z39:AG39)-$AE$6</f>
        <v>#DIV/0!</v>
      </c>
      <c r="G41" s="1" t="e">
        <f t="shared" si="40"/>
        <v>#VALUE!</v>
      </c>
      <c r="H41" s="1" t="e">
        <f t="shared" si="41"/>
        <v>#VALUE!</v>
      </c>
      <c r="I41" s="15">
        <f t="shared" si="42"/>
        <v>0</v>
      </c>
      <c r="J41" s="1" t="e">
        <f t="shared" si="43"/>
        <v>#VALUE!</v>
      </c>
      <c r="K41" s="1" t="e">
        <f t="shared" si="38"/>
        <v>#VALUE!</v>
      </c>
      <c r="L41" s="1" t="e">
        <f t="shared" si="39"/>
        <v>#VALUE!</v>
      </c>
      <c r="M41" s="1"/>
      <c r="N41" s="1"/>
      <c r="O41" s="1" t="e">
        <f t="shared" si="15"/>
        <v>#DIV/0!</v>
      </c>
      <c r="P41" s="1" t="e">
        <f t="shared" si="52"/>
        <v>#DIV/0!</v>
      </c>
      <c r="Q41" s="1" t="e">
        <f t="shared" si="53"/>
        <v>#DIV/0!</v>
      </c>
      <c r="R41" s="1" t="e">
        <f t="shared" si="54"/>
        <v>#DIV/0!</v>
      </c>
      <c r="S41" s="1" t="e">
        <f t="shared" si="55"/>
        <v>#DIV/0!</v>
      </c>
      <c r="T41" s="1" t="e">
        <f>STDEV(data0!B39:AG39)/B$94</f>
        <v>#DIV/0!</v>
      </c>
    </row>
    <row r="42" spans="1:20">
      <c r="A42">
        <f>data0!A40</f>
        <v>0</v>
      </c>
      <c r="B42" s="65" t="e">
        <f>AVERAGE(data0!B40:AG40)-$W$6</f>
        <v>#DIV/0!</v>
      </c>
      <c r="C42" s="69" t="e">
        <f>AVERAGE(data0!B40:I40)-Y$6</f>
        <v>#DIV/0!</v>
      </c>
      <c r="D42" s="65" t="e">
        <f>AVERAGE(data0!J40:Q40)-$AA$6</f>
        <v>#DIV/0!</v>
      </c>
      <c r="E42" s="65" t="e">
        <f>AVERAGE(data0!R40:Y40)-$AC$6</f>
        <v>#DIV/0!</v>
      </c>
      <c r="F42" s="65" t="e">
        <f>AVERAGE(data0!Z40:AG40)-$AE$6</f>
        <v>#DIV/0!</v>
      </c>
      <c r="G42" s="1" t="e">
        <f t="shared" si="40"/>
        <v>#VALUE!</v>
      </c>
      <c r="H42" s="1" t="e">
        <f t="shared" si="41"/>
        <v>#VALUE!</v>
      </c>
      <c r="I42" s="15">
        <f t="shared" si="42"/>
        <v>0</v>
      </c>
      <c r="J42" s="1" t="e">
        <f t="shared" si="43"/>
        <v>#VALUE!</v>
      </c>
      <c r="K42" s="1" t="e">
        <f t="shared" si="38"/>
        <v>#VALUE!</v>
      </c>
      <c r="L42" s="1" t="e">
        <f t="shared" si="39"/>
        <v>#VALUE!</v>
      </c>
      <c r="M42" s="1"/>
      <c r="N42" s="1"/>
      <c r="O42" s="1" t="e">
        <f t="shared" si="15"/>
        <v>#DIV/0!</v>
      </c>
      <c r="P42" s="1" t="e">
        <f t="shared" si="52"/>
        <v>#DIV/0!</v>
      </c>
      <c r="Q42" s="1" t="e">
        <f t="shared" si="53"/>
        <v>#DIV/0!</v>
      </c>
      <c r="R42" s="1" t="e">
        <f t="shared" si="54"/>
        <v>#DIV/0!</v>
      </c>
      <c r="S42" s="1" t="e">
        <f t="shared" si="55"/>
        <v>#DIV/0!</v>
      </c>
      <c r="T42" s="1" t="e">
        <f>STDEV(data0!B40:AG40)/B$94</f>
        <v>#DIV/0!</v>
      </c>
    </row>
    <row r="43" spans="1:20">
      <c r="A43">
        <f>data0!A41</f>
        <v>0</v>
      </c>
      <c r="B43" s="65" t="e">
        <f>AVERAGE(data0!B41:AG41)-$W$6</f>
        <v>#DIV/0!</v>
      </c>
      <c r="C43" s="69" t="e">
        <f>AVERAGE(data0!B41:I41)-Y$6</f>
        <v>#DIV/0!</v>
      </c>
      <c r="D43" s="65" t="e">
        <f>AVERAGE(data0!J41:Q41)-$AA$6</f>
        <v>#DIV/0!</v>
      </c>
      <c r="E43" s="65" t="e">
        <f>AVERAGE(data0!R41:Y41)-$AC$6</f>
        <v>#DIV/0!</v>
      </c>
      <c r="F43" s="65" t="e">
        <f>AVERAGE(data0!Z41:AG41)-$AE$6</f>
        <v>#DIV/0!</v>
      </c>
      <c r="G43" s="1" t="e">
        <f t="shared" si="40"/>
        <v>#VALUE!</v>
      </c>
      <c r="H43" s="1" t="e">
        <f t="shared" si="41"/>
        <v>#VALUE!</v>
      </c>
      <c r="I43" s="15">
        <f t="shared" si="42"/>
        <v>0</v>
      </c>
      <c r="J43" s="1" t="e">
        <f t="shared" si="43"/>
        <v>#VALUE!</v>
      </c>
      <c r="K43" s="1" t="e">
        <f t="shared" si="38"/>
        <v>#VALUE!</v>
      </c>
      <c r="L43" s="1" t="e">
        <f t="shared" si="39"/>
        <v>#VALUE!</v>
      </c>
      <c r="M43" s="1"/>
      <c r="N43" s="1"/>
      <c r="O43" s="1" t="e">
        <f t="shared" si="15"/>
        <v>#DIV/0!</v>
      </c>
      <c r="P43" s="1" t="e">
        <f t="shared" si="52"/>
        <v>#DIV/0!</v>
      </c>
      <c r="Q43" s="1" t="e">
        <f t="shared" si="53"/>
        <v>#DIV/0!</v>
      </c>
      <c r="R43" s="1" t="e">
        <f t="shared" si="54"/>
        <v>#DIV/0!</v>
      </c>
      <c r="S43" s="1" t="e">
        <f t="shared" si="55"/>
        <v>#DIV/0!</v>
      </c>
      <c r="T43" s="1" t="e">
        <f>STDEV(data0!B41:AG41)/B$94</f>
        <v>#DIV/0!</v>
      </c>
    </row>
    <row r="44" spans="1:20">
      <c r="A44">
        <f>data0!A42</f>
        <v>0</v>
      </c>
      <c r="B44" s="65" t="e">
        <f>AVERAGE(data0!B42:AG42)-$W$6</f>
        <v>#DIV/0!</v>
      </c>
      <c r="C44" s="69" t="e">
        <f>AVERAGE(data0!B42:I42)-Y$6</f>
        <v>#DIV/0!</v>
      </c>
      <c r="D44" s="65" t="e">
        <f>AVERAGE(data0!J42:Q42)-$AA$6</f>
        <v>#DIV/0!</v>
      </c>
      <c r="E44" s="65" t="e">
        <f>AVERAGE(data0!R42:Y42)-$AC$6</f>
        <v>#DIV/0!</v>
      </c>
      <c r="F44" s="65" t="e">
        <f>AVERAGE(data0!Z42:AG42)-$AE$6</f>
        <v>#DIV/0!</v>
      </c>
      <c r="G44" s="1" t="e">
        <f t="shared" si="40"/>
        <v>#VALUE!</v>
      </c>
      <c r="H44" s="1" t="e">
        <f t="shared" si="41"/>
        <v>#VALUE!</v>
      </c>
      <c r="I44" s="15">
        <f t="shared" si="42"/>
        <v>0</v>
      </c>
      <c r="J44" s="1" t="e">
        <f t="shared" si="43"/>
        <v>#VALUE!</v>
      </c>
      <c r="K44" s="1" t="e">
        <f t="shared" si="38"/>
        <v>#VALUE!</v>
      </c>
      <c r="L44" s="1" t="e">
        <f t="shared" si="39"/>
        <v>#VALUE!</v>
      </c>
      <c r="M44" s="1"/>
      <c r="N44" s="1"/>
      <c r="O44" s="1" t="e">
        <f t="shared" si="15"/>
        <v>#DIV/0!</v>
      </c>
      <c r="P44" s="1" t="e">
        <f t="shared" si="52"/>
        <v>#DIV/0!</v>
      </c>
      <c r="Q44" s="1" t="e">
        <f t="shared" si="53"/>
        <v>#DIV/0!</v>
      </c>
      <c r="R44" s="1" t="e">
        <f t="shared" si="54"/>
        <v>#DIV/0!</v>
      </c>
      <c r="S44" s="1" t="e">
        <f t="shared" si="55"/>
        <v>#DIV/0!</v>
      </c>
      <c r="T44" s="1" t="e">
        <f>STDEV(data0!B42:AG42)/B$94</f>
        <v>#DIV/0!</v>
      </c>
    </row>
    <row r="45" spans="1:20">
      <c r="A45">
        <f>data0!A43</f>
        <v>0</v>
      </c>
      <c r="B45" s="65" t="e">
        <f>AVERAGE(data0!B43:AG43)-$W$6</f>
        <v>#DIV/0!</v>
      </c>
      <c r="C45" s="69" t="e">
        <f>AVERAGE(data0!B43:I43)-Y$6</f>
        <v>#DIV/0!</v>
      </c>
      <c r="D45" s="65" t="e">
        <f>AVERAGE(data0!J43:Q43)-$AA$6</f>
        <v>#DIV/0!</v>
      </c>
      <c r="E45" s="65" t="e">
        <f>AVERAGE(data0!R43:Y43)-$AC$6</f>
        <v>#DIV/0!</v>
      </c>
      <c r="F45" s="65" t="e">
        <f>AVERAGE(data0!Z43:AG43)-$AE$6</f>
        <v>#DIV/0!</v>
      </c>
      <c r="G45" s="1" t="e">
        <f t="shared" si="40"/>
        <v>#VALUE!</v>
      </c>
      <c r="H45" s="1" t="e">
        <f t="shared" si="41"/>
        <v>#VALUE!</v>
      </c>
      <c r="I45" s="15">
        <f t="shared" si="42"/>
        <v>0</v>
      </c>
      <c r="J45" s="1" t="e">
        <f t="shared" si="43"/>
        <v>#VALUE!</v>
      </c>
      <c r="K45" s="1" t="e">
        <f t="shared" si="38"/>
        <v>#VALUE!</v>
      </c>
      <c r="L45" s="1" t="e">
        <f t="shared" si="39"/>
        <v>#VALUE!</v>
      </c>
      <c r="M45" s="1"/>
      <c r="N45" s="1"/>
      <c r="O45" s="1" t="e">
        <f t="shared" si="15"/>
        <v>#DIV/0!</v>
      </c>
      <c r="P45" s="1" t="e">
        <f t="shared" si="52"/>
        <v>#DIV/0!</v>
      </c>
      <c r="Q45" s="1" t="e">
        <f t="shared" si="53"/>
        <v>#DIV/0!</v>
      </c>
      <c r="R45" s="1" t="e">
        <f t="shared" si="54"/>
        <v>#DIV/0!</v>
      </c>
      <c r="S45" s="1" t="e">
        <f t="shared" si="55"/>
        <v>#DIV/0!</v>
      </c>
      <c r="T45" s="1" t="e">
        <f>STDEV(data0!B43:AG43)/B$94</f>
        <v>#DIV/0!</v>
      </c>
    </row>
    <row r="46" spans="1:20">
      <c r="A46">
        <f>data0!A44</f>
        <v>0</v>
      </c>
      <c r="B46" s="65" t="e">
        <f>AVERAGE(data0!B44:AG44)-$W$6</f>
        <v>#DIV/0!</v>
      </c>
      <c r="C46" s="69" t="e">
        <f>AVERAGE(data0!B44:I44)-Y$6</f>
        <v>#DIV/0!</v>
      </c>
      <c r="D46" s="65" t="e">
        <f>AVERAGE(data0!J44:Q44)-$AA$6</f>
        <v>#DIV/0!</v>
      </c>
      <c r="E46" s="65" t="e">
        <f>AVERAGE(data0!R44:Y44)-$AC$6</f>
        <v>#DIV/0!</v>
      </c>
      <c r="F46" s="65" t="e">
        <f>AVERAGE(data0!Z44:AG44)-$AE$6</f>
        <v>#DIV/0!</v>
      </c>
      <c r="G46" s="1" t="e">
        <f t="shared" si="40"/>
        <v>#VALUE!</v>
      </c>
      <c r="H46" s="1" t="e">
        <f t="shared" si="41"/>
        <v>#VALUE!</v>
      </c>
      <c r="I46" s="15">
        <f t="shared" si="42"/>
        <v>0</v>
      </c>
      <c r="J46" s="1" t="e">
        <f t="shared" si="43"/>
        <v>#VALUE!</v>
      </c>
      <c r="K46" s="1" t="e">
        <f t="shared" ref="K46:K77" si="56">(G126+J46)/2</f>
        <v>#VALUE!</v>
      </c>
      <c r="L46" s="1" t="e">
        <f t="shared" ref="L46:L77" si="57">K46/K$13</f>
        <v>#VALUE!</v>
      </c>
      <c r="M46" s="1"/>
      <c r="N46" s="1"/>
      <c r="O46" s="1" t="e">
        <f t="shared" si="15"/>
        <v>#DIV/0!</v>
      </c>
      <c r="P46" s="1" t="e">
        <f t="shared" si="52"/>
        <v>#DIV/0!</v>
      </c>
      <c r="Q46" s="1" t="e">
        <f t="shared" si="53"/>
        <v>#DIV/0!</v>
      </c>
      <c r="R46" s="1" t="e">
        <f t="shared" si="54"/>
        <v>#DIV/0!</v>
      </c>
      <c r="S46" s="1" t="e">
        <f t="shared" si="55"/>
        <v>#DIV/0!</v>
      </c>
      <c r="T46" s="1" t="e">
        <f>STDEV(data0!B44:AG44)/B$94</f>
        <v>#DIV/0!</v>
      </c>
    </row>
    <row r="47" spans="1:20">
      <c r="A47">
        <f>data0!A45</f>
        <v>0</v>
      </c>
      <c r="B47" s="65" t="e">
        <f>AVERAGE(data0!B45:AG45)-$W$6</f>
        <v>#DIV/0!</v>
      </c>
      <c r="C47" s="69" t="e">
        <f>AVERAGE(data0!B45:I45)-Y$6</f>
        <v>#DIV/0!</v>
      </c>
      <c r="D47" s="65" t="e">
        <f>AVERAGE(data0!J45:Q45)-$AA$6</f>
        <v>#DIV/0!</v>
      </c>
      <c r="E47" s="65" t="e">
        <f>AVERAGE(data0!R45:Y45)-$AC$6</f>
        <v>#DIV/0!</v>
      </c>
      <c r="F47" s="65" t="e">
        <f>AVERAGE(data0!Z45:AG45)-$AE$6</f>
        <v>#DIV/0!</v>
      </c>
      <c r="G47" s="1" t="e">
        <f t="shared" si="40"/>
        <v>#VALUE!</v>
      </c>
      <c r="H47" s="1" t="e">
        <f t="shared" si="41"/>
        <v>#VALUE!</v>
      </c>
      <c r="I47" s="15">
        <f t="shared" ref="I47:I78" si="58">-A127</f>
        <v>0</v>
      </c>
      <c r="J47" s="1" t="e">
        <f t="shared" ref="J47:J78" si="59">LOOKUP(I47,A$14:A$93,G$14:G$93)</f>
        <v>#VALUE!</v>
      </c>
      <c r="K47" s="1" t="e">
        <f t="shared" si="56"/>
        <v>#VALUE!</v>
      </c>
      <c r="L47" s="1" t="e">
        <f t="shared" si="57"/>
        <v>#VALUE!</v>
      </c>
      <c r="M47" s="1"/>
      <c r="N47" s="1"/>
      <c r="O47" s="1" t="e">
        <f t="shared" si="15"/>
        <v>#DIV/0!</v>
      </c>
      <c r="P47" s="1" t="e">
        <f t="shared" si="52"/>
        <v>#DIV/0!</v>
      </c>
      <c r="Q47" s="1" t="e">
        <f t="shared" si="53"/>
        <v>#DIV/0!</v>
      </c>
      <c r="R47" s="1" t="e">
        <f t="shared" si="54"/>
        <v>#DIV/0!</v>
      </c>
      <c r="S47" s="1" t="e">
        <f t="shared" si="55"/>
        <v>#DIV/0!</v>
      </c>
      <c r="T47" s="1" t="e">
        <f>STDEV(data0!B45:AG45)/B$94</f>
        <v>#DIV/0!</v>
      </c>
    </row>
    <row r="48" spans="1:20">
      <c r="A48">
        <f>data0!A46</f>
        <v>0</v>
      </c>
      <c r="B48" s="65" t="e">
        <f>AVERAGE(data0!B46:AG46)-$W$6</f>
        <v>#DIV/0!</v>
      </c>
      <c r="C48" s="69" t="e">
        <f>AVERAGE(data0!B46:I46)-Y$6</f>
        <v>#DIV/0!</v>
      </c>
      <c r="D48" s="65" t="e">
        <f>AVERAGE(data0!J46:Q46)-$AA$6</f>
        <v>#DIV/0!</v>
      </c>
      <c r="E48" s="65" t="e">
        <f>AVERAGE(data0!R46:Y46)-$AC$6</f>
        <v>#DIV/0!</v>
      </c>
      <c r="F48" s="65" t="e">
        <f>AVERAGE(data0!Z46:AG46)-$AE$6</f>
        <v>#DIV/0!</v>
      </c>
      <c r="G48" s="1" t="e">
        <f t="shared" si="40"/>
        <v>#VALUE!</v>
      </c>
      <c r="H48" s="1" t="e">
        <f t="shared" si="41"/>
        <v>#VALUE!</v>
      </c>
      <c r="I48" s="15">
        <f t="shared" si="58"/>
        <v>0</v>
      </c>
      <c r="J48" s="1" t="e">
        <f t="shared" si="59"/>
        <v>#VALUE!</v>
      </c>
      <c r="K48" s="1" t="e">
        <f t="shared" si="56"/>
        <v>#VALUE!</v>
      </c>
      <c r="L48" s="1" t="e">
        <f t="shared" si="57"/>
        <v>#VALUE!</v>
      </c>
      <c r="M48" s="1"/>
      <c r="N48" s="1"/>
      <c r="O48" s="1" t="e">
        <f t="shared" si="15"/>
        <v>#DIV/0!</v>
      </c>
      <c r="P48" s="1" t="e">
        <f t="shared" si="52"/>
        <v>#DIV/0!</v>
      </c>
      <c r="Q48" s="1" t="e">
        <f t="shared" si="53"/>
        <v>#DIV/0!</v>
      </c>
      <c r="R48" s="1" t="e">
        <f t="shared" si="54"/>
        <v>#DIV/0!</v>
      </c>
      <c r="S48" s="1" t="e">
        <f t="shared" si="55"/>
        <v>#DIV/0!</v>
      </c>
      <c r="T48" s="1" t="e">
        <f>STDEV(data0!B46:AG46)/B$94</f>
        <v>#DIV/0!</v>
      </c>
    </row>
    <row r="49" spans="1:20">
      <c r="A49">
        <f>data0!A47</f>
        <v>0</v>
      </c>
      <c r="B49" s="65" t="e">
        <f>AVERAGE(data0!B47:AG47)-$W$6</f>
        <v>#DIV/0!</v>
      </c>
      <c r="C49" s="69" t="e">
        <f>AVERAGE(data0!B47:I47)-Y$6</f>
        <v>#DIV/0!</v>
      </c>
      <c r="D49" s="65" t="e">
        <f>AVERAGE(data0!J47:Q47)-$AA$6</f>
        <v>#DIV/0!</v>
      </c>
      <c r="E49" s="65" t="e">
        <f>AVERAGE(data0!R47:Y47)-$AC$6</f>
        <v>#DIV/0!</v>
      </c>
      <c r="F49" s="65" t="e">
        <f>AVERAGE(data0!Z47:AG47)-$AE$6</f>
        <v>#DIV/0!</v>
      </c>
      <c r="G49" s="1" t="e">
        <f t="shared" si="40"/>
        <v>#VALUE!</v>
      </c>
      <c r="H49" s="1" t="e">
        <f t="shared" si="41"/>
        <v>#VALUE!</v>
      </c>
      <c r="I49" s="15">
        <f t="shared" si="58"/>
        <v>0</v>
      </c>
      <c r="J49" s="1" t="e">
        <f t="shared" si="59"/>
        <v>#VALUE!</v>
      </c>
      <c r="K49" s="1" t="e">
        <f t="shared" si="56"/>
        <v>#VALUE!</v>
      </c>
      <c r="L49" s="1" t="e">
        <f t="shared" si="57"/>
        <v>#VALUE!</v>
      </c>
      <c r="M49" s="1"/>
      <c r="N49" s="1"/>
      <c r="O49" s="1" t="e">
        <f t="shared" si="15"/>
        <v>#DIV/0!</v>
      </c>
      <c r="P49" s="1" t="e">
        <f t="shared" si="52"/>
        <v>#DIV/0!</v>
      </c>
      <c r="Q49" s="1" t="e">
        <f t="shared" si="53"/>
        <v>#DIV/0!</v>
      </c>
      <c r="R49" s="1" t="e">
        <f t="shared" si="54"/>
        <v>#DIV/0!</v>
      </c>
      <c r="S49" s="1" t="e">
        <f t="shared" si="55"/>
        <v>#DIV/0!</v>
      </c>
      <c r="T49" s="1" t="e">
        <f>STDEV(data0!B47:AG47)/B$94</f>
        <v>#DIV/0!</v>
      </c>
    </row>
    <row r="50" spans="1:20">
      <c r="A50">
        <f>data0!A48</f>
        <v>0</v>
      </c>
      <c r="B50" s="65" t="e">
        <f>AVERAGE(data0!B48:AG48)-$W$6</f>
        <v>#DIV/0!</v>
      </c>
      <c r="C50" s="69" t="e">
        <f>AVERAGE(data0!B48:I48)-Y$6</f>
        <v>#DIV/0!</v>
      </c>
      <c r="D50" s="65" t="e">
        <f>AVERAGE(data0!J48:Q48)-$AA$6</f>
        <v>#DIV/0!</v>
      </c>
      <c r="E50" s="65" t="e">
        <f>AVERAGE(data0!R48:Y48)-$AC$6</f>
        <v>#DIV/0!</v>
      </c>
      <c r="F50" s="65" t="e">
        <f>AVERAGE(data0!Z48:AG48)-$AE$6</f>
        <v>#DIV/0!</v>
      </c>
      <c r="G50" s="1" t="e">
        <f t="shared" si="40"/>
        <v>#VALUE!</v>
      </c>
      <c r="H50" s="1" t="e">
        <f t="shared" si="41"/>
        <v>#VALUE!</v>
      </c>
      <c r="I50" s="15">
        <f t="shared" si="58"/>
        <v>0</v>
      </c>
      <c r="J50" s="1" t="e">
        <f t="shared" si="59"/>
        <v>#VALUE!</v>
      </c>
      <c r="K50" s="1" t="e">
        <f t="shared" si="56"/>
        <v>#VALUE!</v>
      </c>
      <c r="L50" s="1" t="e">
        <f t="shared" si="57"/>
        <v>#VALUE!</v>
      </c>
      <c r="M50" s="1"/>
      <c r="N50" s="1"/>
      <c r="O50" s="1" t="e">
        <f t="shared" si="15"/>
        <v>#DIV/0!</v>
      </c>
      <c r="P50" s="1" t="e">
        <f t="shared" si="52"/>
        <v>#DIV/0!</v>
      </c>
      <c r="Q50" s="1" t="e">
        <f t="shared" si="53"/>
        <v>#DIV/0!</v>
      </c>
      <c r="R50" s="1" t="e">
        <f t="shared" si="54"/>
        <v>#DIV/0!</v>
      </c>
      <c r="S50" s="1" t="e">
        <f t="shared" si="55"/>
        <v>#DIV/0!</v>
      </c>
      <c r="T50" s="1" t="e">
        <f>STDEV(data0!B48:AG48)/B$94</f>
        <v>#DIV/0!</v>
      </c>
    </row>
    <row r="51" spans="1:20">
      <c r="A51">
        <f>data0!A49</f>
        <v>0</v>
      </c>
      <c r="B51" s="65" t="e">
        <f>AVERAGE(data0!B49:AG49)-$W$6</f>
        <v>#DIV/0!</v>
      </c>
      <c r="C51" s="69" t="e">
        <f>AVERAGE(data0!B49:I49)-Y$6</f>
        <v>#DIV/0!</v>
      </c>
      <c r="D51" s="65" t="e">
        <f>AVERAGE(data0!J49:Q49)-$AA$6</f>
        <v>#DIV/0!</v>
      </c>
      <c r="E51" s="65" t="e">
        <f>AVERAGE(data0!R49:Y49)-$AC$6</f>
        <v>#DIV/0!</v>
      </c>
      <c r="F51" s="65" t="e">
        <f>AVERAGE(data0!Z49:AG49)-$AE$6</f>
        <v>#DIV/0!</v>
      </c>
      <c r="G51" s="1" t="e">
        <f t="shared" si="40"/>
        <v>#VALUE!</v>
      </c>
      <c r="H51" s="1" t="e">
        <f t="shared" si="41"/>
        <v>#VALUE!</v>
      </c>
      <c r="I51" s="15">
        <f t="shared" si="58"/>
        <v>0</v>
      </c>
      <c r="J51" s="1" t="e">
        <f t="shared" si="59"/>
        <v>#VALUE!</v>
      </c>
      <c r="K51" s="1" t="e">
        <f t="shared" si="56"/>
        <v>#VALUE!</v>
      </c>
      <c r="L51" s="1" t="e">
        <f t="shared" si="57"/>
        <v>#VALUE!</v>
      </c>
      <c r="M51" s="1"/>
      <c r="N51" s="1"/>
      <c r="O51" s="1" t="e">
        <f t="shared" si="15"/>
        <v>#DIV/0!</v>
      </c>
      <c r="P51" s="1" t="e">
        <f t="shared" si="52"/>
        <v>#DIV/0!</v>
      </c>
      <c r="Q51" s="1" t="e">
        <f t="shared" si="53"/>
        <v>#DIV/0!</v>
      </c>
      <c r="R51" s="1" t="e">
        <f t="shared" si="54"/>
        <v>#DIV/0!</v>
      </c>
      <c r="S51" s="1" t="e">
        <f t="shared" si="55"/>
        <v>#DIV/0!</v>
      </c>
      <c r="T51" s="1" t="e">
        <f>STDEV(data0!B49:AG49)/B$94</f>
        <v>#DIV/0!</v>
      </c>
    </row>
    <row r="52" spans="1:20">
      <c r="A52">
        <f>data0!A50</f>
        <v>0</v>
      </c>
      <c r="B52" s="65" t="e">
        <f>AVERAGE(data0!B50:AG50)-$W$6</f>
        <v>#DIV/0!</v>
      </c>
      <c r="C52" s="69" t="e">
        <f>AVERAGE(data0!B50:I50)-Y$6</f>
        <v>#DIV/0!</v>
      </c>
      <c r="D52" s="65" t="e">
        <f>AVERAGE(data0!J50:Q50)-$AA$6</f>
        <v>#DIV/0!</v>
      </c>
      <c r="E52" s="65" t="e">
        <f>AVERAGE(data0!R50:Y50)-$AC$6</f>
        <v>#DIV/0!</v>
      </c>
      <c r="F52" s="65" t="e">
        <f>AVERAGE(data0!Z50:AG50)-$AE$6</f>
        <v>#DIV/0!</v>
      </c>
      <c r="G52" s="1" t="e">
        <f t="shared" si="40"/>
        <v>#VALUE!</v>
      </c>
      <c r="H52" s="1" t="e">
        <f t="shared" si="41"/>
        <v>#VALUE!</v>
      </c>
      <c r="I52" s="15">
        <f t="shared" si="58"/>
        <v>0</v>
      </c>
      <c r="J52" s="1" t="e">
        <f t="shared" si="59"/>
        <v>#VALUE!</v>
      </c>
      <c r="K52" s="1" t="e">
        <f t="shared" si="56"/>
        <v>#VALUE!</v>
      </c>
      <c r="L52" s="1" t="e">
        <f t="shared" si="57"/>
        <v>#VALUE!</v>
      </c>
      <c r="M52" s="1"/>
      <c r="N52" s="1"/>
      <c r="O52" s="1" t="e">
        <f t="shared" si="15"/>
        <v>#DIV/0!</v>
      </c>
      <c r="P52" s="1" t="e">
        <f t="shared" si="52"/>
        <v>#DIV/0!</v>
      </c>
      <c r="Q52" s="1" t="e">
        <f t="shared" si="53"/>
        <v>#DIV/0!</v>
      </c>
      <c r="R52" s="1" t="e">
        <f t="shared" si="54"/>
        <v>#DIV/0!</v>
      </c>
      <c r="S52" s="1" t="e">
        <f t="shared" si="55"/>
        <v>#DIV/0!</v>
      </c>
      <c r="T52" s="1" t="e">
        <f>STDEV(data0!B50:AG50)/B$94</f>
        <v>#DIV/0!</v>
      </c>
    </row>
    <row r="53" spans="1:20">
      <c r="A53">
        <f>data0!A51</f>
        <v>0</v>
      </c>
      <c r="B53" s="65" t="e">
        <f>AVERAGE(data0!B51:AG51)-$W$6</f>
        <v>#DIV/0!</v>
      </c>
      <c r="C53" s="69" t="e">
        <f>AVERAGE(data0!B51:I51)-Y$6</f>
        <v>#DIV/0!</v>
      </c>
      <c r="D53" s="65" t="e">
        <f>AVERAGE(data0!J51:Q51)-$AA$6</f>
        <v>#DIV/0!</v>
      </c>
      <c r="E53" s="65" t="e">
        <f>AVERAGE(data0!R51:Y51)-$AC$6</f>
        <v>#DIV/0!</v>
      </c>
      <c r="F53" s="65" t="e">
        <f>AVERAGE(data0!Z51:AG51)-$AE$6</f>
        <v>#DIV/0!</v>
      </c>
      <c r="G53" s="1" t="e">
        <f t="shared" si="40"/>
        <v>#VALUE!</v>
      </c>
      <c r="H53" s="1" t="e">
        <f t="shared" si="41"/>
        <v>#VALUE!</v>
      </c>
      <c r="I53" s="15">
        <f t="shared" si="58"/>
        <v>0</v>
      </c>
      <c r="J53" s="1" t="e">
        <f t="shared" si="59"/>
        <v>#VALUE!</v>
      </c>
      <c r="K53" s="1" t="e">
        <f t="shared" si="56"/>
        <v>#VALUE!</v>
      </c>
      <c r="L53" s="1" t="e">
        <f t="shared" si="57"/>
        <v>#VALUE!</v>
      </c>
      <c r="M53" s="1"/>
      <c r="N53" s="1"/>
      <c r="O53" s="1" t="e">
        <f t="shared" si="15"/>
        <v>#DIV/0!</v>
      </c>
      <c r="P53" s="1" t="e">
        <f t="shared" si="52"/>
        <v>#DIV/0!</v>
      </c>
      <c r="Q53" s="1" t="e">
        <f t="shared" si="53"/>
        <v>#DIV/0!</v>
      </c>
      <c r="R53" s="1" t="e">
        <f t="shared" si="54"/>
        <v>#DIV/0!</v>
      </c>
      <c r="S53" s="1" t="e">
        <f t="shared" si="55"/>
        <v>#DIV/0!</v>
      </c>
      <c r="T53" s="1" t="e">
        <f>STDEV(data0!B51:AG51)/B$94</f>
        <v>#DIV/0!</v>
      </c>
    </row>
    <row r="54" spans="1:20">
      <c r="A54">
        <f>data0!A52</f>
        <v>0</v>
      </c>
      <c r="B54" s="65" t="e">
        <f>AVERAGE(data0!B52:AG52)-$W$6</f>
        <v>#DIV/0!</v>
      </c>
      <c r="C54" s="69" t="e">
        <f>AVERAGE(data0!B52:I52)-Y$6</f>
        <v>#DIV/0!</v>
      </c>
      <c r="D54" s="65" t="e">
        <f>AVERAGE(data0!J52:Q52)-$AA$6</f>
        <v>#DIV/0!</v>
      </c>
      <c r="E54" s="65" t="e">
        <f>AVERAGE(data0!R52:Y52)-$AC$6</f>
        <v>#DIV/0!</v>
      </c>
      <c r="F54" s="65" t="e">
        <f>AVERAGE(data0!Z52:AG52)-$AE$6</f>
        <v>#DIV/0!</v>
      </c>
      <c r="G54" s="1" t="e">
        <f t="shared" si="40"/>
        <v>#VALUE!</v>
      </c>
      <c r="H54" s="1" t="e">
        <f t="shared" si="41"/>
        <v>#VALUE!</v>
      </c>
      <c r="I54" s="15">
        <f t="shared" si="58"/>
        <v>0</v>
      </c>
      <c r="J54" s="1" t="e">
        <f t="shared" si="59"/>
        <v>#VALUE!</v>
      </c>
      <c r="K54" s="1" t="e">
        <f t="shared" si="56"/>
        <v>#VALUE!</v>
      </c>
      <c r="L54" s="1" t="e">
        <f t="shared" si="57"/>
        <v>#VALUE!</v>
      </c>
      <c r="M54" s="1"/>
      <c r="N54" s="1"/>
      <c r="O54" s="1" t="e">
        <f t="shared" si="15"/>
        <v>#DIV/0!</v>
      </c>
      <c r="P54" s="1" t="e">
        <f t="shared" si="52"/>
        <v>#DIV/0!</v>
      </c>
      <c r="Q54" s="1" t="e">
        <f t="shared" si="53"/>
        <v>#DIV/0!</v>
      </c>
      <c r="R54" s="1" t="e">
        <f t="shared" si="54"/>
        <v>#DIV/0!</v>
      </c>
      <c r="S54" s="1" t="e">
        <f t="shared" si="55"/>
        <v>#DIV/0!</v>
      </c>
      <c r="T54" s="1" t="e">
        <f>STDEV(data0!B52:AG52)/B$94</f>
        <v>#DIV/0!</v>
      </c>
    </row>
    <row r="55" spans="1:20">
      <c r="A55">
        <f>data0!A53</f>
        <v>0</v>
      </c>
      <c r="B55" s="65" t="e">
        <f>AVERAGE(data0!B53:AG53)-$W$6</f>
        <v>#DIV/0!</v>
      </c>
      <c r="C55" s="69" t="e">
        <f>AVERAGE(data0!B53:I53)-Y$6</f>
        <v>#DIV/0!</v>
      </c>
      <c r="D55" s="65" t="e">
        <f>AVERAGE(data0!J53:Q53)-$AA$6</f>
        <v>#DIV/0!</v>
      </c>
      <c r="E55" s="65" t="e">
        <f>AVERAGE(data0!R53:Y53)-$AC$6</f>
        <v>#DIV/0!</v>
      </c>
      <c r="F55" s="65" t="e">
        <f>AVERAGE(data0!Z53:AG53)-$AE$6</f>
        <v>#DIV/0!</v>
      </c>
      <c r="G55" s="1" t="e">
        <f t="shared" si="40"/>
        <v>#VALUE!</v>
      </c>
      <c r="H55" s="1" t="e">
        <f t="shared" si="41"/>
        <v>#VALUE!</v>
      </c>
      <c r="I55" s="15">
        <f t="shared" si="58"/>
        <v>0</v>
      </c>
      <c r="J55" s="1" t="e">
        <f t="shared" si="59"/>
        <v>#VALUE!</v>
      </c>
      <c r="K55" s="1" t="e">
        <f t="shared" si="56"/>
        <v>#VALUE!</v>
      </c>
      <c r="L55" s="1" t="e">
        <f t="shared" si="57"/>
        <v>#VALUE!</v>
      </c>
      <c r="M55" s="1"/>
      <c r="N55" s="1"/>
      <c r="O55" s="1" t="e">
        <f t="shared" si="15"/>
        <v>#DIV/0!</v>
      </c>
      <c r="P55" s="1" t="e">
        <f t="shared" si="52"/>
        <v>#DIV/0!</v>
      </c>
      <c r="Q55" s="1" t="e">
        <f t="shared" si="53"/>
        <v>#DIV/0!</v>
      </c>
      <c r="R55" s="1" t="e">
        <f t="shared" si="54"/>
        <v>#DIV/0!</v>
      </c>
      <c r="S55" s="1" t="e">
        <f t="shared" si="55"/>
        <v>#DIV/0!</v>
      </c>
      <c r="T55" s="1" t="e">
        <f>STDEV(data0!B53:AG53)/B$94</f>
        <v>#DIV/0!</v>
      </c>
    </row>
    <row r="56" spans="1:20">
      <c r="A56">
        <f>data0!A54</f>
        <v>0</v>
      </c>
      <c r="B56" s="65" t="e">
        <f>AVERAGE(data0!B54:AG54)-$W$6</f>
        <v>#DIV/0!</v>
      </c>
      <c r="C56" s="69" t="e">
        <f>AVERAGE(data0!B54:I54)-Y$6</f>
        <v>#DIV/0!</v>
      </c>
      <c r="D56" s="65" t="e">
        <f>AVERAGE(data0!J54:Q54)-$AA$6</f>
        <v>#DIV/0!</v>
      </c>
      <c r="E56" s="65" t="e">
        <f>AVERAGE(data0!R54:Y54)-$AC$6</f>
        <v>#DIV/0!</v>
      </c>
      <c r="F56" s="65" t="e">
        <f>AVERAGE(data0!Z54:AG54)-$AE$6</f>
        <v>#DIV/0!</v>
      </c>
      <c r="G56" s="1" t="e">
        <f t="shared" si="40"/>
        <v>#VALUE!</v>
      </c>
      <c r="H56" s="1" t="e">
        <f t="shared" si="41"/>
        <v>#VALUE!</v>
      </c>
      <c r="I56" s="15">
        <f t="shared" si="58"/>
        <v>0</v>
      </c>
      <c r="J56" s="1" t="e">
        <f t="shared" si="59"/>
        <v>#VALUE!</v>
      </c>
      <c r="K56" s="1" t="e">
        <f t="shared" si="56"/>
        <v>#VALUE!</v>
      </c>
      <c r="L56" s="1" t="e">
        <f t="shared" si="57"/>
        <v>#VALUE!</v>
      </c>
      <c r="M56" s="1"/>
      <c r="N56" s="1"/>
      <c r="O56" s="1" t="e">
        <f t="shared" si="15"/>
        <v>#DIV/0!</v>
      </c>
      <c r="P56" s="1" t="e">
        <f t="shared" si="52"/>
        <v>#DIV/0!</v>
      </c>
      <c r="Q56" s="1" t="e">
        <f t="shared" si="53"/>
        <v>#DIV/0!</v>
      </c>
      <c r="R56" s="1" t="e">
        <f t="shared" si="54"/>
        <v>#DIV/0!</v>
      </c>
      <c r="S56" s="1" t="e">
        <f t="shared" si="55"/>
        <v>#DIV/0!</v>
      </c>
      <c r="T56" s="1" t="e">
        <f>STDEV(data0!B54:AG54)/B$94</f>
        <v>#DIV/0!</v>
      </c>
    </row>
    <row r="57" spans="1:20">
      <c r="A57">
        <f>data0!A55</f>
        <v>0</v>
      </c>
      <c r="B57" s="65" t="e">
        <f>AVERAGE(data0!B55:AG55)-$W$6</f>
        <v>#DIV/0!</v>
      </c>
      <c r="C57" s="69" t="e">
        <f>AVERAGE(data0!B55:I55)-Y$6</f>
        <v>#DIV/0!</v>
      </c>
      <c r="D57" s="65" t="e">
        <f>AVERAGE(data0!J55:Q55)-$AA$6</f>
        <v>#DIV/0!</v>
      </c>
      <c r="E57" s="65" t="e">
        <f>AVERAGE(data0!R55:Y55)-$AC$6</f>
        <v>#DIV/0!</v>
      </c>
      <c r="F57" s="65" t="e">
        <f>AVERAGE(data0!Z55:AG55)-$AE$6</f>
        <v>#DIV/0!</v>
      </c>
      <c r="G57" s="1" t="e">
        <f t="shared" si="40"/>
        <v>#VALUE!</v>
      </c>
      <c r="H57" s="1" t="e">
        <f t="shared" si="41"/>
        <v>#VALUE!</v>
      </c>
      <c r="I57" s="15">
        <f t="shared" si="58"/>
        <v>0</v>
      </c>
      <c r="J57" s="1" t="e">
        <f t="shared" si="59"/>
        <v>#VALUE!</v>
      </c>
      <c r="K57" s="1" t="e">
        <f t="shared" si="56"/>
        <v>#VALUE!</v>
      </c>
      <c r="L57" s="1" t="e">
        <f t="shared" si="57"/>
        <v>#VALUE!</v>
      </c>
      <c r="M57" s="1"/>
      <c r="N57" s="1"/>
      <c r="O57" s="1" t="e">
        <f t="shared" si="15"/>
        <v>#DIV/0!</v>
      </c>
      <c r="P57" s="1" t="e">
        <f t="shared" si="52"/>
        <v>#DIV/0!</v>
      </c>
      <c r="Q57" s="1" t="e">
        <f t="shared" si="53"/>
        <v>#DIV/0!</v>
      </c>
      <c r="R57" s="1" t="e">
        <f t="shared" si="54"/>
        <v>#DIV/0!</v>
      </c>
      <c r="S57" s="1" t="e">
        <f t="shared" si="55"/>
        <v>#DIV/0!</v>
      </c>
      <c r="T57" s="1" t="e">
        <f>STDEV(data0!B55:AG55)/B$94</f>
        <v>#DIV/0!</v>
      </c>
    </row>
    <row r="58" spans="1:20">
      <c r="A58">
        <f>data0!A56</f>
        <v>0</v>
      </c>
      <c r="B58" s="65" t="e">
        <f>AVERAGE(data0!B56:AG56)-$W$6</f>
        <v>#DIV/0!</v>
      </c>
      <c r="C58" s="69" t="e">
        <f>AVERAGE(data0!B56:I56)-Y$6</f>
        <v>#DIV/0!</v>
      </c>
      <c r="D58" s="65" t="e">
        <f>AVERAGE(data0!J56:Q56)-$AA$6</f>
        <v>#DIV/0!</v>
      </c>
      <c r="E58" s="65" t="e">
        <f>AVERAGE(data0!R56:Y56)-$AC$6</f>
        <v>#DIV/0!</v>
      </c>
      <c r="F58" s="65" t="e">
        <f>AVERAGE(data0!Z56:AG56)-$AE$6</f>
        <v>#DIV/0!</v>
      </c>
      <c r="G58" s="1" t="e">
        <f t="shared" si="40"/>
        <v>#VALUE!</v>
      </c>
      <c r="H58" s="1" t="e">
        <f t="shared" si="41"/>
        <v>#VALUE!</v>
      </c>
      <c r="I58" s="15">
        <f t="shared" si="58"/>
        <v>0</v>
      </c>
      <c r="J58" s="1" t="e">
        <f t="shared" si="59"/>
        <v>#VALUE!</v>
      </c>
      <c r="K58" s="1" t="e">
        <f t="shared" si="56"/>
        <v>#VALUE!</v>
      </c>
      <c r="L58" s="1" t="e">
        <f t="shared" si="57"/>
        <v>#VALUE!</v>
      </c>
      <c r="M58" s="1"/>
      <c r="N58" s="1"/>
      <c r="O58" s="1" t="e">
        <f t="shared" si="15"/>
        <v>#DIV/0!</v>
      </c>
      <c r="P58" s="1" t="e">
        <f t="shared" si="52"/>
        <v>#DIV/0!</v>
      </c>
      <c r="Q58" s="1" t="e">
        <f t="shared" si="53"/>
        <v>#DIV/0!</v>
      </c>
      <c r="R58" s="1" t="e">
        <f t="shared" si="54"/>
        <v>#DIV/0!</v>
      </c>
      <c r="S58" s="1" t="e">
        <f t="shared" si="55"/>
        <v>#DIV/0!</v>
      </c>
      <c r="T58" s="1" t="e">
        <f>STDEV(data0!B56:AG56)/B$94</f>
        <v>#DIV/0!</v>
      </c>
    </row>
    <row r="59" spans="1:20">
      <c r="A59">
        <f>data0!A57</f>
        <v>0</v>
      </c>
      <c r="B59" s="65" t="e">
        <f>AVERAGE(data0!B57:AG57)-$W$6</f>
        <v>#DIV/0!</v>
      </c>
      <c r="C59" s="69" t="e">
        <f>AVERAGE(data0!B57:I57)-Y$6</f>
        <v>#DIV/0!</v>
      </c>
      <c r="D59" s="65" t="e">
        <f>AVERAGE(data0!J57:Q57)-$AA$6</f>
        <v>#DIV/0!</v>
      </c>
      <c r="E59" s="65" t="e">
        <f>AVERAGE(data0!R57:Y57)-$AC$6</f>
        <v>#DIV/0!</v>
      </c>
      <c r="F59" s="65" t="e">
        <f>AVERAGE(data0!Z57:AG57)-$AE$6</f>
        <v>#DIV/0!</v>
      </c>
      <c r="G59" s="1" t="e">
        <f t="shared" si="40"/>
        <v>#VALUE!</v>
      </c>
      <c r="H59" s="1" t="e">
        <f t="shared" si="41"/>
        <v>#VALUE!</v>
      </c>
      <c r="I59" s="15">
        <f t="shared" si="58"/>
        <v>0</v>
      </c>
      <c r="J59" s="1" t="e">
        <f t="shared" si="59"/>
        <v>#VALUE!</v>
      </c>
      <c r="K59" s="1" t="e">
        <f t="shared" si="56"/>
        <v>#VALUE!</v>
      </c>
      <c r="L59" s="1" t="e">
        <f t="shared" si="57"/>
        <v>#VALUE!</v>
      </c>
      <c r="M59" s="1"/>
      <c r="N59" s="1"/>
      <c r="O59" s="1" t="e">
        <f t="shared" si="15"/>
        <v>#DIV/0!</v>
      </c>
      <c r="P59" s="1" t="e">
        <f t="shared" si="52"/>
        <v>#DIV/0!</v>
      </c>
      <c r="Q59" s="1" t="e">
        <f t="shared" si="53"/>
        <v>#DIV/0!</v>
      </c>
      <c r="R59" s="1" t="e">
        <f t="shared" si="54"/>
        <v>#DIV/0!</v>
      </c>
      <c r="S59" s="1" t="e">
        <f t="shared" si="55"/>
        <v>#DIV/0!</v>
      </c>
      <c r="T59" s="1" t="e">
        <f>STDEV(data0!B57:AG57)/B$94</f>
        <v>#DIV/0!</v>
      </c>
    </row>
    <row r="60" spans="1:20">
      <c r="A60">
        <f>data0!A58</f>
        <v>0</v>
      </c>
      <c r="B60" s="65" t="e">
        <f>AVERAGE(data0!B58:AG58)-$W$6</f>
        <v>#DIV/0!</v>
      </c>
      <c r="C60" s="69" t="e">
        <f>AVERAGE(data0!B58:I58)-Y$6</f>
        <v>#DIV/0!</v>
      </c>
      <c r="D60" s="65" t="e">
        <f>AVERAGE(data0!J58:Q58)-$AA$6</f>
        <v>#DIV/0!</v>
      </c>
      <c r="E60" s="65" t="e">
        <f>AVERAGE(data0!R58:Y58)-$AC$6</f>
        <v>#DIV/0!</v>
      </c>
      <c r="F60" s="65" t="e">
        <f>AVERAGE(data0!Z58:AG58)-$AE$6</f>
        <v>#DIV/0!</v>
      </c>
      <c r="G60" s="1" t="e">
        <f t="shared" si="40"/>
        <v>#VALUE!</v>
      </c>
      <c r="H60" s="1" t="e">
        <f t="shared" si="41"/>
        <v>#VALUE!</v>
      </c>
      <c r="I60" s="15">
        <f t="shared" si="58"/>
        <v>0</v>
      </c>
      <c r="J60" s="1" t="e">
        <f t="shared" si="59"/>
        <v>#VALUE!</v>
      </c>
      <c r="K60" s="1" t="e">
        <f t="shared" si="56"/>
        <v>#VALUE!</v>
      </c>
      <c r="L60" s="1" t="e">
        <f t="shared" si="57"/>
        <v>#VALUE!</v>
      </c>
      <c r="M60" s="1"/>
      <c r="N60" s="1"/>
      <c r="O60" s="1" t="e">
        <f t="shared" si="15"/>
        <v>#DIV/0!</v>
      </c>
      <c r="P60" s="1" t="e">
        <f t="shared" si="52"/>
        <v>#DIV/0!</v>
      </c>
      <c r="Q60" s="1" t="e">
        <f t="shared" si="53"/>
        <v>#DIV/0!</v>
      </c>
      <c r="R60" s="1" t="e">
        <f t="shared" si="54"/>
        <v>#DIV/0!</v>
      </c>
      <c r="S60" s="1" t="e">
        <f t="shared" si="55"/>
        <v>#DIV/0!</v>
      </c>
      <c r="T60" s="1" t="e">
        <f>STDEV(data0!B58:AG58)/B$94</f>
        <v>#DIV/0!</v>
      </c>
    </row>
    <row r="61" spans="1:20">
      <c r="A61">
        <f>data0!A59</f>
        <v>0</v>
      </c>
      <c r="B61" s="65" t="e">
        <f>AVERAGE(data0!B59:AG59)-$W$6</f>
        <v>#DIV/0!</v>
      </c>
      <c r="C61" s="69" t="e">
        <f>AVERAGE(data0!B59:I59)-Y$6</f>
        <v>#DIV/0!</v>
      </c>
      <c r="D61" s="65" t="e">
        <f>AVERAGE(data0!J59:Q59)-$AA$6</f>
        <v>#DIV/0!</v>
      </c>
      <c r="E61" s="65" t="e">
        <f>AVERAGE(data0!R59:Y59)-$AC$6</f>
        <v>#DIV/0!</v>
      </c>
      <c r="F61" s="65" t="e">
        <f>AVERAGE(data0!Z59:AG59)-$AE$6</f>
        <v>#DIV/0!</v>
      </c>
      <c r="G61" s="1" t="e">
        <f t="shared" si="40"/>
        <v>#VALUE!</v>
      </c>
      <c r="H61" s="1" t="e">
        <f t="shared" si="41"/>
        <v>#VALUE!</v>
      </c>
      <c r="I61" s="15">
        <f t="shared" si="58"/>
        <v>0</v>
      </c>
      <c r="J61" s="1" t="e">
        <f t="shared" si="59"/>
        <v>#VALUE!</v>
      </c>
      <c r="K61" s="1" t="e">
        <f t="shared" si="56"/>
        <v>#VALUE!</v>
      </c>
      <c r="L61" s="1" t="e">
        <f t="shared" si="57"/>
        <v>#VALUE!</v>
      </c>
      <c r="M61" s="1"/>
      <c r="N61" s="1"/>
      <c r="O61" s="1" t="e">
        <f t="shared" si="15"/>
        <v>#DIV/0!</v>
      </c>
      <c r="P61" s="1" t="e">
        <f t="shared" si="52"/>
        <v>#DIV/0!</v>
      </c>
      <c r="Q61" s="1" t="e">
        <f t="shared" si="53"/>
        <v>#DIV/0!</v>
      </c>
      <c r="R61" s="1" t="e">
        <f t="shared" si="54"/>
        <v>#DIV/0!</v>
      </c>
      <c r="S61" s="1" t="e">
        <f t="shared" si="55"/>
        <v>#DIV/0!</v>
      </c>
      <c r="T61" s="1" t="e">
        <f>STDEV(data0!B59:AG59)/B$94</f>
        <v>#DIV/0!</v>
      </c>
    </row>
    <row r="62" spans="1:20">
      <c r="A62">
        <f>data0!A60</f>
        <v>0</v>
      </c>
      <c r="B62" s="65" t="e">
        <f>AVERAGE(data0!B60:AG60)-$W$6</f>
        <v>#DIV/0!</v>
      </c>
      <c r="C62" s="69" t="e">
        <f>AVERAGE(data0!B60:I60)-Y$6</f>
        <v>#DIV/0!</v>
      </c>
      <c r="D62" s="65" t="e">
        <f>AVERAGE(data0!J60:Q60)-$AA$6</f>
        <v>#DIV/0!</v>
      </c>
      <c r="E62" s="65" t="e">
        <f>AVERAGE(data0!R60:Y60)-$AC$6</f>
        <v>#DIV/0!</v>
      </c>
      <c r="F62" s="65" t="e">
        <f>AVERAGE(data0!Z60:AG60)-$AE$6</f>
        <v>#DIV/0!</v>
      </c>
      <c r="G62" s="1" t="e">
        <f t="shared" si="40"/>
        <v>#VALUE!</v>
      </c>
      <c r="H62" s="1" t="e">
        <f t="shared" si="41"/>
        <v>#VALUE!</v>
      </c>
      <c r="I62" s="15">
        <f t="shared" si="58"/>
        <v>0</v>
      </c>
      <c r="J62" s="1" t="e">
        <f t="shared" si="59"/>
        <v>#VALUE!</v>
      </c>
      <c r="K62" s="1" t="e">
        <f t="shared" si="56"/>
        <v>#VALUE!</v>
      </c>
      <c r="L62" s="1" t="e">
        <f t="shared" si="57"/>
        <v>#VALUE!</v>
      </c>
      <c r="M62" s="1"/>
      <c r="N62" s="1"/>
      <c r="O62" s="1" t="e">
        <f t="shared" si="15"/>
        <v>#DIV/0!</v>
      </c>
      <c r="P62" s="1" t="e">
        <f t="shared" si="52"/>
        <v>#DIV/0!</v>
      </c>
      <c r="Q62" s="1" t="e">
        <f t="shared" si="53"/>
        <v>#DIV/0!</v>
      </c>
      <c r="R62" s="1" t="e">
        <f t="shared" si="54"/>
        <v>#DIV/0!</v>
      </c>
      <c r="S62" s="1" t="e">
        <f t="shared" si="55"/>
        <v>#DIV/0!</v>
      </c>
      <c r="T62" s="1" t="e">
        <f>STDEV(data0!B60:AG60)/B$94</f>
        <v>#DIV/0!</v>
      </c>
    </row>
    <row r="63" spans="1:20">
      <c r="A63">
        <f>data0!A61</f>
        <v>0</v>
      </c>
      <c r="B63" s="65" t="e">
        <f>AVERAGE(data0!B61:AG61)-$W$6</f>
        <v>#DIV/0!</v>
      </c>
      <c r="C63" s="69" t="e">
        <f>AVERAGE(data0!B61:I61)-Y$6</f>
        <v>#DIV/0!</v>
      </c>
      <c r="D63" s="65" t="e">
        <f>AVERAGE(data0!J61:Q61)-$AA$6</f>
        <v>#DIV/0!</v>
      </c>
      <c r="E63" s="65" t="e">
        <f>AVERAGE(data0!R61:Y61)-$AC$6</f>
        <v>#DIV/0!</v>
      </c>
      <c r="F63" s="65" t="e">
        <f>AVERAGE(data0!Z61:AG61)-$AE$6</f>
        <v>#DIV/0!</v>
      </c>
      <c r="G63" s="1" t="e">
        <f t="shared" si="40"/>
        <v>#VALUE!</v>
      </c>
      <c r="H63" s="1" t="e">
        <f t="shared" si="41"/>
        <v>#VALUE!</v>
      </c>
      <c r="I63" s="15">
        <f t="shared" si="58"/>
        <v>0</v>
      </c>
      <c r="J63" s="1" t="e">
        <f t="shared" si="59"/>
        <v>#VALUE!</v>
      </c>
      <c r="K63" s="1" t="e">
        <f t="shared" si="56"/>
        <v>#VALUE!</v>
      </c>
      <c r="L63" s="1" t="e">
        <f t="shared" si="57"/>
        <v>#VALUE!</v>
      </c>
      <c r="M63" s="1"/>
      <c r="N63" s="1"/>
      <c r="O63" s="1" t="e">
        <f t="shared" si="15"/>
        <v>#DIV/0!</v>
      </c>
      <c r="P63" s="1" t="e">
        <f t="shared" si="52"/>
        <v>#DIV/0!</v>
      </c>
      <c r="Q63" s="1" t="e">
        <f t="shared" si="53"/>
        <v>#DIV/0!</v>
      </c>
      <c r="R63" s="1" t="e">
        <f t="shared" si="54"/>
        <v>#DIV/0!</v>
      </c>
      <c r="S63" s="1" t="e">
        <f t="shared" si="55"/>
        <v>#DIV/0!</v>
      </c>
      <c r="T63" s="1" t="e">
        <f>STDEV(data0!B61:AG61)/B$94</f>
        <v>#DIV/0!</v>
      </c>
    </row>
    <row r="64" spans="1:20">
      <c r="A64">
        <f>data0!A62</f>
        <v>0</v>
      </c>
      <c r="B64" s="65" t="e">
        <f>AVERAGE(data0!B62:AG62)-$W$6</f>
        <v>#DIV/0!</v>
      </c>
      <c r="C64" s="69" t="e">
        <f>AVERAGE(data0!B62:I62)-Y$6</f>
        <v>#DIV/0!</v>
      </c>
      <c r="D64" s="65" t="e">
        <f>AVERAGE(data0!J62:Q62)-$AA$6</f>
        <v>#DIV/0!</v>
      </c>
      <c r="E64" s="65" t="e">
        <f>AVERAGE(data0!R62:Y62)-$AC$6</f>
        <v>#DIV/0!</v>
      </c>
      <c r="F64" s="65" t="e">
        <f>AVERAGE(data0!Z62:AG62)-$AE$6</f>
        <v>#DIV/0!</v>
      </c>
      <c r="G64" s="1" t="e">
        <f t="shared" si="40"/>
        <v>#VALUE!</v>
      </c>
      <c r="H64" s="1" t="e">
        <f t="shared" si="41"/>
        <v>#VALUE!</v>
      </c>
      <c r="I64" s="15">
        <f t="shared" si="58"/>
        <v>0</v>
      </c>
      <c r="J64" s="1" t="e">
        <f t="shared" si="59"/>
        <v>#VALUE!</v>
      </c>
      <c r="K64" s="1" t="e">
        <f t="shared" si="56"/>
        <v>#VALUE!</v>
      </c>
      <c r="L64" s="1" t="e">
        <f t="shared" si="57"/>
        <v>#VALUE!</v>
      </c>
      <c r="M64" s="1"/>
      <c r="N64" s="1"/>
      <c r="O64" s="1" t="e">
        <f t="shared" si="15"/>
        <v>#DIV/0!</v>
      </c>
      <c r="P64" s="1" t="e">
        <f t="shared" si="52"/>
        <v>#DIV/0!</v>
      </c>
      <c r="Q64" s="1" t="e">
        <f t="shared" si="53"/>
        <v>#DIV/0!</v>
      </c>
      <c r="R64" s="1" t="e">
        <f t="shared" si="54"/>
        <v>#DIV/0!</v>
      </c>
      <c r="S64" s="1" t="e">
        <f t="shared" si="55"/>
        <v>#DIV/0!</v>
      </c>
      <c r="T64" s="1" t="e">
        <f>STDEV(data0!B62:AG62)/B$94</f>
        <v>#DIV/0!</v>
      </c>
    </row>
    <row r="65" spans="1:20">
      <c r="A65">
        <f>data0!A63</f>
        <v>0</v>
      </c>
      <c r="B65" s="65" t="e">
        <f>AVERAGE(data0!B63:AG63)-$W$6</f>
        <v>#DIV/0!</v>
      </c>
      <c r="C65" s="69" t="e">
        <f>AVERAGE(data0!B63:I63)-Y$6</f>
        <v>#DIV/0!</v>
      </c>
      <c r="D65" s="65" t="e">
        <f>AVERAGE(data0!J63:Q63)-$AA$6</f>
        <v>#DIV/0!</v>
      </c>
      <c r="E65" s="65" t="e">
        <f>AVERAGE(data0!R63:Y63)-$AC$6</f>
        <v>#DIV/0!</v>
      </c>
      <c r="F65" s="65" t="e">
        <f>AVERAGE(data0!Z63:AG63)-$AE$6</f>
        <v>#DIV/0!</v>
      </c>
      <c r="G65" s="1" t="e">
        <f t="shared" si="40"/>
        <v>#VALUE!</v>
      </c>
      <c r="H65" s="1" t="e">
        <f t="shared" si="41"/>
        <v>#VALUE!</v>
      </c>
      <c r="I65" s="15">
        <f t="shared" si="58"/>
        <v>0</v>
      </c>
      <c r="J65" s="1" t="e">
        <f t="shared" si="59"/>
        <v>#VALUE!</v>
      </c>
      <c r="K65" s="1" t="e">
        <f t="shared" si="56"/>
        <v>#VALUE!</v>
      </c>
      <c r="L65" s="1" t="e">
        <f t="shared" si="57"/>
        <v>#VALUE!</v>
      </c>
      <c r="M65" s="1"/>
      <c r="N65" s="1"/>
      <c r="O65" s="1" t="e">
        <f t="shared" si="15"/>
        <v>#DIV/0!</v>
      </c>
      <c r="P65" s="1" t="e">
        <f t="shared" si="52"/>
        <v>#DIV/0!</v>
      </c>
      <c r="Q65" s="1" t="e">
        <f t="shared" si="53"/>
        <v>#DIV/0!</v>
      </c>
      <c r="R65" s="1" t="e">
        <f t="shared" si="54"/>
        <v>#DIV/0!</v>
      </c>
      <c r="S65" s="1" t="e">
        <f t="shared" si="55"/>
        <v>#DIV/0!</v>
      </c>
      <c r="T65" s="1" t="e">
        <f>STDEV(data0!B63:AG63)/B$94</f>
        <v>#DIV/0!</v>
      </c>
    </row>
    <row r="66" spans="1:20">
      <c r="A66">
        <f>data0!A64</f>
        <v>0</v>
      </c>
      <c r="B66" s="65" t="e">
        <f>AVERAGE(data0!B64:AG64)-$W$6</f>
        <v>#DIV/0!</v>
      </c>
      <c r="C66" s="69" t="e">
        <f>AVERAGE(data0!B64:I64)-Y$6</f>
        <v>#DIV/0!</v>
      </c>
      <c r="D66" s="65" t="e">
        <f>AVERAGE(data0!J64:Q64)-$AA$6</f>
        <v>#DIV/0!</v>
      </c>
      <c r="E66" s="65" t="e">
        <f>AVERAGE(data0!R64:Y64)-$AC$6</f>
        <v>#DIV/0!</v>
      </c>
      <c r="F66" s="65" t="e">
        <f>AVERAGE(data0!Z64:AG64)-$AE$6</f>
        <v>#DIV/0!</v>
      </c>
      <c r="G66" s="1" t="e">
        <f t="shared" si="40"/>
        <v>#VALUE!</v>
      </c>
      <c r="H66" s="1" t="e">
        <f t="shared" si="41"/>
        <v>#VALUE!</v>
      </c>
      <c r="I66" s="15">
        <f t="shared" si="58"/>
        <v>0</v>
      </c>
      <c r="J66" s="1" t="e">
        <f t="shared" si="59"/>
        <v>#VALUE!</v>
      </c>
      <c r="K66" s="1" t="e">
        <f t="shared" si="56"/>
        <v>#VALUE!</v>
      </c>
      <c r="L66" s="1" t="e">
        <f t="shared" si="57"/>
        <v>#VALUE!</v>
      </c>
      <c r="M66" s="1"/>
      <c r="N66" s="1"/>
      <c r="O66" s="1" t="e">
        <f t="shared" si="15"/>
        <v>#DIV/0!</v>
      </c>
      <c r="P66" s="1" t="e">
        <f t="shared" si="52"/>
        <v>#DIV/0!</v>
      </c>
      <c r="Q66" s="1" t="e">
        <f t="shared" si="53"/>
        <v>#DIV/0!</v>
      </c>
      <c r="R66" s="1" t="e">
        <f t="shared" si="54"/>
        <v>#DIV/0!</v>
      </c>
      <c r="S66" s="1" t="e">
        <f t="shared" si="55"/>
        <v>#DIV/0!</v>
      </c>
      <c r="T66" s="1" t="e">
        <f>STDEV(data0!B64:AG64)/B$94</f>
        <v>#DIV/0!</v>
      </c>
    </row>
    <row r="67" spans="1:20">
      <c r="A67">
        <f>data0!A65</f>
        <v>0</v>
      </c>
      <c r="B67" s="65" t="e">
        <f>AVERAGE(data0!B65:AG65)-$W$6</f>
        <v>#DIV/0!</v>
      </c>
      <c r="C67" s="69" t="e">
        <f>AVERAGE(data0!B65:I65)-Y$6</f>
        <v>#DIV/0!</v>
      </c>
      <c r="D67" s="65" t="e">
        <f>AVERAGE(data0!J65:Q65)-$AA$6</f>
        <v>#DIV/0!</v>
      </c>
      <c r="E67" s="65" t="e">
        <f>AVERAGE(data0!R65:Y65)-$AC$6</f>
        <v>#DIV/0!</v>
      </c>
      <c r="F67" s="65" t="e">
        <f>AVERAGE(data0!Z65:AG65)-$AE$6</f>
        <v>#DIV/0!</v>
      </c>
      <c r="G67" s="1" t="e">
        <f t="shared" si="40"/>
        <v>#VALUE!</v>
      </c>
      <c r="H67" s="1" t="e">
        <f t="shared" si="41"/>
        <v>#VALUE!</v>
      </c>
      <c r="I67" s="15">
        <f t="shared" si="58"/>
        <v>0</v>
      </c>
      <c r="J67" s="1" t="e">
        <f t="shared" si="59"/>
        <v>#VALUE!</v>
      </c>
      <c r="K67" s="1" t="e">
        <f t="shared" si="56"/>
        <v>#VALUE!</v>
      </c>
      <c r="L67" s="1" t="e">
        <f t="shared" si="57"/>
        <v>#VALUE!</v>
      </c>
      <c r="M67" s="1"/>
      <c r="N67" s="1"/>
      <c r="O67" s="1" t="e">
        <f t="shared" si="15"/>
        <v>#DIV/0!</v>
      </c>
      <c r="P67" s="1" t="e">
        <f t="shared" si="52"/>
        <v>#DIV/0!</v>
      </c>
      <c r="Q67" s="1" t="e">
        <f t="shared" si="53"/>
        <v>#DIV/0!</v>
      </c>
      <c r="R67" s="1" t="e">
        <f t="shared" si="54"/>
        <v>#DIV/0!</v>
      </c>
      <c r="S67" s="1" t="e">
        <f t="shared" si="55"/>
        <v>#DIV/0!</v>
      </c>
      <c r="T67" s="1" t="e">
        <f>STDEV(data0!B65:AG65)/B$94</f>
        <v>#DIV/0!</v>
      </c>
    </row>
    <row r="68" spans="1:20">
      <c r="A68">
        <f>data0!A66</f>
        <v>0</v>
      </c>
      <c r="B68" s="65" t="e">
        <f>AVERAGE(data0!B66:AG66)-$W$6</f>
        <v>#DIV/0!</v>
      </c>
      <c r="C68" s="69" t="e">
        <f>AVERAGE(data0!B66:I66)-Y$6</f>
        <v>#DIV/0!</v>
      </c>
      <c r="D68" s="65" t="e">
        <f>AVERAGE(data0!J66:Q66)-$AA$6</f>
        <v>#DIV/0!</v>
      </c>
      <c r="E68" s="65" t="e">
        <f>AVERAGE(data0!R66:Y66)-$AC$6</f>
        <v>#DIV/0!</v>
      </c>
      <c r="F68" s="65" t="e">
        <f>AVERAGE(data0!Z66:AG66)-$AE$6</f>
        <v>#DIV/0!</v>
      </c>
      <c r="G68" s="1" t="e">
        <f t="shared" si="40"/>
        <v>#VALUE!</v>
      </c>
      <c r="H68" s="1" t="e">
        <f t="shared" si="41"/>
        <v>#VALUE!</v>
      </c>
      <c r="I68" s="15">
        <f t="shared" si="58"/>
        <v>0</v>
      </c>
      <c r="J68" s="1" t="e">
        <f t="shared" si="59"/>
        <v>#VALUE!</v>
      </c>
      <c r="K68" s="1" t="e">
        <f t="shared" si="56"/>
        <v>#VALUE!</v>
      </c>
      <c r="L68" s="1" t="e">
        <f t="shared" si="57"/>
        <v>#VALUE!</v>
      </c>
      <c r="M68" s="1"/>
      <c r="N68" s="1"/>
      <c r="O68" s="1" t="e">
        <f t="shared" si="15"/>
        <v>#DIV/0!</v>
      </c>
      <c r="P68" s="1" t="e">
        <f t="shared" ref="P68:P99" si="60">C68/MAX(C$4:C$184)</f>
        <v>#DIV/0!</v>
      </c>
      <c r="Q68" s="1" t="e">
        <f t="shared" ref="Q68:Q99" si="61">D68/MAX(D$4:D$184)</f>
        <v>#DIV/0!</v>
      </c>
      <c r="R68" s="1" t="e">
        <f t="shared" ref="R68:R99" si="62">E68/MAX(E$4:E$184)</f>
        <v>#DIV/0!</v>
      </c>
      <c r="S68" s="1" t="e">
        <f t="shared" ref="S68:S99" si="63">F68/MAX(F$4:F$184)</f>
        <v>#DIV/0!</v>
      </c>
      <c r="T68" s="1" t="e">
        <f>STDEV(data0!B66:AG66)/B$94</f>
        <v>#DIV/0!</v>
      </c>
    </row>
    <row r="69" spans="1:20">
      <c r="A69">
        <f>data0!A67</f>
        <v>0</v>
      </c>
      <c r="B69" s="65" t="e">
        <f>AVERAGE(data0!B67:AG67)-$W$6</f>
        <v>#DIV/0!</v>
      </c>
      <c r="C69" s="69" t="e">
        <f>AVERAGE(data0!B67:I67)-Y$6</f>
        <v>#DIV/0!</v>
      </c>
      <c r="D69" s="65" t="e">
        <f>AVERAGE(data0!J67:Q67)-$AA$6</f>
        <v>#DIV/0!</v>
      </c>
      <c r="E69" s="65" t="e">
        <f>AVERAGE(data0!R67:Y67)-$AC$6</f>
        <v>#DIV/0!</v>
      </c>
      <c r="F69" s="65" t="e">
        <f>AVERAGE(data0!Z67:AG67)-$AE$6</f>
        <v>#DIV/0!</v>
      </c>
      <c r="G69" s="1" t="e">
        <f t="shared" si="40"/>
        <v>#VALUE!</v>
      </c>
      <c r="H69" s="1" t="e">
        <f t="shared" si="41"/>
        <v>#VALUE!</v>
      </c>
      <c r="I69" s="15">
        <f t="shared" si="58"/>
        <v>0</v>
      </c>
      <c r="J69" s="1" t="e">
        <f t="shared" si="59"/>
        <v>#VALUE!</v>
      </c>
      <c r="K69" s="1" t="e">
        <f t="shared" si="56"/>
        <v>#VALUE!</v>
      </c>
      <c r="L69" s="1" t="e">
        <f t="shared" si="57"/>
        <v>#VALUE!</v>
      </c>
      <c r="M69" s="1"/>
      <c r="N69" s="1"/>
      <c r="O69" s="1" t="e">
        <f t="shared" ref="O69:O132" si="64">B69/B$3</f>
        <v>#DIV/0!</v>
      </c>
      <c r="P69" s="1" t="e">
        <f t="shared" si="60"/>
        <v>#DIV/0!</v>
      </c>
      <c r="Q69" s="1" t="e">
        <f t="shared" si="61"/>
        <v>#DIV/0!</v>
      </c>
      <c r="R69" s="1" t="e">
        <f t="shared" si="62"/>
        <v>#DIV/0!</v>
      </c>
      <c r="S69" s="1" t="e">
        <f t="shared" si="63"/>
        <v>#DIV/0!</v>
      </c>
      <c r="T69" s="1" t="e">
        <f>STDEV(data0!B67:AG67)/B$94</f>
        <v>#DIV/0!</v>
      </c>
    </row>
    <row r="70" spans="1:20">
      <c r="A70">
        <f>data0!A68</f>
        <v>0</v>
      </c>
      <c r="B70" s="65" t="e">
        <f>AVERAGE(data0!B68:AG68)-$W$6</f>
        <v>#DIV/0!</v>
      </c>
      <c r="C70" s="69" t="e">
        <f>AVERAGE(data0!B68:I68)-Y$6</f>
        <v>#DIV/0!</v>
      </c>
      <c r="D70" s="65" t="e">
        <f>AVERAGE(data0!J68:Q68)-$AA$6</f>
        <v>#DIV/0!</v>
      </c>
      <c r="E70" s="65" t="e">
        <f>AVERAGE(data0!R68:Y68)-$AC$6</f>
        <v>#DIV/0!</v>
      </c>
      <c r="F70" s="65" t="e">
        <f>AVERAGE(data0!Z68:AG68)-$AE$6</f>
        <v>#DIV/0!</v>
      </c>
      <c r="G70" s="1" t="e">
        <f t="shared" si="40"/>
        <v>#VALUE!</v>
      </c>
      <c r="H70" s="1" t="e">
        <f t="shared" si="41"/>
        <v>#VALUE!</v>
      </c>
      <c r="I70" s="15">
        <f t="shared" si="58"/>
        <v>0</v>
      </c>
      <c r="J70" s="1" t="e">
        <f t="shared" si="59"/>
        <v>#VALUE!</v>
      </c>
      <c r="K70" s="1" t="e">
        <f t="shared" si="56"/>
        <v>#VALUE!</v>
      </c>
      <c r="L70" s="1" t="e">
        <f t="shared" si="57"/>
        <v>#VALUE!</v>
      </c>
      <c r="M70" s="1"/>
      <c r="N70" s="1"/>
      <c r="O70" s="1" t="e">
        <f t="shared" si="64"/>
        <v>#DIV/0!</v>
      </c>
      <c r="P70" s="1" t="e">
        <f t="shared" si="60"/>
        <v>#DIV/0!</v>
      </c>
      <c r="Q70" s="1" t="e">
        <f t="shared" si="61"/>
        <v>#DIV/0!</v>
      </c>
      <c r="R70" s="1" t="e">
        <f t="shared" si="62"/>
        <v>#DIV/0!</v>
      </c>
      <c r="S70" s="1" t="e">
        <f t="shared" si="63"/>
        <v>#DIV/0!</v>
      </c>
      <c r="T70" s="1" t="e">
        <f>STDEV(data0!B68:AG68)/B$94</f>
        <v>#DIV/0!</v>
      </c>
    </row>
    <row r="71" spans="1:20">
      <c r="A71">
        <f>data0!A69</f>
        <v>0</v>
      </c>
      <c r="B71" s="65" t="e">
        <f>AVERAGE(data0!B69:AG69)-$W$6</f>
        <v>#DIV/0!</v>
      </c>
      <c r="C71" s="69" t="e">
        <f>AVERAGE(data0!B69:I69)-Y$6</f>
        <v>#DIV/0!</v>
      </c>
      <c r="D71" s="65" t="e">
        <f>AVERAGE(data0!J69:Q69)-$AA$6</f>
        <v>#DIV/0!</v>
      </c>
      <c r="E71" s="65" t="e">
        <f>AVERAGE(data0!R69:Y69)-$AC$6</f>
        <v>#DIV/0!</v>
      </c>
      <c r="F71" s="65" t="e">
        <f>AVERAGE(data0!Z69:AG69)-$AE$6</f>
        <v>#DIV/0!</v>
      </c>
      <c r="G71" s="1" t="e">
        <f t="shared" si="40"/>
        <v>#VALUE!</v>
      </c>
      <c r="H71" s="1" t="e">
        <f t="shared" si="41"/>
        <v>#VALUE!</v>
      </c>
      <c r="I71" s="15">
        <f t="shared" si="58"/>
        <v>0</v>
      </c>
      <c r="J71" s="1" t="e">
        <f t="shared" si="59"/>
        <v>#VALUE!</v>
      </c>
      <c r="K71" s="1" t="e">
        <f t="shared" si="56"/>
        <v>#VALUE!</v>
      </c>
      <c r="L71" s="1" t="e">
        <f t="shared" si="57"/>
        <v>#VALUE!</v>
      </c>
      <c r="M71" s="1"/>
      <c r="N71" s="1"/>
      <c r="O71" s="1" t="e">
        <f t="shared" si="64"/>
        <v>#DIV/0!</v>
      </c>
      <c r="P71" s="1" t="e">
        <f t="shared" si="60"/>
        <v>#DIV/0!</v>
      </c>
      <c r="Q71" s="1" t="e">
        <f t="shared" si="61"/>
        <v>#DIV/0!</v>
      </c>
      <c r="R71" s="1" t="e">
        <f t="shared" si="62"/>
        <v>#DIV/0!</v>
      </c>
      <c r="S71" s="1" t="e">
        <f t="shared" si="63"/>
        <v>#DIV/0!</v>
      </c>
      <c r="T71" s="1" t="e">
        <f>STDEV(data0!B69:AG69)/B$94</f>
        <v>#DIV/0!</v>
      </c>
    </row>
    <row r="72" spans="1:20">
      <c r="A72">
        <f>data0!A70</f>
        <v>0</v>
      </c>
      <c r="B72" s="65" t="e">
        <f>AVERAGE(data0!B70:AG70)-$W$6</f>
        <v>#DIV/0!</v>
      </c>
      <c r="C72" s="69" t="e">
        <f>AVERAGE(data0!B70:I70)-Y$6</f>
        <v>#DIV/0!</v>
      </c>
      <c r="D72" s="65" t="e">
        <f>AVERAGE(data0!J70:Q70)-$AA$6</f>
        <v>#DIV/0!</v>
      </c>
      <c r="E72" s="65" t="e">
        <f>AVERAGE(data0!R70:Y70)-$AC$6</f>
        <v>#DIV/0!</v>
      </c>
      <c r="F72" s="65" t="e">
        <f>AVERAGE(data0!Z70:AG70)-$AE$6</f>
        <v>#DIV/0!</v>
      </c>
      <c r="G72" s="1" t="e">
        <f t="shared" si="40"/>
        <v>#VALUE!</v>
      </c>
      <c r="H72" s="1" t="e">
        <f t="shared" si="41"/>
        <v>#VALUE!</v>
      </c>
      <c r="I72" s="15">
        <f t="shared" si="58"/>
        <v>0</v>
      </c>
      <c r="J72" s="1" t="e">
        <f t="shared" si="59"/>
        <v>#VALUE!</v>
      </c>
      <c r="K72" s="1" t="e">
        <f t="shared" si="56"/>
        <v>#VALUE!</v>
      </c>
      <c r="L72" s="1" t="e">
        <f t="shared" si="57"/>
        <v>#VALUE!</v>
      </c>
      <c r="M72" s="1"/>
      <c r="N72" s="1"/>
      <c r="O72" s="1" t="e">
        <f t="shared" si="64"/>
        <v>#DIV/0!</v>
      </c>
      <c r="P72" s="1" t="e">
        <f t="shared" si="60"/>
        <v>#DIV/0!</v>
      </c>
      <c r="Q72" s="1" t="e">
        <f t="shared" si="61"/>
        <v>#DIV/0!</v>
      </c>
      <c r="R72" s="1" t="e">
        <f t="shared" si="62"/>
        <v>#DIV/0!</v>
      </c>
      <c r="S72" s="1" t="e">
        <f t="shared" si="63"/>
        <v>#DIV/0!</v>
      </c>
      <c r="T72" s="1" t="e">
        <f>STDEV(data0!B70:AG70)/B$94</f>
        <v>#DIV/0!</v>
      </c>
    </row>
    <row r="73" spans="1:20">
      <c r="A73">
        <f>data0!A71</f>
        <v>0</v>
      </c>
      <c r="B73" s="65" t="e">
        <f>AVERAGE(data0!B71:AG71)-$W$6</f>
        <v>#DIV/0!</v>
      </c>
      <c r="C73" s="69" t="e">
        <f>AVERAGE(data0!B71:I71)-Y$6</f>
        <v>#DIV/0!</v>
      </c>
      <c r="D73" s="65" t="e">
        <f>AVERAGE(data0!J71:Q71)-$AA$6</f>
        <v>#DIV/0!</v>
      </c>
      <c r="E73" s="65" t="e">
        <f>AVERAGE(data0!R71:Y71)-$AC$6</f>
        <v>#DIV/0!</v>
      </c>
      <c r="F73" s="65" t="e">
        <f>AVERAGE(data0!Z71:AG71)-$AE$6</f>
        <v>#DIV/0!</v>
      </c>
      <c r="G73" s="1" t="e">
        <f t="shared" si="40"/>
        <v>#VALUE!</v>
      </c>
      <c r="H73" s="1" t="e">
        <f t="shared" si="41"/>
        <v>#VALUE!</v>
      </c>
      <c r="I73" s="15">
        <f t="shared" si="58"/>
        <v>0</v>
      </c>
      <c r="J73" s="1" t="e">
        <f t="shared" si="59"/>
        <v>#VALUE!</v>
      </c>
      <c r="K73" s="1" t="e">
        <f t="shared" si="56"/>
        <v>#VALUE!</v>
      </c>
      <c r="L73" s="1" t="e">
        <f t="shared" si="57"/>
        <v>#VALUE!</v>
      </c>
      <c r="M73" s="1"/>
      <c r="N73" s="1"/>
      <c r="O73" s="1" t="e">
        <f t="shared" si="64"/>
        <v>#DIV/0!</v>
      </c>
      <c r="P73" s="1" t="e">
        <f t="shared" si="60"/>
        <v>#DIV/0!</v>
      </c>
      <c r="Q73" s="1" t="e">
        <f t="shared" si="61"/>
        <v>#DIV/0!</v>
      </c>
      <c r="R73" s="1" t="e">
        <f t="shared" si="62"/>
        <v>#DIV/0!</v>
      </c>
      <c r="S73" s="1" t="e">
        <f t="shared" si="63"/>
        <v>#DIV/0!</v>
      </c>
      <c r="T73" s="1" t="e">
        <f>STDEV(data0!B71:AG71)/B$94</f>
        <v>#DIV/0!</v>
      </c>
    </row>
    <row r="74" spans="1:20">
      <c r="A74">
        <f>data0!A72</f>
        <v>0</v>
      </c>
      <c r="B74" s="65" t="e">
        <f>AVERAGE(data0!B72:AG72)-$W$6</f>
        <v>#DIV/0!</v>
      </c>
      <c r="C74" s="69" t="e">
        <f>AVERAGE(data0!B72:I72)-Y$6</f>
        <v>#DIV/0!</v>
      </c>
      <c r="D74" s="65" t="e">
        <f>AVERAGE(data0!J72:Q72)-$AA$6</f>
        <v>#DIV/0!</v>
      </c>
      <c r="E74" s="65" t="e">
        <f>AVERAGE(data0!R72:Y72)-$AC$6</f>
        <v>#DIV/0!</v>
      </c>
      <c r="F74" s="65" t="e">
        <f>AVERAGE(data0!Z72:AG72)-$AE$6</f>
        <v>#DIV/0!</v>
      </c>
      <c r="G74" s="1" t="e">
        <f t="shared" si="40"/>
        <v>#VALUE!</v>
      </c>
      <c r="H74" s="1" t="e">
        <f t="shared" si="41"/>
        <v>#VALUE!</v>
      </c>
      <c r="I74" s="15">
        <f t="shared" si="58"/>
        <v>0</v>
      </c>
      <c r="J74" s="1" t="e">
        <f t="shared" si="59"/>
        <v>#VALUE!</v>
      </c>
      <c r="K74" s="1" t="e">
        <f t="shared" si="56"/>
        <v>#VALUE!</v>
      </c>
      <c r="L74" s="1" t="e">
        <f t="shared" si="57"/>
        <v>#VALUE!</v>
      </c>
      <c r="M74" s="1"/>
      <c r="N74" s="1"/>
      <c r="O74" s="1" t="e">
        <f t="shared" si="64"/>
        <v>#DIV/0!</v>
      </c>
      <c r="P74" s="1" t="e">
        <f t="shared" si="60"/>
        <v>#DIV/0!</v>
      </c>
      <c r="Q74" s="1" t="e">
        <f t="shared" si="61"/>
        <v>#DIV/0!</v>
      </c>
      <c r="R74" s="1" t="e">
        <f t="shared" si="62"/>
        <v>#DIV/0!</v>
      </c>
      <c r="S74" s="1" t="e">
        <f t="shared" si="63"/>
        <v>#DIV/0!</v>
      </c>
      <c r="T74" s="1" t="e">
        <f>STDEV(data0!B72:AG72)/B$94</f>
        <v>#DIV/0!</v>
      </c>
    </row>
    <row r="75" spans="1:20">
      <c r="A75">
        <f>data0!A73</f>
        <v>0</v>
      </c>
      <c r="B75" s="65" t="e">
        <f>AVERAGE(data0!B73:AG73)-$W$6</f>
        <v>#DIV/0!</v>
      </c>
      <c r="C75" s="69" t="e">
        <f>AVERAGE(data0!B73:I73)-Y$6</f>
        <v>#DIV/0!</v>
      </c>
      <c r="D75" s="65" t="e">
        <f>AVERAGE(data0!J73:Q73)-$AA$6</f>
        <v>#DIV/0!</v>
      </c>
      <c r="E75" s="65" t="e">
        <f>AVERAGE(data0!R73:Y73)-$AC$6</f>
        <v>#DIV/0!</v>
      </c>
      <c r="F75" s="65" t="e">
        <f>AVERAGE(data0!Z73:AG73)-$AE$6</f>
        <v>#DIV/0!</v>
      </c>
      <c r="G75" s="1" t="e">
        <f t="shared" si="40"/>
        <v>#VALUE!</v>
      </c>
      <c r="H75" s="1" t="e">
        <f t="shared" si="41"/>
        <v>#VALUE!</v>
      </c>
      <c r="I75" s="15">
        <f t="shared" si="58"/>
        <v>0</v>
      </c>
      <c r="J75" s="1" t="e">
        <f t="shared" si="59"/>
        <v>#VALUE!</v>
      </c>
      <c r="K75" s="1" t="e">
        <f t="shared" si="56"/>
        <v>#VALUE!</v>
      </c>
      <c r="L75" s="1" t="e">
        <f t="shared" si="57"/>
        <v>#VALUE!</v>
      </c>
      <c r="M75" s="1"/>
      <c r="N75" s="1"/>
      <c r="O75" s="1" t="e">
        <f t="shared" si="64"/>
        <v>#DIV/0!</v>
      </c>
      <c r="P75" s="1" t="e">
        <f t="shared" si="60"/>
        <v>#DIV/0!</v>
      </c>
      <c r="Q75" s="1" t="e">
        <f t="shared" si="61"/>
        <v>#DIV/0!</v>
      </c>
      <c r="R75" s="1" t="e">
        <f t="shared" si="62"/>
        <v>#DIV/0!</v>
      </c>
      <c r="S75" s="1" t="e">
        <f t="shared" si="63"/>
        <v>#DIV/0!</v>
      </c>
      <c r="T75" s="1" t="e">
        <f>STDEV(data0!B73:AG73)/B$94</f>
        <v>#DIV/0!</v>
      </c>
    </row>
    <row r="76" spans="1:20">
      <c r="A76">
        <f>data0!A74</f>
        <v>0</v>
      </c>
      <c r="B76" s="65" t="e">
        <f>AVERAGE(data0!B74:AG74)-$W$6</f>
        <v>#DIV/0!</v>
      </c>
      <c r="C76" s="69" t="e">
        <f>AVERAGE(data0!B74:I74)-Y$6</f>
        <v>#DIV/0!</v>
      </c>
      <c r="D76" s="65" t="e">
        <f>AVERAGE(data0!J74:Q74)-$AA$6</f>
        <v>#DIV/0!</v>
      </c>
      <c r="E76" s="65" t="e">
        <f>AVERAGE(data0!R74:Y74)-$AC$6</f>
        <v>#DIV/0!</v>
      </c>
      <c r="F76" s="65" t="e">
        <f>AVERAGE(data0!Z74:AG74)-$AE$6</f>
        <v>#DIV/0!</v>
      </c>
      <c r="G76" s="1" t="e">
        <f t="shared" si="40"/>
        <v>#VALUE!</v>
      </c>
      <c r="H76" s="1" t="e">
        <f t="shared" si="41"/>
        <v>#VALUE!</v>
      </c>
      <c r="I76" s="15">
        <f t="shared" si="58"/>
        <v>0</v>
      </c>
      <c r="J76" s="1" t="e">
        <f t="shared" si="59"/>
        <v>#VALUE!</v>
      </c>
      <c r="K76" s="1" t="e">
        <f t="shared" si="56"/>
        <v>#VALUE!</v>
      </c>
      <c r="L76" s="1" t="e">
        <f t="shared" si="57"/>
        <v>#VALUE!</v>
      </c>
      <c r="M76" s="1"/>
      <c r="N76" s="1"/>
      <c r="O76" s="1" t="e">
        <f t="shared" si="64"/>
        <v>#DIV/0!</v>
      </c>
      <c r="P76" s="1" t="e">
        <f t="shared" si="60"/>
        <v>#DIV/0!</v>
      </c>
      <c r="Q76" s="1" t="e">
        <f t="shared" si="61"/>
        <v>#DIV/0!</v>
      </c>
      <c r="R76" s="1" t="e">
        <f t="shared" si="62"/>
        <v>#DIV/0!</v>
      </c>
      <c r="S76" s="1" t="e">
        <f t="shared" si="63"/>
        <v>#DIV/0!</v>
      </c>
      <c r="T76" s="1" t="e">
        <f>STDEV(data0!B74:AG74)/B$94</f>
        <v>#DIV/0!</v>
      </c>
    </row>
    <row r="77" spans="1:20">
      <c r="A77">
        <f>data0!A75</f>
        <v>0</v>
      </c>
      <c r="B77" s="65" t="e">
        <f>AVERAGE(data0!B75:AG75)-$W$6</f>
        <v>#DIV/0!</v>
      </c>
      <c r="C77" s="69" t="e">
        <f>AVERAGE(data0!B75:I75)-Y$6</f>
        <v>#DIV/0!</v>
      </c>
      <c r="D77" s="65" t="e">
        <f>AVERAGE(data0!J75:Q75)-$AA$6</f>
        <v>#DIV/0!</v>
      </c>
      <c r="E77" s="65" t="e">
        <f>AVERAGE(data0!R75:Y75)-$AC$6</f>
        <v>#DIV/0!</v>
      </c>
      <c r="F77" s="65" t="e">
        <f>AVERAGE(data0!Z75:AG75)-$AE$6</f>
        <v>#DIV/0!</v>
      </c>
      <c r="G77" s="1" t="e">
        <f t="shared" si="40"/>
        <v>#VALUE!</v>
      </c>
      <c r="H77" s="1" t="e">
        <f t="shared" si="41"/>
        <v>#VALUE!</v>
      </c>
      <c r="I77" s="15">
        <f t="shared" si="58"/>
        <v>0</v>
      </c>
      <c r="J77" s="1" t="e">
        <f t="shared" si="59"/>
        <v>#VALUE!</v>
      </c>
      <c r="K77" s="1" t="e">
        <f t="shared" si="56"/>
        <v>#VALUE!</v>
      </c>
      <c r="L77" s="1" t="e">
        <f t="shared" si="57"/>
        <v>#VALUE!</v>
      </c>
      <c r="M77" s="1"/>
      <c r="N77" s="1"/>
      <c r="O77" s="1" t="e">
        <f t="shared" si="64"/>
        <v>#DIV/0!</v>
      </c>
      <c r="P77" s="1" t="e">
        <f t="shared" si="60"/>
        <v>#DIV/0!</v>
      </c>
      <c r="Q77" s="1" t="e">
        <f t="shared" si="61"/>
        <v>#DIV/0!</v>
      </c>
      <c r="R77" s="1" t="e">
        <f t="shared" si="62"/>
        <v>#DIV/0!</v>
      </c>
      <c r="S77" s="1" t="e">
        <f t="shared" si="63"/>
        <v>#DIV/0!</v>
      </c>
      <c r="T77" s="1" t="e">
        <f>STDEV(data0!B75:AG75)/B$94</f>
        <v>#DIV/0!</v>
      </c>
    </row>
    <row r="78" spans="1:20">
      <c r="A78">
        <f>data0!A76</f>
        <v>0</v>
      </c>
      <c r="B78" s="65" t="e">
        <f>AVERAGE(data0!B76:AG76)-$W$6</f>
        <v>#DIV/0!</v>
      </c>
      <c r="C78" s="69" t="e">
        <f>AVERAGE(data0!B76:I76)-Y$6</f>
        <v>#DIV/0!</v>
      </c>
      <c r="D78" s="65" t="e">
        <f>AVERAGE(data0!J76:Q76)-$AA$6</f>
        <v>#DIV/0!</v>
      </c>
      <c r="E78" s="65" t="e">
        <f>AVERAGE(data0!R76:Y76)-$AC$6</f>
        <v>#DIV/0!</v>
      </c>
      <c r="F78" s="65" t="e">
        <f>AVERAGE(data0!Z76:AG76)-$AE$6</f>
        <v>#DIV/0!</v>
      </c>
      <c r="G78" s="1" t="e">
        <f t="shared" si="40"/>
        <v>#VALUE!</v>
      </c>
      <c r="H78" s="1" t="e">
        <f t="shared" si="41"/>
        <v>#VALUE!</v>
      </c>
      <c r="I78" s="15">
        <f t="shared" si="58"/>
        <v>0</v>
      </c>
      <c r="J78" s="1" t="e">
        <f t="shared" si="59"/>
        <v>#VALUE!</v>
      </c>
      <c r="K78" s="1" t="e">
        <f t="shared" ref="K78:K94" si="65">(G158+J78)/2</f>
        <v>#VALUE!</v>
      </c>
      <c r="L78" s="1" t="e">
        <f t="shared" ref="L78:L94" si="66">K78/K$13</f>
        <v>#VALUE!</v>
      </c>
      <c r="M78" s="1"/>
      <c r="N78" s="1"/>
      <c r="O78" s="1" t="e">
        <f t="shared" si="64"/>
        <v>#DIV/0!</v>
      </c>
      <c r="P78" s="1" t="e">
        <f t="shared" si="60"/>
        <v>#DIV/0!</v>
      </c>
      <c r="Q78" s="1" t="e">
        <f t="shared" si="61"/>
        <v>#DIV/0!</v>
      </c>
      <c r="R78" s="1" t="e">
        <f t="shared" si="62"/>
        <v>#DIV/0!</v>
      </c>
      <c r="S78" s="1" t="e">
        <f t="shared" si="63"/>
        <v>#DIV/0!</v>
      </c>
      <c r="T78" s="1" t="e">
        <f>STDEV(data0!B76:AG76)/B$94</f>
        <v>#DIV/0!</v>
      </c>
    </row>
    <row r="79" spans="1:20">
      <c r="A79">
        <f>data0!A77</f>
        <v>0</v>
      </c>
      <c r="B79" s="65" t="e">
        <f>AVERAGE(data0!B77:AG77)-$W$6</f>
        <v>#DIV/0!</v>
      </c>
      <c r="C79" s="69" t="e">
        <f>AVERAGE(data0!B77:I77)-Y$6</f>
        <v>#DIV/0!</v>
      </c>
      <c r="D79" s="65" t="e">
        <f>AVERAGE(data0!J77:Q77)-$AA$6</f>
        <v>#DIV/0!</v>
      </c>
      <c r="E79" s="65" t="e">
        <f>AVERAGE(data0!R77:Y77)-$AC$6</f>
        <v>#DIV/0!</v>
      </c>
      <c r="F79" s="65" t="e">
        <f>AVERAGE(data0!Z77:AG77)-$AE$6</f>
        <v>#DIV/0!</v>
      </c>
      <c r="G79" s="1" t="e">
        <f t="shared" ref="G79:G142" si="67">interpolate(A$4:A$184,B$4:B$184,A79+$W$16)</f>
        <v>#VALUE!</v>
      </c>
      <c r="H79" s="1" t="e">
        <f t="shared" ref="H79:H142" si="68">G79/B$3</f>
        <v>#VALUE!</v>
      </c>
      <c r="I79" s="15">
        <f t="shared" ref="I79:I94" si="69">-A159</f>
        <v>0</v>
      </c>
      <c r="J79" s="1" t="e">
        <f t="shared" ref="J79:J94" si="70">LOOKUP(I79,A$14:A$93,G$14:G$93)</f>
        <v>#VALUE!</v>
      </c>
      <c r="K79" s="1" t="e">
        <f t="shared" si="65"/>
        <v>#VALUE!</v>
      </c>
      <c r="L79" s="1" t="e">
        <f t="shared" si="66"/>
        <v>#VALUE!</v>
      </c>
      <c r="M79" s="1"/>
      <c r="N79" s="1"/>
      <c r="O79" s="1" t="e">
        <f t="shared" si="64"/>
        <v>#DIV/0!</v>
      </c>
      <c r="P79" s="1" t="e">
        <f t="shared" si="60"/>
        <v>#DIV/0!</v>
      </c>
      <c r="Q79" s="1" t="e">
        <f t="shared" si="61"/>
        <v>#DIV/0!</v>
      </c>
      <c r="R79" s="1" t="e">
        <f t="shared" si="62"/>
        <v>#DIV/0!</v>
      </c>
      <c r="S79" s="1" t="e">
        <f t="shared" si="63"/>
        <v>#DIV/0!</v>
      </c>
      <c r="T79" s="1" t="e">
        <f>STDEV(data0!B77:AG77)/B$94</f>
        <v>#DIV/0!</v>
      </c>
    </row>
    <row r="80" spans="1:20">
      <c r="A80">
        <f>data0!A78</f>
        <v>0</v>
      </c>
      <c r="B80" s="65" t="e">
        <f>AVERAGE(data0!B78:AG78)-$W$6</f>
        <v>#DIV/0!</v>
      </c>
      <c r="C80" s="69" t="e">
        <f>AVERAGE(data0!B78:I78)-Y$6</f>
        <v>#DIV/0!</v>
      </c>
      <c r="D80" s="65" t="e">
        <f>AVERAGE(data0!J78:Q78)-$AA$6</f>
        <v>#DIV/0!</v>
      </c>
      <c r="E80" s="65" t="e">
        <f>AVERAGE(data0!R78:Y78)-$AC$6</f>
        <v>#DIV/0!</v>
      </c>
      <c r="F80" s="65" t="e">
        <f>AVERAGE(data0!Z78:AG78)-$AE$6</f>
        <v>#DIV/0!</v>
      </c>
      <c r="G80" s="1" t="e">
        <f t="shared" si="67"/>
        <v>#VALUE!</v>
      </c>
      <c r="H80" s="1" t="e">
        <f t="shared" si="68"/>
        <v>#VALUE!</v>
      </c>
      <c r="I80" s="15">
        <f t="shared" si="69"/>
        <v>0</v>
      </c>
      <c r="J80" s="1" t="e">
        <f t="shared" si="70"/>
        <v>#VALUE!</v>
      </c>
      <c r="K80" s="1" t="e">
        <f t="shared" si="65"/>
        <v>#VALUE!</v>
      </c>
      <c r="L80" s="1" t="e">
        <f t="shared" si="66"/>
        <v>#VALUE!</v>
      </c>
      <c r="M80" s="1"/>
      <c r="N80" s="1"/>
      <c r="O80" s="1" t="e">
        <f t="shared" si="64"/>
        <v>#DIV/0!</v>
      </c>
      <c r="P80" s="1" t="e">
        <f t="shared" si="60"/>
        <v>#DIV/0!</v>
      </c>
      <c r="Q80" s="1" t="e">
        <f t="shared" si="61"/>
        <v>#DIV/0!</v>
      </c>
      <c r="R80" s="1" t="e">
        <f t="shared" si="62"/>
        <v>#DIV/0!</v>
      </c>
      <c r="S80" s="1" t="e">
        <f t="shared" si="63"/>
        <v>#DIV/0!</v>
      </c>
      <c r="T80" s="1" t="e">
        <f>STDEV(data0!B78:AG78)/B$94</f>
        <v>#DIV/0!</v>
      </c>
    </row>
    <row r="81" spans="1:20">
      <c r="A81">
        <f>data0!A79</f>
        <v>0</v>
      </c>
      <c r="B81" s="65" t="e">
        <f>AVERAGE(data0!B79:AG79)-$W$6</f>
        <v>#DIV/0!</v>
      </c>
      <c r="C81" s="69" t="e">
        <f>AVERAGE(data0!B79:I79)-Y$6</f>
        <v>#DIV/0!</v>
      </c>
      <c r="D81" s="65" t="e">
        <f>AVERAGE(data0!J79:Q79)-$AA$6</f>
        <v>#DIV/0!</v>
      </c>
      <c r="E81" s="65" t="e">
        <f>AVERAGE(data0!R79:Y79)-$AC$6</f>
        <v>#DIV/0!</v>
      </c>
      <c r="F81" s="65" t="e">
        <f>AVERAGE(data0!Z79:AG79)-$AE$6</f>
        <v>#DIV/0!</v>
      </c>
      <c r="G81" s="1" t="e">
        <f t="shared" si="67"/>
        <v>#VALUE!</v>
      </c>
      <c r="H81" s="1" t="e">
        <f t="shared" si="68"/>
        <v>#VALUE!</v>
      </c>
      <c r="I81" s="15">
        <f t="shared" si="69"/>
        <v>0</v>
      </c>
      <c r="J81" s="1" t="e">
        <f t="shared" si="70"/>
        <v>#VALUE!</v>
      </c>
      <c r="K81" s="1" t="e">
        <f t="shared" si="65"/>
        <v>#VALUE!</v>
      </c>
      <c r="L81" s="1" t="e">
        <f t="shared" si="66"/>
        <v>#VALUE!</v>
      </c>
      <c r="M81" s="1"/>
      <c r="N81" s="1"/>
      <c r="O81" s="1" t="e">
        <f t="shared" si="64"/>
        <v>#DIV/0!</v>
      </c>
      <c r="P81" s="1" t="e">
        <f t="shared" si="60"/>
        <v>#DIV/0!</v>
      </c>
      <c r="Q81" s="1" t="e">
        <f t="shared" si="61"/>
        <v>#DIV/0!</v>
      </c>
      <c r="R81" s="1" t="e">
        <f t="shared" si="62"/>
        <v>#DIV/0!</v>
      </c>
      <c r="S81" s="1" t="e">
        <f t="shared" si="63"/>
        <v>#DIV/0!</v>
      </c>
      <c r="T81" s="1" t="e">
        <f>STDEV(data0!B79:AG79)/B$94</f>
        <v>#DIV/0!</v>
      </c>
    </row>
    <row r="82" spans="1:20">
      <c r="A82">
        <f>data0!A80</f>
        <v>0</v>
      </c>
      <c r="B82" s="65" t="e">
        <f>AVERAGE(data0!B80:AG80)-$W$6</f>
        <v>#DIV/0!</v>
      </c>
      <c r="C82" s="69" t="e">
        <f>AVERAGE(data0!B80:I80)-Y$6</f>
        <v>#DIV/0!</v>
      </c>
      <c r="D82" s="65" t="e">
        <f>AVERAGE(data0!J80:Q80)-$AA$6</f>
        <v>#DIV/0!</v>
      </c>
      <c r="E82" s="65" t="e">
        <f>AVERAGE(data0!R80:Y80)-$AC$6</f>
        <v>#DIV/0!</v>
      </c>
      <c r="F82" s="65" t="e">
        <f>AVERAGE(data0!Z80:AG80)-$AE$6</f>
        <v>#DIV/0!</v>
      </c>
      <c r="G82" s="1" t="e">
        <f t="shared" si="67"/>
        <v>#VALUE!</v>
      </c>
      <c r="H82" s="1" t="e">
        <f t="shared" si="68"/>
        <v>#VALUE!</v>
      </c>
      <c r="I82" s="15">
        <f t="shared" si="69"/>
        <v>0</v>
      </c>
      <c r="J82" s="1" t="e">
        <f t="shared" si="70"/>
        <v>#VALUE!</v>
      </c>
      <c r="K82" s="1" t="e">
        <f t="shared" si="65"/>
        <v>#VALUE!</v>
      </c>
      <c r="L82" s="1" t="e">
        <f t="shared" si="66"/>
        <v>#VALUE!</v>
      </c>
      <c r="M82" s="1"/>
      <c r="N82" s="1"/>
      <c r="O82" s="1" t="e">
        <f t="shared" si="64"/>
        <v>#DIV/0!</v>
      </c>
      <c r="P82" s="1" t="e">
        <f t="shared" si="60"/>
        <v>#DIV/0!</v>
      </c>
      <c r="Q82" s="1" t="e">
        <f t="shared" si="61"/>
        <v>#DIV/0!</v>
      </c>
      <c r="R82" s="1" t="e">
        <f t="shared" si="62"/>
        <v>#DIV/0!</v>
      </c>
      <c r="S82" s="1" t="e">
        <f t="shared" si="63"/>
        <v>#DIV/0!</v>
      </c>
      <c r="T82" s="1" t="e">
        <f>STDEV(data0!B80:AG80)/B$94</f>
        <v>#DIV/0!</v>
      </c>
    </row>
    <row r="83" spans="1:20">
      <c r="A83">
        <f>data0!A81</f>
        <v>0</v>
      </c>
      <c r="B83" s="65" t="e">
        <f>AVERAGE(data0!B81:AG81)-$W$6</f>
        <v>#DIV/0!</v>
      </c>
      <c r="C83" s="69" t="e">
        <f>AVERAGE(data0!B81:I81)-Y$6</f>
        <v>#DIV/0!</v>
      </c>
      <c r="D83" s="65" t="e">
        <f>AVERAGE(data0!J81:Q81)-$AA$6</f>
        <v>#DIV/0!</v>
      </c>
      <c r="E83" s="65" t="e">
        <f>AVERAGE(data0!R81:Y81)-$AC$6</f>
        <v>#DIV/0!</v>
      </c>
      <c r="F83" s="65" t="e">
        <f>AVERAGE(data0!Z81:AG81)-$AE$6</f>
        <v>#DIV/0!</v>
      </c>
      <c r="G83" s="1" t="e">
        <f t="shared" si="67"/>
        <v>#VALUE!</v>
      </c>
      <c r="H83" s="1" t="e">
        <f t="shared" si="68"/>
        <v>#VALUE!</v>
      </c>
      <c r="I83" s="15">
        <f t="shared" si="69"/>
        <v>0</v>
      </c>
      <c r="J83" s="1" t="e">
        <f t="shared" si="70"/>
        <v>#VALUE!</v>
      </c>
      <c r="K83" s="1" t="e">
        <f t="shared" si="65"/>
        <v>#VALUE!</v>
      </c>
      <c r="L83" s="1" t="e">
        <f t="shared" si="66"/>
        <v>#VALUE!</v>
      </c>
      <c r="M83" s="1"/>
      <c r="N83" s="1"/>
      <c r="O83" s="1" t="e">
        <f t="shared" si="64"/>
        <v>#DIV/0!</v>
      </c>
      <c r="P83" s="1" t="e">
        <f t="shared" si="60"/>
        <v>#DIV/0!</v>
      </c>
      <c r="Q83" s="1" t="e">
        <f t="shared" si="61"/>
        <v>#DIV/0!</v>
      </c>
      <c r="R83" s="1" t="e">
        <f t="shared" si="62"/>
        <v>#DIV/0!</v>
      </c>
      <c r="S83" s="1" t="e">
        <f t="shared" si="63"/>
        <v>#DIV/0!</v>
      </c>
      <c r="T83" s="1" t="e">
        <f>STDEV(data0!B81:AG81)/B$94</f>
        <v>#DIV/0!</v>
      </c>
    </row>
    <row r="84" spans="1:20">
      <c r="A84">
        <f>data0!A82</f>
        <v>0</v>
      </c>
      <c r="B84" s="65" t="e">
        <f>AVERAGE(data0!B82:AG82)-$W$6</f>
        <v>#DIV/0!</v>
      </c>
      <c r="C84" s="69" t="e">
        <f>AVERAGE(data0!B82:I82)-Y$6</f>
        <v>#DIV/0!</v>
      </c>
      <c r="D84" s="65" t="e">
        <f>AVERAGE(data0!J82:Q82)-$AA$6</f>
        <v>#DIV/0!</v>
      </c>
      <c r="E84" s="65" t="e">
        <f>AVERAGE(data0!R82:Y82)-$AC$6</f>
        <v>#DIV/0!</v>
      </c>
      <c r="F84" s="65" t="e">
        <f>AVERAGE(data0!Z82:AG82)-$AE$6</f>
        <v>#DIV/0!</v>
      </c>
      <c r="G84" s="1" t="e">
        <f t="shared" si="67"/>
        <v>#VALUE!</v>
      </c>
      <c r="H84" s="1" t="e">
        <f t="shared" si="68"/>
        <v>#VALUE!</v>
      </c>
      <c r="I84" s="15">
        <f t="shared" si="69"/>
        <v>0</v>
      </c>
      <c r="J84" s="1" t="e">
        <f t="shared" si="70"/>
        <v>#VALUE!</v>
      </c>
      <c r="K84" s="1" t="e">
        <f t="shared" si="65"/>
        <v>#VALUE!</v>
      </c>
      <c r="L84" s="1" t="e">
        <f t="shared" si="66"/>
        <v>#VALUE!</v>
      </c>
      <c r="M84" s="1"/>
      <c r="N84" s="1"/>
      <c r="O84" s="1" t="e">
        <f t="shared" si="64"/>
        <v>#DIV/0!</v>
      </c>
      <c r="P84" s="1" t="e">
        <f t="shared" si="60"/>
        <v>#DIV/0!</v>
      </c>
      <c r="Q84" s="1" t="e">
        <f t="shared" si="61"/>
        <v>#DIV/0!</v>
      </c>
      <c r="R84" s="1" t="e">
        <f t="shared" si="62"/>
        <v>#DIV/0!</v>
      </c>
      <c r="S84" s="1" t="e">
        <f t="shared" si="63"/>
        <v>#DIV/0!</v>
      </c>
      <c r="T84" s="1" t="e">
        <f>STDEV(data0!B82:AG82)/B$94</f>
        <v>#DIV/0!</v>
      </c>
    </row>
    <row r="85" spans="1:20">
      <c r="A85">
        <f>data0!A83</f>
        <v>0</v>
      </c>
      <c r="B85" s="65" t="e">
        <f>AVERAGE(data0!B83:AG83)-$W$6</f>
        <v>#DIV/0!</v>
      </c>
      <c r="C85" s="69" t="e">
        <f>AVERAGE(data0!B83:I83)-Y$6</f>
        <v>#DIV/0!</v>
      </c>
      <c r="D85" s="65" t="e">
        <f>AVERAGE(data0!J83:Q83)-$AA$6</f>
        <v>#DIV/0!</v>
      </c>
      <c r="E85" s="65" t="e">
        <f>AVERAGE(data0!R83:Y83)-$AC$6</f>
        <v>#DIV/0!</v>
      </c>
      <c r="F85" s="65" t="e">
        <f>AVERAGE(data0!Z83:AG83)-$AE$6</f>
        <v>#DIV/0!</v>
      </c>
      <c r="G85" s="1" t="e">
        <f t="shared" si="67"/>
        <v>#VALUE!</v>
      </c>
      <c r="H85" s="1" t="e">
        <f t="shared" si="68"/>
        <v>#VALUE!</v>
      </c>
      <c r="I85" s="15">
        <f t="shared" si="69"/>
        <v>0</v>
      </c>
      <c r="J85" s="1" t="e">
        <f t="shared" si="70"/>
        <v>#VALUE!</v>
      </c>
      <c r="K85" s="1" t="e">
        <f t="shared" si="65"/>
        <v>#VALUE!</v>
      </c>
      <c r="L85" s="1" t="e">
        <f t="shared" si="66"/>
        <v>#VALUE!</v>
      </c>
      <c r="M85" s="1"/>
      <c r="N85" s="1"/>
      <c r="O85" s="1" t="e">
        <f t="shared" si="64"/>
        <v>#DIV/0!</v>
      </c>
      <c r="P85" s="1" t="e">
        <f t="shared" si="60"/>
        <v>#DIV/0!</v>
      </c>
      <c r="Q85" s="1" t="e">
        <f t="shared" si="61"/>
        <v>#DIV/0!</v>
      </c>
      <c r="R85" s="1" t="e">
        <f t="shared" si="62"/>
        <v>#DIV/0!</v>
      </c>
      <c r="S85" s="1" t="e">
        <f t="shared" si="63"/>
        <v>#DIV/0!</v>
      </c>
      <c r="T85" s="1" t="e">
        <f>STDEV(data0!B83:AG83)/B$94</f>
        <v>#DIV/0!</v>
      </c>
    </row>
    <row r="86" spans="1:20">
      <c r="A86">
        <f>data0!A84</f>
        <v>0</v>
      </c>
      <c r="B86" s="65" t="e">
        <f>AVERAGE(data0!B84:AG84)-$W$6</f>
        <v>#DIV/0!</v>
      </c>
      <c r="C86" s="69" t="e">
        <f>AVERAGE(data0!B84:I84)-Y$6</f>
        <v>#DIV/0!</v>
      </c>
      <c r="D86" s="65" t="e">
        <f>AVERAGE(data0!J84:Q84)-$AA$6</f>
        <v>#DIV/0!</v>
      </c>
      <c r="E86" s="65" t="e">
        <f>AVERAGE(data0!R84:Y84)-$AC$6</f>
        <v>#DIV/0!</v>
      </c>
      <c r="F86" s="65" t="e">
        <f>AVERAGE(data0!Z84:AG84)-$AE$6</f>
        <v>#DIV/0!</v>
      </c>
      <c r="G86" s="1" t="e">
        <f t="shared" si="67"/>
        <v>#VALUE!</v>
      </c>
      <c r="H86" s="1" t="e">
        <f t="shared" si="68"/>
        <v>#VALUE!</v>
      </c>
      <c r="I86" s="15">
        <f t="shared" si="69"/>
        <v>0</v>
      </c>
      <c r="J86" s="1" t="e">
        <f t="shared" si="70"/>
        <v>#VALUE!</v>
      </c>
      <c r="K86" s="1" t="e">
        <f t="shared" si="65"/>
        <v>#VALUE!</v>
      </c>
      <c r="L86" s="1" t="e">
        <f t="shared" si="66"/>
        <v>#VALUE!</v>
      </c>
      <c r="M86" s="1"/>
      <c r="N86" s="1"/>
      <c r="O86" s="1" t="e">
        <f t="shared" si="64"/>
        <v>#DIV/0!</v>
      </c>
      <c r="P86" s="1" t="e">
        <f t="shared" si="60"/>
        <v>#DIV/0!</v>
      </c>
      <c r="Q86" s="1" t="e">
        <f t="shared" si="61"/>
        <v>#DIV/0!</v>
      </c>
      <c r="R86" s="1" t="e">
        <f t="shared" si="62"/>
        <v>#DIV/0!</v>
      </c>
      <c r="S86" s="1" t="e">
        <f t="shared" si="63"/>
        <v>#DIV/0!</v>
      </c>
      <c r="T86" s="1" t="e">
        <f>STDEV(data0!B84:AG84)/B$94</f>
        <v>#DIV/0!</v>
      </c>
    </row>
    <row r="87" spans="1:20">
      <c r="A87">
        <f>data0!A85</f>
        <v>0</v>
      </c>
      <c r="B87" s="65" t="e">
        <f>AVERAGE(data0!B85:AG85)-$W$6</f>
        <v>#DIV/0!</v>
      </c>
      <c r="C87" s="69" t="e">
        <f>AVERAGE(data0!B85:I85)-Y$6</f>
        <v>#DIV/0!</v>
      </c>
      <c r="D87" s="65" t="e">
        <f>AVERAGE(data0!J85:Q85)-$AA$6</f>
        <v>#DIV/0!</v>
      </c>
      <c r="E87" s="65" t="e">
        <f>AVERAGE(data0!R85:Y85)-$AC$6</f>
        <v>#DIV/0!</v>
      </c>
      <c r="F87" s="65" t="e">
        <f>AVERAGE(data0!Z85:AG85)-$AE$6</f>
        <v>#DIV/0!</v>
      </c>
      <c r="G87" s="1" t="e">
        <f t="shared" si="67"/>
        <v>#VALUE!</v>
      </c>
      <c r="H87" s="1" t="e">
        <f t="shared" si="68"/>
        <v>#VALUE!</v>
      </c>
      <c r="I87" s="15">
        <f t="shared" si="69"/>
        <v>0</v>
      </c>
      <c r="J87" s="1" t="e">
        <f t="shared" si="70"/>
        <v>#VALUE!</v>
      </c>
      <c r="K87" s="1" t="e">
        <f t="shared" si="65"/>
        <v>#VALUE!</v>
      </c>
      <c r="L87" s="1" t="e">
        <f t="shared" si="66"/>
        <v>#VALUE!</v>
      </c>
      <c r="M87" s="1"/>
      <c r="N87" s="1"/>
      <c r="O87" s="1" t="e">
        <f t="shared" si="64"/>
        <v>#DIV/0!</v>
      </c>
      <c r="P87" s="1" t="e">
        <f t="shared" si="60"/>
        <v>#DIV/0!</v>
      </c>
      <c r="Q87" s="1" t="e">
        <f t="shared" si="61"/>
        <v>#DIV/0!</v>
      </c>
      <c r="R87" s="1" t="e">
        <f t="shared" si="62"/>
        <v>#DIV/0!</v>
      </c>
      <c r="S87" s="1" t="e">
        <f t="shared" si="63"/>
        <v>#DIV/0!</v>
      </c>
      <c r="T87" s="1" t="e">
        <f>STDEV(data0!B85:AG85)/B$94</f>
        <v>#DIV/0!</v>
      </c>
    </row>
    <row r="88" spans="1:20">
      <c r="A88">
        <f>data0!A86</f>
        <v>0</v>
      </c>
      <c r="B88" s="65" t="e">
        <f>AVERAGE(data0!B86:AG86)-$W$6</f>
        <v>#DIV/0!</v>
      </c>
      <c r="C88" s="69" t="e">
        <f>AVERAGE(data0!B86:I86)-Y$6</f>
        <v>#DIV/0!</v>
      </c>
      <c r="D88" s="65" t="e">
        <f>AVERAGE(data0!J86:Q86)-$AA$6</f>
        <v>#DIV/0!</v>
      </c>
      <c r="E88" s="65" t="e">
        <f>AVERAGE(data0!R86:Y86)-$AC$6</f>
        <v>#DIV/0!</v>
      </c>
      <c r="F88" s="65" t="e">
        <f>AVERAGE(data0!Z86:AG86)-$AE$6</f>
        <v>#DIV/0!</v>
      </c>
      <c r="G88" s="1" t="e">
        <f t="shared" si="67"/>
        <v>#VALUE!</v>
      </c>
      <c r="H88" s="1" t="e">
        <f t="shared" si="68"/>
        <v>#VALUE!</v>
      </c>
      <c r="I88" s="15">
        <f t="shared" si="69"/>
        <v>0</v>
      </c>
      <c r="J88" s="1" t="e">
        <f t="shared" si="70"/>
        <v>#VALUE!</v>
      </c>
      <c r="K88" s="1" t="e">
        <f t="shared" si="65"/>
        <v>#VALUE!</v>
      </c>
      <c r="L88" s="1" t="e">
        <f t="shared" si="66"/>
        <v>#VALUE!</v>
      </c>
      <c r="M88" s="1"/>
      <c r="N88" s="1"/>
      <c r="O88" s="1" t="e">
        <f t="shared" si="64"/>
        <v>#DIV/0!</v>
      </c>
      <c r="P88" s="1" t="e">
        <f t="shared" si="60"/>
        <v>#DIV/0!</v>
      </c>
      <c r="Q88" s="1" t="e">
        <f t="shared" si="61"/>
        <v>#DIV/0!</v>
      </c>
      <c r="R88" s="1" t="e">
        <f t="shared" si="62"/>
        <v>#DIV/0!</v>
      </c>
      <c r="S88" s="1" t="e">
        <f t="shared" si="63"/>
        <v>#DIV/0!</v>
      </c>
      <c r="T88" s="1" t="e">
        <f>STDEV(data0!B86:AG86)/B$94</f>
        <v>#DIV/0!</v>
      </c>
    </row>
    <row r="89" spans="1:20">
      <c r="A89">
        <f>data0!A87</f>
        <v>0</v>
      </c>
      <c r="B89" s="65" t="e">
        <f>AVERAGE(data0!B87:AG87)-$W$6</f>
        <v>#DIV/0!</v>
      </c>
      <c r="C89" s="69" t="e">
        <f>AVERAGE(data0!B87:I87)-Y$6</f>
        <v>#DIV/0!</v>
      </c>
      <c r="D89" s="65" t="e">
        <f>AVERAGE(data0!J87:Q87)-$AA$6</f>
        <v>#DIV/0!</v>
      </c>
      <c r="E89" s="65" t="e">
        <f>AVERAGE(data0!R87:Y87)-$AC$6</f>
        <v>#DIV/0!</v>
      </c>
      <c r="F89" s="65" t="e">
        <f>AVERAGE(data0!Z87:AG87)-$AE$6</f>
        <v>#DIV/0!</v>
      </c>
      <c r="G89" s="1" t="e">
        <f t="shared" si="67"/>
        <v>#VALUE!</v>
      </c>
      <c r="H89" s="1" t="e">
        <f t="shared" si="68"/>
        <v>#VALUE!</v>
      </c>
      <c r="I89" s="15">
        <f t="shared" si="69"/>
        <v>0</v>
      </c>
      <c r="J89" s="1" t="e">
        <f t="shared" si="70"/>
        <v>#VALUE!</v>
      </c>
      <c r="K89" s="1" t="e">
        <f t="shared" si="65"/>
        <v>#VALUE!</v>
      </c>
      <c r="L89" s="1" t="e">
        <f t="shared" si="66"/>
        <v>#VALUE!</v>
      </c>
      <c r="M89" s="1"/>
      <c r="N89" s="1"/>
      <c r="O89" s="1" t="e">
        <f t="shared" si="64"/>
        <v>#DIV/0!</v>
      </c>
      <c r="P89" s="1" t="e">
        <f t="shared" si="60"/>
        <v>#DIV/0!</v>
      </c>
      <c r="Q89" s="1" t="e">
        <f t="shared" si="61"/>
        <v>#DIV/0!</v>
      </c>
      <c r="R89" s="1" t="e">
        <f t="shared" si="62"/>
        <v>#DIV/0!</v>
      </c>
      <c r="S89" s="1" t="e">
        <f t="shared" si="63"/>
        <v>#DIV/0!</v>
      </c>
      <c r="T89" s="1" t="e">
        <f>STDEV(data0!B87:AG87)/B$94</f>
        <v>#DIV/0!</v>
      </c>
    </row>
    <row r="90" spans="1:20">
      <c r="A90">
        <f>data0!A88</f>
        <v>0</v>
      </c>
      <c r="B90" s="65" t="e">
        <f>AVERAGE(data0!B88:AG88)-$W$6</f>
        <v>#DIV/0!</v>
      </c>
      <c r="C90" s="69" t="e">
        <f>AVERAGE(data0!B88:I88)-Y$6</f>
        <v>#DIV/0!</v>
      </c>
      <c r="D90" s="65" t="e">
        <f>AVERAGE(data0!J88:Q88)-$AA$6</f>
        <v>#DIV/0!</v>
      </c>
      <c r="E90" s="65" t="e">
        <f>AVERAGE(data0!R88:Y88)-$AC$6</f>
        <v>#DIV/0!</v>
      </c>
      <c r="F90" s="65" t="e">
        <f>AVERAGE(data0!Z88:AG88)-$AE$6</f>
        <v>#DIV/0!</v>
      </c>
      <c r="G90" s="1" t="e">
        <f t="shared" si="67"/>
        <v>#VALUE!</v>
      </c>
      <c r="H90" s="1" t="e">
        <f t="shared" si="68"/>
        <v>#VALUE!</v>
      </c>
      <c r="I90" s="15">
        <f t="shared" si="69"/>
        <v>0</v>
      </c>
      <c r="J90" s="1" t="e">
        <f t="shared" si="70"/>
        <v>#VALUE!</v>
      </c>
      <c r="K90" s="1" t="e">
        <f t="shared" si="65"/>
        <v>#VALUE!</v>
      </c>
      <c r="L90" s="1" t="e">
        <f t="shared" si="66"/>
        <v>#VALUE!</v>
      </c>
      <c r="M90" s="1"/>
      <c r="N90" s="1"/>
      <c r="O90" s="1" t="e">
        <f t="shared" si="64"/>
        <v>#DIV/0!</v>
      </c>
      <c r="P90" s="1" t="e">
        <f t="shared" si="60"/>
        <v>#DIV/0!</v>
      </c>
      <c r="Q90" s="1" t="e">
        <f t="shared" si="61"/>
        <v>#DIV/0!</v>
      </c>
      <c r="R90" s="1" t="e">
        <f t="shared" si="62"/>
        <v>#DIV/0!</v>
      </c>
      <c r="S90" s="1" t="e">
        <f t="shared" si="63"/>
        <v>#DIV/0!</v>
      </c>
      <c r="T90" s="1" t="e">
        <f>STDEV(data0!B88:AG88)/B$94</f>
        <v>#DIV/0!</v>
      </c>
    </row>
    <row r="91" spans="1:20">
      <c r="A91">
        <f>data0!A89</f>
        <v>0</v>
      </c>
      <c r="B91" s="65" t="e">
        <f>AVERAGE(data0!B89:AG89)-$W$6</f>
        <v>#DIV/0!</v>
      </c>
      <c r="C91" s="69" t="e">
        <f>AVERAGE(data0!B89:I89)-Y$6</f>
        <v>#DIV/0!</v>
      </c>
      <c r="D91" s="65" t="e">
        <f>AVERAGE(data0!J89:Q89)-$AA$6</f>
        <v>#DIV/0!</v>
      </c>
      <c r="E91" s="65" t="e">
        <f>AVERAGE(data0!R89:Y89)-$AC$6</f>
        <v>#DIV/0!</v>
      </c>
      <c r="F91" s="65" t="e">
        <f>AVERAGE(data0!Z89:AG89)-$AE$6</f>
        <v>#DIV/0!</v>
      </c>
      <c r="G91" s="1" t="e">
        <f t="shared" si="67"/>
        <v>#VALUE!</v>
      </c>
      <c r="H91" s="1" t="e">
        <f t="shared" si="68"/>
        <v>#VALUE!</v>
      </c>
      <c r="I91" s="15">
        <f t="shared" si="69"/>
        <v>0</v>
      </c>
      <c r="J91" s="1" t="e">
        <f t="shared" si="70"/>
        <v>#VALUE!</v>
      </c>
      <c r="K91" s="1" t="e">
        <f t="shared" si="65"/>
        <v>#VALUE!</v>
      </c>
      <c r="L91" s="1" t="e">
        <f t="shared" si="66"/>
        <v>#VALUE!</v>
      </c>
      <c r="M91" s="1"/>
      <c r="N91" s="1"/>
      <c r="O91" s="1" t="e">
        <f t="shared" si="64"/>
        <v>#DIV/0!</v>
      </c>
      <c r="P91" s="1" t="e">
        <f t="shared" si="60"/>
        <v>#DIV/0!</v>
      </c>
      <c r="Q91" s="1" t="e">
        <f t="shared" si="61"/>
        <v>#DIV/0!</v>
      </c>
      <c r="R91" s="1" t="e">
        <f t="shared" si="62"/>
        <v>#DIV/0!</v>
      </c>
      <c r="S91" s="1" t="e">
        <f t="shared" si="63"/>
        <v>#DIV/0!</v>
      </c>
      <c r="T91" s="1" t="e">
        <f>STDEV(data0!B89:AG89)/B$94</f>
        <v>#DIV/0!</v>
      </c>
    </row>
    <row r="92" spans="1:20">
      <c r="A92">
        <f>data0!A90</f>
        <v>0</v>
      </c>
      <c r="B92" s="65" t="e">
        <f>AVERAGE(data0!B90:AG90)-$W$6</f>
        <v>#DIV/0!</v>
      </c>
      <c r="C92" s="69" t="e">
        <f>AVERAGE(data0!B90:I90)-Y$6</f>
        <v>#DIV/0!</v>
      </c>
      <c r="D92" s="65" t="e">
        <f>AVERAGE(data0!J90:Q90)-$AA$6</f>
        <v>#DIV/0!</v>
      </c>
      <c r="E92" s="65" t="e">
        <f>AVERAGE(data0!R90:Y90)-$AC$6</f>
        <v>#DIV/0!</v>
      </c>
      <c r="F92" s="65" t="e">
        <f>AVERAGE(data0!Z90:AG90)-$AE$6</f>
        <v>#DIV/0!</v>
      </c>
      <c r="G92" s="1" t="e">
        <f t="shared" si="67"/>
        <v>#VALUE!</v>
      </c>
      <c r="H92" s="1" t="e">
        <f t="shared" si="68"/>
        <v>#VALUE!</v>
      </c>
      <c r="I92" s="15">
        <f t="shared" si="69"/>
        <v>0</v>
      </c>
      <c r="J92" s="1" t="e">
        <f t="shared" si="70"/>
        <v>#VALUE!</v>
      </c>
      <c r="K92" s="1" t="e">
        <f t="shared" si="65"/>
        <v>#VALUE!</v>
      </c>
      <c r="L92" s="1" t="e">
        <f t="shared" si="66"/>
        <v>#VALUE!</v>
      </c>
      <c r="M92" s="1"/>
      <c r="N92" s="1"/>
      <c r="O92" s="1" t="e">
        <f t="shared" si="64"/>
        <v>#DIV/0!</v>
      </c>
      <c r="P92" s="1" t="e">
        <f t="shared" si="60"/>
        <v>#DIV/0!</v>
      </c>
      <c r="Q92" s="1" t="e">
        <f t="shared" si="61"/>
        <v>#DIV/0!</v>
      </c>
      <c r="R92" s="1" t="e">
        <f t="shared" si="62"/>
        <v>#DIV/0!</v>
      </c>
      <c r="S92" s="1" t="e">
        <f t="shared" si="63"/>
        <v>#DIV/0!</v>
      </c>
      <c r="T92" s="1" t="e">
        <f>STDEV(data0!B90:AG90)/B$94</f>
        <v>#DIV/0!</v>
      </c>
    </row>
    <row r="93" spans="1:20">
      <c r="A93">
        <f>data0!A91</f>
        <v>0</v>
      </c>
      <c r="B93" s="65" t="e">
        <f>AVERAGE(data0!B91:AG91)-$W$6</f>
        <v>#DIV/0!</v>
      </c>
      <c r="C93" s="69" t="e">
        <f>AVERAGE(data0!B91:I91)-Y$6</f>
        <v>#DIV/0!</v>
      </c>
      <c r="D93" s="65" t="e">
        <f>AVERAGE(data0!J91:Q91)-$AA$6</f>
        <v>#DIV/0!</v>
      </c>
      <c r="E93" s="65" t="e">
        <f>AVERAGE(data0!R91:Y91)-$AC$6</f>
        <v>#DIV/0!</v>
      </c>
      <c r="F93" s="65" t="e">
        <f>AVERAGE(data0!Z91:AG91)-$AE$6</f>
        <v>#DIV/0!</v>
      </c>
      <c r="G93" s="1" t="e">
        <f t="shared" si="67"/>
        <v>#VALUE!</v>
      </c>
      <c r="H93" s="1" t="e">
        <f t="shared" si="68"/>
        <v>#VALUE!</v>
      </c>
      <c r="I93" s="15">
        <f t="shared" si="69"/>
        <v>0</v>
      </c>
      <c r="J93" s="1" t="e">
        <f t="shared" si="70"/>
        <v>#VALUE!</v>
      </c>
      <c r="K93" s="1" t="e">
        <f t="shared" si="65"/>
        <v>#VALUE!</v>
      </c>
      <c r="L93" s="1" t="e">
        <f t="shared" si="66"/>
        <v>#VALUE!</v>
      </c>
      <c r="M93" s="1"/>
      <c r="O93" s="1" t="e">
        <f t="shared" si="64"/>
        <v>#DIV/0!</v>
      </c>
      <c r="P93" s="1" t="e">
        <f t="shared" si="60"/>
        <v>#DIV/0!</v>
      </c>
      <c r="Q93" s="1" t="e">
        <f t="shared" si="61"/>
        <v>#DIV/0!</v>
      </c>
      <c r="R93" s="1" t="e">
        <f t="shared" si="62"/>
        <v>#DIV/0!</v>
      </c>
      <c r="S93" s="1" t="e">
        <f t="shared" si="63"/>
        <v>#DIV/0!</v>
      </c>
      <c r="T93" s="1" t="e">
        <f>STDEV(data0!B91:AG91)/B$94</f>
        <v>#DIV/0!</v>
      </c>
    </row>
    <row r="94" spans="1:20">
      <c r="A94">
        <f>data0!A92</f>
        <v>0</v>
      </c>
      <c r="B94" s="65" t="e">
        <f>AVERAGE(data0!B92:AG92)-$W$6</f>
        <v>#DIV/0!</v>
      </c>
      <c r="C94" s="69" t="e">
        <f>AVERAGE(data0!B92:I92)-Y$6</f>
        <v>#DIV/0!</v>
      </c>
      <c r="D94" s="65" t="e">
        <f>AVERAGE(data0!J92:Q92)-$AA$6</f>
        <v>#DIV/0!</v>
      </c>
      <c r="E94" s="65" t="e">
        <f>AVERAGE(data0!R92:Y92)-$AC$6</f>
        <v>#DIV/0!</v>
      </c>
      <c r="F94" s="65" t="e">
        <f>AVERAGE(data0!Z92:AG92)-$AE$6</f>
        <v>#DIV/0!</v>
      </c>
      <c r="G94" s="1" t="e">
        <f t="shared" si="67"/>
        <v>#VALUE!</v>
      </c>
      <c r="H94" s="1" t="e">
        <f t="shared" si="68"/>
        <v>#VALUE!</v>
      </c>
      <c r="I94" s="15">
        <f t="shared" si="69"/>
        <v>0</v>
      </c>
      <c r="J94" s="1" t="e">
        <f t="shared" si="70"/>
        <v>#VALUE!</v>
      </c>
      <c r="K94" s="1" t="e">
        <f t="shared" si="65"/>
        <v>#VALUE!</v>
      </c>
      <c r="L94" s="1" t="e">
        <f t="shared" si="66"/>
        <v>#VALUE!</v>
      </c>
      <c r="M94" s="15"/>
      <c r="N94" s="15"/>
      <c r="O94" s="1" t="e">
        <f t="shared" si="64"/>
        <v>#DIV/0!</v>
      </c>
      <c r="P94" s="1" t="e">
        <f t="shared" si="60"/>
        <v>#DIV/0!</v>
      </c>
      <c r="Q94" s="1" t="e">
        <f t="shared" si="61"/>
        <v>#DIV/0!</v>
      </c>
      <c r="R94" s="1" t="e">
        <f t="shared" si="62"/>
        <v>#DIV/0!</v>
      </c>
      <c r="S94" s="1" t="e">
        <f t="shared" si="63"/>
        <v>#DIV/0!</v>
      </c>
      <c r="T94" s="1" t="e">
        <f>STDEV(data0!B92:AG92)/B$94</f>
        <v>#DIV/0!</v>
      </c>
    </row>
    <row r="95" spans="1:20">
      <c r="A95">
        <f>data0!A93</f>
        <v>0</v>
      </c>
      <c r="B95" s="65" t="e">
        <f>AVERAGE(data0!B93:AG93)-$W$6</f>
        <v>#DIV/0!</v>
      </c>
      <c r="C95" s="69" t="e">
        <f>AVERAGE(data0!B93:I93)-Y$6</f>
        <v>#DIV/0!</v>
      </c>
      <c r="D95" s="65" t="e">
        <f>AVERAGE(data0!J93:Q93)-$AA$6</f>
        <v>#DIV/0!</v>
      </c>
      <c r="E95" s="65" t="e">
        <f>AVERAGE(data0!R93:Y93)-$AC$6</f>
        <v>#DIV/0!</v>
      </c>
      <c r="F95" s="65" t="e">
        <f>AVERAGE(data0!Z93:AG93)-$AE$6</f>
        <v>#DIV/0!</v>
      </c>
      <c r="G95" s="1" t="e">
        <f t="shared" si="67"/>
        <v>#VALUE!</v>
      </c>
      <c r="H95" s="1" t="e">
        <f t="shared" si="68"/>
        <v>#VALUE!</v>
      </c>
      <c r="M95" s="15"/>
      <c r="N95" s="15"/>
      <c r="O95" s="1" t="e">
        <f t="shared" si="64"/>
        <v>#DIV/0!</v>
      </c>
      <c r="P95" s="1" t="e">
        <f t="shared" si="60"/>
        <v>#DIV/0!</v>
      </c>
      <c r="Q95" s="1" t="e">
        <f t="shared" si="61"/>
        <v>#DIV/0!</v>
      </c>
      <c r="R95" s="1" t="e">
        <f t="shared" si="62"/>
        <v>#DIV/0!</v>
      </c>
      <c r="S95" s="1" t="e">
        <f t="shared" si="63"/>
        <v>#DIV/0!</v>
      </c>
      <c r="T95" s="1" t="e">
        <f>STDEV(data0!B93:AG93)/B$94</f>
        <v>#DIV/0!</v>
      </c>
    </row>
    <row r="96" spans="1:20">
      <c r="A96">
        <f>data0!A94</f>
        <v>0</v>
      </c>
      <c r="B96" s="65" t="e">
        <f>AVERAGE(data0!B94:AG94)-$W$6</f>
        <v>#DIV/0!</v>
      </c>
      <c r="C96" s="69" t="e">
        <f>AVERAGE(data0!B94:I94)-Y$6</f>
        <v>#DIV/0!</v>
      </c>
      <c r="D96" s="65" t="e">
        <f>AVERAGE(data0!J94:Q94)-$AA$6</f>
        <v>#DIV/0!</v>
      </c>
      <c r="E96" s="65" t="e">
        <f>AVERAGE(data0!R94:Y94)-$AC$6</f>
        <v>#DIV/0!</v>
      </c>
      <c r="F96" s="65" t="e">
        <f>AVERAGE(data0!Z94:AG94)-$AE$6</f>
        <v>#DIV/0!</v>
      </c>
      <c r="G96" s="1" t="e">
        <f t="shared" si="67"/>
        <v>#VALUE!</v>
      </c>
      <c r="H96" s="1" t="e">
        <f t="shared" si="68"/>
        <v>#VALUE!</v>
      </c>
      <c r="M96" s="15"/>
      <c r="N96" s="15"/>
      <c r="O96" s="1" t="e">
        <f t="shared" si="64"/>
        <v>#DIV/0!</v>
      </c>
      <c r="P96" s="1" t="e">
        <f t="shared" si="60"/>
        <v>#DIV/0!</v>
      </c>
      <c r="Q96" s="1" t="e">
        <f t="shared" si="61"/>
        <v>#DIV/0!</v>
      </c>
      <c r="R96" s="1" t="e">
        <f t="shared" si="62"/>
        <v>#DIV/0!</v>
      </c>
      <c r="S96" s="1" t="e">
        <f t="shared" si="63"/>
        <v>#DIV/0!</v>
      </c>
      <c r="T96" s="1" t="e">
        <f>STDEV(data0!B94:AG94)/B$94</f>
        <v>#DIV/0!</v>
      </c>
    </row>
    <row r="97" spans="1:20">
      <c r="A97">
        <f>data0!A95</f>
        <v>0</v>
      </c>
      <c r="B97" s="65" t="e">
        <f>AVERAGE(data0!B95:AG95)-$W$6</f>
        <v>#DIV/0!</v>
      </c>
      <c r="C97" s="69" t="e">
        <f>AVERAGE(data0!B95:I95)-Y$6</f>
        <v>#DIV/0!</v>
      </c>
      <c r="D97" s="65" t="e">
        <f>AVERAGE(data0!J95:Q95)-$AA$6</f>
        <v>#DIV/0!</v>
      </c>
      <c r="E97" s="65" t="e">
        <f>AVERAGE(data0!R95:Y95)-$AC$6</f>
        <v>#DIV/0!</v>
      </c>
      <c r="F97" s="65" t="e">
        <f>AVERAGE(data0!Z95:AG95)-$AE$6</f>
        <v>#DIV/0!</v>
      </c>
      <c r="G97" s="1" t="e">
        <f t="shared" si="67"/>
        <v>#VALUE!</v>
      </c>
      <c r="H97" s="1" t="e">
        <f t="shared" si="68"/>
        <v>#VALUE!</v>
      </c>
      <c r="M97" s="15"/>
      <c r="N97" s="15"/>
      <c r="O97" s="1" t="e">
        <f t="shared" si="64"/>
        <v>#DIV/0!</v>
      </c>
      <c r="P97" s="1" t="e">
        <f t="shared" si="60"/>
        <v>#DIV/0!</v>
      </c>
      <c r="Q97" s="1" t="e">
        <f t="shared" si="61"/>
        <v>#DIV/0!</v>
      </c>
      <c r="R97" s="1" t="e">
        <f t="shared" si="62"/>
        <v>#DIV/0!</v>
      </c>
      <c r="S97" s="1" t="e">
        <f t="shared" si="63"/>
        <v>#DIV/0!</v>
      </c>
      <c r="T97" s="1" t="e">
        <f>STDEV(data0!B95:AG95)/B$94</f>
        <v>#DIV/0!</v>
      </c>
    </row>
    <row r="98" spans="1:20">
      <c r="A98">
        <f>data0!A96</f>
        <v>0</v>
      </c>
      <c r="B98" s="65" t="e">
        <f>AVERAGE(data0!B96:AG96)-$W$6</f>
        <v>#DIV/0!</v>
      </c>
      <c r="C98" s="69" t="e">
        <f>AVERAGE(data0!B96:I96)-Y$6</f>
        <v>#DIV/0!</v>
      </c>
      <c r="D98" s="65" t="e">
        <f>AVERAGE(data0!J96:Q96)-$AA$6</f>
        <v>#DIV/0!</v>
      </c>
      <c r="E98" s="65" t="e">
        <f>AVERAGE(data0!R96:Y96)-$AC$6</f>
        <v>#DIV/0!</v>
      </c>
      <c r="F98" s="65" t="e">
        <f>AVERAGE(data0!Z96:AG96)-$AE$6</f>
        <v>#DIV/0!</v>
      </c>
      <c r="G98" s="1" t="e">
        <f t="shared" si="67"/>
        <v>#VALUE!</v>
      </c>
      <c r="H98" s="1" t="e">
        <f t="shared" si="68"/>
        <v>#VALUE!</v>
      </c>
      <c r="M98" s="15"/>
      <c r="N98" s="15"/>
      <c r="O98" s="1" t="e">
        <f t="shared" si="64"/>
        <v>#DIV/0!</v>
      </c>
      <c r="P98" s="1" t="e">
        <f t="shared" si="60"/>
        <v>#DIV/0!</v>
      </c>
      <c r="Q98" s="1" t="e">
        <f t="shared" si="61"/>
        <v>#DIV/0!</v>
      </c>
      <c r="R98" s="1" t="e">
        <f t="shared" si="62"/>
        <v>#DIV/0!</v>
      </c>
      <c r="S98" s="1" t="e">
        <f t="shared" si="63"/>
        <v>#DIV/0!</v>
      </c>
      <c r="T98" s="1" t="e">
        <f>STDEV(data0!B96:AG96)/B$94</f>
        <v>#DIV/0!</v>
      </c>
    </row>
    <row r="99" spans="1:20">
      <c r="A99">
        <f>data0!A97</f>
        <v>0</v>
      </c>
      <c r="B99" s="65" t="e">
        <f>AVERAGE(data0!B97:AG97)-$W$6</f>
        <v>#DIV/0!</v>
      </c>
      <c r="C99" s="69" t="e">
        <f>AVERAGE(data0!B97:I97)-Y$6</f>
        <v>#DIV/0!</v>
      </c>
      <c r="D99" s="65" t="e">
        <f>AVERAGE(data0!J97:Q97)-$AA$6</f>
        <v>#DIV/0!</v>
      </c>
      <c r="E99" s="65" t="e">
        <f>AVERAGE(data0!R97:Y97)-$AC$6</f>
        <v>#DIV/0!</v>
      </c>
      <c r="F99" s="65" t="e">
        <f>AVERAGE(data0!Z97:AG97)-$AE$6</f>
        <v>#DIV/0!</v>
      </c>
      <c r="G99" s="1" t="e">
        <f t="shared" si="67"/>
        <v>#VALUE!</v>
      </c>
      <c r="H99" s="1" t="e">
        <f t="shared" si="68"/>
        <v>#VALUE!</v>
      </c>
      <c r="M99" s="15"/>
      <c r="N99" s="15"/>
      <c r="O99" s="1" t="e">
        <f t="shared" si="64"/>
        <v>#DIV/0!</v>
      </c>
      <c r="P99" s="1" t="e">
        <f t="shared" si="60"/>
        <v>#DIV/0!</v>
      </c>
      <c r="Q99" s="1" t="e">
        <f t="shared" si="61"/>
        <v>#DIV/0!</v>
      </c>
      <c r="R99" s="1" t="e">
        <f t="shared" si="62"/>
        <v>#DIV/0!</v>
      </c>
      <c r="S99" s="1" t="e">
        <f t="shared" si="63"/>
        <v>#DIV/0!</v>
      </c>
      <c r="T99" s="1" t="e">
        <f>STDEV(data0!B97:AG97)/B$94</f>
        <v>#DIV/0!</v>
      </c>
    </row>
    <row r="100" spans="1:20">
      <c r="A100">
        <f>data0!A98</f>
        <v>0</v>
      </c>
      <c r="B100" s="65" t="e">
        <f>AVERAGE(data0!B98:AG98)-$W$6</f>
        <v>#DIV/0!</v>
      </c>
      <c r="C100" s="69" t="e">
        <f>AVERAGE(data0!B98:I98)-Y$6</f>
        <v>#DIV/0!</v>
      </c>
      <c r="D100" s="65" t="e">
        <f>AVERAGE(data0!J98:Q98)-$AA$6</f>
        <v>#DIV/0!</v>
      </c>
      <c r="E100" s="65" t="e">
        <f>AVERAGE(data0!R98:Y98)-$AC$6</f>
        <v>#DIV/0!</v>
      </c>
      <c r="F100" s="65" t="e">
        <f>AVERAGE(data0!Z98:AG98)-$AE$6</f>
        <v>#DIV/0!</v>
      </c>
      <c r="G100" s="1" t="e">
        <f t="shared" si="67"/>
        <v>#VALUE!</v>
      </c>
      <c r="H100" s="1" t="e">
        <f t="shared" si="68"/>
        <v>#VALUE!</v>
      </c>
      <c r="M100" s="15"/>
      <c r="N100" s="15"/>
      <c r="O100" s="1" t="e">
        <f t="shared" si="64"/>
        <v>#DIV/0!</v>
      </c>
      <c r="P100" s="1" t="e">
        <f t="shared" ref="P100:P131" si="71">C100/MAX(C$4:C$184)</f>
        <v>#DIV/0!</v>
      </c>
      <c r="Q100" s="1" t="e">
        <f t="shared" ref="Q100:Q131" si="72">D100/MAX(D$4:D$184)</f>
        <v>#DIV/0!</v>
      </c>
      <c r="R100" s="1" t="e">
        <f t="shared" ref="R100:R131" si="73">E100/MAX(E$4:E$184)</f>
        <v>#DIV/0!</v>
      </c>
      <c r="S100" s="1" t="e">
        <f t="shared" ref="S100:S131" si="74">F100/MAX(F$4:F$184)</f>
        <v>#DIV/0!</v>
      </c>
      <c r="T100" s="1" t="e">
        <f>STDEV(data0!B98:AG98)/B$94</f>
        <v>#DIV/0!</v>
      </c>
    </row>
    <row r="101" spans="1:20">
      <c r="A101">
        <f>data0!A99</f>
        <v>0</v>
      </c>
      <c r="B101" s="65" t="e">
        <f>AVERAGE(data0!B99:AG99)-$W$6</f>
        <v>#DIV/0!</v>
      </c>
      <c r="C101" s="69" t="e">
        <f>AVERAGE(data0!B99:I99)-Y$6</f>
        <v>#DIV/0!</v>
      </c>
      <c r="D101" s="65" t="e">
        <f>AVERAGE(data0!J99:Q99)-$AA$6</f>
        <v>#DIV/0!</v>
      </c>
      <c r="E101" s="65" t="e">
        <f>AVERAGE(data0!R99:Y99)-$AC$6</f>
        <v>#DIV/0!</v>
      </c>
      <c r="F101" s="65" t="e">
        <f>AVERAGE(data0!Z99:AG99)-$AE$6</f>
        <v>#DIV/0!</v>
      </c>
      <c r="G101" s="1" t="e">
        <f t="shared" si="67"/>
        <v>#VALUE!</v>
      </c>
      <c r="H101" s="1" t="e">
        <f t="shared" si="68"/>
        <v>#VALUE!</v>
      </c>
      <c r="M101" s="15"/>
      <c r="N101" s="15"/>
      <c r="O101" s="1" t="e">
        <f t="shared" si="64"/>
        <v>#DIV/0!</v>
      </c>
      <c r="P101" s="1" t="e">
        <f t="shared" si="71"/>
        <v>#DIV/0!</v>
      </c>
      <c r="Q101" s="1" t="e">
        <f t="shared" si="72"/>
        <v>#DIV/0!</v>
      </c>
      <c r="R101" s="1" t="e">
        <f t="shared" si="73"/>
        <v>#DIV/0!</v>
      </c>
      <c r="S101" s="1" t="e">
        <f t="shared" si="74"/>
        <v>#DIV/0!</v>
      </c>
      <c r="T101" s="1" t="e">
        <f>STDEV(data0!B99:AG99)/B$94</f>
        <v>#DIV/0!</v>
      </c>
    </row>
    <row r="102" spans="1:20">
      <c r="A102">
        <f>data0!A100</f>
        <v>0</v>
      </c>
      <c r="B102" s="65" t="e">
        <f>AVERAGE(data0!B100:AG100)-$W$6</f>
        <v>#DIV/0!</v>
      </c>
      <c r="C102" s="69" t="e">
        <f>AVERAGE(data0!B100:I100)-Y$6</f>
        <v>#DIV/0!</v>
      </c>
      <c r="D102" s="65" t="e">
        <f>AVERAGE(data0!J100:Q100)-$AA$6</f>
        <v>#DIV/0!</v>
      </c>
      <c r="E102" s="65" t="e">
        <f>AVERAGE(data0!R100:Y100)-$AC$6</f>
        <v>#DIV/0!</v>
      </c>
      <c r="F102" s="65" t="e">
        <f>AVERAGE(data0!Z100:AG100)-$AE$6</f>
        <v>#DIV/0!</v>
      </c>
      <c r="G102" s="1" t="e">
        <f t="shared" si="67"/>
        <v>#VALUE!</v>
      </c>
      <c r="H102" s="1" t="e">
        <f t="shared" si="68"/>
        <v>#VALUE!</v>
      </c>
      <c r="M102" s="15"/>
      <c r="N102" s="15"/>
      <c r="O102" s="1" t="e">
        <f t="shared" si="64"/>
        <v>#DIV/0!</v>
      </c>
      <c r="P102" s="1" t="e">
        <f t="shared" si="71"/>
        <v>#DIV/0!</v>
      </c>
      <c r="Q102" s="1" t="e">
        <f t="shared" si="72"/>
        <v>#DIV/0!</v>
      </c>
      <c r="R102" s="1" t="e">
        <f t="shared" si="73"/>
        <v>#DIV/0!</v>
      </c>
      <c r="S102" s="1" t="e">
        <f t="shared" si="74"/>
        <v>#DIV/0!</v>
      </c>
      <c r="T102" s="1" t="e">
        <f>STDEV(data0!B100:AG100)/B$94</f>
        <v>#DIV/0!</v>
      </c>
    </row>
    <row r="103" spans="1:20">
      <c r="A103">
        <f>data0!A101</f>
        <v>0</v>
      </c>
      <c r="B103" s="65" t="e">
        <f>AVERAGE(data0!B101:AG101)-$W$6</f>
        <v>#DIV/0!</v>
      </c>
      <c r="C103" s="69" t="e">
        <f>AVERAGE(data0!B101:I101)-Y$6</f>
        <v>#DIV/0!</v>
      </c>
      <c r="D103" s="65" t="e">
        <f>AVERAGE(data0!J101:Q101)-$AA$6</f>
        <v>#DIV/0!</v>
      </c>
      <c r="E103" s="65" t="e">
        <f>AVERAGE(data0!R101:Y101)-$AC$6</f>
        <v>#DIV/0!</v>
      </c>
      <c r="F103" s="65" t="e">
        <f>AVERAGE(data0!Z101:AG101)-$AE$6</f>
        <v>#DIV/0!</v>
      </c>
      <c r="G103" s="1" t="e">
        <f t="shared" si="67"/>
        <v>#VALUE!</v>
      </c>
      <c r="H103" s="1" t="e">
        <f t="shared" si="68"/>
        <v>#VALUE!</v>
      </c>
      <c r="M103" s="15"/>
      <c r="N103" s="15"/>
      <c r="O103" s="1" t="e">
        <f t="shared" si="64"/>
        <v>#DIV/0!</v>
      </c>
      <c r="P103" s="1" t="e">
        <f t="shared" si="71"/>
        <v>#DIV/0!</v>
      </c>
      <c r="Q103" s="1" t="e">
        <f t="shared" si="72"/>
        <v>#DIV/0!</v>
      </c>
      <c r="R103" s="1" t="e">
        <f t="shared" si="73"/>
        <v>#DIV/0!</v>
      </c>
      <c r="S103" s="1" t="e">
        <f t="shared" si="74"/>
        <v>#DIV/0!</v>
      </c>
      <c r="T103" s="1" t="e">
        <f>STDEV(data0!B101:AG101)/B$94</f>
        <v>#DIV/0!</v>
      </c>
    </row>
    <row r="104" spans="1:20">
      <c r="A104">
        <f>data0!A102</f>
        <v>0</v>
      </c>
      <c r="B104" s="65" t="e">
        <f>AVERAGE(data0!B102:AG102)-$W$6</f>
        <v>#DIV/0!</v>
      </c>
      <c r="C104" s="69" t="e">
        <f>AVERAGE(data0!B102:I102)-Y$6</f>
        <v>#DIV/0!</v>
      </c>
      <c r="D104" s="65" t="e">
        <f>AVERAGE(data0!J102:Q102)-$AA$6</f>
        <v>#DIV/0!</v>
      </c>
      <c r="E104" s="65" t="e">
        <f>AVERAGE(data0!R102:Y102)-$AC$6</f>
        <v>#DIV/0!</v>
      </c>
      <c r="F104" s="65" t="e">
        <f>AVERAGE(data0!Z102:AG102)-$AE$6</f>
        <v>#DIV/0!</v>
      </c>
      <c r="G104" s="1" t="e">
        <f t="shared" si="67"/>
        <v>#VALUE!</v>
      </c>
      <c r="H104" s="1" t="e">
        <f t="shared" si="68"/>
        <v>#VALUE!</v>
      </c>
      <c r="M104" s="15"/>
      <c r="N104" s="15"/>
      <c r="O104" s="1" t="e">
        <f t="shared" si="64"/>
        <v>#DIV/0!</v>
      </c>
      <c r="P104" s="1" t="e">
        <f t="shared" si="71"/>
        <v>#DIV/0!</v>
      </c>
      <c r="Q104" s="1" t="e">
        <f t="shared" si="72"/>
        <v>#DIV/0!</v>
      </c>
      <c r="R104" s="1" t="e">
        <f t="shared" si="73"/>
        <v>#DIV/0!</v>
      </c>
      <c r="S104" s="1" t="e">
        <f t="shared" si="74"/>
        <v>#DIV/0!</v>
      </c>
      <c r="T104" s="1" t="e">
        <f>STDEV(data0!B102:AG102)/B$94</f>
        <v>#DIV/0!</v>
      </c>
    </row>
    <row r="105" spans="1:20">
      <c r="A105">
        <f>data0!A103</f>
        <v>0</v>
      </c>
      <c r="B105" s="65" t="e">
        <f>AVERAGE(data0!B103:AG103)-$W$6</f>
        <v>#DIV/0!</v>
      </c>
      <c r="C105" s="69" t="e">
        <f>AVERAGE(data0!B103:I103)-Y$6</f>
        <v>#DIV/0!</v>
      </c>
      <c r="D105" s="65" t="e">
        <f>AVERAGE(data0!J103:Q103)-$AA$6</f>
        <v>#DIV/0!</v>
      </c>
      <c r="E105" s="65" t="e">
        <f>AVERAGE(data0!R103:Y103)-$AC$6</f>
        <v>#DIV/0!</v>
      </c>
      <c r="F105" s="65" t="e">
        <f>AVERAGE(data0!Z103:AG103)-$AE$6</f>
        <v>#DIV/0!</v>
      </c>
      <c r="G105" s="1" t="e">
        <f t="shared" si="67"/>
        <v>#VALUE!</v>
      </c>
      <c r="H105" s="1" t="e">
        <f t="shared" si="68"/>
        <v>#VALUE!</v>
      </c>
      <c r="M105" s="15"/>
      <c r="N105" s="15"/>
      <c r="O105" s="1" t="e">
        <f t="shared" si="64"/>
        <v>#DIV/0!</v>
      </c>
      <c r="P105" s="1" t="e">
        <f t="shared" si="71"/>
        <v>#DIV/0!</v>
      </c>
      <c r="Q105" s="1" t="e">
        <f t="shared" si="72"/>
        <v>#DIV/0!</v>
      </c>
      <c r="R105" s="1" t="e">
        <f t="shared" si="73"/>
        <v>#DIV/0!</v>
      </c>
      <c r="S105" s="1" t="e">
        <f t="shared" si="74"/>
        <v>#DIV/0!</v>
      </c>
      <c r="T105" s="1" t="e">
        <f>STDEV(data0!B103:AG103)/B$94</f>
        <v>#DIV/0!</v>
      </c>
    </row>
    <row r="106" spans="1:20">
      <c r="A106">
        <f>data0!A104</f>
        <v>0</v>
      </c>
      <c r="B106" s="65" t="e">
        <f>AVERAGE(data0!B104:AG104)-$W$6</f>
        <v>#DIV/0!</v>
      </c>
      <c r="C106" s="69" t="e">
        <f>AVERAGE(data0!B104:I104)-Y$6</f>
        <v>#DIV/0!</v>
      </c>
      <c r="D106" s="65" t="e">
        <f>AVERAGE(data0!J104:Q104)-$AA$6</f>
        <v>#DIV/0!</v>
      </c>
      <c r="E106" s="65" t="e">
        <f>AVERAGE(data0!R104:Y104)-$AC$6</f>
        <v>#DIV/0!</v>
      </c>
      <c r="F106" s="65" t="e">
        <f>AVERAGE(data0!Z104:AG104)-$AE$6</f>
        <v>#DIV/0!</v>
      </c>
      <c r="G106" s="1" t="e">
        <f t="shared" si="67"/>
        <v>#VALUE!</v>
      </c>
      <c r="H106" s="1" t="e">
        <f t="shared" si="68"/>
        <v>#VALUE!</v>
      </c>
      <c r="M106" s="15"/>
      <c r="N106" s="15"/>
      <c r="O106" s="1" t="e">
        <f t="shared" si="64"/>
        <v>#DIV/0!</v>
      </c>
      <c r="P106" s="1" t="e">
        <f t="shared" si="71"/>
        <v>#DIV/0!</v>
      </c>
      <c r="Q106" s="1" t="e">
        <f t="shared" si="72"/>
        <v>#DIV/0!</v>
      </c>
      <c r="R106" s="1" t="e">
        <f t="shared" si="73"/>
        <v>#DIV/0!</v>
      </c>
      <c r="S106" s="1" t="e">
        <f t="shared" si="74"/>
        <v>#DIV/0!</v>
      </c>
      <c r="T106" s="1" t="e">
        <f>STDEV(data0!B104:AG104)/B$94</f>
        <v>#DIV/0!</v>
      </c>
    </row>
    <row r="107" spans="1:20">
      <c r="A107">
        <f>data0!A105</f>
        <v>0</v>
      </c>
      <c r="B107" s="65" t="e">
        <f>AVERAGE(data0!B105:AG105)-$W$6</f>
        <v>#DIV/0!</v>
      </c>
      <c r="C107" s="69" t="e">
        <f>AVERAGE(data0!B105:I105)-Y$6</f>
        <v>#DIV/0!</v>
      </c>
      <c r="D107" s="65" t="e">
        <f>AVERAGE(data0!J105:Q105)-$AA$6</f>
        <v>#DIV/0!</v>
      </c>
      <c r="E107" s="65" t="e">
        <f>AVERAGE(data0!R105:Y105)-$AC$6</f>
        <v>#DIV/0!</v>
      </c>
      <c r="F107" s="65" t="e">
        <f>AVERAGE(data0!Z105:AG105)-$AE$6</f>
        <v>#DIV/0!</v>
      </c>
      <c r="G107" s="1" t="e">
        <f t="shared" si="67"/>
        <v>#VALUE!</v>
      </c>
      <c r="H107" s="1" t="e">
        <f t="shared" si="68"/>
        <v>#VALUE!</v>
      </c>
      <c r="M107" s="15"/>
      <c r="N107" s="15"/>
      <c r="O107" s="1" t="e">
        <f t="shared" si="64"/>
        <v>#DIV/0!</v>
      </c>
      <c r="P107" s="1" t="e">
        <f t="shared" si="71"/>
        <v>#DIV/0!</v>
      </c>
      <c r="Q107" s="1" t="e">
        <f t="shared" si="72"/>
        <v>#DIV/0!</v>
      </c>
      <c r="R107" s="1" t="e">
        <f t="shared" si="73"/>
        <v>#DIV/0!</v>
      </c>
      <c r="S107" s="1" t="e">
        <f t="shared" si="74"/>
        <v>#DIV/0!</v>
      </c>
      <c r="T107" s="1" t="e">
        <f>STDEV(data0!B105:AG105)/B$94</f>
        <v>#DIV/0!</v>
      </c>
    </row>
    <row r="108" spans="1:20">
      <c r="A108">
        <f>data0!A106</f>
        <v>0</v>
      </c>
      <c r="B108" s="65" t="e">
        <f>AVERAGE(data0!B106:AG106)-$W$6</f>
        <v>#DIV/0!</v>
      </c>
      <c r="C108" s="69" t="e">
        <f>AVERAGE(data0!B106:I106)-Y$6</f>
        <v>#DIV/0!</v>
      </c>
      <c r="D108" s="65" t="e">
        <f>AVERAGE(data0!J106:Q106)-$AA$6</f>
        <v>#DIV/0!</v>
      </c>
      <c r="E108" s="65" t="e">
        <f>AVERAGE(data0!R106:Y106)-$AC$6</f>
        <v>#DIV/0!</v>
      </c>
      <c r="F108" s="65" t="e">
        <f>AVERAGE(data0!Z106:AG106)-$AE$6</f>
        <v>#DIV/0!</v>
      </c>
      <c r="G108" s="1" t="e">
        <f t="shared" si="67"/>
        <v>#VALUE!</v>
      </c>
      <c r="H108" s="1" t="e">
        <f t="shared" si="68"/>
        <v>#VALUE!</v>
      </c>
      <c r="M108" s="15"/>
      <c r="N108" s="15"/>
      <c r="O108" s="1" t="e">
        <f t="shared" si="64"/>
        <v>#DIV/0!</v>
      </c>
      <c r="P108" s="1" t="e">
        <f t="shared" si="71"/>
        <v>#DIV/0!</v>
      </c>
      <c r="Q108" s="1" t="e">
        <f t="shared" si="72"/>
        <v>#DIV/0!</v>
      </c>
      <c r="R108" s="1" t="e">
        <f t="shared" si="73"/>
        <v>#DIV/0!</v>
      </c>
      <c r="S108" s="1" t="e">
        <f t="shared" si="74"/>
        <v>#DIV/0!</v>
      </c>
      <c r="T108" s="1" t="e">
        <f>STDEV(data0!B106:AG106)/B$94</f>
        <v>#DIV/0!</v>
      </c>
    </row>
    <row r="109" spans="1:20">
      <c r="A109">
        <f>data0!A107</f>
        <v>0</v>
      </c>
      <c r="B109" s="65" t="e">
        <f>AVERAGE(data0!B107:AG107)-$W$6</f>
        <v>#DIV/0!</v>
      </c>
      <c r="C109" s="69" t="e">
        <f>AVERAGE(data0!B107:I107)-Y$6</f>
        <v>#DIV/0!</v>
      </c>
      <c r="D109" s="65" t="e">
        <f>AVERAGE(data0!J107:Q107)-$AA$6</f>
        <v>#DIV/0!</v>
      </c>
      <c r="E109" s="65" t="e">
        <f>AVERAGE(data0!R107:Y107)-$AC$6</f>
        <v>#DIV/0!</v>
      </c>
      <c r="F109" s="65" t="e">
        <f>AVERAGE(data0!Z107:AG107)-$AE$6</f>
        <v>#DIV/0!</v>
      </c>
      <c r="G109" s="1" t="e">
        <f t="shared" si="67"/>
        <v>#VALUE!</v>
      </c>
      <c r="H109" s="1" t="e">
        <f t="shared" si="68"/>
        <v>#VALUE!</v>
      </c>
      <c r="M109" s="15"/>
      <c r="N109" s="15"/>
      <c r="O109" s="1" t="e">
        <f t="shared" si="64"/>
        <v>#DIV/0!</v>
      </c>
      <c r="P109" s="1" t="e">
        <f t="shared" si="71"/>
        <v>#DIV/0!</v>
      </c>
      <c r="Q109" s="1" t="e">
        <f t="shared" si="72"/>
        <v>#DIV/0!</v>
      </c>
      <c r="R109" s="1" t="e">
        <f t="shared" si="73"/>
        <v>#DIV/0!</v>
      </c>
      <c r="S109" s="1" t="e">
        <f t="shared" si="74"/>
        <v>#DIV/0!</v>
      </c>
      <c r="T109" s="1" t="e">
        <f>STDEV(data0!B107:AG107)/B$94</f>
        <v>#DIV/0!</v>
      </c>
    </row>
    <row r="110" spans="1:20">
      <c r="A110">
        <f>data0!A108</f>
        <v>0</v>
      </c>
      <c r="B110" s="65" t="e">
        <f>AVERAGE(data0!B108:AG108)-$W$6</f>
        <v>#DIV/0!</v>
      </c>
      <c r="C110" s="69" t="e">
        <f>AVERAGE(data0!B108:I108)-Y$6</f>
        <v>#DIV/0!</v>
      </c>
      <c r="D110" s="65" t="e">
        <f>AVERAGE(data0!J108:Q108)-$AA$6</f>
        <v>#DIV/0!</v>
      </c>
      <c r="E110" s="65" t="e">
        <f>AVERAGE(data0!R108:Y108)-$AC$6</f>
        <v>#DIV/0!</v>
      </c>
      <c r="F110" s="65" t="e">
        <f>AVERAGE(data0!Z108:AG108)-$AE$6</f>
        <v>#DIV/0!</v>
      </c>
      <c r="G110" s="1" t="e">
        <f t="shared" si="67"/>
        <v>#VALUE!</v>
      </c>
      <c r="H110" s="1" t="e">
        <f t="shared" si="68"/>
        <v>#VALUE!</v>
      </c>
      <c r="M110" s="15"/>
      <c r="N110" s="15"/>
      <c r="O110" s="1" t="e">
        <f t="shared" si="64"/>
        <v>#DIV/0!</v>
      </c>
      <c r="P110" s="1" t="e">
        <f t="shared" si="71"/>
        <v>#DIV/0!</v>
      </c>
      <c r="Q110" s="1" t="e">
        <f t="shared" si="72"/>
        <v>#DIV/0!</v>
      </c>
      <c r="R110" s="1" t="e">
        <f t="shared" si="73"/>
        <v>#DIV/0!</v>
      </c>
      <c r="S110" s="1" t="e">
        <f t="shared" si="74"/>
        <v>#DIV/0!</v>
      </c>
      <c r="T110" s="1" t="e">
        <f>STDEV(data0!B108:AG108)/B$94</f>
        <v>#DIV/0!</v>
      </c>
    </row>
    <row r="111" spans="1:20">
      <c r="A111">
        <f>data0!A109</f>
        <v>0</v>
      </c>
      <c r="B111" s="65" t="e">
        <f>AVERAGE(data0!B109:AG109)-$W$6</f>
        <v>#DIV/0!</v>
      </c>
      <c r="C111" s="69" t="e">
        <f>AVERAGE(data0!B109:I109)-Y$6</f>
        <v>#DIV/0!</v>
      </c>
      <c r="D111" s="65" t="e">
        <f>AVERAGE(data0!J109:Q109)-$AA$6</f>
        <v>#DIV/0!</v>
      </c>
      <c r="E111" s="65" t="e">
        <f>AVERAGE(data0!R109:Y109)-$AC$6</f>
        <v>#DIV/0!</v>
      </c>
      <c r="F111" s="65" t="e">
        <f>AVERAGE(data0!Z109:AG109)-$AE$6</f>
        <v>#DIV/0!</v>
      </c>
      <c r="G111" s="1" t="e">
        <f t="shared" si="67"/>
        <v>#VALUE!</v>
      </c>
      <c r="H111" s="1" t="e">
        <f t="shared" si="68"/>
        <v>#VALUE!</v>
      </c>
      <c r="M111" s="15"/>
      <c r="N111" s="15"/>
      <c r="O111" s="1" t="e">
        <f t="shared" si="64"/>
        <v>#DIV/0!</v>
      </c>
      <c r="P111" s="1" t="e">
        <f t="shared" si="71"/>
        <v>#DIV/0!</v>
      </c>
      <c r="Q111" s="1" t="e">
        <f t="shared" si="72"/>
        <v>#DIV/0!</v>
      </c>
      <c r="R111" s="1" t="e">
        <f t="shared" si="73"/>
        <v>#DIV/0!</v>
      </c>
      <c r="S111" s="1" t="e">
        <f t="shared" si="74"/>
        <v>#DIV/0!</v>
      </c>
      <c r="T111" s="1" t="e">
        <f>STDEV(data0!B109:AG109)/B$94</f>
        <v>#DIV/0!</v>
      </c>
    </row>
    <row r="112" spans="1:20">
      <c r="A112">
        <f>data0!A110</f>
        <v>0</v>
      </c>
      <c r="B112" s="65" t="e">
        <f>AVERAGE(data0!B110:AG110)-$W$6</f>
        <v>#DIV/0!</v>
      </c>
      <c r="C112" s="69" t="e">
        <f>AVERAGE(data0!B110:I110)-Y$6</f>
        <v>#DIV/0!</v>
      </c>
      <c r="D112" s="65" t="e">
        <f>AVERAGE(data0!J110:Q110)-$AA$6</f>
        <v>#DIV/0!</v>
      </c>
      <c r="E112" s="65" t="e">
        <f>AVERAGE(data0!R110:Y110)-$AC$6</f>
        <v>#DIV/0!</v>
      </c>
      <c r="F112" s="65" t="e">
        <f>AVERAGE(data0!Z110:AG110)-$AE$6</f>
        <v>#DIV/0!</v>
      </c>
      <c r="G112" s="1" t="e">
        <f t="shared" si="67"/>
        <v>#VALUE!</v>
      </c>
      <c r="H112" s="1" t="e">
        <f t="shared" si="68"/>
        <v>#VALUE!</v>
      </c>
      <c r="M112" s="15"/>
      <c r="N112" s="15"/>
      <c r="O112" s="1" t="e">
        <f t="shared" si="64"/>
        <v>#DIV/0!</v>
      </c>
      <c r="P112" s="1" t="e">
        <f t="shared" si="71"/>
        <v>#DIV/0!</v>
      </c>
      <c r="Q112" s="1" t="e">
        <f t="shared" si="72"/>
        <v>#DIV/0!</v>
      </c>
      <c r="R112" s="1" t="e">
        <f t="shared" si="73"/>
        <v>#DIV/0!</v>
      </c>
      <c r="S112" s="1" t="e">
        <f t="shared" si="74"/>
        <v>#DIV/0!</v>
      </c>
      <c r="T112" s="1" t="e">
        <f>STDEV(data0!B110:AG110)/B$94</f>
        <v>#DIV/0!</v>
      </c>
    </row>
    <row r="113" spans="1:20">
      <c r="A113">
        <f>data0!A111</f>
        <v>0</v>
      </c>
      <c r="B113" s="65" t="e">
        <f>AVERAGE(data0!B111:AG111)-$W$6</f>
        <v>#DIV/0!</v>
      </c>
      <c r="C113" s="69" t="e">
        <f>AVERAGE(data0!B111:I111)-Y$6</f>
        <v>#DIV/0!</v>
      </c>
      <c r="D113" s="65" t="e">
        <f>AVERAGE(data0!J111:Q111)-$AA$6</f>
        <v>#DIV/0!</v>
      </c>
      <c r="E113" s="65" t="e">
        <f>AVERAGE(data0!R111:Y111)-$AC$6</f>
        <v>#DIV/0!</v>
      </c>
      <c r="F113" s="65" t="e">
        <f>AVERAGE(data0!Z111:AG111)-$AE$6</f>
        <v>#DIV/0!</v>
      </c>
      <c r="G113" s="1" t="e">
        <f t="shared" si="67"/>
        <v>#VALUE!</v>
      </c>
      <c r="H113" s="1" t="e">
        <f t="shared" si="68"/>
        <v>#VALUE!</v>
      </c>
      <c r="M113" s="15"/>
      <c r="N113" s="15"/>
      <c r="O113" s="1" t="e">
        <f t="shared" si="64"/>
        <v>#DIV/0!</v>
      </c>
      <c r="P113" s="1" t="e">
        <f t="shared" si="71"/>
        <v>#DIV/0!</v>
      </c>
      <c r="Q113" s="1" t="e">
        <f t="shared" si="72"/>
        <v>#DIV/0!</v>
      </c>
      <c r="R113" s="1" t="e">
        <f t="shared" si="73"/>
        <v>#DIV/0!</v>
      </c>
      <c r="S113" s="1" t="e">
        <f t="shared" si="74"/>
        <v>#DIV/0!</v>
      </c>
      <c r="T113" s="1" t="e">
        <f>STDEV(data0!B111:AG111)/B$94</f>
        <v>#DIV/0!</v>
      </c>
    </row>
    <row r="114" spans="1:20">
      <c r="A114">
        <f>data0!A112</f>
        <v>0</v>
      </c>
      <c r="B114" s="65" t="e">
        <f>AVERAGE(data0!B112:AG112)-$W$6</f>
        <v>#DIV/0!</v>
      </c>
      <c r="C114" s="69" t="e">
        <f>AVERAGE(data0!B112:I112)-Y$6</f>
        <v>#DIV/0!</v>
      </c>
      <c r="D114" s="65" t="e">
        <f>AVERAGE(data0!J112:Q112)-$AA$6</f>
        <v>#DIV/0!</v>
      </c>
      <c r="E114" s="65" t="e">
        <f>AVERAGE(data0!R112:Y112)-$AC$6</f>
        <v>#DIV/0!</v>
      </c>
      <c r="F114" s="65" t="e">
        <f>AVERAGE(data0!Z112:AG112)-$AE$6</f>
        <v>#DIV/0!</v>
      </c>
      <c r="G114" s="1" t="e">
        <f t="shared" si="67"/>
        <v>#VALUE!</v>
      </c>
      <c r="H114" s="1" t="e">
        <f t="shared" si="68"/>
        <v>#VALUE!</v>
      </c>
      <c r="M114" s="15"/>
      <c r="N114" s="15"/>
      <c r="O114" s="1" t="e">
        <f t="shared" si="64"/>
        <v>#DIV/0!</v>
      </c>
      <c r="P114" s="1" t="e">
        <f t="shared" si="71"/>
        <v>#DIV/0!</v>
      </c>
      <c r="Q114" s="1" t="e">
        <f t="shared" si="72"/>
        <v>#DIV/0!</v>
      </c>
      <c r="R114" s="1" t="e">
        <f t="shared" si="73"/>
        <v>#DIV/0!</v>
      </c>
      <c r="S114" s="1" t="e">
        <f t="shared" si="74"/>
        <v>#DIV/0!</v>
      </c>
      <c r="T114" s="1" t="e">
        <f>STDEV(data0!B112:AG112)/B$94</f>
        <v>#DIV/0!</v>
      </c>
    </row>
    <row r="115" spans="1:20">
      <c r="A115">
        <f>data0!A113</f>
        <v>0</v>
      </c>
      <c r="B115" s="65" t="e">
        <f>AVERAGE(data0!B113:AG113)-$W$6</f>
        <v>#DIV/0!</v>
      </c>
      <c r="C115" s="69" t="e">
        <f>AVERAGE(data0!B113:I113)-Y$6</f>
        <v>#DIV/0!</v>
      </c>
      <c r="D115" s="65" t="e">
        <f>AVERAGE(data0!J113:Q113)-$AA$6</f>
        <v>#DIV/0!</v>
      </c>
      <c r="E115" s="65" t="e">
        <f>AVERAGE(data0!R113:Y113)-$AC$6</f>
        <v>#DIV/0!</v>
      </c>
      <c r="F115" s="65" t="e">
        <f>AVERAGE(data0!Z113:AG113)-$AE$6</f>
        <v>#DIV/0!</v>
      </c>
      <c r="G115" s="1" t="e">
        <f t="shared" si="67"/>
        <v>#VALUE!</v>
      </c>
      <c r="H115" s="1" t="e">
        <f t="shared" si="68"/>
        <v>#VALUE!</v>
      </c>
      <c r="M115" s="15"/>
      <c r="N115" s="15"/>
      <c r="O115" s="1" t="e">
        <f t="shared" si="64"/>
        <v>#DIV/0!</v>
      </c>
      <c r="P115" s="1" t="e">
        <f t="shared" si="71"/>
        <v>#DIV/0!</v>
      </c>
      <c r="Q115" s="1" t="e">
        <f t="shared" si="72"/>
        <v>#DIV/0!</v>
      </c>
      <c r="R115" s="1" t="e">
        <f t="shared" si="73"/>
        <v>#DIV/0!</v>
      </c>
      <c r="S115" s="1" t="e">
        <f t="shared" si="74"/>
        <v>#DIV/0!</v>
      </c>
      <c r="T115" s="1" t="e">
        <f>STDEV(data0!B113:AG113)/B$94</f>
        <v>#DIV/0!</v>
      </c>
    </row>
    <row r="116" spans="1:20">
      <c r="A116">
        <f>data0!A114</f>
        <v>0</v>
      </c>
      <c r="B116" s="65" t="e">
        <f>AVERAGE(data0!B114:AG114)-$W$6</f>
        <v>#DIV/0!</v>
      </c>
      <c r="C116" s="69" t="e">
        <f>AVERAGE(data0!B114:I114)-Y$6</f>
        <v>#DIV/0!</v>
      </c>
      <c r="D116" s="65" t="e">
        <f>AVERAGE(data0!J114:Q114)-$AA$6</f>
        <v>#DIV/0!</v>
      </c>
      <c r="E116" s="65" t="e">
        <f>AVERAGE(data0!R114:Y114)-$AC$6</f>
        <v>#DIV/0!</v>
      </c>
      <c r="F116" s="65" t="e">
        <f>AVERAGE(data0!Z114:AG114)-$AE$6</f>
        <v>#DIV/0!</v>
      </c>
      <c r="G116" s="1" t="e">
        <f t="shared" si="67"/>
        <v>#VALUE!</v>
      </c>
      <c r="H116" s="1" t="e">
        <f t="shared" si="68"/>
        <v>#VALUE!</v>
      </c>
      <c r="M116" s="15"/>
      <c r="N116" s="15"/>
      <c r="O116" s="1" t="e">
        <f t="shared" si="64"/>
        <v>#DIV/0!</v>
      </c>
      <c r="P116" s="1" t="e">
        <f t="shared" si="71"/>
        <v>#DIV/0!</v>
      </c>
      <c r="Q116" s="1" t="e">
        <f t="shared" si="72"/>
        <v>#DIV/0!</v>
      </c>
      <c r="R116" s="1" t="e">
        <f t="shared" si="73"/>
        <v>#DIV/0!</v>
      </c>
      <c r="S116" s="1" t="e">
        <f t="shared" si="74"/>
        <v>#DIV/0!</v>
      </c>
      <c r="T116" s="1" t="e">
        <f>STDEV(data0!B114:AG114)/B$94</f>
        <v>#DIV/0!</v>
      </c>
    </row>
    <row r="117" spans="1:20">
      <c r="A117">
        <f>data0!A115</f>
        <v>0</v>
      </c>
      <c r="B117" s="65" t="e">
        <f>AVERAGE(data0!B115:AG115)-$W$6</f>
        <v>#DIV/0!</v>
      </c>
      <c r="C117" s="69" t="e">
        <f>AVERAGE(data0!B115:I115)-Y$6</f>
        <v>#DIV/0!</v>
      </c>
      <c r="D117" s="65" t="e">
        <f>AVERAGE(data0!J115:Q115)-$AA$6</f>
        <v>#DIV/0!</v>
      </c>
      <c r="E117" s="65" t="e">
        <f>AVERAGE(data0!R115:Y115)-$AC$6</f>
        <v>#DIV/0!</v>
      </c>
      <c r="F117" s="65" t="e">
        <f>AVERAGE(data0!Z115:AG115)-$AE$6</f>
        <v>#DIV/0!</v>
      </c>
      <c r="G117" s="1" t="e">
        <f t="shared" si="67"/>
        <v>#VALUE!</v>
      </c>
      <c r="H117" s="1" t="e">
        <f t="shared" si="68"/>
        <v>#VALUE!</v>
      </c>
      <c r="M117" s="15"/>
      <c r="N117" s="15"/>
      <c r="O117" s="1" t="e">
        <f t="shared" si="64"/>
        <v>#DIV/0!</v>
      </c>
      <c r="P117" s="1" t="e">
        <f t="shared" si="71"/>
        <v>#DIV/0!</v>
      </c>
      <c r="Q117" s="1" t="e">
        <f t="shared" si="72"/>
        <v>#DIV/0!</v>
      </c>
      <c r="R117" s="1" t="e">
        <f t="shared" si="73"/>
        <v>#DIV/0!</v>
      </c>
      <c r="S117" s="1" t="e">
        <f t="shared" si="74"/>
        <v>#DIV/0!</v>
      </c>
      <c r="T117" s="1" t="e">
        <f>STDEV(data0!B115:AG115)/B$94</f>
        <v>#DIV/0!</v>
      </c>
    </row>
    <row r="118" spans="1:20">
      <c r="A118">
        <f>data0!A116</f>
        <v>0</v>
      </c>
      <c r="B118" s="65" t="e">
        <f>AVERAGE(data0!B116:AG116)-$W$6</f>
        <v>#DIV/0!</v>
      </c>
      <c r="C118" s="69" t="e">
        <f>AVERAGE(data0!B116:I116)-Y$6</f>
        <v>#DIV/0!</v>
      </c>
      <c r="D118" s="65" t="e">
        <f>AVERAGE(data0!J116:Q116)-$AA$6</f>
        <v>#DIV/0!</v>
      </c>
      <c r="E118" s="65" t="e">
        <f>AVERAGE(data0!R116:Y116)-$AC$6</f>
        <v>#DIV/0!</v>
      </c>
      <c r="F118" s="65" t="e">
        <f>AVERAGE(data0!Z116:AG116)-$AE$6</f>
        <v>#DIV/0!</v>
      </c>
      <c r="G118" s="1" t="e">
        <f t="shared" si="67"/>
        <v>#VALUE!</v>
      </c>
      <c r="H118" s="1" t="e">
        <f t="shared" si="68"/>
        <v>#VALUE!</v>
      </c>
      <c r="M118" s="15"/>
      <c r="N118" s="15"/>
      <c r="O118" s="1" t="e">
        <f t="shared" si="64"/>
        <v>#DIV/0!</v>
      </c>
      <c r="P118" s="1" t="e">
        <f t="shared" si="71"/>
        <v>#DIV/0!</v>
      </c>
      <c r="Q118" s="1" t="e">
        <f t="shared" si="72"/>
        <v>#DIV/0!</v>
      </c>
      <c r="R118" s="1" t="e">
        <f t="shared" si="73"/>
        <v>#DIV/0!</v>
      </c>
      <c r="S118" s="1" t="e">
        <f t="shared" si="74"/>
        <v>#DIV/0!</v>
      </c>
      <c r="T118" s="1" t="e">
        <f>STDEV(data0!B116:AG116)/B$94</f>
        <v>#DIV/0!</v>
      </c>
    </row>
    <row r="119" spans="1:20">
      <c r="A119">
        <f>data0!A117</f>
        <v>0</v>
      </c>
      <c r="B119" s="65" t="e">
        <f>AVERAGE(data0!B117:AG117)-$W$6</f>
        <v>#DIV/0!</v>
      </c>
      <c r="C119" s="69" t="e">
        <f>AVERAGE(data0!B117:I117)-Y$6</f>
        <v>#DIV/0!</v>
      </c>
      <c r="D119" s="65" t="e">
        <f>AVERAGE(data0!J117:Q117)-$AA$6</f>
        <v>#DIV/0!</v>
      </c>
      <c r="E119" s="65" t="e">
        <f>AVERAGE(data0!R117:Y117)-$AC$6</f>
        <v>#DIV/0!</v>
      </c>
      <c r="F119" s="65" t="e">
        <f>AVERAGE(data0!Z117:AG117)-$AE$6</f>
        <v>#DIV/0!</v>
      </c>
      <c r="G119" s="1" t="e">
        <f t="shared" si="67"/>
        <v>#VALUE!</v>
      </c>
      <c r="H119" s="1" t="e">
        <f t="shared" si="68"/>
        <v>#VALUE!</v>
      </c>
      <c r="M119" s="15"/>
      <c r="N119" s="15"/>
      <c r="O119" s="1" t="e">
        <f t="shared" si="64"/>
        <v>#DIV/0!</v>
      </c>
      <c r="P119" s="1" t="e">
        <f t="shared" si="71"/>
        <v>#DIV/0!</v>
      </c>
      <c r="Q119" s="1" t="e">
        <f t="shared" si="72"/>
        <v>#DIV/0!</v>
      </c>
      <c r="R119" s="1" t="e">
        <f t="shared" si="73"/>
        <v>#DIV/0!</v>
      </c>
      <c r="S119" s="1" t="e">
        <f t="shared" si="74"/>
        <v>#DIV/0!</v>
      </c>
      <c r="T119" s="1" t="e">
        <f>STDEV(data0!B117:AG117)/B$94</f>
        <v>#DIV/0!</v>
      </c>
    </row>
    <row r="120" spans="1:20">
      <c r="A120">
        <f>data0!A118</f>
        <v>0</v>
      </c>
      <c r="B120" s="65" t="e">
        <f>AVERAGE(data0!B118:AG118)-$W$6</f>
        <v>#DIV/0!</v>
      </c>
      <c r="C120" s="69" t="e">
        <f>AVERAGE(data0!B118:I118)-Y$6</f>
        <v>#DIV/0!</v>
      </c>
      <c r="D120" s="65" t="e">
        <f>AVERAGE(data0!J118:Q118)-$AA$6</f>
        <v>#DIV/0!</v>
      </c>
      <c r="E120" s="65" t="e">
        <f>AVERAGE(data0!R118:Y118)-$AC$6</f>
        <v>#DIV/0!</v>
      </c>
      <c r="F120" s="65" t="e">
        <f>AVERAGE(data0!Z118:AG118)-$AE$6</f>
        <v>#DIV/0!</v>
      </c>
      <c r="G120" s="1" t="e">
        <f t="shared" si="67"/>
        <v>#VALUE!</v>
      </c>
      <c r="H120" s="1" t="e">
        <f t="shared" si="68"/>
        <v>#VALUE!</v>
      </c>
      <c r="M120" s="15"/>
      <c r="N120" s="15"/>
      <c r="O120" s="1" t="e">
        <f t="shared" si="64"/>
        <v>#DIV/0!</v>
      </c>
      <c r="P120" s="1" t="e">
        <f t="shared" si="71"/>
        <v>#DIV/0!</v>
      </c>
      <c r="Q120" s="1" t="e">
        <f t="shared" si="72"/>
        <v>#DIV/0!</v>
      </c>
      <c r="R120" s="1" t="e">
        <f t="shared" si="73"/>
        <v>#DIV/0!</v>
      </c>
      <c r="S120" s="1" t="e">
        <f t="shared" si="74"/>
        <v>#DIV/0!</v>
      </c>
      <c r="T120" s="1" t="e">
        <f>STDEV(data0!B118:AG118)/B$94</f>
        <v>#DIV/0!</v>
      </c>
    </row>
    <row r="121" spans="1:20">
      <c r="A121">
        <f>data0!A119</f>
        <v>0</v>
      </c>
      <c r="B121" s="65" t="e">
        <f>AVERAGE(data0!B119:AG119)-$W$6</f>
        <v>#DIV/0!</v>
      </c>
      <c r="C121" s="69" t="e">
        <f>AVERAGE(data0!B119:I119)-Y$6</f>
        <v>#DIV/0!</v>
      </c>
      <c r="D121" s="65" t="e">
        <f>AVERAGE(data0!J119:Q119)-$AA$6</f>
        <v>#DIV/0!</v>
      </c>
      <c r="E121" s="65" t="e">
        <f>AVERAGE(data0!R119:Y119)-$AC$6</f>
        <v>#DIV/0!</v>
      </c>
      <c r="F121" s="65" t="e">
        <f>AVERAGE(data0!Z119:AG119)-$AE$6</f>
        <v>#DIV/0!</v>
      </c>
      <c r="G121" s="1" t="e">
        <f t="shared" si="67"/>
        <v>#VALUE!</v>
      </c>
      <c r="H121" s="1" t="e">
        <f t="shared" si="68"/>
        <v>#VALUE!</v>
      </c>
      <c r="M121" s="15"/>
      <c r="N121" s="15"/>
      <c r="O121" s="1" t="e">
        <f t="shared" si="64"/>
        <v>#DIV/0!</v>
      </c>
      <c r="P121" s="1" t="e">
        <f t="shared" si="71"/>
        <v>#DIV/0!</v>
      </c>
      <c r="Q121" s="1" t="e">
        <f t="shared" si="72"/>
        <v>#DIV/0!</v>
      </c>
      <c r="R121" s="1" t="e">
        <f t="shared" si="73"/>
        <v>#DIV/0!</v>
      </c>
      <c r="S121" s="1" t="e">
        <f t="shared" si="74"/>
        <v>#DIV/0!</v>
      </c>
      <c r="T121" s="1" t="e">
        <f>STDEV(data0!B119:AG119)/B$94</f>
        <v>#DIV/0!</v>
      </c>
    </row>
    <row r="122" spans="1:20">
      <c r="A122">
        <f>data0!A120</f>
        <v>0</v>
      </c>
      <c r="B122" s="65" t="e">
        <f>AVERAGE(data0!B120:AG120)-$W$6</f>
        <v>#DIV/0!</v>
      </c>
      <c r="C122" s="69" t="e">
        <f>AVERAGE(data0!B120:I120)-Y$6</f>
        <v>#DIV/0!</v>
      </c>
      <c r="D122" s="65" t="e">
        <f>AVERAGE(data0!J120:Q120)-$AA$6</f>
        <v>#DIV/0!</v>
      </c>
      <c r="E122" s="65" t="e">
        <f>AVERAGE(data0!R120:Y120)-$AC$6</f>
        <v>#DIV/0!</v>
      </c>
      <c r="F122" s="65" t="e">
        <f>AVERAGE(data0!Z120:AG120)-$AE$6</f>
        <v>#DIV/0!</v>
      </c>
      <c r="G122" s="1" t="e">
        <f t="shared" si="67"/>
        <v>#VALUE!</v>
      </c>
      <c r="H122" s="1" t="e">
        <f t="shared" si="68"/>
        <v>#VALUE!</v>
      </c>
      <c r="M122" s="15"/>
      <c r="N122" s="15"/>
      <c r="O122" s="1" t="e">
        <f t="shared" si="64"/>
        <v>#DIV/0!</v>
      </c>
      <c r="P122" s="1" t="e">
        <f t="shared" si="71"/>
        <v>#DIV/0!</v>
      </c>
      <c r="Q122" s="1" t="e">
        <f t="shared" si="72"/>
        <v>#DIV/0!</v>
      </c>
      <c r="R122" s="1" t="e">
        <f t="shared" si="73"/>
        <v>#DIV/0!</v>
      </c>
      <c r="S122" s="1" t="e">
        <f t="shared" si="74"/>
        <v>#DIV/0!</v>
      </c>
      <c r="T122" s="1" t="e">
        <f>STDEV(data0!B120:AG120)/B$94</f>
        <v>#DIV/0!</v>
      </c>
    </row>
    <row r="123" spans="1:20">
      <c r="A123">
        <f>data0!A121</f>
        <v>0</v>
      </c>
      <c r="B123" s="65" t="e">
        <f>AVERAGE(data0!B121:AG121)-$W$6</f>
        <v>#DIV/0!</v>
      </c>
      <c r="C123" s="69" t="e">
        <f>AVERAGE(data0!B121:I121)-Y$6</f>
        <v>#DIV/0!</v>
      </c>
      <c r="D123" s="65" t="e">
        <f>AVERAGE(data0!J121:Q121)-$AA$6</f>
        <v>#DIV/0!</v>
      </c>
      <c r="E123" s="65" t="e">
        <f>AVERAGE(data0!R121:Y121)-$AC$6</f>
        <v>#DIV/0!</v>
      </c>
      <c r="F123" s="65" t="e">
        <f>AVERAGE(data0!Z121:AG121)-$AE$6</f>
        <v>#DIV/0!</v>
      </c>
      <c r="G123" s="1" t="e">
        <f t="shared" si="67"/>
        <v>#VALUE!</v>
      </c>
      <c r="H123" s="1" t="e">
        <f t="shared" si="68"/>
        <v>#VALUE!</v>
      </c>
      <c r="M123" s="15"/>
      <c r="N123" s="15"/>
      <c r="O123" s="1" t="e">
        <f t="shared" si="64"/>
        <v>#DIV/0!</v>
      </c>
      <c r="P123" s="1" t="e">
        <f t="shared" si="71"/>
        <v>#DIV/0!</v>
      </c>
      <c r="Q123" s="1" t="e">
        <f t="shared" si="72"/>
        <v>#DIV/0!</v>
      </c>
      <c r="R123" s="1" t="e">
        <f t="shared" si="73"/>
        <v>#DIV/0!</v>
      </c>
      <c r="S123" s="1" t="e">
        <f t="shared" si="74"/>
        <v>#DIV/0!</v>
      </c>
      <c r="T123" s="1" t="e">
        <f>STDEV(data0!B121:AG121)/B$94</f>
        <v>#DIV/0!</v>
      </c>
    </row>
    <row r="124" spans="1:20">
      <c r="A124">
        <f>data0!A122</f>
        <v>0</v>
      </c>
      <c r="B124" s="65" t="e">
        <f>AVERAGE(data0!B122:AG122)-$W$6</f>
        <v>#DIV/0!</v>
      </c>
      <c r="C124" s="69" t="e">
        <f>AVERAGE(data0!B122:I122)-Y$6</f>
        <v>#DIV/0!</v>
      </c>
      <c r="D124" s="65" t="e">
        <f>AVERAGE(data0!J122:Q122)-$AA$6</f>
        <v>#DIV/0!</v>
      </c>
      <c r="E124" s="65" t="e">
        <f>AVERAGE(data0!R122:Y122)-$AC$6</f>
        <v>#DIV/0!</v>
      </c>
      <c r="F124" s="65" t="e">
        <f>AVERAGE(data0!Z122:AG122)-$AE$6</f>
        <v>#DIV/0!</v>
      </c>
      <c r="G124" s="1" t="e">
        <f t="shared" si="67"/>
        <v>#VALUE!</v>
      </c>
      <c r="H124" s="1" t="e">
        <f t="shared" si="68"/>
        <v>#VALUE!</v>
      </c>
      <c r="M124" s="15"/>
      <c r="N124" s="15"/>
      <c r="O124" s="1" t="e">
        <f t="shared" si="64"/>
        <v>#DIV/0!</v>
      </c>
      <c r="P124" s="1" t="e">
        <f t="shared" si="71"/>
        <v>#DIV/0!</v>
      </c>
      <c r="Q124" s="1" t="e">
        <f t="shared" si="72"/>
        <v>#DIV/0!</v>
      </c>
      <c r="R124" s="1" t="e">
        <f t="shared" si="73"/>
        <v>#DIV/0!</v>
      </c>
      <c r="S124" s="1" t="e">
        <f t="shared" si="74"/>
        <v>#DIV/0!</v>
      </c>
      <c r="T124" s="1" t="e">
        <f>STDEV(data0!B122:AG122)/B$94</f>
        <v>#DIV/0!</v>
      </c>
    </row>
    <row r="125" spans="1:20">
      <c r="A125">
        <f>data0!A123</f>
        <v>0</v>
      </c>
      <c r="B125" s="65" t="e">
        <f>AVERAGE(data0!B123:AG123)-$W$6</f>
        <v>#DIV/0!</v>
      </c>
      <c r="C125" s="69" t="e">
        <f>AVERAGE(data0!B123:I123)-Y$6</f>
        <v>#DIV/0!</v>
      </c>
      <c r="D125" s="65" t="e">
        <f>AVERAGE(data0!J123:Q123)-$AA$6</f>
        <v>#DIV/0!</v>
      </c>
      <c r="E125" s="65" t="e">
        <f>AVERAGE(data0!R123:Y123)-$AC$6</f>
        <v>#DIV/0!</v>
      </c>
      <c r="F125" s="65" t="e">
        <f>AVERAGE(data0!Z123:AG123)-$AE$6</f>
        <v>#DIV/0!</v>
      </c>
      <c r="G125" s="1" t="e">
        <f t="shared" si="67"/>
        <v>#VALUE!</v>
      </c>
      <c r="H125" s="1" t="e">
        <f t="shared" si="68"/>
        <v>#VALUE!</v>
      </c>
      <c r="M125" s="15"/>
      <c r="N125" s="15"/>
      <c r="O125" s="1" t="e">
        <f t="shared" si="64"/>
        <v>#DIV/0!</v>
      </c>
      <c r="P125" s="1" t="e">
        <f t="shared" si="71"/>
        <v>#DIV/0!</v>
      </c>
      <c r="Q125" s="1" t="e">
        <f t="shared" si="72"/>
        <v>#DIV/0!</v>
      </c>
      <c r="R125" s="1" t="e">
        <f t="shared" si="73"/>
        <v>#DIV/0!</v>
      </c>
      <c r="S125" s="1" t="e">
        <f t="shared" si="74"/>
        <v>#DIV/0!</v>
      </c>
      <c r="T125" s="1" t="e">
        <f>STDEV(data0!B123:AG123)/B$94</f>
        <v>#DIV/0!</v>
      </c>
    </row>
    <row r="126" spans="1:20">
      <c r="A126">
        <f>data0!A124</f>
        <v>0</v>
      </c>
      <c r="B126" s="65" t="e">
        <f>AVERAGE(data0!B124:AG124)-$W$6</f>
        <v>#DIV/0!</v>
      </c>
      <c r="C126" s="69" t="e">
        <f>AVERAGE(data0!B124:I124)-Y$6</f>
        <v>#DIV/0!</v>
      </c>
      <c r="D126" s="65" t="e">
        <f>AVERAGE(data0!J124:Q124)-$AA$6</f>
        <v>#DIV/0!</v>
      </c>
      <c r="E126" s="65" t="e">
        <f>AVERAGE(data0!R124:Y124)-$AC$6</f>
        <v>#DIV/0!</v>
      </c>
      <c r="F126" s="65" t="e">
        <f>AVERAGE(data0!Z124:AG124)-$AE$6</f>
        <v>#DIV/0!</v>
      </c>
      <c r="G126" s="1" t="e">
        <f t="shared" si="67"/>
        <v>#VALUE!</v>
      </c>
      <c r="H126" s="1" t="e">
        <f t="shared" si="68"/>
        <v>#VALUE!</v>
      </c>
      <c r="M126" s="15"/>
      <c r="N126" s="15"/>
      <c r="O126" s="1" t="e">
        <f t="shared" si="64"/>
        <v>#DIV/0!</v>
      </c>
      <c r="P126" s="1" t="e">
        <f t="shared" si="71"/>
        <v>#DIV/0!</v>
      </c>
      <c r="Q126" s="1" t="e">
        <f t="shared" si="72"/>
        <v>#DIV/0!</v>
      </c>
      <c r="R126" s="1" t="e">
        <f t="shared" si="73"/>
        <v>#DIV/0!</v>
      </c>
      <c r="S126" s="1" t="e">
        <f t="shared" si="74"/>
        <v>#DIV/0!</v>
      </c>
      <c r="T126" s="1" t="e">
        <f>STDEV(data0!B124:AG124)/B$94</f>
        <v>#DIV/0!</v>
      </c>
    </row>
    <row r="127" spans="1:20">
      <c r="A127">
        <f>data0!A125</f>
        <v>0</v>
      </c>
      <c r="B127" s="65" t="e">
        <f>AVERAGE(data0!B125:AG125)-$W$6</f>
        <v>#DIV/0!</v>
      </c>
      <c r="C127" s="69" t="e">
        <f>AVERAGE(data0!B125:I125)-Y$6</f>
        <v>#DIV/0!</v>
      </c>
      <c r="D127" s="65" t="e">
        <f>AVERAGE(data0!J125:Q125)-$AA$6</f>
        <v>#DIV/0!</v>
      </c>
      <c r="E127" s="65" t="e">
        <f>AVERAGE(data0!R125:Y125)-$AC$6</f>
        <v>#DIV/0!</v>
      </c>
      <c r="F127" s="65" t="e">
        <f>AVERAGE(data0!Z125:AG125)-$AE$6</f>
        <v>#DIV/0!</v>
      </c>
      <c r="G127" s="1" t="e">
        <f t="shared" si="67"/>
        <v>#VALUE!</v>
      </c>
      <c r="H127" s="1" t="e">
        <f t="shared" si="68"/>
        <v>#VALUE!</v>
      </c>
      <c r="M127" s="15"/>
      <c r="N127" s="15"/>
      <c r="O127" s="1" t="e">
        <f t="shared" si="64"/>
        <v>#DIV/0!</v>
      </c>
      <c r="P127" s="1" t="e">
        <f t="shared" si="71"/>
        <v>#DIV/0!</v>
      </c>
      <c r="Q127" s="1" t="e">
        <f t="shared" si="72"/>
        <v>#DIV/0!</v>
      </c>
      <c r="R127" s="1" t="e">
        <f t="shared" si="73"/>
        <v>#DIV/0!</v>
      </c>
      <c r="S127" s="1" t="e">
        <f t="shared" si="74"/>
        <v>#DIV/0!</v>
      </c>
      <c r="T127" s="1" t="e">
        <f>STDEV(data0!B125:AG125)/B$94</f>
        <v>#DIV/0!</v>
      </c>
    </row>
    <row r="128" spans="1:20">
      <c r="A128">
        <f>data0!A126</f>
        <v>0</v>
      </c>
      <c r="B128" s="65" t="e">
        <f>AVERAGE(data0!B126:AG126)-$W$6</f>
        <v>#DIV/0!</v>
      </c>
      <c r="C128" s="69" t="e">
        <f>AVERAGE(data0!B126:I126)-Y$6</f>
        <v>#DIV/0!</v>
      </c>
      <c r="D128" s="65" t="e">
        <f>AVERAGE(data0!J126:Q126)-$AA$6</f>
        <v>#DIV/0!</v>
      </c>
      <c r="E128" s="65" t="e">
        <f>AVERAGE(data0!R126:Y126)-$AC$6</f>
        <v>#DIV/0!</v>
      </c>
      <c r="F128" s="65" t="e">
        <f>AVERAGE(data0!Z126:AG126)-$AE$6</f>
        <v>#DIV/0!</v>
      </c>
      <c r="G128" s="1" t="e">
        <f t="shared" si="67"/>
        <v>#VALUE!</v>
      </c>
      <c r="H128" s="1" t="e">
        <f t="shared" si="68"/>
        <v>#VALUE!</v>
      </c>
      <c r="M128" s="15"/>
      <c r="N128" s="15"/>
      <c r="O128" s="1" t="e">
        <f t="shared" si="64"/>
        <v>#DIV/0!</v>
      </c>
      <c r="P128" s="1" t="e">
        <f t="shared" si="71"/>
        <v>#DIV/0!</v>
      </c>
      <c r="Q128" s="1" t="e">
        <f t="shared" si="72"/>
        <v>#DIV/0!</v>
      </c>
      <c r="R128" s="1" t="e">
        <f t="shared" si="73"/>
        <v>#DIV/0!</v>
      </c>
      <c r="S128" s="1" t="e">
        <f t="shared" si="74"/>
        <v>#DIV/0!</v>
      </c>
      <c r="T128" s="1" t="e">
        <f>STDEV(data0!B126:AG126)/B$94</f>
        <v>#DIV/0!</v>
      </c>
    </row>
    <row r="129" spans="1:20">
      <c r="A129">
        <f>data0!A127</f>
        <v>0</v>
      </c>
      <c r="B129" s="65" t="e">
        <f>AVERAGE(data0!B127:AG127)-$W$6</f>
        <v>#DIV/0!</v>
      </c>
      <c r="C129" s="69" t="e">
        <f>AVERAGE(data0!B127:I127)-Y$6</f>
        <v>#DIV/0!</v>
      </c>
      <c r="D129" s="65" t="e">
        <f>AVERAGE(data0!J127:Q127)-$AA$6</f>
        <v>#DIV/0!</v>
      </c>
      <c r="E129" s="65" t="e">
        <f>AVERAGE(data0!R127:Y127)-$AC$6</f>
        <v>#DIV/0!</v>
      </c>
      <c r="F129" s="65" t="e">
        <f>AVERAGE(data0!Z127:AG127)-$AE$6</f>
        <v>#DIV/0!</v>
      </c>
      <c r="G129" s="1" t="e">
        <f t="shared" si="67"/>
        <v>#VALUE!</v>
      </c>
      <c r="H129" s="1" t="e">
        <f t="shared" si="68"/>
        <v>#VALUE!</v>
      </c>
      <c r="M129" s="15"/>
      <c r="N129" s="15"/>
      <c r="O129" s="1" t="e">
        <f t="shared" si="64"/>
        <v>#DIV/0!</v>
      </c>
      <c r="P129" s="1" t="e">
        <f t="shared" si="71"/>
        <v>#DIV/0!</v>
      </c>
      <c r="Q129" s="1" t="e">
        <f t="shared" si="72"/>
        <v>#DIV/0!</v>
      </c>
      <c r="R129" s="1" t="e">
        <f t="shared" si="73"/>
        <v>#DIV/0!</v>
      </c>
      <c r="S129" s="1" t="e">
        <f t="shared" si="74"/>
        <v>#DIV/0!</v>
      </c>
      <c r="T129" s="1" t="e">
        <f>STDEV(data0!B127:AG127)/B$94</f>
        <v>#DIV/0!</v>
      </c>
    </row>
    <row r="130" spans="1:20">
      <c r="A130">
        <f>data0!A128</f>
        <v>0</v>
      </c>
      <c r="B130" s="65" t="e">
        <f>AVERAGE(data0!B128:AG128)-$W$6</f>
        <v>#DIV/0!</v>
      </c>
      <c r="C130" s="69" t="e">
        <f>AVERAGE(data0!B128:I128)-Y$6</f>
        <v>#DIV/0!</v>
      </c>
      <c r="D130" s="65" t="e">
        <f>AVERAGE(data0!J128:Q128)-$AA$6</f>
        <v>#DIV/0!</v>
      </c>
      <c r="E130" s="65" t="e">
        <f>AVERAGE(data0!R128:Y128)-$AC$6</f>
        <v>#DIV/0!</v>
      </c>
      <c r="F130" s="65" t="e">
        <f>AVERAGE(data0!Z128:AG128)-$AE$6</f>
        <v>#DIV/0!</v>
      </c>
      <c r="G130" s="1" t="e">
        <f t="shared" si="67"/>
        <v>#VALUE!</v>
      </c>
      <c r="H130" s="1" t="e">
        <f t="shared" si="68"/>
        <v>#VALUE!</v>
      </c>
      <c r="M130" s="15"/>
      <c r="N130" s="15"/>
      <c r="O130" s="1" t="e">
        <f t="shared" si="64"/>
        <v>#DIV/0!</v>
      </c>
      <c r="P130" s="1" t="e">
        <f t="shared" si="71"/>
        <v>#DIV/0!</v>
      </c>
      <c r="Q130" s="1" t="e">
        <f t="shared" si="72"/>
        <v>#DIV/0!</v>
      </c>
      <c r="R130" s="1" t="e">
        <f t="shared" si="73"/>
        <v>#DIV/0!</v>
      </c>
      <c r="S130" s="1" t="e">
        <f t="shared" si="74"/>
        <v>#DIV/0!</v>
      </c>
      <c r="T130" s="1" t="e">
        <f>STDEV(data0!B128:AG128)/B$94</f>
        <v>#DIV/0!</v>
      </c>
    </row>
    <row r="131" spans="1:20">
      <c r="A131">
        <f>data0!A129</f>
        <v>0</v>
      </c>
      <c r="B131" s="65" t="e">
        <f>AVERAGE(data0!B129:AG129)-$W$6</f>
        <v>#DIV/0!</v>
      </c>
      <c r="C131" s="69" t="e">
        <f>AVERAGE(data0!B129:I129)-Y$6</f>
        <v>#DIV/0!</v>
      </c>
      <c r="D131" s="65" t="e">
        <f>AVERAGE(data0!J129:Q129)-$AA$6</f>
        <v>#DIV/0!</v>
      </c>
      <c r="E131" s="65" t="e">
        <f>AVERAGE(data0!R129:Y129)-$AC$6</f>
        <v>#DIV/0!</v>
      </c>
      <c r="F131" s="65" t="e">
        <f>AVERAGE(data0!Z129:AG129)-$AE$6</f>
        <v>#DIV/0!</v>
      </c>
      <c r="G131" s="1" t="e">
        <f t="shared" si="67"/>
        <v>#VALUE!</v>
      </c>
      <c r="H131" s="1" t="e">
        <f t="shared" si="68"/>
        <v>#VALUE!</v>
      </c>
      <c r="M131" s="15"/>
      <c r="N131" s="15"/>
      <c r="O131" s="1" t="e">
        <f t="shared" si="64"/>
        <v>#DIV/0!</v>
      </c>
      <c r="P131" s="1" t="e">
        <f t="shared" si="71"/>
        <v>#DIV/0!</v>
      </c>
      <c r="Q131" s="1" t="e">
        <f t="shared" si="72"/>
        <v>#DIV/0!</v>
      </c>
      <c r="R131" s="1" t="e">
        <f t="shared" si="73"/>
        <v>#DIV/0!</v>
      </c>
      <c r="S131" s="1" t="e">
        <f t="shared" si="74"/>
        <v>#DIV/0!</v>
      </c>
      <c r="T131" s="1" t="e">
        <f>STDEV(data0!B129:AG129)/B$94</f>
        <v>#DIV/0!</v>
      </c>
    </row>
    <row r="132" spans="1:20">
      <c r="A132">
        <f>data0!A130</f>
        <v>0</v>
      </c>
      <c r="B132" s="65" t="e">
        <f>AVERAGE(data0!B130:AG130)-$W$6</f>
        <v>#DIV/0!</v>
      </c>
      <c r="C132" s="69" t="e">
        <f>AVERAGE(data0!B130:I130)-Y$6</f>
        <v>#DIV/0!</v>
      </c>
      <c r="D132" s="65" t="e">
        <f>AVERAGE(data0!J130:Q130)-$AA$6</f>
        <v>#DIV/0!</v>
      </c>
      <c r="E132" s="65" t="e">
        <f>AVERAGE(data0!R130:Y130)-$AC$6</f>
        <v>#DIV/0!</v>
      </c>
      <c r="F132" s="65" t="e">
        <f>AVERAGE(data0!Z130:AG130)-$AE$6</f>
        <v>#DIV/0!</v>
      </c>
      <c r="G132" s="1" t="e">
        <f t="shared" si="67"/>
        <v>#VALUE!</v>
      </c>
      <c r="H132" s="1" t="e">
        <f t="shared" si="68"/>
        <v>#VALUE!</v>
      </c>
      <c r="M132" s="15"/>
      <c r="N132" s="15"/>
      <c r="O132" s="1" t="e">
        <f t="shared" si="64"/>
        <v>#DIV/0!</v>
      </c>
      <c r="P132" s="1" t="e">
        <f t="shared" ref="P132:P163" si="75">C132/MAX(C$4:C$184)</f>
        <v>#DIV/0!</v>
      </c>
      <c r="Q132" s="1" t="e">
        <f t="shared" ref="Q132:Q163" si="76">D132/MAX(D$4:D$184)</f>
        <v>#DIV/0!</v>
      </c>
      <c r="R132" s="1" t="e">
        <f t="shared" ref="R132:R163" si="77">E132/MAX(E$4:E$184)</f>
        <v>#DIV/0!</v>
      </c>
      <c r="S132" s="1" t="e">
        <f t="shared" ref="S132:S163" si="78">F132/MAX(F$4:F$184)</f>
        <v>#DIV/0!</v>
      </c>
      <c r="T132" s="1" t="e">
        <f>STDEV(data0!B130:AG130)/B$94</f>
        <v>#DIV/0!</v>
      </c>
    </row>
    <row r="133" spans="1:20">
      <c r="A133">
        <f>data0!A131</f>
        <v>0</v>
      </c>
      <c r="B133" s="65" t="e">
        <f>AVERAGE(data0!B131:AG131)-$W$6</f>
        <v>#DIV/0!</v>
      </c>
      <c r="C133" s="69" t="e">
        <f>AVERAGE(data0!B131:I131)-Y$6</f>
        <v>#DIV/0!</v>
      </c>
      <c r="D133" s="65" t="e">
        <f>AVERAGE(data0!J131:Q131)-$AA$6</f>
        <v>#DIV/0!</v>
      </c>
      <c r="E133" s="65" t="e">
        <f>AVERAGE(data0!R131:Y131)-$AC$6</f>
        <v>#DIV/0!</v>
      </c>
      <c r="F133" s="65" t="e">
        <f>AVERAGE(data0!Z131:AG131)-$AE$6</f>
        <v>#DIV/0!</v>
      </c>
      <c r="G133" s="1" t="e">
        <f t="shared" si="67"/>
        <v>#VALUE!</v>
      </c>
      <c r="H133" s="1" t="e">
        <f t="shared" si="68"/>
        <v>#VALUE!</v>
      </c>
      <c r="M133" s="15"/>
      <c r="N133" s="15"/>
      <c r="O133" s="1" t="e">
        <f t="shared" ref="O133:O184" si="79">B133/B$3</f>
        <v>#DIV/0!</v>
      </c>
      <c r="P133" s="1" t="e">
        <f t="shared" si="75"/>
        <v>#DIV/0!</v>
      </c>
      <c r="Q133" s="1" t="e">
        <f t="shared" si="76"/>
        <v>#DIV/0!</v>
      </c>
      <c r="R133" s="1" t="e">
        <f t="shared" si="77"/>
        <v>#DIV/0!</v>
      </c>
      <c r="S133" s="1" t="e">
        <f t="shared" si="78"/>
        <v>#DIV/0!</v>
      </c>
      <c r="T133" s="1" t="e">
        <f>STDEV(data0!B131:AG131)/B$94</f>
        <v>#DIV/0!</v>
      </c>
    </row>
    <row r="134" spans="1:20">
      <c r="A134">
        <f>data0!A132</f>
        <v>0</v>
      </c>
      <c r="B134" s="65" t="e">
        <f>AVERAGE(data0!B132:AG132)-$W$6</f>
        <v>#DIV/0!</v>
      </c>
      <c r="C134" s="69" t="e">
        <f>AVERAGE(data0!B132:I132)-Y$6</f>
        <v>#DIV/0!</v>
      </c>
      <c r="D134" s="65" t="e">
        <f>AVERAGE(data0!J132:Q132)-$AA$6</f>
        <v>#DIV/0!</v>
      </c>
      <c r="E134" s="65" t="e">
        <f>AVERAGE(data0!R132:Y132)-$AC$6</f>
        <v>#DIV/0!</v>
      </c>
      <c r="F134" s="65" t="e">
        <f>AVERAGE(data0!Z132:AG132)-$AE$6</f>
        <v>#DIV/0!</v>
      </c>
      <c r="G134" s="1" t="e">
        <f t="shared" si="67"/>
        <v>#VALUE!</v>
      </c>
      <c r="H134" s="1" t="e">
        <f t="shared" si="68"/>
        <v>#VALUE!</v>
      </c>
      <c r="M134" s="15"/>
      <c r="N134" s="15"/>
      <c r="O134" s="1" t="e">
        <f t="shared" si="79"/>
        <v>#DIV/0!</v>
      </c>
      <c r="P134" s="1" t="e">
        <f t="shared" si="75"/>
        <v>#DIV/0!</v>
      </c>
      <c r="Q134" s="1" t="e">
        <f t="shared" si="76"/>
        <v>#DIV/0!</v>
      </c>
      <c r="R134" s="1" t="e">
        <f t="shared" si="77"/>
        <v>#DIV/0!</v>
      </c>
      <c r="S134" s="1" t="e">
        <f t="shared" si="78"/>
        <v>#DIV/0!</v>
      </c>
      <c r="T134" s="1" t="e">
        <f>STDEV(data0!B132:AG132)/B$94</f>
        <v>#DIV/0!</v>
      </c>
    </row>
    <row r="135" spans="1:20">
      <c r="A135">
        <f>data0!A133</f>
        <v>0</v>
      </c>
      <c r="B135" s="65" t="e">
        <f>AVERAGE(data0!B133:AG133)-$W$6</f>
        <v>#DIV/0!</v>
      </c>
      <c r="C135" s="69" t="e">
        <f>AVERAGE(data0!B133:I133)-Y$6</f>
        <v>#DIV/0!</v>
      </c>
      <c r="D135" s="65" t="e">
        <f>AVERAGE(data0!J133:Q133)-$AA$6</f>
        <v>#DIV/0!</v>
      </c>
      <c r="E135" s="65" t="e">
        <f>AVERAGE(data0!R133:Y133)-$AC$6</f>
        <v>#DIV/0!</v>
      </c>
      <c r="F135" s="65" t="e">
        <f>AVERAGE(data0!Z133:AG133)-$AE$6</f>
        <v>#DIV/0!</v>
      </c>
      <c r="G135" s="1" t="e">
        <f t="shared" si="67"/>
        <v>#VALUE!</v>
      </c>
      <c r="H135" s="1" t="e">
        <f t="shared" si="68"/>
        <v>#VALUE!</v>
      </c>
      <c r="M135" s="15"/>
      <c r="N135" s="15"/>
      <c r="O135" s="1" t="e">
        <f t="shared" si="79"/>
        <v>#DIV/0!</v>
      </c>
      <c r="P135" s="1" t="e">
        <f t="shared" si="75"/>
        <v>#DIV/0!</v>
      </c>
      <c r="Q135" s="1" t="e">
        <f t="shared" si="76"/>
        <v>#DIV/0!</v>
      </c>
      <c r="R135" s="1" t="e">
        <f t="shared" si="77"/>
        <v>#DIV/0!</v>
      </c>
      <c r="S135" s="1" t="e">
        <f t="shared" si="78"/>
        <v>#DIV/0!</v>
      </c>
      <c r="T135" s="1" t="e">
        <f>STDEV(data0!B133:AG133)/B$94</f>
        <v>#DIV/0!</v>
      </c>
    </row>
    <row r="136" spans="1:20">
      <c r="A136">
        <f>data0!A134</f>
        <v>0</v>
      </c>
      <c r="B136" s="65" t="e">
        <f>AVERAGE(data0!B134:AG134)-$W$6</f>
        <v>#DIV/0!</v>
      </c>
      <c r="C136" s="69" t="e">
        <f>AVERAGE(data0!B134:I134)-Y$6</f>
        <v>#DIV/0!</v>
      </c>
      <c r="D136" s="65" t="e">
        <f>AVERAGE(data0!J134:Q134)-$AA$6</f>
        <v>#DIV/0!</v>
      </c>
      <c r="E136" s="65" t="e">
        <f>AVERAGE(data0!R134:Y134)-$AC$6</f>
        <v>#DIV/0!</v>
      </c>
      <c r="F136" s="65" t="e">
        <f>AVERAGE(data0!Z134:AG134)-$AE$6</f>
        <v>#DIV/0!</v>
      </c>
      <c r="G136" s="1" t="e">
        <f t="shared" si="67"/>
        <v>#VALUE!</v>
      </c>
      <c r="H136" s="1" t="e">
        <f t="shared" si="68"/>
        <v>#VALUE!</v>
      </c>
      <c r="M136" s="15"/>
      <c r="N136" s="15"/>
      <c r="O136" s="1" t="e">
        <f t="shared" si="79"/>
        <v>#DIV/0!</v>
      </c>
      <c r="P136" s="1" t="e">
        <f t="shared" si="75"/>
        <v>#DIV/0!</v>
      </c>
      <c r="Q136" s="1" t="e">
        <f t="shared" si="76"/>
        <v>#DIV/0!</v>
      </c>
      <c r="R136" s="1" t="e">
        <f t="shared" si="77"/>
        <v>#DIV/0!</v>
      </c>
      <c r="S136" s="1" t="e">
        <f t="shared" si="78"/>
        <v>#DIV/0!</v>
      </c>
      <c r="T136" s="1" t="e">
        <f>STDEV(data0!B134:AG134)/B$94</f>
        <v>#DIV/0!</v>
      </c>
    </row>
    <row r="137" spans="1:20">
      <c r="A137">
        <f>data0!A135</f>
        <v>0</v>
      </c>
      <c r="B137" s="65" t="e">
        <f>AVERAGE(data0!B135:AG135)-$W$6</f>
        <v>#DIV/0!</v>
      </c>
      <c r="C137" s="69" t="e">
        <f>AVERAGE(data0!B135:I135)-Y$6</f>
        <v>#DIV/0!</v>
      </c>
      <c r="D137" s="65" t="e">
        <f>AVERAGE(data0!J135:Q135)-$AA$6</f>
        <v>#DIV/0!</v>
      </c>
      <c r="E137" s="65" t="e">
        <f>AVERAGE(data0!R135:Y135)-$AC$6</f>
        <v>#DIV/0!</v>
      </c>
      <c r="F137" s="65" t="e">
        <f>AVERAGE(data0!Z135:AG135)-$AE$6</f>
        <v>#DIV/0!</v>
      </c>
      <c r="G137" s="1" t="e">
        <f t="shared" si="67"/>
        <v>#VALUE!</v>
      </c>
      <c r="H137" s="1" t="e">
        <f t="shared" si="68"/>
        <v>#VALUE!</v>
      </c>
      <c r="M137" s="15"/>
      <c r="N137" s="15"/>
      <c r="O137" s="1" t="e">
        <f t="shared" si="79"/>
        <v>#DIV/0!</v>
      </c>
      <c r="P137" s="1" t="e">
        <f t="shared" si="75"/>
        <v>#DIV/0!</v>
      </c>
      <c r="Q137" s="1" t="e">
        <f t="shared" si="76"/>
        <v>#DIV/0!</v>
      </c>
      <c r="R137" s="1" t="e">
        <f t="shared" si="77"/>
        <v>#DIV/0!</v>
      </c>
      <c r="S137" s="1" t="e">
        <f t="shared" si="78"/>
        <v>#DIV/0!</v>
      </c>
      <c r="T137" s="1" t="e">
        <f>STDEV(data0!B135:AG135)/B$94</f>
        <v>#DIV/0!</v>
      </c>
    </row>
    <row r="138" spans="1:20">
      <c r="A138">
        <f>data0!A136</f>
        <v>0</v>
      </c>
      <c r="B138" s="65" t="e">
        <f>AVERAGE(data0!B136:AG136)-$W$6</f>
        <v>#DIV/0!</v>
      </c>
      <c r="C138" s="69" t="e">
        <f>AVERAGE(data0!B136:I136)-Y$6</f>
        <v>#DIV/0!</v>
      </c>
      <c r="D138" s="65" t="e">
        <f>AVERAGE(data0!J136:Q136)-$AA$6</f>
        <v>#DIV/0!</v>
      </c>
      <c r="E138" s="65" t="e">
        <f>AVERAGE(data0!R136:Y136)-$AC$6</f>
        <v>#DIV/0!</v>
      </c>
      <c r="F138" s="65" t="e">
        <f>AVERAGE(data0!Z136:AG136)-$AE$6</f>
        <v>#DIV/0!</v>
      </c>
      <c r="G138" s="1" t="e">
        <f t="shared" si="67"/>
        <v>#VALUE!</v>
      </c>
      <c r="H138" s="1" t="e">
        <f t="shared" si="68"/>
        <v>#VALUE!</v>
      </c>
      <c r="M138" s="15"/>
      <c r="N138" s="15"/>
      <c r="O138" s="1" t="e">
        <f t="shared" si="79"/>
        <v>#DIV/0!</v>
      </c>
      <c r="P138" s="1" t="e">
        <f t="shared" si="75"/>
        <v>#DIV/0!</v>
      </c>
      <c r="Q138" s="1" t="e">
        <f t="shared" si="76"/>
        <v>#DIV/0!</v>
      </c>
      <c r="R138" s="1" t="e">
        <f t="shared" si="77"/>
        <v>#DIV/0!</v>
      </c>
      <c r="S138" s="1" t="e">
        <f t="shared" si="78"/>
        <v>#DIV/0!</v>
      </c>
      <c r="T138" s="1" t="e">
        <f>STDEV(data0!B136:AG136)/B$94</f>
        <v>#DIV/0!</v>
      </c>
    </row>
    <row r="139" spans="1:20">
      <c r="A139">
        <f>data0!A137</f>
        <v>0</v>
      </c>
      <c r="B139" s="65" t="e">
        <f>AVERAGE(data0!B137:AG137)-$W$6</f>
        <v>#DIV/0!</v>
      </c>
      <c r="C139" s="69" t="e">
        <f>AVERAGE(data0!B137:I137)-Y$6</f>
        <v>#DIV/0!</v>
      </c>
      <c r="D139" s="65" t="e">
        <f>AVERAGE(data0!J137:Q137)-$AA$6</f>
        <v>#DIV/0!</v>
      </c>
      <c r="E139" s="65" t="e">
        <f>AVERAGE(data0!R137:Y137)-$AC$6</f>
        <v>#DIV/0!</v>
      </c>
      <c r="F139" s="65" t="e">
        <f>AVERAGE(data0!Z137:AG137)-$AE$6</f>
        <v>#DIV/0!</v>
      </c>
      <c r="G139" s="1" t="e">
        <f t="shared" si="67"/>
        <v>#VALUE!</v>
      </c>
      <c r="H139" s="1" t="e">
        <f t="shared" si="68"/>
        <v>#VALUE!</v>
      </c>
      <c r="M139" s="15"/>
      <c r="N139" s="15"/>
      <c r="O139" s="1" t="e">
        <f t="shared" si="79"/>
        <v>#DIV/0!</v>
      </c>
      <c r="P139" s="1" t="e">
        <f t="shared" si="75"/>
        <v>#DIV/0!</v>
      </c>
      <c r="Q139" s="1" t="e">
        <f t="shared" si="76"/>
        <v>#DIV/0!</v>
      </c>
      <c r="R139" s="1" t="e">
        <f t="shared" si="77"/>
        <v>#DIV/0!</v>
      </c>
      <c r="S139" s="1" t="e">
        <f t="shared" si="78"/>
        <v>#DIV/0!</v>
      </c>
      <c r="T139" s="1" t="e">
        <f>STDEV(data0!B137:AG137)/B$94</f>
        <v>#DIV/0!</v>
      </c>
    </row>
    <row r="140" spans="1:20">
      <c r="A140">
        <f>data0!A138</f>
        <v>0</v>
      </c>
      <c r="B140" s="65" t="e">
        <f>AVERAGE(data0!B138:AG138)-$W$6</f>
        <v>#DIV/0!</v>
      </c>
      <c r="C140" s="69" t="e">
        <f>AVERAGE(data0!B138:I138)-Y$6</f>
        <v>#DIV/0!</v>
      </c>
      <c r="D140" s="65" t="e">
        <f>AVERAGE(data0!J138:Q138)-$AA$6</f>
        <v>#DIV/0!</v>
      </c>
      <c r="E140" s="65" t="e">
        <f>AVERAGE(data0!R138:Y138)-$AC$6</f>
        <v>#DIV/0!</v>
      </c>
      <c r="F140" s="65" t="e">
        <f>AVERAGE(data0!Z138:AG138)-$AE$6</f>
        <v>#DIV/0!</v>
      </c>
      <c r="G140" s="1" t="e">
        <f t="shared" si="67"/>
        <v>#VALUE!</v>
      </c>
      <c r="H140" s="1" t="e">
        <f t="shared" si="68"/>
        <v>#VALUE!</v>
      </c>
      <c r="M140" s="15"/>
      <c r="N140" s="15"/>
      <c r="O140" s="1" t="e">
        <f t="shared" si="79"/>
        <v>#DIV/0!</v>
      </c>
      <c r="P140" s="1" t="e">
        <f t="shared" si="75"/>
        <v>#DIV/0!</v>
      </c>
      <c r="Q140" s="1" t="e">
        <f t="shared" si="76"/>
        <v>#DIV/0!</v>
      </c>
      <c r="R140" s="1" t="e">
        <f t="shared" si="77"/>
        <v>#DIV/0!</v>
      </c>
      <c r="S140" s="1" t="e">
        <f t="shared" si="78"/>
        <v>#DIV/0!</v>
      </c>
      <c r="T140" s="1" t="e">
        <f>STDEV(data0!B138:AG138)/B$94</f>
        <v>#DIV/0!</v>
      </c>
    </row>
    <row r="141" spans="1:20">
      <c r="A141">
        <f>data0!A139</f>
        <v>0</v>
      </c>
      <c r="B141" s="65" t="e">
        <f>AVERAGE(data0!B139:AG139)-$W$6</f>
        <v>#DIV/0!</v>
      </c>
      <c r="C141" s="69" t="e">
        <f>AVERAGE(data0!B139:I139)-Y$6</f>
        <v>#DIV/0!</v>
      </c>
      <c r="D141" s="65" t="e">
        <f>AVERAGE(data0!J139:Q139)-$AA$6</f>
        <v>#DIV/0!</v>
      </c>
      <c r="E141" s="65" t="e">
        <f>AVERAGE(data0!R139:Y139)-$AC$6</f>
        <v>#DIV/0!</v>
      </c>
      <c r="F141" s="65" t="e">
        <f>AVERAGE(data0!Z139:AG139)-$AE$6</f>
        <v>#DIV/0!</v>
      </c>
      <c r="G141" s="1" t="e">
        <f t="shared" si="67"/>
        <v>#VALUE!</v>
      </c>
      <c r="H141" s="1" t="e">
        <f t="shared" si="68"/>
        <v>#VALUE!</v>
      </c>
      <c r="M141" s="15"/>
      <c r="N141" s="15"/>
      <c r="O141" s="1" t="e">
        <f t="shared" si="79"/>
        <v>#DIV/0!</v>
      </c>
      <c r="P141" s="1" t="e">
        <f t="shared" si="75"/>
        <v>#DIV/0!</v>
      </c>
      <c r="Q141" s="1" t="e">
        <f t="shared" si="76"/>
        <v>#DIV/0!</v>
      </c>
      <c r="R141" s="1" t="e">
        <f t="shared" si="77"/>
        <v>#DIV/0!</v>
      </c>
      <c r="S141" s="1" t="e">
        <f t="shared" si="78"/>
        <v>#DIV/0!</v>
      </c>
      <c r="T141" s="1" t="e">
        <f>STDEV(data0!B139:AG139)/B$94</f>
        <v>#DIV/0!</v>
      </c>
    </row>
    <row r="142" spans="1:20">
      <c r="A142">
        <f>data0!A140</f>
        <v>0</v>
      </c>
      <c r="B142" s="65" t="e">
        <f>AVERAGE(data0!B140:AG140)-$W$6</f>
        <v>#DIV/0!</v>
      </c>
      <c r="C142" s="69" t="e">
        <f>AVERAGE(data0!B140:I140)-Y$6</f>
        <v>#DIV/0!</v>
      </c>
      <c r="D142" s="65" t="e">
        <f>AVERAGE(data0!J140:Q140)-$AA$6</f>
        <v>#DIV/0!</v>
      </c>
      <c r="E142" s="65" t="e">
        <f>AVERAGE(data0!R140:Y140)-$AC$6</f>
        <v>#DIV/0!</v>
      </c>
      <c r="F142" s="65" t="e">
        <f>AVERAGE(data0!Z140:AG140)-$AE$6</f>
        <v>#DIV/0!</v>
      </c>
      <c r="G142" s="1" t="e">
        <f t="shared" si="67"/>
        <v>#VALUE!</v>
      </c>
      <c r="H142" s="1" t="e">
        <f t="shared" si="68"/>
        <v>#VALUE!</v>
      </c>
      <c r="M142" s="15"/>
      <c r="N142" s="15"/>
      <c r="O142" s="1" t="e">
        <f t="shared" si="79"/>
        <v>#DIV/0!</v>
      </c>
      <c r="P142" s="1" t="e">
        <f t="shared" si="75"/>
        <v>#DIV/0!</v>
      </c>
      <c r="Q142" s="1" t="e">
        <f t="shared" si="76"/>
        <v>#DIV/0!</v>
      </c>
      <c r="R142" s="1" t="e">
        <f t="shared" si="77"/>
        <v>#DIV/0!</v>
      </c>
      <c r="S142" s="1" t="e">
        <f t="shared" si="78"/>
        <v>#DIV/0!</v>
      </c>
      <c r="T142" s="1" t="e">
        <f>STDEV(data0!B140:AG140)/B$94</f>
        <v>#DIV/0!</v>
      </c>
    </row>
    <row r="143" spans="1:20">
      <c r="A143">
        <f>data0!A141</f>
        <v>0</v>
      </c>
      <c r="B143" s="65" t="e">
        <f>AVERAGE(data0!B141:AG141)-$W$6</f>
        <v>#DIV/0!</v>
      </c>
      <c r="C143" s="69" t="e">
        <f>AVERAGE(data0!B141:I141)-Y$6</f>
        <v>#DIV/0!</v>
      </c>
      <c r="D143" s="65" t="e">
        <f>AVERAGE(data0!J141:Q141)-$AA$6</f>
        <v>#DIV/0!</v>
      </c>
      <c r="E143" s="65" t="e">
        <f>AVERAGE(data0!R141:Y141)-$AC$6</f>
        <v>#DIV/0!</v>
      </c>
      <c r="F143" s="65" t="e">
        <f>AVERAGE(data0!Z141:AG141)-$AE$6</f>
        <v>#DIV/0!</v>
      </c>
      <c r="G143" s="1" t="e">
        <f t="shared" ref="G143:G174" si="80">interpolate(A$4:A$184,B$4:B$184,A143+$W$16)</f>
        <v>#VALUE!</v>
      </c>
      <c r="H143" s="1" t="e">
        <f t="shared" ref="H143:H174" si="81">G143/B$3</f>
        <v>#VALUE!</v>
      </c>
      <c r="M143" s="15"/>
      <c r="N143" s="15"/>
      <c r="O143" s="1" t="e">
        <f t="shared" si="79"/>
        <v>#DIV/0!</v>
      </c>
      <c r="P143" s="1" t="e">
        <f t="shared" si="75"/>
        <v>#DIV/0!</v>
      </c>
      <c r="Q143" s="1" t="e">
        <f t="shared" si="76"/>
        <v>#DIV/0!</v>
      </c>
      <c r="R143" s="1" t="e">
        <f t="shared" si="77"/>
        <v>#DIV/0!</v>
      </c>
      <c r="S143" s="1" t="e">
        <f t="shared" si="78"/>
        <v>#DIV/0!</v>
      </c>
      <c r="T143" s="1" t="e">
        <f>STDEV(data0!B141:AG141)/B$94</f>
        <v>#DIV/0!</v>
      </c>
    </row>
    <row r="144" spans="1:20">
      <c r="A144">
        <f>data0!A142</f>
        <v>0</v>
      </c>
      <c r="B144" s="65" t="e">
        <f>AVERAGE(data0!B142:AG142)-$W$6</f>
        <v>#DIV/0!</v>
      </c>
      <c r="C144" s="69" t="e">
        <f>AVERAGE(data0!B142:I142)-Y$6</f>
        <v>#DIV/0!</v>
      </c>
      <c r="D144" s="65" t="e">
        <f>AVERAGE(data0!J142:Q142)-$AA$6</f>
        <v>#DIV/0!</v>
      </c>
      <c r="E144" s="65" t="e">
        <f>AVERAGE(data0!R142:Y142)-$AC$6</f>
        <v>#DIV/0!</v>
      </c>
      <c r="F144" s="65" t="e">
        <f>AVERAGE(data0!Z142:AG142)-$AE$6</f>
        <v>#DIV/0!</v>
      </c>
      <c r="G144" s="1" t="e">
        <f t="shared" si="80"/>
        <v>#VALUE!</v>
      </c>
      <c r="H144" s="1" t="e">
        <f t="shared" si="81"/>
        <v>#VALUE!</v>
      </c>
      <c r="M144" s="15"/>
      <c r="N144" s="15"/>
      <c r="O144" s="1" t="e">
        <f t="shared" si="79"/>
        <v>#DIV/0!</v>
      </c>
      <c r="P144" s="1" t="e">
        <f t="shared" si="75"/>
        <v>#DIV/0!</v>
      </c>
      <c r="Q144" s="1" t="e">
        <f t="shared" si="76"/>
        <v>#DIV/0!</v>
      </c>
      <c r="R144" s="1" t="e">
        <f t="shared" si="77"/>
        <v>#DIV/0!</v>
      </c>
      <c r="S144" s="1" t="e">
        <f t="shared" si="78"/>
        <v>#DIV/0!</v>
      </c>
      <c r="T144" s="1" t="e">
        <f>STDEV(data0!B142:AG142)/B$94</f>
        <v>#DIV/0!</v>
      </c>
    </row>
    <row r="145" spans="1:20">
      <c r="A145">
        <f>data0!A143</f>
        <v>0</v>
      </c>
      <c r="B145" s="65" t="e">
        <f>AVERAGE(data0!B143:AG143)-$W$6</f>
        <v>#DIV/0!</v>
      </c>
      <c r="C145" s="69" t="e">
        <f>AVERAGE(data0!B143:I143)-Y$6</f>
        <v>#DIV/0!</v>
      </c>
      <c r="D145" s="65" t="e">
        <f>AVERAGE(data0!J143:Q143)-$AA$6</f>
        <v>#DIV/0!</v>
      </c>
      <c r="E145" s="65" t="e">
        <f>AVERAGE(data0!R143:Y143)-$AC$6</f>
        <v>#DIV/0!</v>
      </c>
      <c r="F145" s="65" t="e">
        <f>AVERAGE(data0!Z143:AG143)-$AE$6</f>
        <v>#DIV/0!</v>
      </c>
      <c r="G145" s="1" t="e">
        <f t="shared" si="80"/>
        <v>#VALUE!</v>
      </c>
      <c r="H145" s="1" t="e">
        <f t="shared" si="81"/>
        <v>#VALUE!</v>
      </c>
      <c r="M145" s="15"/>
      <c r="N145" s="15"/>
      <c r="O145" s="1" t="e">
        <f t="shared" si="79"/>
        <v>#DIV/0!</v>
      </c>
      <c r="P145" s="1" t="e">
        <f t="shared" si="75"/>
        <v>#DIV/0!</v>
      </c>
      <c r="Q145" s="1" t="e">
        <f t="shared" si="76"/>
        <v>#DIV/0!</v>
      </c>
      <c r="R145" s="1" t="e">
        <f t="shared" si="77"/>
        <v>#DIV/0!</v>
      </c>
      <c r="S145" s="1" t="e">
        <f t="shared" si="78"/>
        <v>#DIV/0!</v>
      </c>
      <c r="T145" s="1" t="e">
        <f>STDEV(data0!B143:AG143)/B$94</f>
        <v>#DIV/0!</v>
      </c>
    </row>
    <row r="146" spans="1:20">
      <c r="A146">
        <f>data0!A144</f>
        <v>0</v>
      </c>
      <c r="B146" s="65" t="e">
        <f>AVERAGE(data0!B144:AG144)-$W$6</f>
        <v>#DIV/0!</v>
      </c>
      <c r="C146" s="69" t="e">
        <f>AVERAGE(data0!B144:I144)-Y$6</f>
        <v>#DIV/0!</v>
      </c>
      <c r="D146" s="65" t="e">
        <f>AVERAGE(data0!J144:Q144)-$AA$6</f>
        <v>#DIV/0!</v>
      </c>
      <c r="E146" s="65" t="e">
        <f>AVERAGE(data0!R144:Y144)-$AC$6</f>
        <v>#DIV/0!</v>
      </c>
      <c r="F146" s="65" t="e">
        <f>AVERAGE(data0!Z144:AG144)-$AE$6</f>
        <v>#DIV/0!</v>
      </c>
      <c r="G146" s="1" t="e">
        <f t="shared" si="80"/>
        <v>#VALUE!</v>
      </c>
      <c r="H146" s="1" t="e">
        <f t="shared" si="81"/>
        <v>#VALUE!</v>
      </c>
      <c r="M146" s="15"/>
      <c r="N146" s="15"/>
      <c r="O146" s="1" t="e">
        <f t="shared" si="79"/>
        <v>#DIV/0!</v>
      </c>
      <c r="P146" s="1" t="e">
        <f t="shared" si="75"/>
        <v>#DIV/0!</v>
      </c>
      <c r="Q146" s="1" t="e">
        <f t="shared" si="76"/>
        <v>#DIV/0!</v>
      </c>
      <c r="R146" s="1" t="e">
        <f t="shared" si="77"/>
        <v>#DIV/0!</v>
      </c>
      <c r="S146" s="1" t="e">
        <f t="shared" si="78"/>
        <v>#DIV/0!</v>
      </c>
      <c r="T146" s="1" t="e">
        <f>STDEV(data0!B144:AG144)/B$94</f>
        <v>#DIV/0!</v>
      </c>
    </row>
    <row r="147" spans="1:20">
      <c r="A147">
        <f>data0!A145</f>
        <v>0</v>
      </c>
      <c r="B147" s="65" t="e">
        <f>AVERAGE(data0!B145:AG145)-$W$6</f>
        <v>#DIV/0!</v>
      </c>
      <c r="C147" s="69" t="e">
        <f>AVERAGE(data0!B145:I145)-Y$6</f>
        <v>#DIV/0!</v>
      </c>
      <c r="D147" s="65" t="e">
        <f>AVERAGE(data0!J145:Q145)-$AA$6</f>
        <v>#DIV/0!</v>
      </c>
      <c r="E147" s="65" t="e">
        <f>AVERAGE(data0!R145:Y145)-$AC$6</f>
        <v>#DIV/0!</v>
      </c>
      <c r="F147" s="65" t="e">
        <f>AVERAGE(data0!Z145:AG145)-$AE$6</f>
        <v>#DIV/0!</v>
      </c>
      <c r="G147" s="1" t="e">
        <f t="shared" si="80"/>
        <v>#VALUE!</v>
      </c>
      <c r="H147" s="1" t="e">
        <f t="shared" si="81"/>
        <v>#VALUE!</v>
      </c>
      <c r="M147" s="15"/>
      <c r="N147" s="15"/>
      <c r="O147" s="1" t="e">
        <f t="shared" si="79"/>
        <v>#DIV/0!</v>
      </c>
      <c r="P147" s="1" t="e">
        <f t="shared" si="75"/>
        <v>#DIV/0!</v>
      </c>
      <c r="Q147" s="1" t="e">
        <f t="shared" si="76"/>
        <v>#DIV/0!</v>
      </c>
      <c r="R147" s="1" t="e">
        <f t="shared" si="77"/>
        <v>#DIV/0!</v>
      </c>
      <c r="S147" s="1" t="e">
        <f t="shared" si="78"/>
        <v>#DIV/0!</v>
      </c>
      <c r="T147" s="1" t="e">
        <f>STDEV(data0!B145:AG145)/B$94</f>
        <v>#DIV/0!</v>
      </c>
    </row>
    <row r="148" spans="1:20">
      <c r="A148">
        <f>data0!A146</f>
        <v>0</v>
      </c>
      <c r="B148" s="65" t="e">
        <f>AVERAGE(data0!B146:AG146)-$W$6</f>
        <v>#DIV/0!</v>
      </c>
      <c r="C148" s="69" t="e">
        <f>AVERAGE(data0!B146:I146)-Y$6</f>
        <v>#DIV/0!</v>
      </c>
      <c r="D148" s="65" t="e">
        <f>AVERAGE(data0!J146:Q146)-$AA$6</f>
        <v>#DIV/0!</v>
      </c>
      <c r="E148" s="65" t="e">
        <f>AVERAGE(data0!R146:Y146)-$AC$6</f>
        <v>#DIV/0!</v>
      </c>
      <c r="F148" s="65" t="e">
        <f>AVERAGE(data0!Z146:AG146)-$AE$6</f>
        <v>#DIV/0!</v>
      </c>
      <c r="G148" s="1" t="e">
        <f t="shared" si="80"/>
        <v>#VALUE!</v>
      </c>
      <c r="H148" s="1" t="e">
        <f t="shared" si="81"/>
        <v>#VALUE!</v>
      </c>
      <c r="M148" s="15"/>
      <c r="N148" s="15"/>
      <c r="O148" s="1" t="e">
        <f t="shared" si="79"/>
        <v>#DIV/0!</v>
      </c>
      <c r="P148" s="1" t="e">
        <f t="shared" si="75"/>
        <v>#DIV/0!</v>
      </c>
      <c r="Q148" s="1" t="e">
        <f t="shared" si="76"/>
        <v>#DIV/0!</v>
      </c>
      <c r="R148" s="1" t="e">
        <f t="shared" si="77"/>
        <v>#DIV/0!</v>
      </c>
      <c r="S148" s="1" t="e">
        <f t="shared" si="78"/>
        <v>#DIV/0!</v>
      </c>
      <c r="T148" s="1" t="e">
        <f>STDEV(data0!B146:AG146)/B$94</f>
        <v>#DIV/0!</v>
      </c>
    </row>
    <row r="149" spans="1:20">
      <c r="A149">
        <f>data0!A147</f>
        <v>0</v>
      </c>
      <c r="B149" s="65" t="e">
        <f>AVERAGE(data0!B147:AG147)-$W$6</f>
        <v>#DIV/0!</v>
      </c>
      <c r="C149" s="69" t="e">
        <f>AVERAGE(data0!B147:I147)-Y$6</f>
        <v>#DIV/0!</v>
      </c>
      <c r="D149" s="65" t="e">
        <f>AVERAGE(data0!J147:Q147)-$AA$6</f>
        <v>#DIV/0!</v>
      </c>
      <c r="E149" s="65" t="e">
        <f>AVERAGE(data0!R147:Y147)-$AC$6</f>
        <v>#DIV/0!</v>
      </c>
      <c r="F149" s="65" t="e">
        <f>AVERAGE(data0!Z147:AG147)-$AE$6</f>
        <v>#DIV/0!</v>
      </c>
      <c r="G149" s="1" t="e">
        <f t="shared" si="80"/>
        <v>#VALUE!</v>
      </c>
      <c r="H149" s="1" t="e">
        <f t="shared" si="81"/>
        <v>#VALUE!</v>
      </c>
      <c r="M149" s="15"/>
      <c r="N149" s="15"/>
      <c r="O149" s="1" t="e">
        <f t="shared" si="79"/>
        <v>#DIV/0!</v>
      </c>
      <c r="P149" s="1" t="e">
        <f t="shared" si="75"/>
        <v>#DIV/0!</v>
      </c>
      <c r="Q149" s="1" t="e">
        <f t="shared" si="76"/>
        <v>#DIV/0!</v>
      </c>
      <c r="R149" s="1" t="e">
        <f t="shared" si="77"/>
        <v>#DIV/0!</v>
      </c>
      <c r="S149" s="1" t="e">
        <f t="shared" si="78"/>
        <v>#DIV/0!</v>
      </c>
      <c r="T149" s="1" t="e">
        <f>STDEV(data0!B147:AG147)/B$94</f>
        <v>#DIV/0!</v>
      </c>
    </row>
    <row r="150" spans="1:20">
      <c r="A150">
        <f>data0!A148</f>
        <v>0</v>
      </c>
      <c r="B150" s="65" t="e">
        <f>AVERAGE(data0!B148:AG148)-$W$6</f>
        <v>#DIV/0!</v>
      </c>
      <c r="C150" s="69" t="e">
        <f>AVERAGE(data0!B148:I148)-Y$6</f>
        <v>#DIV/0!</v>
      </c>
      <c r="D150" s="65" t="e">
        <f>AVERAGE(data0!J148:Q148)-$AA$6</f>
        <v>#DIV/0!</v>
      </c>
      <c r="E150" s="65" t="e">
        <f>AVERAGE(data0!R148:Y148)-$AC$6</f>
        <v>#DIV/0!</v>
      </c>
      <c r="F150" s="65" t="e">
        <f>AVERAGE(data0!Z148:AG148)-$AE$6</f>
        <v>#DIV/0!</v>
      </c>
      <c r="G150" s="1" t="e">
        <f t="shared" si="80"/>
        <v>#VALUE!</v>
      </c>
      <c r="H150" s="1" t="e">
        <f t="shared" si="81"/>
        <v>#VALUE!</v>
      </c>
      <c r="M150" s="15"/>
      <c r="N150" s="15"/>
      <c r="O150" s="1" t="e">
        <f t="shared" si="79"/>
        <v>#DIV/0!</v>
      </c>
      <c r="P150" s="1" t="e">
        <f t="shared" si="75"/>
        <v>#DIV/0!</v>
      </c>
      <c r="Q150" s="1" t="e">
        <f t="shared" si="76"/>
        <v>#DIV/0!</v>
      </c>
      <c r="R150" s="1" t="e">
        <f t="shared" si="77"/>
        <v>#DIV/0!</v>
      </c>
      <c r="S150" s="1" t="e">
        <f t="shared" si="78"/>
        <v>#DIV/0!</v>
      </c>
      <c r="T150" s="1" t="e">
        <f>STDEV(data0!B148:AG148)/B$94</f>
        <v>#DIV/0!</v>
      </c>
    </row>
    <row r="151" spans="1:20">
      <c r="A151">
        <f>data0!A149</f>
        <v>0</v>
      </c>
      <c r="B151" s="65" t="e">
        <f>AVERAGE(data0!B149:AG149)-$W$6</f>
        <v>#DIV/0!</v>
      </c>
      <c r="C151" s="69" t="e">
        <f>AVERAGE(data0!B149:I149)-Y$6</f>
        <v>#DIV/0!</v>
      </c>
      <c r="D151" s="65" t="e">
        <f>AVERAGE(data0!J149:Q149)-$AA$6</f>
        <v>#DIV/0!</v>
      </c>
      <c r="E151" s="65" t="e">
        <f>AVERAGE(data0!R149:Y149)-$AC$6</f>
        <v>#DIV/0!</v>
      </c>
      <c r="F151" s="65" t="e">
        <f>AVERAGE(data0!Z149:AG149)-$AE$6</f>
        <v>#DIV/0!</v>
      </c>
      <c r="G151" s="1" t="e">
        <f t="shared" si="80"/>
        <v>#VALUE!</v>
      </c>
      <c r="H151" s="1" t="e">
        <f t="shared" si="81"/>
        <v>#VALUE!</v>
      </c>
      <c r="M151" s="15"/>
      <c r="N151" s="15"/>
      <c r="O151" s="1" t="e">
        <f t="shared" si="79"/>
        <v>#DIV/0!</v>
      </c>
      <c r="P151" s="1" t="e">
        <f t="shared" si="75"/>
        <v>#DIV/0!</v>
      </c>
      <c r="Q151" s="1" t="e">
        <f t="shared" si="76"/>
        <v>#DIV/0!</v>
      </c>
      <c r="R151" s="1" t="e">
        <f t="shared" si="77"/>
        <v>#DIV/0!</v>
      </c>
      <c r="S151" s="1" t="e">
        <f t="shared" si="78"/>
        <v>#DIV/0!</v>
      </c>
      <c r="T151" s="1" t="e">
        <f>STDEV(data0!B149:AG149)/B$94</f>
        <v>#DIV/0!</v>
      </c>
    </row>
    <row r="152" spans="1:20">
      <c r="A152">
        <f>data0!A150</f>
        <v>0</v>
      </c>
      <c r="B152" s="65" t="e">
        <f>AVERAGE(data0!B150:AG150)-$W$6</f>
        <v>#DIV/0!</v>
      </c>
      <c r="C152" s="69" t="e">
        <f>AVERAGE(data0!B150:I150)-Y$6</f>
        <v>#DIV/0!</v>
      </c>
      <c r="D152" s="65" t="e">
        <f>AVERAGE(data0!J150:Q150)-$AA$6</f>
        <v>#DIV/0!</v>
      </c>
      <c r="E152" s="65" t="e">
        <f>AVERAGE(data0!R150:Y150)-$AC$6</f>
        <v>#DIV/0!</v>
      </c>
      <c r="F152" s="65" t="e">
        <f>AVERAGE(data0!Z150:AG150)-$AE$6</f>
        <v>#DIV/0!</v>
      </c>
      <c r="G152" s="1" t="e">
        <f t="shared" si="80"/>
        <v>#VALUE!</v>
      </c>
      <c r="H152" s="1" t="e">
        <f t="shared" si="81"/>
        <v>#VALUE!</v>
      </c>
      <c r="M152" s="15"/>
      <c r="N152" s="15"/>
      <c r="O152" s="1" t="e">
        <f t="shared" si="79"/>
        <v>#DIV/0!</v>
      </c>
      <c r="P152" s="1" t="e">
        <f t="shared" si="75"/>
        <v>#DIV/0!</v>
      </c>
      <c r="Q152" s="1" t="e">
        <f t="shared" si="76"/>
        <v>#DIV/0!</v>
      </c>
      <c r="R152" s="1" t="e">
        <f t="shared" si="77"/>
        <v>#DIV/0!</v>
      </c>
      <c r="S152" s="1" t="e">
        <f t="shared" si="78"/>
        <v>#DIV/0!</v>
      </c>
      <c r="T152" s="1" t="e">
        <f>STDEV(data0!B150:AG150)/B$94</f>
        <v>#DIV/0!</v>
      </c>
    </row>
    <row r="153" spans="1:20">
      <c r="A153">
        <f>data0!A151</f>
        <v>0</v>
      </c>
      <c r="B153" s="65" t="e">
        <f>AVERAGE(data0!B151:AG151)-$W$6</f>
        <v>#DIV/0!</v>
      </c>
      <c r="C153" s="69" t="e">
        <f>AVERAGE(data0!B151:I151)-Y$6</f>
        <v>#DIV/0!</v>
      </c>
      <c r="D153" s="65" t="e">
        <f>AVERAGE(data0!J151:Q151)-$AA$6</f>
        <v>#DIV/0!</v>
      </c>
      <c r="E153" s="65" t="e">
        <f>AVERAGE(data0!R151:Y151)-$AC$6</f>
        <v>#DIV/0!</v>
      </c>
      <c r="F153" s="65" t="e">
        <f>AVERAGE(data0!Z151:AG151)-$AE$6</f>
        <v>#DIV/0!</v>
      </c>
      <c r="G153" s="1" t="e">
        <f t="shared" si="80"/>
        <v>#VALUE!</v>
      </c>
      <c r="H153" s="1" t="e">
        <f t="shared" si="81"/>
        <v>#VALUE!</v>
      </c>
      <c r="M153" s="15"/>
      <c r="N153" s="15"/>
      <c r="O153" s="1" t="e">
        <f t="shared" si="79"/>
        <v>#DIV/0!</v>
      </c>
      <c r="P153" s="1" t="e">
        <f t="shared" si="75"/>
        <v>#DIV/0!</v>
      </c>
      <c r="Q153" s="1" t="e">
        <f t="shared" si="76"/>
        <v>#DIV/0!</v>
      </c>
      <c r="R153" s="1" t="e">
        <f t="shared" si="77"/>
        <v>#DIV/0!</v>
      </c>
      <c r="S153" s="1" t="e">
        <f t="shared" si="78"/>
        <v>#DIV/0!</v>
      </c>
      <c r="T153" s="1" t="e">
        <f>STDEV(data0!B151:AG151)/B$94</f>
        <v>#DIV/0!</v>
      </c>
    </row>
    <row r="154" spans="1:20">
      <c r="A154">
        <f>data0!A152</f>
        <v>0</v>
      </c>
      <c r="B154" s="65" t="e">
        <f>AVERAGE(data0!B152:AG152)-$W$6</f>
        <v>#DIV/0!</v>
      </c>
      <c r="C154" s="69" t="e">
        <f>AVERAGE(data0!B152:I152)-Y$6</f>
        <v>#DIV/0!</v>
      </c>
      <c r="D154" s="65" t="e">
        <f>AVERAGE(data0!J152:Q152)-$AA$6</f>
        <v>#DIV/0!</v>
      </c>
      <c r="E154" s="65" t="e">
        <f>AVERAGE(data0!R152:Y152)-$AC$6</f>
        <v>#DIV/0!</v>
      </c>
      <c r="F154" s="65" t="e">
        <f>AVERAGE(data0!Z152:AG152)-$AE$6</f>
        <v>#DIV/0!</v>
      </c>
      <c r="G154" s="1" t="e">
        <f t="shared" si="80"/>
        <v>#VALUE!</v>
      </c>
      <c r="H154" s="1" t="e">
        <f t="shared" si="81"/>
        <v>#VALUE!</v>
      </c>
      <c r="M154" s="15"/>
      <c r="N154" s="15"/>
      <c r="O154" s="1" t="e">
        <f t="shared" si="79"/>
        <v>#DIV/0!</v>
      </c>
      <c r="P154" s="1" t="e">
        <f t="shared" si="75"/>
        <v>#DIV/0!</v>
      </c>
      <c r="Q154" s="1" t="e">
        <f t="shared" si="76"/>
        <v>#DIV/0!</v>
      </c>
      <c r="R154" s="1" t="e">
        <f t="shared" si="77"/>
        <v>#DIV/0!</v>
      </c>
      <c r="S154" s="1" t="e">
        <f t="shared" si="78"/>
        <v>#DIV/0!</v>
      </c>
      <c r="T154" s="1" t="e">
        <f>STDEV(data0!B152:AG152)/B$94</f>
        <v>#DIV/0!</v>
      </c>
    </row>
    <row r="155" spans="1:20">
      <c r="A155">
        <f>data0!A153</f>
        <v>0</v>
      </c>
      <c r="B155" s="65" t="e">
        <f>AVERAGE(data0!B153:AG153)-$W$6</f>
        <v>#DIV/0!</v>
      </c>
      <c r="C155" s="69" t="e">
        <f>AVERAGE(data0!B153:I153)-Y$6</f>
        <v>#DIV/0!</v>
      </c>
      <c r="D155" s="65" t="e">
        <f>AVERAGE(data0!J153:Q153)-$AA$6</f>
        <v>#DIV/0!</v>
      </c>
      <c r="E155" s="65" t="e">
        <f>AVERAGE(data0!R153:Y153)-$AC$6</f>
        <v>#DIV/0!</v>
      </c>
      <c r="F155" s="65" t="e">
        <f>AVERAGE(data0!Z153:AG153)-$AE$6</f>
        <v>#DIV/0!</v>
      </c>
      <c r="G155" s="1" t="e">
        <f t="shared" si="80"/>
        <v>#VALUE!</v>
      </c>
      <c r="H155" s="1" t="e">
        <f t="shared" si="81"/>
        <v>#VALUE!</v>
      </c>
      <c r="M155" s="15"/>
      <c r="N155" s="15"/>
      <c r="O155" s="1" t="e">
        <f t="shared" si="79"/>
        <v>#DIV/0!</v>
      </c>
      <c r="P155" s="1" t="e">
        <f t="shared" si="75"/>
        <v>#DIV/0!</v>
      </c>
      <c r="Q155" s="1" t="e">
        <f t="shared" si="76"/>
        <v>#DIV/0!</v>
      </c>
      <c r="R155" s="1" t="e">
        <f t="shared" si="77"/>
        <v>#DIV/0!</v>
      </c>
      <c r="S155" s="1" t="e">
        <f t="shared" si="78"/>
        <v>#DIV/0!</v>
      </c>
      <c r="T155" s="1" t="e">
        <f>STDEV(data0!B153:AG153)/B$94</f>
        <v>#DIV/0!</v>
      </c>
    </row>
    <row r="156" spans="1:20">
      <c r="A156">
        <f>data0!A154</f>
        <v>0</v>
      </c>
      <c r="B156" s="65" t="e">
        <f>AVERAGE(data0!B154:AG154)-$W$6</f>
        <v>#DIV/0!</v>
      </c>
      <c r="C156" s="69" t="e">
        <f>AVERAGE(data0!B154:I154)-Y$6</f>
        <v>#DIV/0!</v>
      </c>
      <c r="D156" s="65" t="e">
        <f>AVERAGE(data0!J154:Q154)-$AA$6</f>
        <v>#DIV/0!</v>
      </c>
      <c r="E156" s="65" t="e">
        <f>AVERAGE(data0!R154:Y154)-$AC$6</f>
        <v>#DIV/0!</v>
      </c>
      <c r="F156" s="65" t="e">
        <f>AVERAGE(data0!Z154:AG154)-$AE$6</f>
        <v>#DIV/0!</v>
      </c>
      <c r="G156" s="1" t="e">
        <f t="shared" si="80"/>
        <v>#VALUE!</v>
      </c>
      <c r="H156" s="1" t="e">
        <f t="shared" si="81"/>
        <v>#VALUE!</v>
      </c>
      <c r="M156" s="15"/>
      <c r="N156" s="15"/>
      <c r="O156" s="1" t="e">
        <f t="shared" si="79"/>
        <v>#DIV/0!</v>
      </c>
      <c r="P156" s="1" t="e">
        <f t="shared" si="75"/>
        <v>#DIV/0!</v>
      </c>
      <c r="Q156" s="1" t="e">
        <f t="shared" si="76"/>
        <v>#DIV/0!</v>
      </c>
      <c r="R156" s="1" t="e">
        <f t="shared" si="77"/>
        <v>#DIV/0!</v>
      </c>
      <c r="S156" s="1" t="e">
        <f t="shared" si="78"/>
        <v>#DIV/0!</v>
      </c>
      <c r="T156" s="1" t="e">
        <f>STDEV(data0!B154:AG154)/B$94</f>
        <v>#DIV/0!</v>
      </c>
    </row>
    <row r="157" spans="1:20">
      <c r="A157">
        <f>data0!A155</f>
        <v>0</v>
      </c>
      <c r="B157" s="65" t="e">
        <f>AVERAGE(data0!B155:AG155)-$W$6</f>
        <v>#DIV/0!</v>
      </c>
      <c r="C157" s="69" t="e">
        <f>AVERAGE(data0!B155:I155)-Y$6</f>
        <v>#DIV/0!</v>
      </c>
      <c r="D157" s="65" t="e">
        <f>AVERAGE(data0!J155:Q155)-$AA$6</f>
        <v>#DIV/0!</v>
      </c>
      <c r="E157" s="65" t="e">
        <f>AVERAGE(data0!R155:Y155)-$AC$6</f>
        <v>#DIV/0!</v>
      </c>
      <c r="F157" s="65" t="e">
        <f>AVERAGE(data0!Z155:AG155)-$AE$6</f>
        <v>#DIV/0!</v>
      </c>
      <c r="G157" s="1" t="e">
        <f t="shared" si="80"/>
        <v>#VALUE!</v>
      </c>
      <c r="H157" s="1" t="e">
        <f t="shared" si="81"/>
        <v>#VALUE!</v>
      </c>
      <c r="M157" s="15"/>
      <c r="N157" s="15"/>
      <c r="O157" s="1" t="e">
        <f t="shared" si="79"/>
        <v>#DIV/0!</v>
      </c>
      <c r="P157" s="1" t="e">
        <f t="shared" si="75"/>
        <v>#DIV/0!</v>
      </c>
      <c r="Q157" s="1" t="e">
        <f t="shared" si="76"/>
        <v>#DIV/0!</v>
      </c>
      <c r="R157" s="1" t="e">
        <f t="shared" si="77"/>
        <v>#DIV/0!</v>
      </c>
      <c r="S157" s="1" t="e">
        <f t="shared" si="78"/>
        <v>#DIV/0!</v>
      </c>
      <c r="T157" s="1" t="e">
        <f>STDEV(data0!B155:AG155)/B$94</f>
        <v>#DIV/0!</v>
      </c>
    </row>
    <row r="158" spans="1:20">
      <c r="A158">
        <f>data0!A156</f>
        <v>0</v>
      </c>
      <c r="B158" s="65" t="e">
        <f>AVERAGE(data0!B156:AG156)-$W$6</f>
        <v>#DIV/0!</v>
      </c>
      <c r="C158" s="69" t="e">
        <f>AVERAGE(data0!B156:I156)-Y$6</f>
        <v>#DIV/0!</v>
      </c>
      <c r="D158" s="65" t="e">
        <f>AVERAGE(data0!J156:Q156)-$AA$6</f>
        <v>#DIV/0!</v>
      </c>
      <c r="E158" s="65" t="e">
        <f>AVERAGE(data0!R156:Y156)-$AC$6</f>
        <v>#DIV/0!</v>
      </c>
      <c r="F158" s="65" t="e">
        <f>AVERAGE(data0!Z156:AG156)-$AE$6</f>
        <v>#DIV/0!</v>
      </c>
      <c r="G158" s="1" t="e">
        <f t="shared" si="80"/>
        <v>#VALUE!</v>
      </c>
      <c r="H158" s="1" t="e">
        <f t="shared" si="81"/>
        <v>#VALUE!</v>
      </c>
      <c r="M158" s="15"/>
      <c r="N158" s="15"/>
      <c r="O158" s="1" t="e">
        <f t="shared" si="79"/>
        <v>#DIV/0!</v>
      </c>
      <c r="P158" s="1" t="e">
        <f t="shared" si="75"/>
        <v>#DIV/0!</v>
      </c>
      <c r="Q158" s="1" t="e">
        <f t="shared" si="76"/>
        <v>#DIV/0!</v>
      </c>
      <c r="R158" s="1" t="e">
        <f t="shared" si="77"/>
        <v>#DIV/0!</v>
      </c>
      <c r="S158" s="1" t="e">
        <f t="shared" si="78"/>
        <v>#DIV/0!</v>
      </c>
      <c r="T158" s="1" t="e">
        <f>STDEV(data0!B156:AG156)/B$94</f>
        <v>#DIV/0!</v>
      </c>
    </row>
    <row r="159" spans="1:20">
      <c r="A159">
        <f>data0!A157</f>
        <v>0</v>
      </c>
      <c r="B159" s="65" t="e">
        <f>AVERAGE(data0!B157:AG157)-$W$6</f>
        <v>#DIV/0!</v>
      </c>
      <c r="C159" s="69" t="e">
        <f>AVERAGE(data0!B157:I157)-Y$6</f>
        <v>#DIV/0!</v>
      </c>
      <c r="D159" s="65" t="e">
        <f>AVERAGE(data0!J157:Q157)-$AA$6</f>
        <v>#DIV/0!</v>
      </c>
      <c r="E159" s="65" t="e">
        <f>AVERAGE(data0!R157:Y157)-$AC$6</f>
        <v>#DIV/0!</v>
      </c>
      <c r="F159" s="65" t="e">
        <f>AVERAGE(data0!Z157:AG157)-$AE$6</f>
        <v>#DIV/0!</v>
      </c>
      <c r="G159" s="1" t="e">
        <f t="shared" si="80"/>
        <v>#VALUE!</v>
      </c>
      <c r="H159" s="1" t="e">
        <f t="shared" si="81"/>
        <v>#VALUE!</v>
      </c>
      <c r="M159" s="15"/>
      <c r="N159" s="15"/>
      <c r="O159" s="1" t="e">
        <f t="shared" si="79"/>
        <v>#DIV/0!</v>
      </c>
      <c r="P159" s="1" t="e">
        <f t="shared" si="75"/>
        <v>#DIV/0!</v>
      </c>
      <c r="Q159" s="1" t="e">
        <f t="shared" si="76"/>
        <v>#DIV/0!</v>
      </c>
      <c r="R159" s="1" t="e">
        <f t="shared" si="77"/>
        <v>#DIV/0!</v>
      </c>
      <c r="S159" s="1" t="e">
        <f t="shared" si="78"/>
        <v>#DIV/0!</v>
      </c>
      <c r="T159" s="1" t="e">
        <f>STDEV(data0!B157:AG157)/B$94</f>
        <v>#DIV/0!</v>
      </c>
    </row>
    <row r="160" spans="1:20">
      <c r="A160">
        <f>data0!A158</f>
        <v>0</v>
      </c>
      <c r="B160" s="65" t="e">
        <f>AVERAGE(data0!B158:AG158)-$W$6</f>
        <v>#DIV/0!</v>
      </c>
      <c r="C160" s="69" t="e">
        <f>AVERAGE(data0!B158:I158)-Y$6</f>
        <v>#DIV/0!</v>
      </c>
      <c r="D160" s="65" t="e">
        <f>AVERAGE(data0!J158:Q158)-$AA$6</f>
        <v>#DIV/0!</v>
      </c>
      <c r="E160" s="65" t="e">
        <f>AVERAGE(data0!R158:Y158)-$AC$6</f>
        <v>#DIV/0!</v>
      </c>
      <c r="F160" s="65" t="e">
        <f>AVERAGE(data0!Z158:AG158)-$AE$6</f>
        <v>#DIV/0!</v>
      </c>
      <c r="G160" s="1" t="e">
        <f t="shared" si="80"/>
        <v>#VALUE!</v>
      </c>
      <c r="H160" s="1" t="e">
        <f t="shared" si="81"/>
        <v>#VALUE!</v>
      </c>
      <c r="M160" s="15"/>
      <c r="N160" s="15"/>
      <c r="O160" s="1" t="e">
        <f t="shared" si="79"/>
        <v>#DIV/0!</v>
      </c>
      <c r="P160" s="1" t="e">
        <f t="shared" si="75"/>
        <v>#DIV/0!</v>
      </c>
      <c r="Q160" s="1" t="e">
        <f t="shared" si="76"/>
        <v>#DIV/0!</v>
      </c>
      <c r="R160" s="1" t="e">
        <f t="shared" si="77"/>
        <v>#DIV/0!</v>
      </c>
      <c r="S160" s="1" t="e">
        <f t="shared" si="78"/>
        <v>#DIV/0!</v>
      </c>
      <c r="T160" s="1" t="e">
        <f>STDEV(data0!B158:AG158)/B$94</f>
        <v>#DIV/0!</v>
      </c>
    </row>
    <row r="161" spans="1:20">
      <c r="A161">
        <f>data0!A159</f>
        <v>0</v>
      </c>
      <c r="B161" s="65" t="e">
        <f>AVERAGE(data0!B159:AG159)-$W$6</f>
        <v>#DIV/0!</v>
      </c>
      <c r="C161" s="69" t="e">
        <f>AVERAGE(data0!B159:I159)-Y$6</f>
        <v>#DIV/0!</v>
      </c>
      <c r="D161" s="65" t="e">
        <f>AVERAGE(data0!J159:Q159)-$AA$6</f>
        <v>#DIV/0!</v>
      </c>
      <c r="E161" s="65" t="e">
        <f>AVERAGE(data0!R159:Y159)-$AC$6</f>
        <v>#DIV/0!</v>
      </c>
      <c r="F161" s="65" t="e">
        <f>AVERAGE(data0!Z159:AG159)-$AE$6</f>
        <v>#DIV/0!</v>
      </c>
      <c r="G161" s="1" t="e">
        <f t="shared" si="80"/>
        <v>#VALUE!</v>
      </c>
      <c r="H161" s="1" t="e">
        <f t="shared" si="81"/>
        <v>#VALUE!</v>
      </c>
      <c r="M161" s="15"/>
      <c r="N161" s="15"/>
      <c r="O161" s="1" t="e">
        <f t="shared" si="79"/>
        <v>#DIV/0!</v>
      </c>
      <c r="P161" s="1" t="e">
        <f t="shared" si="75"/>
        <v>#DIV/0!</v>
      </c>
      <c r="Q161" s="1" t="e">
        <f t="shared" si="76"/>
        <v>#DIV/0!</v>
      </c>
      <c r="R161" s="1" t="e">
        <f t="shared" si="77"/>
        <v>#DIV/0!</v>
      </c>
      <c r="S161" s="1" t="e">
        <f t="shared" si="78"/>
        <v>#DIV/0!</v>
      </c>
      <c r="T161" s="1" t="e">
        <f>STDEV(data0!B159:AG159)/B$94</f>
        <v>#DIV/0!</v>
      </c>
    </row>
    <row r="162" spans="1:20">
      <c r="A162">
        <f>data0!A160</f>
        <v>0</v>
      </c>
      <c r="B162" s="65" t="e">
        <f>AVERAGE(data0!B160:AG160)-$W$6</f>
        <v>#DIV/0!</v>
      </c>
      <c r="C162" s="69" t="e">
        <f>AVERAGE(data0!B160:I160)-Y$6</f>
        <v>#DIV/0!</v>
      </c>
      <c r="D162" s="65" t="e">
        <f>AVERAGE(data0!J160:Q160)-$AA$6</f>
        <v>#DIV/0!</v>
      </c>
      <c r="E162" s="65" t="e">
        <f>AVERAGE(data0!R160:Y160)-$AC$6</f>
        <v>#DIV/0!</v>
      </c>
      <c r="F162" s="65" t="e">
        <f>AVERAGE(data0!Z160:AG160)-$AE$6</f>
        <v>#DIV/0!</v>
      </c>
      <c r="G162" s="1" t="e">
        <f t="shared" si="80"/>
        <v>#VALUE!</v>
      </c>
      <c r="H162" s="1" t="e">
        <f t="shared" si="81"/>
        <v>#VALUE!</v>
      </c>
      <c r="M162" s="15"/>
      <c r="N162" s="15"/>
      <c r="O162" s="1" t="e">
        <f t="shared" si="79"/>
        <v>#DIV/0!</v>
      </c>
      <c r="P162" s="1" t="e">
        <f t="shared" si="75"/>
        <v>#DIV/0!</v>
      </c>
      <c r="Q162" s="1" t="e">
        <f t="shared" si="76"/>
        <v>#DIV/0!</v>
      </c>
      <c r="R162" s="1" t="e">
        <f t="shared" si="77"/>
        <v>#DIV/0!</v>
      </c>
      <c r="S162" s="1" t="e">
        <f t="shared" si="78"/>
        <v>#DIV/0!</v>
      </c>
      <c r="T162" s="1" t="e">
        <f>STDEV(data0!B160:AG160)/B$94</f>
        <v>#DIV/0!</v>
      </c>
    </row>
    <row r="163" spans="1:20">
      <c r="A163">
        <f>data0!A161</f>
        <v>0</v>
      </c>
      <c r="B163" s="65" t="e">
        <f>AVERAGE(data0!B161:AG161)-$W$6</f>
        <v>#DIV/0!</v>
      </c>
      <c r="C163" s="69" t="e">
        <f>AVERAGE(data0!B161:I161)-Y$6</f>
        <v>#DIV/0!</v>
      </c>
      <c r="D163" s="65" t="e">
        <f>AVERAGE(data0!J161:Q161)-$AA$6</f>
        <v>#DIV/0!</v>
      </c>
      <c r="E163" s="65" t="e">
        <f>AVERAGE(data0!R161:Y161)-$AC$6</f>
        <v>#DIV/0!</v>
      </c>
      <c r="F163" s="65" t="e">
        <f>AVERAGE(data0!Z161:AG161)-$AE$6</f>
        <v>#DIV/0!</v>
      </c>
      <c r="G163" s="1" t="e">
        <f t="shared" si="80"/>
        <v>#VALUE!</v>
      </c>
      <c r="H163" s="1" t="e">
        <f t="shared" si="81"/>
        <v>#VALUE!</v>
      </c>
      <c r="M163" s="15"/>
      <c r="N163" s="15"/>
      <c r="O163" s="1" t="e">
        <f t="shared" si="79"/>
        <v>#DIV/0!</v>
      </c>
      <c r="P163" s="1" t="e">
        <f t="shared" si="75"/>
        <v>#DIV/0!</v>
      </c>
      <c r="Q163" s="1" t="e">
        <f t="shared" si="76"/>
        <v>#DIV/0!</v>
      </c>
      <c r="R163" s="1" t="e">
        <f t="shared" si="77"/>
        <v>#DIV/0!</v>
      </c>
      <c r="S163" s="1" t="e">
        <f t="shared" si="78"/>
        <v>#DIV/0!</v>
      </c>
      <c r="T163" s="1" t="e">
        <f>STDEV(data0!B161:AG161)/B$94</f>
        <v>#DIV/0!</v>
      </c>
    </row>
    <row r="164" spans="1:20">
      <c r="A164">
        <f>data0!A162</f>
        <v>0</v>
      </c>
      <c r="B164" s="65" t="e">
        <f>AVERAGE(data0!B162:AG162)-$W$6</f>
        <v>#DIV/0!</v>
      </c>
      <c r="C164" s="69" t="e">
        <f>AVERAGE(data0!B162:I162)-Y$6</f>
        <v>#DIV/0!</v>
      </c>
      <c r="D164" s="65" t="e">
        <f>AVERAGE(data0!J162:Q162)-$AA$6</f>
        <v>#DIV/0!</v>
      </c>
      <c r="E164" s="65" t="e">
        <f>AVERAGE(data0!R162:Y162)-$AC$6</f>
        <v>#DIV/0!</v>
      </c>
      <c r="F164" s="65" t="e">
        <f>AVERAGE(data0!Z162:AG162)-$AE$6</f>
        <v>#DIV/0!</v>
      </c>
      <c r="G164" s="1" t="e">
        <f t="shared" si="80"/>
        <v>#VALUE!</v>
      </c>
      <c r="H164" s="1" t="e">
        <f t="shared" si="81"/>
        <v>#VALUE!</v>
      </c>
      <c r="M164" s="15"/>
      <c r="N164" s="15"/>
      <c r="O164" s="1" t="e">
        <f t="shared" si="79"/>
        <v>#DIV/0!</v>
      </c>
      <c r="P164" s="1" t="e">
        <f t="shared" ref="P164:P184" si="82">C164/MAX(C$4:C$184)</f>
        <v>#DIV/0!</v>
      </c>
      <c r="Q164" s="1" t="e">
        <f t="shared" ref="Q164:Q184" si="83">D164/MAX(D$4:D$184)</f>
        <v>#DIV/0!</v>
      </c>
      <c r="R164" s="1" t="e">
        <f t="shared" ref="R164:R184" si="84">E164/MAX(E$4:E$184)</f>
        <v>#DIV/0!</v>
      </c>
      <c r="S164" s="1" t="e">
        <f t="shared" ref="S164:S184" si="85">F164/MAX(F$4:F$184)</f>
        <v>#DIV/0!</v>
      </c>
      <c r="T164" s="1" t="e">
        <f>STDEV(data0!B162:AG162)/B$94</f>
        <v>#DIV/0!</v>
      </c>
    </row>
    <row r="165" spans="1:20">
      <c r="A165">
        <f>data0!A163</f>
        <v>0</v>
      </c>
      <c r="B165" s="65" t="e">
        <f>AVERAGE(data0!B163:AG163)-$W$6</f>
        <v>#DIV/0!</v>
      </c>
      <c r="C165" s="69" t="e">
        <f>AVERAGE(data0!B163:I163)-Y$6</f>
        <v>#DIV/0!</v>
      </c>
      <c r="D165" s="65" t="e">
        <f>AVERAGE(data0!J163:Q163)-$AA$6</f>
        <v>#DIV/0!</v>
      </c>
      <c r="E165" s="65" t="e">
        <f>AVERAGE(data0!R163:Y163)-$AC$6</f>
        <v>#DIV/0!</v>
      </c>
      <c r="F165" s="65" t="e">
        <f>AVERAGE(data0!Z163:AG163)-$AE$6</f>
        <v>#DIV/0!</v>
      </c>
      <c r="G165" s="1" t="e">
        <f t="shared" si="80"/>
        <v>#VALUE!</v>
      </c>
      <c r="H165" s="1" t="e">
        <f t="shared" si="81"/>
        <v>#VALUE!</v>
      </c>
      <c r="M165" s="15"/>
      <c r="N165" s="15"/>
      <c r="O165" s="1" t="e">
        <f t="shared" si="79"/>
        <v>#DIV/0!</v>
      </c>
      <c r="P165" s="1" t="e">
        <f t="shared" si="82"/>
        <v>#DIV/0!</v>
      </c>
      <c r="Q165" s="1" t="e">
        <f t="shared" si="83"/>
        <v>#DIV/0!</v>
      </c>
      <c r="R165" s="1" t="e">
        <f t="shared" si="84"/>
        <v>#DIV/0!</v>
      </c>
      <c r="S165" s="1" t="e">
        <f t="shared" si="85"/>
        <v>#DIV/0!</v>
      </c>
      <c r="T165" s="1" t="e">
        <f>STDEV(data0!B163:AG163)/B$94</f>
        <v>#DIV/0!</v>
      </c>
    </row>
    <row r="166" spans="1:20">
      <c r="A166">
        <f>data0!A164</f>
        <v>0</v>
      </c>
      <c r="B166" s="65" t="e">
        <f>AVERAGE(data0!B164:AG164)-$W$6</f>
        <v>#DIV/0!</v>
      </c>
      <c r="C166" s="69" t="e">
        <f>AVERAGE(data0!B164:I164)-Y$6</f>
        <v>#DIV/0!</v>
      </c>
      <c r="D166" s="65" t="e">
        <f>AVERAGE(data0!J164:Q164)-$AA$6</f>
        <v>#DIV/0!</v>
      </c>
      <c r="E166" s="65" t="e">
        <f>AVERAGE(data0!R164:Y164)-$AC$6</f>
        <v>#DIV/0!</v>
      </c>
      <c r="F166" s="65" t="e">
        <f>AVERAGE(data0!Z164:AG164)-$AE$6</f>
        <v>#DIV/0!</v>
      </c>
      <c r="G166" s="1" t="e">
        <f t="shared" si="80"/>
        <v>#VALUE!</v>
      </c>
      <c r="H166" s="1" t="e">
        <f t="shared" si="81"/>
        <v>#VALUE!</v>
      </c>
      <c r="M166" s="15"/>
      <c r="N166" s="15"/>
      <c r="O166" s="1" t="e">
        <f t="shared" si="79"/>
        <v>#DIV/0!</v>
      </c>
      <c r="P166" s="1" t="e">
        <f t="shared" si="82"/>
        <v>#DIV/0!</v>
      </c>
      <c r="Q166" s="1" t="e">
        <f t="shared" si="83"/>
        <v>#DIV/0!</v>
      </c>
      <c r="R166" s="1" t="e">
        <f t="shared" si="84"/>
        <v>#DIV/0!</v>
      </c>
      <c r="S166" s="1" t="e">
        <f t="shared" si="85"/>
        <v>#DIV/0!</v>
      </c>
      <c r="T166" s="1" t="e">
        <f>STDEV(data0!B164:AG164)/B$94</f>
        <v>#DIV/0!</v>
      </c>
    </row>
    <row r="167" spans="1:20">
      <c r="A167">
        <f>data0!A165</f>
        <v>0</v>
      </c>
      <c r="B167" s="65" t="e">
        <f>AVERAGE(data0!B165:AG165)-$W$6</f>
        <v>#DIV/0!</v>
      </c>
      <c r="C167" s="69" t="e">
        <f>AVERAGE(data0!B165:I165)-Y$6</f>
        <v>#DIV/0!</v>
      </c>
      <c r="D167" s="65" t="e">
        <f>AVERAGE(data0!J165:Q165)-$AA$6</f>
        <v>#DIV/0!</v>
      </c>
      <c r="E167" s="65" t="e">
        <f>AVERAGE(data0!R165:Y165)-$AC$6</f>
        <v>#DIV/0!</v>
      </c>
      <c r="F167" s="65" t="e">
        <f>AVERAGE(data0!Z165:AG165)-$AE$6</f>
        <v>#DIV/0!</v>
      </c>
      <c r="G167" s="1" t="e">
        <f t="shared" si="80"/>
        <v>#VALUE!</v>
      </c>
      <c r="H167" s="1" t="e">
        <f t="shared" si="81"/>
        <v>#VALUE!</v>
      </c>
      <c r="M167" s="15"/>
      <c r="N167" s="15"/>
      <c r="O167" s="1" t="e">
        <f t="shared" si="79"/>
        <v>#DIV/0!</v>
      </c>
      <c r="P167" s="1" t="e">
        <f t="shared" si="82"/>
        <v>#DIV/0!</v>
      </c>
      <c r="Q167" s="1" t="e">
        <f t="shared" si="83"/>
        <v>#DIV/0!</v>
      </c>
      <c r="R167" s="1" t="e">
        <f t="shared" si="84"/>
        <v>#DIV/0!</v>
      </c>
      <c r="S167" s="1" t="e">
        <f t="shared" si="85"/>
        <v>#DIV/0!</v>
      </c>
      <c r="T167" s="1" t="e">
        <f>STDEV(data0!B165:AG165)/B$94</f>
        <v>#DIV/0!</v>
      </c>
    </row>
    <row r="168" spans="1:20">
      <c r="A168">
        <f>data0!A166</f>
        <v>0</v>
      </c>
      <c r="B168" s="65" t="e">
        <f>AVERAGE(data0!B166:AG166)-$W$6</f>
        <v>#DIV/0!</v>
      </c>
      <c r="C168" s="69" t="e">
        <f>AVERAGE(data0!B166:I166)-Y$6</f>
        <v>#DIV/0!</v>
      </c>
      <c r="D168" s="65" t="e">
        <f>AVERAGE(data0!J166:Q166)-$AA$6</f>
        <v>#DIV/0!</v>
      </c>
      <c r="E168" s="65" t="e">
        <f>AVERAGE(data0!R166:Y166)-$AC$6</f>
        <v>#DIV/0!</v>
      </c>
      <c r="F168" s="65" t="e">
        <f>AVERAGE(data0!Z166:AG166)-$AE$6</f>
        <v>#DIV/0!</v>
      </c>
      <c r="G168" s="1" t="e">
        <f t="shared" si="80"/>
        <v>#VALUE!</v>
      </c>
      <c r="H168" s="1" t="e">
        <f t="shared" si="81"/>
        <v>#VALUE!</v>
      </c>
      <c r="M168" s="15"/>
      <c r="N168" s="15"/>
      <c r="O168" s="1" t="e">
        <f t="shared" si="79"/>
        <v>#DIV/0!</v>
      </c>
      <c r="P168" s="1" t="e">
        <f t="shared" si="82"/>
        <v>#DIV/0!</v>
      </c>
      <c r="Q168" s="1" t="e">
        <f t="shared" si="83"/>
        <v>#DIV/0!</v>
      </c>
      <c r="R168" s="1" t="e">
        <f t="shared" si="84"/>
        <v>#DIV/0!</v>
      </c>
      <c r="S168" s="1" t="e">
        <f t="shared" si="85"/>
        <v>#DIV/0!</v>
      </c>
      <c r="T168" s="1" t="e">
        <f>STDEV(data0!B166:AG166)/B$94</f>
        <v>#DIV/0!</v>
      </c>
    </row>
    <row r="169" spans="1:20">
      <c r="A169">
        <f>data0!A167</f>
        <v>0</v>
      </c>
      <c r="B169" s="65" t="e">
        <f>AVERAGE(data0!B167:AG167)-$W$6</f>
        <v>#DIV/0!</v>
      </c>
      <c r="C169" s="69" t="e">
        <f>AVERAGE(data0!B167:I167)-Y$6</f>
        <v>#DIV/0!</v>
      </c>
      <c r="D169" s="65" t="e">
        <f>AVERAGE(data0!J167:Q167)-$AA$6</f>
        <v>#DIV/0!</v>
      </c>
      <c r="E169" s="65" t="e">
        <f>AVERAGE(data0!R167:Y167)-$AC$6</f>
        <v>#DIV/0!</v>
      </c>
      <c r="F169" s="65" t="e">
        <f>AVERAGE(data0!Z167:AG167)-$AE$6</f>
        <v>#DIV/0!</v>
      </c>
      <c r="G169" s="1" t="e">
        <f t="shared" si="80"/>
        <v>#VALUE!</v>
      </c>
      <c r="H169" s="1" t="e">
        <f t="shared" si="81"/>
        <v>#VALUE!</v>
      </c>
      <c r="M169" s="15"/>
      <c r="N169" s="15"/>
      <c r="O169" s="1" t="e">
        <f t="shared" si="79"/>
        <v>#DIV/0!</v>
      </c>
      <c r="P169" s="1" t="e">
        <f t="shared" si="82"/>
        <v>#DIV/0!</v>
      </c>
      <c r="Q169" s="1" t="e">
        <f t="shared" si="83"/>
        <v>#DIV/0!</v>
      </c>
      <c r="R169" s="1" t="e">
        <f t="shared" si="84"/>
        <v>#DIV/0!</v>
      </c>
      <c r="S169" s="1" t="e">
        <f t="shared" si="85"/>
        <v>#DIV/0!</v>
      </c>
      <c r="T169" s="1" t="e">
        <f>STDEV(data0!B167:AG167)/B$94</f>
        <v>#DIV/0!</v>
      </c>
    </row>
    <row r="170" spans="1:20">
      <c r="A170">
        <f>data0!A168</f>
        <v>0</v>
      </c>
      <c r="B170" s="65" t="e">
        <f>AVERAGE(data0!B168:AG168)-$W$6</f>
        <v>#DIV/0!</v>
      </c>
      <c r="C170" s="69" t="e">
        <f>AVERAGE(data0!B168:I168)-Y$6</f>
        <v>#DIV/0!</v>
      </c>
      <c r="D170" s="65" t="e">
        <f>AVERAGE(data0!J168:Q168)-$AA$6</f>
        <v>#DIV/0!</v>
      </c>
      <c r="E170" s="65" t="e">
        <f>AVERAGE(data0!R168:Y168)-$AC$6</f>
        <v>#DIV/0!</v>
      </c>
      <c r="F170" s="65" t="e">
        <f>AVERAGE(data0!Z168:AG168)-$AE$6</f>
        <v>#DIV/0!</v>
      </c>
      <c r="G170" s="1" t="e">
        <f t="shared" si="80"/>
        <v>#VALUE!</v>
      </c>
      <c r="H170" s="1" t="e">
        <f t="shared" si="81"/>
        <v>#VALUE!</v>
      </c>
      <c r="M170" s="15"/>
      <c r="N170" s="15"/>
      <c r="O170" s="1" t="e">
        <f t="shared" si="79"/>
        <v>#DIV/0!</v>
      </c>
      <c r="P170" s="1" t="e">
        <f t="shared" si="82"/>
        <v>#DIV/0!</v>
      </c>
      <c r="Q170" s="1" t="e">
        <f t="shared" si="83"/>
        <v>#DIV/0!</v>
      </c>
      <c r="R170" s="1" t="e">
        <f t="shared" si="84"/>
        <v>#DIV/0!</v>
      </c>
      <c r="S170" s="1" t="e">
        <f t="shared" si="85"/>
        <v>#DIV/0!</v>
      </c>
      <c r="T170" s="1" t="e">
        <f>STDEV(data0!B168:AG168)/B$94</f>
        <v>#DIV/0!</v>
      </c>
    </row>
    <row r="171" spans="1:20">
      <c r="A171">
        <f>data0!A169</f>
        <v>0</v>
      </c>
      <c r="B171" s="65" t="e">
        <f>AVERAGE(data0!B169:AG169)-$W$6</f>
        <v>#DIV/0!</v>
      </c>
      <c r="C171" s="69" t="e">
        <f>AVERAGE(data0!B169:I169)-Y$6</f>
        <v>#DIV/0!</v>
      </c>
      <c r="D171" s="65" t="e">
        <f>AVERAGE(data0!J169:Q169)-$AA$6</f>
        <v>#DIV/0!</v>
      </c>
      <c r="E171" s="65" t="e">
        <f>AVERAGE(data0!R169:Y169)-$AC$6</f>
        <v>#DIV/0!</v>
      </c>
      <c r="F171" s="65" t="e">
        <f>AVERAGE(data0!Z169:AG169)-$AE$6</f>
        <v>#DIV/0!</v>
      </c>
      <c r="G171" s="1" t="e">
        <f t="shared" si="80"/>
        <v>#VALUE!</v>
      </c>
      <c r="H171" s="1" t="e">
        <f t="shared" si="81"/>
        <v>#VALUE!</v>
      </c>
      <c r="M171" s="15"/>
      <c r="N171" s="15"/>
      <c r="O171" s="1" t="e">
        <f t="shared" si="79"/>
        <v>#DIV/0!</v>
      </c>
      <c r="P171" s="1" t="e">
        <f t="shared" si="82"/>
        <v>#DIV/0!</v>
      </c>
      <c r="Q171" s="1" t="e">
        <f t="shared" si="83"/>
        <v>#DIV/0!</v>
      </c>
      <c r="R171" s="1" t="e">
        <f t="shared" si="84"/>
        <v>#DIV/0!</v>
      </c>
      <c r="S171" s="1" t="e">
        <f t="shared" si="85"/>
        <v>#DIV/0!</v>
      </c>
      <c r="T171" s="1" t="e">
        <f>STDEV(data0!B169:AG169)/B$94</f>
        <v>#DIV/0!</v>
      </c>
    </row>
    <row r="172" spans="1:20">
      <c r="A172">
        <f>data0!A170</f>
        <v>0</v>
      </c>
      <c r="B172" s="65" t="e">
        <f>AVERAGE(data0!B170:AG170)-$W$6</f>
        <v>#DIV/0!</v>
      </c>
      <c r="C172" s="69" t="e">
        <f>AVERAGE(data0!B170:I170)-Y$6</f>
        <v>#DIV/0!</v>
      </c>
      <c r="D172" s="65" t="e">
        <f>AVERAGE(data0!J170:Q170)-$AA$6</f>
        <v>#DIV/0!</v>
      </c>
      <c r="E172" s="65" t="e">
        <f>AVERAGE(data0!R170:Y170)-$AC$6</f>
        <v>#DIV/0!</v>
      </c>
      <c r="F172" s="65" t="e">
        <f>AVERAGE(data0!Z170:AG170)-$AE$6</f>
        <v>#DIV/0!</v>
      </c>
      <c r="G172" s="1" t="e">
        <f t="shared" si="80"/>
        <v>#VALUE!</v>
      </c>
      <c r="H172" s="1" t="e">
        <f t="shared" si="81"/>
        <v>#VALUE!</v>
      </c>
      <c r="M172" s="15"/>
      <c r="N172" s="15"/>
      <c r="O172" s="1" t="e">
        <f t="shared" si="79"/>
        <v>#DIV/0!</v>
      </c>
      <c r="P172" s="1" t="e">
        <f t="shared" si="82"/>
        <v>#DIV/0!</v>
      </c>
      <c r="Q172" s="1" t="e">
        <f t="shared" si="83"/>
        <v>#DIV/0!</v>
      </c>
      <c r="R172" s="1" t="e">
        <f t="shared" si="84"/>
        <v>#DIV/0!</v>
      </c>
      <c r="S172" s="1" t="e">
        <f t="shared" si="85"/>
        <v>#DIV/0!</v>
      </c>
      <c r="T172" s="1" t="e">
        <f>STDEV(data0!B170:AG170)/B$94</f>
        <v>#DIV/0!</v>
      </c>
    </row>
    <row r="173" spans="1:20">
      <c r="A173">
        <f>data0!A171</f>
        <v>0</v>
      </c>
      <c r="B173" s="65" t="e">
        <f>AVERAGE(data0!B171:AG171)-$W$6</f>
        <v>#DIV/0!</v>
      </c>
      <c r="C173" s="69" t="e">
        <f>AVERAGE(data0!B171:I171)-Y$6</f>
        <v>#DIV/0!</v>
      </c>
      <c r="D173" s="65" t="e">
        <f>AVERAGE(data0!J171:Q171)-$AA$6</f>
        <v>#DIV/0!</v>
      </c>
      <c r="E173" s="65" t="e">
        <f>AVERAGE(data0!R171:Y171)-$AC$6</f>
        <v>#DIV/0!</v>
      </c>
      <c r="F173" s="65" t="e">
        <f>AVERAGE(data0!Z171:AG171)-$AE$6</f>
        <v>#DIV/0!</v>
      </c>
      <c r="G173" s="1" t="e">
        <f t="shared" si="80"/>
        <v>#VALUE!</v>
      </c>
      <c r="H173" s="1" t="e">
        <f t="shared" si="81"/>
        <v>#VALUE!</v>
      </c>
      <c r="M173" s="15"/>
      <c r="N173" s="15"/>
      <c r="O173" s="1" t="e">
        <f t="shared" si="79"/>
        <v>#DIV/0!</v>
      </c>
      <c r="P173" s="1" t="e">
        <f t="shared" si="82"/>
        <v>#DIV/0!</v>
      </c>
      <c r="Q173" s="1" t="e">
        <f t="shared" si="83"/>
        <v>#DIV/0!</v>
      </c>
      <c r="R173" s="1" t="e">
        <f t="shared" si="84"/>
        <v>#DIV/0!</v>
      </c>
      <c r="S173" s="1" t="e">
        <f t="shared" si="85"/>
        <v>#DIV/0!</v>
      </c>
      <c r="T173" s="1" t="e">
        <f>STDEV(data0!B171:AG171)/B$94</f>
        <v>#DIV/0!</v>
      </c>
    </row>
    <row r="174" spans="1:20">
      <c r="A174">
        <f>data0!A172</f>
        <v>0</v>
      </c>
      <c r="B174" s="65" t="e">
        <f>AVERAGE(data0!B172:AG172)-$W$6</f>
        <v>#DIV/0!</v>
      </c>
      <c r="C174" s="69" t="e">
        <f>AVERAGE(data0!B172:I172)-Y$6</f>
        <v>#DIV/0!</v>
      </c>
      <c r="D174" s="65" t="e">
        <f>AVERAGE(data0!J172:Q172)-$AA$6</f>
        <v>#DIV/0!</v>
      </c>
      <c r="E174" s="65" t="e">
        <f>AVERAGE(data0!R172:Y172)-$AC$6</f>
        <v>#DIV/0!</v>
      </c>
      <c r="F174" s="65" t="e">
        <f>AVERAGE(data0!Z172:AG172)-$AE$6</f>
        <v>#DIV/0!</v>
      </c>
      <c r="G174" s="1" t="e">
        <f t="shared" si="80"/>
        <v>#VALUE!</v>
      </c>
      <c r="H174" s="1" t="e">
        <f t="shared" si="81"/>
        <v>#VALUE!</v>
      </c>
      <c r="M174" s="15"/>
      <c r="N174" s="15"/>
      <c r="O174" s="1" t="e">
        <f t="shared" si="79"/>
        <v>#DIV/0!</v>
      </c>
      <c r="P174" s="1" t="e">
        <f t="shared" si="82"/>
        <v>#DIV/0!</v>
      </c>
      <c r="Q174" s="1" t="e">
        <f t="shared" si="83"/>
        <v>#DIV/0!</v>
      </c>
      <c r="R174" s="1" t="e">
        <f t="shared" si="84"/>
        <v>#DIV/0!</v>
      </c>
      <c r="S174" s="1" t="e">
        <f t="shared" si="85"/>
        <v>#DIV/0!</v>
      </c>
      <c r="T174" s="1" t="e">
        <f>STDEV(data0!B172:AG172)/B$94</f>
        <v>#DIV/0!</v>
      </c>
    </row>
    <row r="175" spans="1:20">
      <c r="A175">
        <f>data0!A173</f>
        <v>0</v>
      </c>
      <c r="B175" s="65" t="e">
        <f>AVERAGE(data0!B173:AG173)-$W$6</f>
        <v>#DIV/0!</v>
      </c>
      <c r="C175" s="69" t="e">
        <f>AVERAGE(data0!B173:I173)-Y$6</f>
        <v>#DIV/0!</v>
      </c>
      <c r="D175" s="65" t="e">
        <f>AVERAGE(data0!J173:Q173)-$AA$6</f>
        <v>#DIV/0!</v>
      </c>
      <c r="E175" s="65" t="e">
        <f>AVERAGE(data0!R173:Y173)-$AC$6</f>
        <v>#DIV/0!</v>
      </c>
      <c r="F175" s="65" t="e">
        <f>AVERAGE(data0!Z173:AG173)-$AE$6</f>
        <v>#DIV/0!</v>
      </c>
      <c r="G175" s="1"/>
      <c r="H175" s="1"/>
      <c r="I175" s="1"/>
      <c r="J175" s="1"/>
      <c r="K175" s="1"/>
      <c r="L175" s="1"/>
      <c r="M175" s="1"/>
      <c r="N175" s="1"/>
      <c r="O175" s="1" t="e">
        <f t="shared" si="79"/>
        <v>#DIV/0!</v>
      </c>
      <c r="P175" s="1" t="e">
        <f t="shared" si="82"/>
        <v>#DIV/0!</v>
      </c>
      <c r="Q175" s="1" t="e">
        <f t="shared" si="83"/>
        <v>#DIV/0!</v>
      </c>
      <c r="R175" s="1" t="e">
        <f t="shared" si="84"/>
        <v>#DIV/0!</v>
      </c>
      <c r="S175" s="1" t="e">
        <f t="shared" si="85"/>
        <v>#DIV/0!</v>
      </c>
      <c r="T175" s="1" t="e">
        <f>STDEV(data0!B173:AG173)/B$94</f>
        <v>#DIV/0!</v>
      </c>
    </row>
    <row r="176" spans="1:20">
      <c r="A176">
        <f>data0!A174</f>
        <v>0</v>
      </c>
      <c r="B176" s="65" t="e">
        <f>AVERAGE(data0!B174:AG174)-$W$6</f>
        <v>#DIV/0!</v>
      </c>
      <c r="C176" s="69" t="e">
        <f>AVERAGE(data0!B174:I174)-Y$6</f>
        <v>#DIV/0!</v>
      </c>
      <c r="D176" s="65" t="e">
        <f>AVERAGE(data0!J174:Q174)-$AA$6</f>
        <v>#DIV/0!</v>
      </c>
      <c r="E176" s="65" t="e">
        <f>AVERAGE(data0!R174:Y174)-$AC$6</f>
        <v>#DIV/0!</v>
      </c>
      <c r="F176" s="65" t="e">
        <f>AVERAGE(data0!Z174:AG174)-$AE$6</f>
        <v>#DIV/0!</v>
      </c>
      <c r="G176" s="1"/>
      <c r="H176" s="1"/>
      <c r="I176" s="1"/>
      <c r="J176" s="1"/>
      <c r="K176" s="1"/>
      <c r="L176" s="1"/>
      <c r="M176" s="1"/>
      <c r="N176" s="1"/>
      <c r="O176" s="1" t="e">
        <f t="shared" si="79"/>
        <v>#DIV/0!</v>
      </c>
      <c r="P176" s="1" t="e">
        <f t="shared" si="82"/>
        <v>#DIV/0!</v>
      </c>
      <c r="Q176" s="1" t="e">
        <f t="shared" si="83"/>
        <v>#DIV/0!</v>
      </c>
      <c r="R176" s="1" t="e">
        <f t="shared" si="84"/>
        <v>#DIV/0!</v>
      </c>
      <c r="S176" s="1" t="e">
        <f t="shared" si="85"/>
        <v>#DIV/0!</v>
      </c>
      <c r="T176" s="1" t="e">
        <f>STDEV(data0!B174:AG174)/B$94</f>
        <v>#DIV/0!</v>
      </c>
    </row>
    <row r="177" spans="1:20">
      <c r="A177">
        <f>data0!A175</f>
        <v>0</v>
      </c>
      <c r="B177" s="65" t="e">
        <f>AVERAGE(data0!B175:AG175)-$W$6</f>
        <v>#DIV/0!</v>
      </c>
      <c r="C177" s="69" t="e">
        <f>AVERAGE(data0!B175:I175)-Y$6</f>
        <v>#DIV/0!</v>
      </c>
      <c r="D177" s="65" t="e">
        <f>AVERAGE(data0!J175:Q175)-$AA$6</f>
        <v>#DIV/0!</v>
      </c>
      <c r="E177" s="65" t="e">
        <f>AVERAGE(data0!R175:Y175)-$AC$6</f>
        <v>#DIV/0!</v>
      </c>
      <c r="F177" s="65" t="e">
        <f>AVERAGE(data0!Z175:AG175)-$AE$6</f>
        <v>#DIV/0!</v>
      </c>
      <c r="G177" s="1"/>
      <c r="H177" s="1"/>
      <c r="I177" s="1"/>
      <c r="J177" s="1"/>
      <c r="K177" s="1"/>
      <c r="L177" s="1"/>
      <c r="M177" s="1"/>
      <c r="N177" s="1"/>
      <c r="O177" s="1" t="e">
        <f t="shared" si="79"/>
        <v>#DIV/0!</v>
      </c>
      <c r="P177" s="1" t="e">
        <f t="shared" si="82"/>
        <v>#DIV/0!</v>
      </c>
      <c r="Q177" s="1" t="e">
        <f t="shared" si="83"/>
        <v>#DIV/0!</v>
      </c>
      <c r="R177" s="1" t="e">
        <f t="shared" si="84"/>
        <v>#DIV/0!</v>
      </c>
      <c r="S177" s="1" t="e">
        <f t="shared" si="85"/>
        <v>#DIV/0!</v>
      </c>
      <c r="T177" s="1" t="e">
        <f>STDEV(data0!B175:AG175)/B$94</f>
        <v>#DIV/0!</v>
      </c>
    </row>
    <row r="178" spans="1:20">
      <c r="A178">
        <f>data0!A176</f>
        <v>0</v>
      </c>
      <c r="B178" s="65" t="e">
        <f>AVERAGE(data0!B176:AG176)-$W$6</f>
        <v>#DIV/0!</v>
      </c>
      <c r="C178" s="69" t="e">
        <f>AVERAGE(data0!B176:I176)-Y$6</f>
        <v>#DIV/0!</v>
      </c>
      <c r="D178" s="65" t="e">
        <f>AVERAGE(data0!J176:Q176)-$AA$6</f>
        <v>#DIV/0!</v>
      </c>
      <c r="E178" s="65" t="e">
        <f>AVERAGE(data0!R176:Y176)-$AC$6</f>
        <v>#DIV/0!</v>
      </c>
      <c r="F178" s="65" t="e">
        <f>AVERAGE(data0!Z176:AG176)-$AE$6</f>
        <v>#DIV/0!</v>
      </c>
      <c r="G178" s="1"/>
      <c r="H178" s="1"/>
      <c r="I178" s="1"/>
      <c r="J178" s="1"/>
      <c r="K178" s="1"/>
      <c r="L178" s="1"/>
      <c r="M178" s="1"/>
      <c r="N178" s="1"/>
      <c r="O178" s="1" t="e">
        <f t="shared" si="79"/>
        <v>#DIV/0!</v>
      </c>
      <c r="P178" s="1" t="e">
        <f t="shared" si="82"/>
        <v>#DIV/0!</v>
      </c>
      <c r="Q178" s="1" t="e">
        <f t="shared" si="83"/>
        <v>#DIV/0!</v>
      </c>
      <c r="R178" s="1" t="e">
        <f t="shared" si="84"/>
        <v>#DIV/0!</v>
      </c>
      <c r="S178" s="1" t="e">
        <f t="shared" si="85"/>
        <v>#DIV/0!</v>
      </c>
      <c r="T178" s="1" t="e">
        <f>STDEV(data0!B176:AG176)/B$94</f>
        <v>#DIV/0!</v>
      </c>
    </row>
    <row r="179" spans="1:20">
      <c r="A179">
        <f>data0!A177</f>
        <v>0</v>
      </c>
      <c r="B179" s="65" t="e">
        <f>AVERAGE(data0!B177:AG177)-$W$6</f>
        <v>#DIV/0!</v>
      </c>
      <c r="C179" s="69" t="e">
        <f>AVERAGE(data0!B177:I177)-Y$6</f>
        <v>#DIV/0!</v>
      </c>
      <c r="D179" s="65" t="e">
        <f>AVERAGE(data0!J177:Q177)-$AA$6</f>
        <v>#DIV/0!</v>
      </c>
      <c r="E179" s="65" t="e">
        <f>AVERAGE(data0!R177:Y177)-$AC$6</f>
        <v>#DIV/0!</v>
      </c>
      <c r="F179" s="65" t="e">
        <f>AVERAGE(data0!Z177:AG177)-$AE$6</f>
        <v>#DIV/0!</v>
      </c>
      <c r="G179" s="1"/>
      <c r="H179" s="1"/>
      <c r="I179" s="1"/>
      <c r="J179" s="1"/>
      <c r="K179" s="1"/>
      <c r="L179" s="1"/>
      <c r="M179" s="1"/>
      <c r="N179" s="1"/>
      <c r="O179" s="1" t="e">
        <f t="shared" si="79"/>
        <v>#DIV/0!</v>
      </c>
      <c r="P179" s="1" t="e">
        <f t="shared" si="82"/>
        <v>#DIV/0!</v>
      </c>
      <c r="Q179" s="1" t="e">
        <f t="shared" si="83"/>
        <v>#DIV/0!</v>
      </c>
      <c r="R179" s="1" t="e">
        <f t="shared" si="84"/>
        <v>#DIV/0!</v>
      </c>
      <c r="S179" s="1" t="e">
        <f t="shared" si="85"/>
        <v>#DIV/0!</v>
      </c>
      <c r="T179" s="1" t="e">
        <f>STDEV(data0!B177:AG177)/B$94</f>
        <v>#DIV/0!</v>
      </c>
    </row>
    <row r="180" spans="1:20">
      <c r="A180">
        <f>data0!A178</f>
        <v>0</v>
      </c>
      <c r="B180" s="65" t="e">
        <f>AVERAGE(data0!B178:AG178)-$W$6</f>
        <v>#DIV/0!</v>
      </c>
      <c r="C180" s="69" t="e">
        <f>AVERAGE(data0!B178:I178)-Y$6</f>
        <v>#DIV/0!</v>
      </c>
      <c r="D180" s="65" t="e">
        <f>AVERAGE(data0!J178:Q178)-$AA$6</f>
        <v>#DIV/0!</v>
      </c>
      <c r="E180" s="65" t="e">
        <f>AVERAGE(data0!R178:Y178)-$AC$6</f>
        <v>#DIV/0!</v>
      </c>
      <c r="F180" s="65" t="e">
        <f>AVERAGE(data0!Z178:AG178)-$AE$6</f>
        <v>#DIV/0!</v>
      </c>
      <c r="G180" s="45"/>
      <c r="H180" s="65"/>
      <c r="I180" s="65"/>
      <c r="J180" s="65"/>
      <c r="K180" s="65"/>
      <c r="L180" s="65"/>
      <c r="M180" s="65"/>
      <c r="N180" s="65"/>
      <c r="O180" s="1" t="e">
        <f t="shared" si="79"/>
        <v>#DIV/0!</v>
      </c>
      <c r="P180" s="1" t="e">
        <f t="shared" si="82"/>
        <v>#DIV/0!</v>
      </c>
      <c r="Q180" s="1" t="e">
        <f t="shared" si="83"/>
        <v>#DIV/0!</v>
      </c>
      <c r="R180" s="1" t="e">
        <f t="shared" si="84"/>
        <v>#DIV/0!</v>
      </c>
      <c r="S180" s="1" t="e">
        <f t="shared" si="85"/>
        <v>#DIV/0!</v>
      </c>
      <c r="T180" s="1" t="e">
        <f>STDEV(data0!B178:AG178)/B$94</f>
        <v>#DIV/0!</v>
      </c>
    </row>
    <row r="181" spans="1:20">
      <c r="A181">
        <f>data0!A179</f>
        <v>0</v>
      </c>
      <c r="B181" s="65" t="e">
        <f>AVERAGE(data0!B179:AG179)-$W$6</f>
        <v>#DIV/0!</v>
      </c>
      <c r="C181" s="69" t="e">
        <f>AVERAGE(data0!B179:I179)-Y$6</f>
        <v>#DIV/0!</v>
      </c>
      <c r="D181" s="65" t="e">
        <f>AVERAGE(data0!J179:Q179)-$AA$6</f>
        <v>#DIV/0!</v>
      </c>
      <c r="E181" s="65" t="e">
        <f>AVERAGE(data0!R179:Y179)-$AC$6</f>
        <v>#DIV/0!</v>
      </c>
      <c r="F181" s="65" t="e">
        <f>AVERAGE(data0!Z179:AG179)-$AE$6</f>
        <v>#DIV/0!</v>
      </c>
      <c r="G181" s="45"/>
      <c r="H181" s="65"/>
      <c r="I181" s="65"/>
      <c r="J181" s="65"/>
      <c r="K181" s="65"/>
      <c r="L181" s="65"/>
      <c r="M181" s="65"/>
      <c r="N181" s="65"/>
      <c r="O181" s="1" t="e">
        <f t="shared" si="79"/>
        <v>#DIV/0!</v>
      </c>
      <c r="P181" s="1" t="e">
        <f t="shared" si="82"/>
        <v>#DIV/0!</v>
      </c>
      <c r="Q181" s="1" t="e">
        <f t="shared" si="83"/>
        <v>#DIV/0!</v>
      </c>
      <c r="R181" s="1" t="e">
        <f t="shared" si="84"/>
        <v>#DIV/0!</v>
      </c>
      <c r="S181" s="1" t="e">
        <f t="shared" si="85"/>
        <v>#DIV/0!</v>
      </c>
      <c r="T181" s="1" t="e">
        <f>STDEV(data0!B179:AG179)/B$94</f>
        <v>#DIV/0!</v>
      </c>
    </row>
    <row r="182" spans="1:20">
      <c r="A182">
        <f>data0!A180</f>
        <v>0</v>
      </c>
      <c r="B182" s="65" t="e">
        <f>AVERAGE(data0!B180:AG180)-$W$6</f>
        <v>#DIV/0!</v>
      </c>
      <c r="C182" s="69" t="e">
        <f>AVERAGE(data0!B180:I180)-Y$6</f>
        <v>#DIV/0!</v>
      </c>
      <c r="D182" s="65" t="e">
        <f>AVERAGE(data0!J180:Q180)-$AA$6</f>
        <v>#DIV/0!</v>
      </c>
      <c r="E182" s="65" t="e">
        <f>AVERAGE(data0!R180:Y180)-$AC$6</f>
        <v>#DIV/0!</v>
      </c>
      <c r="F182" s="65" t="e">
        <f>AVERAGE(data0!Z180:AG180)-$AE$6</f>
        <v>#DIV/0!</v>
      </c>
      <c r="G182" s="45"/>
      <c r="H182" s="65"/>
      <c r="I182" s="65"/>
      <c r="J182" s="65"/>
      <c r="K182" s="65"/>
      <c r="L182" s="65"/>
      <c r="M182" s="65"/>
      <c r="N182" s="65"/>
      <c r="O182" s="1" t="e">
        <f t="shared" si="79"/>
        <v>#DIV/0!</v>
      </c>
      <c r="P182" s="1" t="e">
        <f t="shared" si="82"/>
        <v>#DIV/0!</v>
      </c>
      <c r="Q182" s="1" t="e">
        <f t="shared" si="83"/>
        <v>#DIV/0!</v>
      </c>
      <c r="R182" s="1" t="e">
        <f t="shared" si="84"/>
        <v>#DIV/0!</v>
      </c>
      <c r="S182" s="1" t="e">
        <f t="shared" si="85"/>
        <v>#DIV/0!</v>
      </c>
      <c r="T182" s="1" t="e">
        <f>STDEV(data0!B180:AG180)/B$94</f>
        <v>#DIV/0!</v>
      </c>
    </row>
    <row r="183" spans="1:20">
      <c r="A183">
        <f>data0!A181</f>
        <v>0</v>
      </c>
      <c r="B183" s="65" t="e">
        <f>AVERAGE(data0!B181:AG181)-$W$6</f>
        <v>#DIV/0!</v>
      </c>
      <c r="C183" s="69" t="e">
        <f>AVERAGE(data0!B181:I181)-Y$6</f>
        <v>#DIV/0!</v>
      </c>
      <c r="D183" s="65" t="e">
        <f>AVERAGE(data0!J181:Q181)-$AA$6</f>
        <v>#DIV/0!</v>
      </c>
      <c r="E183" s="65" t="e">
        <f>AVERAGE(data0!R181:Y181)-$AC$6</f>
        <v>#DIV/0!</v>
      </c>
      <c r="F183" s="65" t="e">
        <f>AVERAGE(data0!Z181:AG181)-$AE$6</f>
        <v>#DIV/0!</v>
      </c>
      <c r="G183" s="45"/>
      <c r="H183" s="65"/>
      <c r="I183" s="65"/>
      <c r="J183" s="65"/>
      <c r="K183" s="65"/>
      <c r="L183" s="65"/>
      <c r="M183" s="65"/>
      <c r="N183" s="65"/>
      <c r="O183" s="1" t="e">
        <f t="shared" si="79"/>
        <v>#DIV/0!</v>
      </c>
      <c r="P183" s="1" t="e">
        <f t="shared" si="82"/>
        <v>#DIV/0!</v>
      </c>
      <c r="Q183" s="1" t="e">
        <f t="shared" si="83"/>
        <v>#DIV/0!</v>
      </c>
      <c r="R183" s="1" t="e">
        <f t="shared" si="84"/>
        <v>#DIV/0!</v>
      </c>
      <c r="S183" s="1" t="e">
        <f t="shared" si="85"/>
        <v>#DIV/0!</v>
      </c>
      <c r="T183" s="1" t="e">
        <f>STDEV(data0!B181:AG181)/B$94</f>
        <v>#DIV/0!</v>
      </c>
    </row>
    <row r="184" spans="1:20">
      <c r="A184">
        <f>data0!A182</f>
        <v>0</v>
      </c>
      <c r="B184" s="65" t="e">
        <f>AVERAGE(data0!B182:AG182)-$W$6</f>
        <v>#DIV/0!</v>
      </c>
      <c r="C184" s="69" t="e">
        <f>AVERAGE(data0!B182:I182)-Y$6</f>
        <v>#DIV/0!</v>
      </c>
      <c r="D184" s="65" t="e">
        <f>AVERAGE(data0!J182:Q182)-$AA$6</f>
        <v>#DIV/0!</v>
      </c>
      <c r="E184" s="65" t="e">
        <f>AVERAGE(data0!R182:Y182)-$AC$6</f>
        <v>#DIV/0!</v>
      </c>
      <c r="F184" s="65" t="e">
        <f>AVERAGE(data0!Z182:AG182)-$AE$6</f>
        <v>#DIV/0!</v>
      </c>
      <c r="G184" s="45"/>
      <c r="H184" s="65"/>
      <c r="I184" s="65"/>
      <c r="J184" s="65"/>
      <c r="K184" s="65"/>
      <c r="L184" s="65"/>
      <c r="M184" s="65"/>
      <c r="N184" s="65"/>
      <c r="O184" s="1" t="e">
        <f t="shared" si="79"/>
        <v>#DIV/0!</v>
      </c>
      <c r="P184" s="1" t="e">
        <f t="shared" si="82"/>
        <v>#DIV/0!</v>
      </c>
      <c r="Q184" s="1" t="e">
        <f t="shared" si="83"/>
        <v>#DIV/0!</v>
      </c>
      <c r="R184" s="1" t="e">
        <f t="shared" si="84"/>
        <v>#DIV/0!</v>
      </c>
      <c r="S184" s="1" t="e">
        <f t="shared" si="85"/>
        <v>#DIV/0!</v>
      </c>
      <c r="T184" s="1" t="e">
        <f>STDEV(data0!B182:AG182)/B$94</f>
        <v>#DIV/0!</v>
      </c>
    </row>
    <row r="185" spans="1:20">
      <c r="B185" s="5"/>
      <c r="C185" s="5"/>
      <c r="D185" s="5"/>
      <c r="E185" s="5"/>
      <c r="F185" s="5"/>
      <c r="G185" s="45"/>
      <c r="H185" s="65"/>
      <c r="I185" s="65"/>
      <c r="J185" s="65"/>
      <c r="K185" s="65"/>
      <c r="L185" s="65"/>
      <c r="M185" s="65"/>
      <c r="N185" s="65"/>
      <c r="O185" s="5"/>
      <c r="P185" s="5"/>
      <c r="Q185" s="5"/>
      <c r="R185" s="5"/>
      <c r="S185" s="5"/>
      <c r="T185" s="1"/>
    </row>
    <row r="186" spans="1:20">
      <c r="B186" s="5"/>
      <c r="C186" s="5"/>
      <c r="D186" s="5"/>
      <c r="E186" s="5"/>
      <c r="F186" s="5"/>
      <c r="G186" s="45"/>
      <c r="H186" s="65"/>
      <c r="I186" s="65"/>
      <c r="J186" s="65"/>
      <c r="K186" s="65"/>
      <c r="L186" s="65"/>
      <c r="M186" s="65"/>
      <c r="N186" s="65"/>
      <c r="O186" s="5"/>
      <c r="P186" s="5"/>
      <c r="Q186" s="5"/>
      <c r="R186" s="5"/>
      <c r="S186" s="5"/>
      <c r="T186" s="1"/>
    </row>
    <row r="187" spans="1:20">
      <c r="B187" s="5"/>
      <c r="C187" s="5"/>
      <c r="D187" s="5"/>
      <c r="E187" s="5"/>
      <c r="F187" s="5"/>
      <c r="G187" s="45"/>
      <c r="H187" s="65"/>
      <c r="I187" s="65"/>
      <c r="J187" s="65"/>
      <c r="K187" s="65"/>
      <c r="L187" s="65"/>
      <c r="M187" s="65"/>
      <c r="N187" s="65"/>
      <c r="O187" s="5"/>
      <c r="P187" s="5"/>
      <c r="Q187" s="5"/>
      <c r="R187" s="5"/>
      <c r="S187" s="5"/>
      <c r="T187" s="1"/>
    </row>
    <row r="188" spans="1:20">
      <c r="B188" s="5"/>
      <c r="C188" s="5"/>
      <c r="D188" s="5"/>
      <c r="E188" s="5"/>
      <c r="F188" s="5"/>
      <c r="G188" s="45"/>
      <c r="H188" s="65"/>
      <c r="I188" s="65"/>
      <c r="J188" s="65"/>
      <c r="K188" s="65"/>
      <c r="L188" s="65"/>
      <c r="M188" s="65"/>
      <c r="N188" s="65"/>
      <c r="O188" s="5"/>
      <c r="P188" s="5"/>
      <c r="Q188" s="5"/>
      <c r="R188" s="5"/>
      <c r="S188" s="5"/>
      <c r="T188" s="1"/>
    </row>
    <row r="189" spans="1:20">
      <c r="B189" s="5"/>
      <c r="C189" s="5"/>
      <c r="D189" s="5"/>
      <c r="E189" s="5"/>
      <c r="F189" s="5"/>
      <c r="G189" s="45"/>
      <c r="H189" s="65"/>
      <c r="I189" s="65"/>
      <c r="J189" s="65"/>
      <c r="K189" s="65"/>
      <c r="L189" s="65"/>
      <c r="M189" s="65"/>
      <c r="N189" s="65"/>
      <c r="O189" s="5"/>
      <c r="P189" s="5"/>
      <c r="Q189" s="5"/>
      <c r="R189" s="5"/>
      <c r="S189" s="5"/>
      <c r="T189" s="1"/>
    </row>
    <row r="190" spans="1:20">
      <c r="B190" s="5"/>
      <c r="C190" s="5"/>
      <c r="D190" s="5"/>
      <c r="E190" s="5"/>
      <c r="F190" s="5"/>
      <c r="G190" s="45"/>
      <c r="H190" s="65"/>
      <c r="I190" s="65"/>
      <c r="J190" s="65"/>
      <c r="K190" s="65"/>
      <c r="L190" s="65"/>
      <c r="M190" s="65"/>
      <c r="N190" s="65"/>
      <c r="O190" s="5"/>
      <c r="P190" s="5"/>
      <c r="Q190" s="5"/>
      <c r="R190" s="5"/>
      <c r="S190" s="5"/>
      <c r="T190" s="1"/>
    </row>
    <row r="191" spans="1:20">
      <c r="B191" s="5"/>
      <c r="C191" s="5"/>
      <c r="D191" s="5"/>
      <c r="E191" s="5"/>
      <c r="F191" s="5"/>
      <c r="G191" s="45"/>
      <c r="H191" s="65"/>
      <c r="I191" s="65"/>
      <c r="J191" s="65"/>
      <c r="K191" s="65"/>
      <c r="L191" s="65"/>
      <c r="M191" s="65"/>
      <c r="N191" s="65"/>
      <c r="O191" s="5"/>
      <c r="P191" s="5"/>
      <c r="Q191" s="5"/>
      <c r="R191" s="5"/>
      <c r="S191" s="5"/>
      <c r="T191" s="1"/>
    </row>
    <row r="192" spans="1:20">
      <c r="B192" s="5"/>
      <c r="C192" s="5"/>
      <c r="D192" s="5"/>
      <c r="E192" s="5"/>
      <c r="F192" s="5"/>
      <c r="G192" s="45"/>
      <c r="H192" s="65"/>
      <c r="I192" s="65"/>
      <c r="J192" s="65"/>
      <c r="K192" s="65"/>
      <c r="L192" s="65"/>
      <c r="M192" s="65"/>
      <c r="N192" s="65"/>
      <c r="O192" s="5"/>
      <c r="P192" s="5"/>
      <c r="Q192" s="5"/>
      <c r="R192" s="5"/>
      <c r="S192" s="5"/>
      <c r="T192" s="1"/>
    </row>
    <row r="193" spans="2:20">
      <c r="B193" s="5"/>
      <c r="C193" s="5"/>
      <c r="D193" s="5"/>
      <c r="E193" s="5"/>
      <c r="F193" s="5"/>
      <c r="G193" s="45"/>
      <c r="H193" s="65"/>
      <c r="I193" s="65"/>
      <c r="J193" s="65"/>
      <c r="K193" s="65"/>
      <c r="L193" s="65"/>
      <c r="M193" s="65"/>
      <c r="N193" s="65"/>
      <c r="O193" s="5"/>
      <c r="P193" s="5"/>
      <c r="Q193" s="5"/>
      <c r="R193" s="5"/>
      <c r="S193" s="5"/>
      <c r="T193" s="1"/>
    </row>
    <row r="194" spans="2:20">
      <c r="B194" s="5"/>
      <c r="C194" s="5"/>
      <c r="D194" s="5"/>
      <c r="E194" s="5"/>
      <c r="F194" s="5"/>
      <c r="G194" s="45"/>
      <c r="H194" s="65"/>
      <c r="I194" s="65"/>
      <c r="J194" s="65"/>
      <c r="K194" s="65"/>
      <c r="L194" s="65"/>
      <c r="M194" s="65"/>
      <c r="N194" s="65"/>
      <c r="O194" s="5"/>
      <c r="P194" s="5"/>
      <c r="Q194" s="5"/>
      <c r="R194" s="5"/>
      <c r="S194" s="5"/>
      <c r="T194" s="1"/>
    </row>
    <row r="195" spans="2:20">
      <c r="B195" s="5"/>
      <c r="C195" s="5"/>
      <c r="D195" s="5"/>
      <c r="E195" s="5"/>
      <c r="F195" s="5"/>
      <c r="G195" s="45"/>
      <c r="H195" s="65"/>
      <c r="I195" s="65"/>
      <c r="J195" s="65"/>
      <c r="K195" s="65"/>
      <c r="L195" s="65"/>
      <c r="M195" s="65"/>
      <c r="N195" s="65"/>
      <c r="O195" s="5"/>
      <c r="P195" s="5"/>
      <c r="Q195" s="5"/>
      <c r="R195" s="5"/>
      <c r="S195" s="5"/>
      <c r="T195" s="1"/>
    </row>
    <row r="196" spans="2:20">
      <c r="B196" s="5"/>
      <c r="C196" s="5"/>
      <c r="D196" s="5"/>
      <c r="E196" s="5"/>
      <c r="F196" s="5"/>
      <c r="G196" s="45"/>
      <c r="H196" s="65"/>
      <c r="I196" s="65"/>
      <c r="J196" s="65"/>
      <c r="K196" s="65"/>
      <c r="L196" s="65"/>
      <c r="M196" s="65"/>
      <c r="N196" s="65"/>
      <c r="O196" s="5"/>
      <c r="P196" s="5"/>
      <c r="Q196" s="5"/>
      <c r="R196" s="5"/>
      <c r="S196" s="5"/>
      <c r="T196" s="1"/>
    </row>
    <row r="197" spans="2:20">
      <c r="B197" s="5"/>
      <c r="C197" s="5"/>
      <c r="D197" s="5"/>
      <c r="E197" s="5"/>
      <c r="F197" s="5"/>
      <c r="G197" s="45"/>
      <c r="H197" s="65"/>
      <c r="I197" s="65"/>
      <c r="J197" s="65"/>
      <c r="K197" s="65"/>
      <c r="L197" s="65"/>
      <c r="M197" s="65"/>
      <c r="N197" s="65"/>
      <c r="O197" s="5"/>
      <c r="P197" s="5"/>
      <c r="Q197" s="5"/>
      <c r="R197" s="5"/>
      <c r="S197" s="5"/>
      <c r="T197" s="1"/>
    </row>
    <row r="198" spans="2:20">
      <c r="B198" s="5"/>
      <c r="C198" s="5"/>
      <c r="D198" s="5"/>
      <c r="E198" s="5"/>
      <c r="F198" s="5"/>
      <c r="G198" s="45"/>
      <c r="H198" s="65"/>
      <c r="I198" s="65"/>
      <c r="J198" s="65"/>
      <c r="K198" s="65"/>
      <c r="L198" s="65"/>
      <c r="M198" s="65"/>
      <c r="N198" s="65"/>
      <c r="O198" s="5"/>
      <c r="P198" s="5"/>
      <c r="Q198" s="5"/>
      <c r="R198" s="5"/>
      <c r="S198" s="5"/>
      <c r="T198" s="1"/>
    </row>
    <row r="199" spans="2:20">
      <c r="B199" s="5"/>
      <c r="C199" s="5"/>
      <c r="D199" s="5"/>
      <c r="E199" s="5"/>
      <c r="F199" s="5"/>
      <c r="G199" s="45"/>
      <c r="H199" s="65"/>
      <c r="I199" s="65"/>
      <c r="J199" s="65"/>
      <c r="K199" s="65"/>
      <c r="L199" s="65"/>
      <c r="M199" s="65"/>
      <c r="N199" s="65"/>
      <c r="O199" s="5"/>
      <c r="P199" s="5"/>
      <c r="Q199" s="5"/>
      <c r="R199" s="5"/>
      <c r="S199" s="5"/>
      <c r="T199" s="1"/>
    </row>
    <row r="200" spans="2:20">
      <c r="B200" s="5"/>
      <c r="C200" s="5"/>
      <c r="D200" s="5"/>
      <c r="E200" s="5"/>
      <c r="F200" s="5"/>
      <c r="G200" s="45"/>
      <c r="H200" s="65"/>
      <c r="I200" s="65"/>
      <c r="J200" s="65"/>
      <c r="K200" s="65"/>
      <c r="L200" s="65"/>
      <c r="M200" s="65"/>
      <c r="N200" s="65"/>
      <c r="O200" s="5"/>
      <c r="P200" s="5"/>
      <c r="Q200" s="5"/>
      <c r="R200" s="5"/>
      <c r="S200" s="5"/>
      <c r="T200" s="1"/>
    </row>
    <row r="201" spans="2:20">
      <c r="B201" s="5"/>
      <c r="C201" s="5"/>
      <c r="D201" s="5"/>
      <c r="E201" s="5"/>
      <c r="F201" s="5"/>
      <c r="G201" s="45"/>
      <c r="H201" s="65"/>
      <c r="I201" s="65"/>
      <c r="J201" s="65"/>
      <c r="K201" s="65"/>
      <c r="L201" s="65"/>
      <c r="M201" s="65"/>
      <c r="N201" s="65"/>
      <c r="O201" s="5"/>
      <c r="P201" s="5"/>
      <c r="Q201" s="5"/>
      <c r="R201" s="5"/>
      <c r="S201" s="5"/>
      <c r="T201" s="1"/>
    </row>
    <row r="202" spans="2:20">
      <c r="B202" s="5"/>
      <c r="C202" s="5"/>
      <c r="D202" s="5"/>
      <c r="E202" s="5"/>
      <c r="F202" s="5"/>
      <c r="G202" s="45"/>
      <c r="H202" s="65"/>
      <c r="I202" s="65"/>
      <c r="J202" s="65"/>
      <c r="K202" s="65"/>
      <c r="L202" s="65"/>
      <c r="M202" s="65"/>
      <c r="N202" s="65"/>
      <c r="O202" s="5"/>
      <c r="P202" s="5"/>
      <c r="Q202" s="5"/>
      <c r="R202" s="5"/>
      <c r="S202" s="5"/>
      <c r="T202" s="1"/>
    </row>
    <row r="203" spans="2:20">
      <c r="B203" s="5"/>
      <c r="C203" s="5"/>
      <c r="D203" s="5"/>
      <c r="E203" s="5"/>
      <c r="F203" s="5"/>
      <c r="G203" s="45"/>
      <c r="H203" s="65"/>
      <c r="I203" s="65"/>
      <c r="J203" s="65"/>
      <c r="K203" s="65"/>
      <c r="L203" s="65"/>
      <c r="M203" s="65"/>
      <c r="N203" s="65"/>
      <c r="O203" s="5"/>
      <c r="P203" s="5"/>
      <c r="Q203" s="5"/>
      <c r="R203" s="5"/>
      <c r="S203" s="5"/>
      <c r="T203" s="1"/>
    </row>
    <row r="204" spans="2:20">
      <c r="B204" s="5"/>
      <c r="C204" s="5"/>
      <c r="D204" s="5"/>
      <c r="E204" s="5"/>
      <c r="F204" s="5"/>
      <c r="G204" s="45"/>
      <c r="H204" s="65"/>
      <c r="I204" s="65"/>
      <c r="J204" s="65"/>
      <c r="K204" s="65"/>
      <c r="L204" s="65"/>
      <c r="M204" s="65"/>
      <c r="N204" s="65"/>
      <c r="O204" s="5"/>
      <c r="P204" s="5"/>
      <c r="Q204" s="5"/>
      <c r="R204" s="5"/>
      <c r="S204" s="5"/>
      <c r="T204" s="1"/>
    </row>
    <row r="205" spans="2:20">
      <c r="B205" s="5"/>
      <c r="C205" s="5"/>
      <c r="D205" s="5"/>
      <c r="E205" s="5"/>
      <c r="F205" s="5"/>
      <c r="G205" s="45"/>
      <c r="H205" s="65"/>
      <c r="I205" s="65"/>
      <c r="J205" s="65"/>
      <c r="K205" s="65"/>
      <c r="L205" s="65"/>
      <c r="M205" s="65"/>
      <c r="N205" s="65"/>
      <c r="O205" s="5"/>
      <c r="P205" s="5"/>
      <c r="Q205" s="5"/>
      <c r="R205" s="5"/>
      <c r="S205" s="5"/>
      <c r="T205" s="1"/>
    </row>
    <row r="206" spans="2:20">
      <c r="B206" s="5"/>
      <c r="C206" s="5"/>
      <c r="D206" s="5"/>
      <c r="E206" s="5"/>
      <c r="F206" s="5"/>
      <c r="G206" s="45"/>
      <c r="H206" s="65"/>
      <c r="I206" s="65"/>
      <c r="J206" s="65"/>
      <c r="K206" s="65"/>
      <c r="L206" s="65"/>
      <c r="M206" s="65"/>
      <c r="N206" s="65"/>
      <c r="O206" s="5"/>
      <c r="P206" s="5"/>
      <c r="Q206" s="5"/>
      <c r="R206" s="5"/>
      <c r="S206" s="5"/>
      <c r="T206" s="1"/>
    </row>
    <row r="207" spans="2:20">
      <c r="B207" s="5"/>
      <c r="C207" s="5"/>
      <c r="D207" s="5"/>
      <c r="E207" s="5"/>
      <c r="F207" s="5"/>
      <c r="G207" s="45"/>
      <c r="H207" s="65"/>
      <c r="I207" s="65"/>
      <c r="J207" s="65"/>
      <c r="K207" s="65"/>
      <c r="L207" s="65"/>
      <c r="M207" s="65"/>
      <c r="N207" s="65"/>
      <c r="O207" s="5"/>
      <c r="P207" s="5"/>
      <c r="Q207" s="5"/>
      <c r="R207" s="5"/>
      <c r="S207" s="5"/>
      <c r="T207" s="1"/>
    </row>
    <row r="208" spans="2:20">
      <c r="B208" s="5"/>
      <c r="C208" s="5"/>
      <c r="D208" s="5"/>
      <c r="E208" s="5"/>
      <c r="F208" s="5"/>
      <c r="G208" s="45"/>
      <c r="H208" s="65"/>
      <c r="I208" s="65"/>
      <c r="J208" s="65"/>
      <c r="K208" s="65"/>
      <c r="L208" s="65"/>
      <c r="M208" s="65"/>
      <c r="N208" s="65"/>
      <c r="O208" s="5"/>
      <c r="P208" s="5"/>
      <c r="Q208" s="5"/>
      <c r="R208" s="5"/>
      <c r="S208" s="5"/>
      <c r="T208" s="1"/>
    </row>
    <row r="209" spans="2:20">
      <c r="B209" s="5"/>
      <c r="C209" s="5"/>
      <c r="D209" s="5"/>
      <c r="E209" s="5"/>
      <c r="F209" s="5"/>
      <c r="G209" s="45"/>
      <c r="H209" s="65"/>
      <c r="I209" s="65"/>
      <c r="J209" s="65"/>
      <c r="K209" s="65"/>
      <c r="L209" s="65"/>
      <c r="M209" s="65"/>
      <c r="N209" s="65"/>
      <c r="O209" s="5"/>
      <c r="P209" s="5"/>
      <c r="Q209" s="5"/>
      <c r="R209" s="5"/>
      <c r="S209" s="5"/>
      <c r="T209" s="1"/>
    </row>
    <row r="210" spans="2:20">
      <c r="B210" s="5"/>
      <c r="C210" s="5"/>
      <c r="D210" s="5"/>
      <c r="E210" s="5"/>
      <c r="F210" s="5"/>
      <c r="G210" s="45"/>
      <c r="H210" s="65"/>
      <c r="I210" s="65"/>
      <c r="J210" s="65"/>
      <c r="K210" s="65"/>
      <c r="L210" s="65"/>
      <c r="M210" s="65"/>
      <c r="N210" s="65"/>
      <c r="O210" s="5"/>
      <c r="P210" s="5"/>
      <c r="Q210" s="5"/>
      <c r="R210" s="5"/>
      <c r="S210" s="5"/>
      <c r="T210" s="1"/>
    </row>
    <row r="211" spans="2:20">
      <c r="B211" s="5"/>
      <c r="C211" s="5"/>
      <c r="D211" s="5"/>
      <c r="E211" s="5"/>
      <c r="F211" s="5"/>
      <c r="G211" s="45"/>
      <c r="H211" s="65"/>
      <c r="I211" s="65"/>
      <c r="J211" s="65"/>
      <c r="K211" s="65"/>
      <c r="L211" s="65"/>
      <c r="M211" s="65"/>
      <c r="N211" s="65"/>
      <c r="O211" s="5"/>
      <c r="P211" s="5"/>
      <c r="Q211" s="5"/>
      <c r="R211" s="5"/>
      <c r="S211" s="5"/>
      <c r="T211" s="1"/>
    </row>
    <row r="212" spans="2:20">
      <c r="B212" s="5"/>
      <c r="C212" s="5"/>
      <c r="D212" s="5"/>
      <c r="E212" s="5"/>
      <c r="F212" s="5"/>
      <c r="G212" s="45"/>
      <c r="H212" s="65"/>
      <c r="I212" s="65"/>
      <c r="J212" s="65"/>
      <c r="K212" s="65"/>
      <c r="L212" s="65"/>
      <c r="M212" s="65"/>
      <c r="N212" s="65"/>
      <c r="O212" s="5"/>
      <c r="P212" s="5"/>
      <c r="Q212" s="5"/>
      <c r="R212" s="5"/>
      <c r="S212" s="5"/>
      <c r="T212" s="1"/>
    </row>
    <row r="213" spans="2:20">
      <c r="B213" s="5"/>
      <c r="C213" s="5"/>
      <c r="D213" s="5"/>
      <c r="E213" s="5"/>
      <c r="F213" s="5"/>
      <c r="G213" s="45"/>
      <c r="H213" s="65"/>
      <c r="I213" s="65"/>
      <c r="J213" s="65"/>
      <c r="K213" s="65"/>
      <c r="L213" s="65"/>
      <c r="M213" s="65"/>
      <c r="N213" s="65"/>
      <c r="O213" s="5"/>
      <c r="P213" s="5"/>
      <c r="Q213" s="5"/>
      <c r="R213" s="5"/>
      <c r="S213" s="5"/>
      <c r="T213" s="1"/>
    </row>
    <row r="214" spans="2:20">
      <c r="B214" s="5"/>
      <c r="C214" s="5"/>
      <c r="D214" s="5"/>
      <c r="E214" s="5"/>
      <c r="F214" s="5"/>
      <c r="G214" s="45"/>
      <c r="H214" s="65"/>
      <c r="I214" s="65"/>
      <c r="J214" s="65"/>
      <c r="K214" s="65"/>
      <c r="L214" s="65"/>
      <c r="M214" s="65"/>
      <c r="N214" s="65"/>
      <c r="O214" s="5"/>
      <c r="P214" s="5"/>
      <c r="Q214" s="5"/>
      <c r="R214" s="5"/>
      <c r="S214" s="5"/>
      <c r="T214" s="1"/>
    </row>
    <row r="215" spans="2:20">
      <c r="B215" s="5"/>
      <c r="C215" s="5"/>
      <c r="D215" s="5"/>
      <c r="E215" s="5"/>
      <c r="F215" s="5"/>
      <c r="G215" s="45"/>
      <c r="H215" s="65"/>
      <c r="I215" s="65"/>
      <c r="J215" s="65"/>
      <c r="K215" s="65"/>
      <c r="L215" s="65"/>
      <c r="M215" s="65"/>
      <c r="N215" s="65"/>
      <c r="O215" s="5"/>
      <c r="P215" s="5"/>
      <c r="Q215" s="5"/>
      <c r="R215" s="5"/>
      <c r="S215" s="5"/>
      <c r="T215" s="1"/>
    </row>
    <row r="216" spans="2:20">
      <c r="B216" s="5"/>
      <c r="C216" s="5"/>
      <c r="D216" s="5"/>
      <c r="E216" s="5"/>
      <c r="F216" s="5"/>
      <c r="G216" s="45"/>
      <c r="H216" s="65"/>
      <c r="I216" s="65"/>
      <c r="J216" s="65"/>
      <c r="K216" s="65"/>
      <c r="L216" s="65"/>
      <c r="M216" s="65"/>
      <c r="N216" s="65"/>
      <c r="O216" s="5"/>
      <c r="P216" s="5"/>
      <c r="Q216" s="5"/>
      <c r="R216" s="5"/>
      <c r="S216" s="5"/>
      <c r="T216" s="1"/>
    </row>
    <row r="217" spans="2:20">
      <c r="B217" s="5"/>
      <c r="C217" s="5"/>
      <c r="D217" s="5"/>
      <c r="E217" s="5"/>
      <c r="F217" s="5"/>
      <c r="G217" s="45"/>
      <c r="H217" s="65"/>
      <c r="I217" s="65"/>
      <c r="J217" s="65"/>
      <c r="K217" s="65"/>
      <c r="L217" s="65"/>
      <c r="M217" s="65"/>
      <c r="N217" s="65"/>
      <c r="O217" s="5"/>
      <c r="P217" s="5"/>
      <c r="Q217" s="5"/>
      <c r="R217" s="5"/>
      <c r="S217" s="5"/>
      <c r="T217" s="1"/>
    </row>
    <row r="218" spans="2:20">
      <c r="B218" s="5"/>
      <c r="C218" s="5"/>
      <c r="D218" s="5"/>
      <c r="E218" s="5"/>
      <c r="F218" s="5"/>
      <c r="G218" s="45"/>
      <c r="H218" s="65"/>
      <c r="I218" s="65"/>
      <c r="J218" s="65"/>
      <c r="K218" s="65"/>
      <c r="L218" s="65"/>
      <c r="M218" s="65"/>
      <c r="N218" s="65"/>
      <c r="O218" s="5"/>
      <c r="P218" s="5"/>
      <c r="Q218" s="5"/>
      <c r="R218" s="5"/>
      <c r="S218" s="5"/>
      <c r="T218" s="1"/>
    </row>
    <row r="219" spans="2:20">
      <c r="B219" s="5"/>
      <c r="C219" s="5"/>
      <c r="D219" s="5"/>
      <c r="E219" s="5"/>
      <c r="F219" s="5"/>
      <c r="G219" s="45"/>
      <c r="H219" s="65"/>
      <c r="I219" s="65"/>
      <c r="J219" s="65"/>
      <c r="K219" s="65"/>
      <c r="L219" s="65"/>
      <c r="M219" s="65"/>
      <c r="N219" s="65"/>
      <c r="O219" s="5"/>
      <c r="P219" s="5"/>
      <c r="Q219" s="5"/>
      <c r="R219" s="5"/>
      <c r="S219" s="5"/>
      <c r="T219" s="1"/>
    </row>
    <row r="220" spans="2:20">
      <c r="B220" s="5"/>
      <c r="C220" s="5"/>
      <c r="D220" s="5"/>
      <c r="E220" s="5"/>
      <c r="F220" s="5"/>
      <c r="G220" s="45"/>
      <c r="H220" s="65"/>
      <c r="I220" s="65"/>
      <c r="J220" s="65"/>
      <c r="K220" s="65"/>
      <c r="L220" s="65"/>
      <c r="M220" s="65"/>
      <c r="N220" s="65"/>
      <c r="O220" s="5"/>
      <c r="P220" s="5"/>
      <c r="Q220" s="5"/>
      <c r="R220" s="5"/>
      <c r="S220" s="5"/>
      <c r="T220" s="1"/>
    </row>
    <row r="221" spans="2:20">
      <c r="B221" s="5"/>
      <c r="C221" s="5"/>
      <c r="D221" s="5"/>
      <c r="E221" s="5"/>
      <c r="F221" s="5"/>
      <c r="G221" s="45"/>
      <c r="H221" s="65"/>
      <c r="I221" s="65"/>
      <c r="J221" s="65"/>
      <c r="K221" s="65"/>
      <c r="L221" s="65"/>
      <c r="M221" s="65"/>
      <c r="N221" s="65"/>
      <c r="O221" s="5"/>
      <c r="P221" s="5"/>
      <c r="Q221" s="5"/>
      <c r="R221" s="5"/>
      <c r="S221" s="5"/>
      <c r="T221" s="1"/>
    </row>
    <row r="222" spans="2:20">
      <c r="B222" s="5"/>
      <c r="C222" s="5"/>
      <c r="D222" s="5"/>
      <c r="E222" s="5"/>
      <c r="F222" s="5"/>
      <c r="G222" s="45"/>
      <c r="H222" s="65"/>
      <c r="I222" s="65"/>
      <c r="J222" s="65"/>
      <c r="K222" s="65"/>
      <c r="L222" s="65"/>
      <c r="M222" s="65"/>
      <c r="N222" s="65"/>
      <c r="O222" s="5"/>
      <c r="P222" s="5"/>
      <c r="Q222" s="5"/>
      <c r="R222" s="5"/>
      <c r="S222" s="5"/>
      <c r="T222" s="1"/>
    </row>
    <row r="223" spans="2:20">
      <c r="B223" s="5"/>
      <c r="C223" s="5"/>
      <c r="D223" s="5"/>
      <c r="E223" s="5"/>
      <c r="F223" s="5"/>
      <c r="G223" s="45"/>
      <c r="H223" s="65"/>
      <c r="I223" s="65"/>
      <c r="J223" s="65"/>
      <c r="K223" s="65"/>
      <c r="L223" s="65"/>
      <c r="M223" s="65"/>
      <c r="N223" s="65"/>
      <c r="O223" s="5"/>
      <c r="P223" s="5"/>
      <c r="Q223" s="5"/>
      <c r="R223" s="5"/>
      <c r="S223" s="5"/>
      <c r="T223" s="1"/>
    </row>
    <row r="224" spans="2:20">
      <c r="B224" s="5"/>
      <c r="C224" s="5"/>
      <c r="D224" s="5"/>
      <c r="E224" s="5"/>
      <c r="F224" s="5"/>
      <c r="G224" s="45"/>
      <c r="H224" s="65"/>
      <c r="I224" s="65"/>
      <c r="J224" s="65"/>
      <c r="K224" s="65"/>
      <c r="L224" s="65"/>
      <c r="M224" s="65"/>
      <c r="N224" s="65"/>
      <c r="O224" s="5"/>
      <c r="P224" s="5"/>
      <c r="Q224" s="5"/>
      <c r="R224" s="5"/>
      <c r="S224" s="5"/>
      <c r="T224" s="1"/>
    </row>
    <row r="225" spans="2:20">
      <c r="B225" s="5"/>
      <c r="C225" s="5"/>
      <c r="D225" s="5"/>
      <c r="E225" s="5"/>
      <c r="F225" s="5"/>
      <c r="G225" s="45"/>
      <c r="H225" s="65"/>
      <c r="I225" s="65"/>
      <c r="J225" s="65"/>
      <c r="K225" s="65"/>
      <c r="L225" s="65"/>
      <c r="M225" s="65"/>
      <c r="N225" s="65"/>
      <c r="O225" s="5"/>
      <c r="P225" s="5"/>
      <c r="Q225" s="5"/>
      <c r="R225" s="5"/>
      <c r="S225" s="5"/>
      <c r="T225" s="1"/>
    </row>
    <row r="226" spans="2:20">
      <c r="B226" s="5"/>
      <c r="C226" s="5"/>
      <c r="D226" s="5"/>
      <c r="E226" s="5"/>
      <c r="F226" s="5"/>
      <c r="G226" s="45"/>
      <c r="H226" s="65"/>
      <c r="I226" s="65"/>
      <c r="J226" s="65"/>
      <c r="K226" s="65"/>
      <c r="L226" s="65"/>
      <c r="M226" s="65"/>
      <c r="N226" s="65"/>
      <c r="O226" s="5"/>
      <c r="P226" s="5"/>
      <c r="Q226" s="5"/>
      <c r="R226" s="5"/>
      <c r="S226" s="5"/>
      <c r="T226" s="1"/>
    </row>
    <row r="227" spans="2:20">
      <c r="B227" s="5"/>
      <c r="C227" s="5"/>
      <c r="D227" s="5"/>
      <c r="E227" s="5"/>
      <c r="F227" s="5"/>
      <c r="G227" s="45"/>
      <c r="H227" s="65"/>
      <c r="I227" s="65"/>
      <c r="J227" s="65"/>
      <c r="K227" s="65"/>
      <c r="L227" s="65"/>
      <c r="M227" s="65"/>
      <c r="N227" s="65"/>
      <c r="O227" s="5"/>
      <c r="P227" s="5"/>
      <c r="Q227" s="5"/>
      <c r="R227" s="5"/>
      <c r="S227" s="5"/>
      <c r="T227" s="1"/>
    </row>
    <row r="228" spans="2:20">
      <c r="B228" s="5"/>
      <c r="C228" s="5"/>
      <c r="D228" s="5"/>
      <c r="E228" s="5"/>
      <c r="F228" s="5"/>
      <c r="G228" s="45"/>
      <c r="H228" s="65"/>
      <c r="I228" s="65"/>
      <c r="J228" s="65"/>
      <c r="K228" s="65"/>
      <c r="L228" s="65"/>
      <c r="M228" s="65"/>
      <c r="N228" s="65"/>
      <c r="O228" s="5"/>
      <c r="P228" s="5"/>
      <c r="Q228" s="5"/>
      <c r="R228" s="5"/>
      <c r="S228" s="5"/>
      <c r="T228" s="1"/>
    </row>
    <row r="229" spans="2:20">
      <c r="B229" s="5"/>
      <c r="C229" s="5"/>
      <c r="D229" s="5"/>
      <c r="E229" s="5"/>
      <c r="F229" s="5"/>
      <c r="G229" s="45"/>
      <c r="H229" s="65"/>
      <c r="I229" s="65"/>
      <c r="J229" s="65"/>
      <c r="K229" s="65"/>
      <c r="L229" s="65"/>
      <c r="M229" s="65"/>
      <c r="N229" s="65"/>
      <c r="O229" s="5"/>
      <c r="P229" s="5"/>
      <c r="Q229" s="5"/>
      <c r="R229" s="5"/>
      <c r="S229" s="5"/>
      <c r="T229" s="1"/>
    </row>
    <row r="230" spans="2:20">
      <c r="B230" s="5"/>
      <c r="C230" s="5"/>
      <c r="D230" s="5"/>
      <c r="E230" s="5"/>
      <c r="F230" s="5"/>
      <c r="G230" s="45"/>
      <c r="H230" s="65"/>
      <c r="I230" s="65"/>
      <c r="J230" s="65"/>
      <c r="K230" s="65"/>
      <c r="L230" s="65"/>
      <c r="M230" s="65"/>
      <c r="N230" s="65"/>
      <c r="O230" s="5"/>
      <c r="P230" s="5"/>
      <c r="Q230" s="5"/>
      <c r="R230" s="5"/>
      <c r="S230" s="5"/>
      <c r="T230" s="1"/>
    </row>
    <row r="231" spans="2:20">
      <c r="B231" s="5"/>
      <c r="C231" s="5"/>
      <c r="D231" s="5"/>
      <c r="E231" s="5"/>
      <c r="F231" s="5"/>
      <c r="G231" s="45"/>
      <c r="H231" s="65"/>
      <c r="I231" s="65"/>
      <c r="J231" s="65"/>
      <c r="K231" s="65"/>
      <c r="L231" s="65"/>
      <c r="M231" s="65"/>
      <c r="N231" s="65"/>
      <c r="O231" s="5"/>
      <c r="P231" s="5"/>
      <c r="Q231" s="5"/>
      <c r="R231" s="5"/>
      <c r="S231" s="5"/>
      <c r="T231" s="1"/>
    </row>
    <row r="232" spans="2:20">
      <c r="B232" s="5"/>
      <c r="C232" s="5"/>
      <c r="D232" s="5"/>
      <c r="E232" s="5"/>
      <c r="F232" s="5"/>
      <c r="G232" s="45"/>
      <c r="H232" s="65"/>
      <c r="I232" s="65"/>
      <c r="J232" s="65"/>
      <c r="K232" s="65"/>
      <c r="L232" s="65"/>
      <c r="M232" s="65"/>
      <c r="N232" s="65"/>
      <c r="O232" s="5"/>
      <c r="P232" s="5"/>
      <c r="Q232" s="5"/>
      <c r="R232" s="5"/>
      <c r="S232" s="5"/>
      <c r="T232" s="1"/>
    </row>
    <row r="233" spans="2:20">
      <c r="B233" s="5"/>
      <c r="C233" s="5"/>
      <c r="D233" s="5"/>
      <c r="E233" s="5"/>
      <c r="F233" s="5"/>
      <c r="G233" s="45"/>
      <c r="H233" s="65"/>
      <c r="I233" s="65"/>
      <c r="J233" s="65"/>
      <c r="K233" s="65"/>
      <c r="L233" s="65"/>
      <c r="M233" s="65"/>
      <c r="N233" s="65"/>
      <c r="O233" s="5"/>
      <c r="P233" s="5"/>
      <c r="Q233" s="5"/>
      <c r="R233" s="5"/>
      <c r="S233" s="5"/>
      <c r="T233" s="1"/>
    </row>
    <row r="234" spans="2:20">
      <c r="B234" s="5"/>
      <c r="C234" s="5"/>
      <c r="D234" s="5"/>
      <c r="E234" s="5"/>
      <c r="F234" s="5"/>
      <c r="G234" s="45"/>
      <c r="H234" s="65"/>
      <c r="I234" s="65"/>
      <c r="J234" s="65"/>
      <c r="K234" s="65"/>
      <c r="L234" s="65"/>
      <c r="M234" s="65"/>
      <c r="N234" s="65"/>
      <c r="O234" s="5"/>
      <c r="P234" s="5"/>
      <c r="Q234" s="5"/>
      <c r="R234" s="5"/>
      <c r="S234" s="5"/>
      <c r="T234" s="1"/>
    </row>
    <row r="235" spans="2:20">
      <c r="B235" s="5"/>
      <c r="C235" s="5"/>
      <c r="D235" s="5"/>
      <c r="E235" s="5"/>
      <c r="F235" s="5"/>
      <c r="G235" s="45"/>
      <c r="H235" s="65"/>
      <c r="I235" s="65"/>
      <c r="J235" s="65"/>
      <c r="K235" s="65"/>
      <c r="L235" s="65"/>
      <c r="M235" s="65"/>
      <c r="N235" s="65"/>
      <c r="O235" s="5"/>
      <c r="P235" s="5"/>
      <c r="Q235" s="5"/>
      <c r="R235" s="5"/>
      <c r="S235" s="5"/>
      <c r="T235" s="1"/>
    </row>
    <row r="236" spans="2:20">
      <c r="B236" s="5"/>
      <c r="C236" s="5"/>
      <c r="D236" s="5"/>
      <c r="E236" s="5"/>
      <c r="F236" s="5"/>
      <c r="G236" s="45"/>
      <c r="H236" s="65"/>
      <c r="I236" s="65"/>
      <c r="J236" s="65"/>
      <c r="K236" s="65"/>
      <c r="L236" s="65"/>
      <c r="M236" s="65"/>
      <c r="N236" s="65"/>
      <c r="O236" s="5"/>
      <c r="P236" s="5"/>
      <c r="Q236" s="5"/>
      <c r="R236" s="5"/>
      <c r="S236" s="5"/>
      <c r="T236" s="1"/>
    </row>
    <row r="237" spans="2:20">
      <c r="B237" s="5"/>
      <c r="C237" s="5"/>
      <c r="D237" s="5"/>
      <c r="E237" s="5"/>
      <c r="F237" s="5"/>
      <c r="G237" s="45"/>
      <c r="H237" s="65"/>
      <c r="I237" s="65"/>
      <c r="J237" s="65"/>
      <c r="K237" s="65"/>
      <c r="L237" s="65"/>
      <c r="M237" s="65"/>
      <c r="N237" s="65"/>
      <c r="O237" s="5"/>
      <c r="P237" s="5"/>
      <c r="Q237" s="5"/>
      <c r="R237" s="5"/>
      <c r="S237" s="5"/>
      <c r="T237" s="1"/>
    </row>
    <row r="238" spans="2:20">
      <c r="B238" s="5"/>
      <c r="C238" s="5"/>
      <c r="D238" s="5"/>
      <c r="E238" s="5"/>
      <c r="F238" s="5"/>
      <c r="G238" s="45"/>
      <c r="H238" s="65"/>
      <c r="I238" s="65"/>
      <c r="J238" s="65"/>
      <c r="K238" s="65"/>
      <c r="L238" s="65"/>
      <c r="M238" s="65"/>
      <c r="N238" s="65"/>
      <c r="O238" s="5"/>
      <c r="P238" s="5"/>
      <c r="Q238" s="5"/>
      <c r="R238" s="5"/>
      <c r="S238" s="5"/>
      <c r="T238" s="1"/>
    </row>
    <row r="239" spans="2:20">
      <c r="B239" s="5"/>
      <c r="C239" s="5"/>
      <c r="D239" s="5"/>
      <c r="E239" s="5"/>
      <c r="F239" s="5"/>
      <c r="G239" s="45"/>
      <c r="H239" s="65"/>
      <c r="I239" s="65"/>
      <c r="J239" s="65"/>
      <c r="K239" s="65"/>
      <c r="L239" s="65"/>
      <c r="M239" s="65"/>
      <c r="N239" s="65"/>
      <c r="O239" s="5"/>
      <c r="P239" s="5"/>
      <c r="Q239" s="5"/>
      <c r="R239" s="5"/>
      <c r="S239" s="5"/>
      <c r="T239" s="1"/>
    </row>
    <row r="240" spans="2:20">
      <c r="B240" s="5"/>
      <c r="C240" s="5"/>
      <c r="D240" s="5"/>
      <c r="E240" s="5"/>
      <c r="F240" s="5"/>
      <c r="G240" s="45"/>
      <c r="H240" s="65"/>
      <c r="I240" s="65"/>
      <c r="J240" s="65"/>
      <c r="K240" s="65"/>
      <c r="L240" s="65"/>
      <c r="M240" s="65"/>
      <c r="N240" s="65"/>
      <c r="O240" s="5"/>
      <c r="P240" s="5"/>
      <c r="Q240" s="5"/>
      <c r="R240" s="5"/>
      <c r="S240" s="5"/>
      <c r="T240" s="1"/>
    </row>
    <row r="241" spans="2:20">
      <c r="B241" s="5"/>
      <c r="C241" s="5"/>
      <c r="D241" s="5"/>
      <c r="E241" s="5"/>
      <c r="F241" s="5"/>
      <c r="G241" s="45"/>
      <c r="H241" s="65"/>
      <c r="I241" s="65"/>
      <c r="J241" s="65"/>
      <c r="K241" s="65"/>
      <c r="L241" s="65"/>
      <c r="M241" s="65"/>
      <c r="N241" s="65"/>
      <c r="O241" s="5"/>
      <c r="P241" s="5"/>
      <c r="Q241" s="5"/>
      <c r="R241" s="5"/>
      <c r="S241" s="5"/>
      <c r="T241" s="1"/>
    </row>
    <row r="242" spans="2:20">
      <c r="B242" s="5"/>
      <c r="C242" s="5"/>
      <c r="D242" s="5"/>
      <c r="E242" s="5"/>
      <c r="F242" s="5"/>
      <c r="G242" s="45"/>
      <c r="H242" s="65"/>
      <c r="I242" s="65"/>
      <c r="J242" s="65"/>
      <c r="K242" s="65"/>
      <c r="L242" s="65"/>
      <c r="M242" s="65"/>
      <c r="N242" s="65"/>
      <c r="O242" s="5"/>
      <c r="P242" s="5"/>
      <c r="Q242" s="5"/>
      <c r="R242" s="5"/>
      <c r="S242" s="5"/>
      <c r="T242" s="1"/>
    </row>
    <row r="243" spans="2:20">
      <c r="B243" s="5"/>
      <c r="C243" s="5"/>
      <c r="D243" s="5"/>
      <c r="E243" s="5"/>
      <c r="F243" s="5"/>
      <c r="G243" s="45"/>
      <c r="H243" s="65"/>
      <c r="I243" s="65"/>
      <c r="J243" s="65"/>
      <c r="K243" s="65"/>
      <c r="L243" s="65"/>
      <c r="M243" s="65"/>
      <c r="N243" s="65"/>
      <c r="O243" s="5"/>
      <c r="P243" s="5"/>
      <c r="Q243" s="5"/>
      <c r="R243" s="5"/>
      <c r="S243" s="5"/>
      <c r="T243" s="1"/>
    </row>
    <row r="244" spans="2:20">
      <c r="B244" s="5"/>
      <c r="C244" s="5"/>
      <c r="D244" s="5"/>
      <c r="E244" s="5"/>
      <c r="F244" s="5"/>
      <c r="G244" s="45"/>
      <c r="H244" s="65"/>
      <c r="I244" s="65"/>
      <c r="J244" s="65"/>
      <c r="K244" s="65"/>
      <c r="L244" s="65"/>
      <c r="M244" s="65"/>
      <c r="N244" s="65"/>
      <c r="O244" s="5"/>
      <c r="P244" s="5"/>
      <c r="Q244" s="5"/>
      <c r="R244" s="5"/>
      <c r="S244" s="5"/>
      <c r="T244" s="1"/>
    </row>
    <row r="245" spans="2:20">
      <c r="B245" s="5"/>
      <c r="C245" s="5"/>
      <c r="D245" s="5"/>
      <c r="E245" s="5"/>
      <c r="F245" s="5"/>
      <c r="G245" s="45"/>
      <c r="H245" s="65"/>
      <c r="I245" s="65"/>
      <c r="J245" s="65"/>
      <c r="K245" s="65"/>
      <c r="L245" s="65"/>
      <c r="M245" s="65"/>
      <c r="N245" s="65"/>
      <c r="O245" s="5"/>
      <c r="P245" s="5"/>
      <c r="Q245" s="5"/>
      <c r="R245" s="5"/>
      <c r="S245" s="5"/>
      <c r="T245" s="1"/>
    </row>
    <row r="246" spans="2:20">
      <c r="B246" s="5"/>
      <c r="C246" s="5"/>
      <c r="D246" s="5"/>
      <c r="E246" s="5"/>
      <c r="F246" s="5"/>
      <c r="G246" s="45"/>
      <c r="H246" s="65"/>
      <c r="I246" s="65"/>
      <c r="J246" s="65"/>
      <c r="K246" s="65"/>
      <c r="L246" s="65"/>
      <c r="M246" s="65"/>
      <c r="N246" s="65"/>
      <c r="O246" s="5"/>
      <c r="P246" s="5"/>
      <c r="Q246" s="5"/>
      <c r="R246" s="5"/>
      <c r="S246" s="5"/>
      <c r="T246" s="1"/>
    </row>
    <row r="247" spans="2:20">
      <c r="B247" s="5"/>
      <c r="C247" s="5"/>
      <c r="D247" s="5"/>
      <c r="E247" s="5"/>
      <c r="F247" s="5"/>
      <c r="G247" s="45"/>
      <c r="H247" s="65"/>
      <c r="I247" s="65"/>
      <c r="J247" s="65"/>
      <c r="K247" s="65"/>
      <c r="L247" s="65"/>
      <c r="M247" s="65"/>
      <c r="N247" s="65"/>
      <c r="O247" s="5"/>
      <c r="P247" s="5"/>
      <c r="Q247" s="5"/>
      <c r="R247" s="5"/>
      <c r="S247" s="5"/>
      <c r="T247" s="1"/>
    </row>
    <row r="248" spans="2:20">
      <c r="B248" s="5"/>
      <c r="C248" s="5"/>
      <c r="D248" s="5"/>
      <c r="E248" s="5"/>
      <c r="F248" s="5"/>
      <c r="G248" s="45"/>
      <c r="H248" s="65"/>
      <c r="I248" s="65"/>
      <c r="J248" s="65"/>
      <c r="K248" s="65"/>
      <c r="L248" s="65"/>
      <c r="M248" s="65"/>
      <c r="N248" s="65"/>
      <c r="O248" s="5"/>
      <c r="P248" s="5"/>
      <c r="Q248" s="5"/>
      <c r="R248" s="5"/>
      <c r="S248" s="5"/>
      <c r="T248" s="1"/>
    </row>
    <row r="249" spans="2:20">
      <c r="B249" s="5"/>
      <c r="C249" s="5"/>
      <c r="D249" s="5"/>
      <c r="E249" s="5"/>
      <c r="F249" s="5"/>
      <c r="G249" s="45"/>
      <c r="H249" s="65"/>
      <c r="I249" s="65"/>
      <c r="J249" s="65"/>
      <c r="K249" s="65"/>
      <c r="L249" s="65"/>
      <c r="M249" s="65"/>
      <c r="N249" s="65"/>
      <c r="O249" s="5"/>
      <c r="P249" s="5"/>
      <c r="Q249" s="5"/>
      <c r="R249" s="5"/>
      <c r="S249" s="5"/>
      <c r="T249" s="1"/>
    </row>
    <row r="250" spans="2:20">
      <c r="B250" s="5"/>
      <c r="C250" s="5"/>
      <c r="D250" s="5"/>
      <c r="E250" s="5"/>
      <c r="F250" s="5"/>
      <c r="G250" s="45"/>
      <c r="H250" s="65"/>
      <c r="I250" s="65"/>
      <c r="J250" s="65"/>
      <c r="K250" s="65"/>
      <c r="L250" s="65"/>
      <c r="M250" s="65"/>
      <c r="N250" s="65"/>
      <c r="O250" s="5"/>
      <c r="P250" s="5"/>
      <c r="Q250" s="5"/>
      <c r="R250" s="5"/>
      <c r="S250" s="5"/>
      <c r="T250" s="1"/>
    </row>
    <row r="251" spans="2:20">
      <c r="B251" s="5"/>
      <c r="C251" s="5"/>
      <c r="D251" s="5"/>
      <c r="E251" s="5"/>
      <c r="F251" s="5"/>
      <c r="G251" s="45"/>
      <c r="H251" s="65"/>
      <c r="I251" s="65"/>
      <c r="J251" s="65"/>
      <c r="K251" s="65"/>
      <c r="L251" s="65"/>
      <c r="M251" s="65"/>
      <c r="N251" s="65"/>
      <c r="O251" s="5"/>
      <c r="P251" s="5"/>
      <c r="Q251" s="5"/>
      <c r="R251" s="5"/>
      <c r="S251" s="5"/>
      <c r="T251" s="1"/>
    </row>
    <row r="252" spans="2:20">
      <c r="B252" s="5"/>
      <c r="C252" s="5"/>
      <c r="D252" s="5"/>
      <c r="E252" s="5"/>
      <c r="F252" s="5"/>
      <c r="G252" s="45"/>
      <c r="H252" s="65"/>
      <c r="I252" s="65"/>
      <c r="J252" s="65"/>
      <c r="K252" s="65"/>
      <c r="L252" s="65"/>
      <c r="M252" s="65"/>
      <c r="N252" s="65"/>
      <c r="O252" s="5"/>
      <c r="P252" s="5"/>
      <c r="Q252" s="5"/>
      <c r="R252" s="5"/>
      <c r="S252" s="5"/>
      <c r="T252" s="1"/>
    </row>
    <row r="253" spans="2:20">
      <c r="B253" s="5"/>
      <c r="C253" s="5"/>
      <c r="D253" s="5"/>
      <c r="E253" s="5"/>
      <c r="F253" s="5"/>
      <c r="G253" s="45"/>
      <c r="H253" s="65"/>
      <c r="I253" s="65"/>
      <c r="J253" s="65"/>
      <c r="K253" s="65"/>
      <c r="L253" s="65"/>
      <c r="M253" s="65"/>
      <c r="N253" s="65"/>
      <c r="O253" s="5"/>
      <c r="P253" s="5"/>
      <c r="Q253" s="5"/>
      <c r="R253" s="5"/>
      <c r="S253" s="5"/>
      <c r="T253" s="1"/>
    </row>
    <row r="254" spans="2:20">
      <c r="B254" s="5"/>
      <c r="C254" s="5"/>
      <c r="D254" s="5"/>
      <c r="E254" s="5"/>
      <c r="F254" s="5"/>
      <c r="G254" s="45"/>
      <c r="H254" s="65"/>
      <c r="I254" s="65"/>
      <c r="J254" s="65"/>
      <c r="K254" s="65"/>
      <c r="L254" s="65"/>
      <c r="M254" s="65"/>
      <c r="N254" s="65"/>
      <c r="O254" s="5"/>
      <c r="P254" s="5"/>
      <c r="Q254" s="5"/>
      <c r="R254" s="5"/>
      <c r="S254" s="5"/>
      <c r="T254" s="1"/>
    </row>
    <row r="255" spans="2:20">
      <c r="B255" s="5"/>
      <c r="C255" s="5"/>
      <c r="D255" s="5"/>
      <c r="E255" s="5"/>
      <c r="F255" s="5"/>
      <c r="G255" s="45"/>
      <c r="H255" s="65"/>
      <c r="I255" s="65"/>
      <c r="J255" s="65"/>
      <c r="K255" s="65"/>
      <c r="L255" s="65"/>
      <c r="M255" s="65"/>
      <c r="N255" s="65"/>
      <c r="O255" s="5"/>
      <c r="P255" s="5"/>
      <c r="Q255" s="5"/>
      <c r="R255" s="5"/>
      <c r="S255" s="5"/>
      <c r="T255" s="1"/>
    </row>
    <row r="256" spans="2:20">
      <c r="B256" s="5"/>
      <c r="C256" s="5"/>
      <c r="D256" s="5"/>
      <c r="E256" s="5"/>
      <c r="F256" s="5"/>
      <c r="G256" s="45"/>
      <c r="H256" s="65"/>
      <c r="I256" s="65"/>
      <c r="J256" s="65"/>
      <c r="K256" s="65"/>
      <c r="L256" s="65"/>
      <c r="M256" s="65"/>
      <c r="N256" s="65"/>
      <c r="O256" s="5"/>
      <c r="P256" s="5"/>
      <c r="Q256" s="5"/>
      <c r="R256" s="5"/>
      <c r="S256" s="5"/>
      <c r="T256" s="1"/>
    </row>
    <row r="257" spans="2:20">
      <c r="B257" s="5"/>
      <c r="C257" s="5"/>
      <c r="D257" s="5"/>
      <c r="E257" s="5"/>
      <c r="F257" s="5"/>
      <c r="G257" s="45"/>
      <c r="H257" s="65"/>
      <c r="I257" s="65"/>
      <c r="J257" s="65"/>
      <c r="K257" s="65"/>
      <c r="L257" s="65"/>
      <c r="M257" s="65"/>
      <c r="N257" s="65"/>
      <c r="O257" s="5"/>
      <c r="P257" s="5"/>
      <c r="Q257" s="5"/>
      <c r="R257" s="5"/>
      <c r="S257" s="5"/>
      <c r="T257" s="1"/>
    </row>
    <row r="258" spans="2:20">
      <c r="B258" s="5"/>
      <c r="C258" s="5"/>
      <c r="D258" s="5"/>
      <c r="E258" s="5"/>
      <c r="F258" s="5"/>
      <c r="G258" s="45"/>
      <c r="H258" s="65"/>
      <c r="I258" s="65"/>
      <c r="J258" s="65"/>
      <c r="K258" s="65"/>
      <c r="L258" s="65"/>
      <c r="M258" s="65"/>
      <c r="N258" s="65"/>
      <c r="O258" s="5"/>
      <c r="P258" s="5"/>
      <c r="Q258" s="5"/>
      <c r="R258" s="5"/>
      <c r="S258" s="5"/>
      <c r="T258" s="1"/>
    </row>
    <row r="259" spans="2:20">
      <c r="B259" s="5"/>
      <c r="C259" s="5"/>
      <c r="D259" s="5"/>
      <c r="E259" s="5"/>
      <c r="F259" s="5"/>
      <c r="G259" s="45"/>
      <c r="H259" s="65"/>
      <c r="I259" s="65"/>
      <c r="J259" s="65"/>
      <c r="K259" s="65"/>
      <c r="L259" s="65"/>
      <c r="M259" s="65"/>
      <c r="N259" s="65"/>
      <c r="O259" s="5"/>
      <c r="P259" s="5"/>
      <c r="Q259" s="5"/>
      <c r="R259" s="5"/>
      <c r="S259" s="5"/>
      <c r="T259" s="1"/>
    </row>
    <row r="260" spans="2:20">
      <c r="B260" s="5"/>
      <c r="C260" s="5"/>
      <c r="D260" s="5"/>
      <c r="E260" s="5"/>
      <c r="F260" s="5"/>
      <c r="G260" s="45"/>
      <c r="H260" s="65"/>
      <c r="I260" s="65"/>
      <c r="J260" s="65"/>
      <c r="K260" s="65"/>
      <c r="L260" s="65"/>
      <c r="M260" s="65"/>
      <c r="N260" s="65"/>
      <c r="O260" s="5"/>
      <c r="P260" s="5"/>
      <c r="Q260" s="5"/>
      <c r="R260" s="5"/>
      <c r="S260" s="5"/>
      <c r="T260" s="1"/>
    </row>
    <row r="261" spans="2:20">
      <c r="B261" s="5"/>
      <c r="C261" s="5"/>
      <c r="D261" s="5"/>
      <c r="E261" s="5"/>
      <c r="F261" s="5"/>
      <c r="G261" s="45"/>
      <c r="H261" s="65"/>
      <c r="I261" s="65"/>
      <c r="J261" s="65"/>
      <c r="K261" s="65"/>
      <c r="L261" s="65"/>
      <c r="M261" s="65"/>
      <c r="N261" s="65"/>
      <c r="O261" s="5"/>
      <c r="P261" s="5"/>
      <c r="Q261" s="5"/>
      <c r="R261" s="5"/>
      <c r="S261" s="5"/>
      <c r="T261" s="1"/>
    </row>
    <row r="262" spans="2:20">
      <c r="B262" s="5"/>
      <c r="C262" s="5"/>
      <c r="D262" s="5"/>
      <c r="E262" s="5"/>
      <c r="F262" s="5"/>
      <c r="G262" s="45"/>
      <c r="H262" s="65"/>
      <c r="I262" s="65"/>
      <c r="J262" s="65"/>
      <c r="K262" s="65"/>
      <c r="L262" s="65"/>
      <c r="M262" s="65"/>
      <c r="N262" s="65"/>
      <c r="O262" s="5"/>
      <c r="P262" s="5"/>
      <c r="Q262" s="5"/>
      <c r="R262" s="5"/>
      <c r="S262" s="5"/>
      <c r="T262" s="1"/>
    </row>
    <row r="263" spans="2:20">
      <c r="B263" s="5"/>
      <c r="C263" s="5"/>
      <c r="D263" s="5"/>
      <c r="E263" s="5"/>
      <c r="F263" s="5"/>
      <c r="G263" s="45"/>
      <c r="H263" s="65"/>
      <c r="I263" s="65"/>
      <c r="J263" s="65"/>
      <c r="K263" s="65"/>
      <c r="L263" s="65"/>
      <c r="M263" s="65"/>
      <c r="N263" s="65"/>
      <c r="O263" s="5"/>
      <c r="P263" s="5"/>
      <c r="Q263" s="5"/>
      <c r="R263" s="5"/>
      <c r="S263" s="5"/>
      <c r="T263" s="1"/>
    </row>
    <row r="264" spans="2:20">
      <c r="B264" s="5"/>
      <c r="C264" s="5"/>
      <c r="D264" s="5"/>
      <c r="E264" s="5"/>
      <c r="F264" s="5"/>
      <c r="G264" s="45"/>
      <c r="H264" s="65"/>
      <c r="I264" s="65"/>
      <c r="J264" s="65"/>
      <c r="K264" s="65"/>
      <c r="L264" s="65"/>
      <c r="M264" s="65"/>
      <c r="N264" s="65"/>
      <c r="O264" s="5"/>
      <c r="P264" s="5"/>
      <c r="Q264" s="5"/>
      <c r="R264" s="5"/>
      <c r="S264" s="5"/>
      <c r="T264" s="1"/>
    </row>
    <row r="265" spans="2:20">
      <c r="B265" s="5"/>
      <c r="C265" s="5"/>
      <c r="D265" s="5"/>
      <c r="E265" s="5"/>
      <c r="F265" s="5"/>
      <c r="G265" s="45"/>
      <c r="H265" s="65"/>
      <c r="I265" s="65"/>
      <c r="J265" s="65"/>
      <c r="K265" s="65"/>
      <c r="L265" s="65"/>
      <c r="M265" s="65"/>
      <c r="N265" s="65"/>
      <c r="O265" s="5"/>
      <c r="P265" s="5"/>
      <c r="Q265" s="5"/>
      <c r="R265" s="5"/>
      <c r="S265" s="5"/>
      <c r="T265" s="1"/>
    </row>
    <row r="266" spans="2:20">
      <c r="B266" s="5"/>
      <c r="C266" s="5"/>
      <c r="D266" s="5"/>
      <c r="E266" s="5"/>
      <c r="F266" s="5"/>
      <c r="G266" s="45"/>
      <c r="H266" s="65"/>
      <c r="I266" s="65"/>
      <c r="J266" s="65"/>
      <c r="K266" s="65"/>
      <c r="L266" s="65"/>
      <c r="M266" s="65"/>
      <c r="N266" s="65"/>
      <c r="O266" s="5"/>
      <c r="P266" s="5"/>
      <c r="Q266" s="5"/>
      <c r="R266" s="5"/>
      <c r="S266" s="5"/>
      <c r="T266" s="1"/>
    </row>
    <row r="267" spans="2:20">
      <c r="B267" s="5"/>
      <c r="C267" s="5"/>
      <c r="D267" s="5"/>
      <c r="E267" s="5"/>
      <c r="F267" s="5"/>
      <c r="G267" s="45"/>
      <c r="H267" s="65"/>
      <c r="I267" s="65"/>
      <c r="J267" s="65"/>
      <c r="K267" s="65"/>
      <c r="L267" s="65"/>
      <c r="M267" s="65"/>
      <c r="N267" s="65"/>
      <c r="O267" s="5"/>
      <c r="P267" s="5"/>
      <c r="Q267" s="5"/>
      <c r="R267" s="5"/>
      <c r="S267" s="5"/>
      <c r="T267" s="1"/>
    </row>
    <row r="268" spans="2:20">
      <c r="B268" s="5"/>
      <c r="C268" s="5"/>
      <c r="D268" s="5"/>
      <c r="E268" s="5"/>
      <c r="F268" s="5"/>
      <c r="G268" s="45"/>
      <c r="H268" s="65"/>
      <c r="I268" s="65"/>
      <c r="J268" s="65"/>
      <c r="K268" s="65"/>
      <c r="L268" s="65"/>
      <c r="M268" s="65"/>
      <c r="N268" s="65"/>
      <c r="O268" s="5"/>
      <c r="P268" s="5"/>
      <c r="Q268" s="5"/>
      <c r="R268" s="5"/>
      <c r="S268" s="5"/>
      <c r="T268" s="1"/>
    </row>
    <row r="269" spans="2:20">
      <c r="B269" s="5"/>
      <c r="C269" s="5"/>
      <c r="D269" s="5"/>
      <c r="E269" s="5"/>
      <c r="F269" s="5"/>
      <c r="G269" s="45"/>
      <c r="H269" s="65"/>
      <c r="I269" s="65"/>
      <c r="J269" s="65"/>
      <c r="K269" s="65"/>
      <c r="L269" s="65"/>
      <c r="M269" s="65"/>
      <c r="N269" s="65"/>
      <c r="O269" s="5"/>
      <c r="P269" s="5"/>
      <c r="Q269" s="5"/>
      <c r="R269" s="5"/>
      <c r="S269" s="5"/>
      <c r="T269" s="1"/>
    </row>
    <row r="270" spans="2:20">
      <c r="B270" s="5"/>
      <c r="C270" s="5"/>
      <c r="D270" s="5"/>
      <c r="E270" s="5"/>
      <c r="F270" s="5"/>
      <c r="G270" s="45"/>
      <c r="H270" s="65"/>
      <c r="I270" s="65"/>
      <c r="J270" s="65"/>
      <c r="K270" s="65"/>
      <c r="L270" s="65"/>
      <c r="M270" s="65"/>
      <c r="N270" s="65"/>
      <c r="O270" s="5"/>
      <c r="P270" s="5"/>
      <c r="Q270" s="5"/>
      <c r="R270" s="5"/>
      <c r="S270" s="5"/>
      <c r="T270" s="1"/>
    </row>
    <row r="271" spans="2:20">
      <c r="B271" s="5"/>
      <c r="C271" s="5"/>
      <c r="D271" s="5"/>
      <c r="E271" s="5"/>
      <c r="F271" s="5"/>
      <c r="G271" s="45"/>
      <c r="H271" s="65"/>
      <c r="I271" s="65"/>
      <c r="J271" s="65"/>
      <c r="K271" s="65"/>
      <c r="L271" s="65"/>
      <c r="M271" s="65"/>
      <c r="N271" s="65"/>
      <c r="O271" s="5"/>
      <c r="P271" s="5"/>
      <c r="Q271" s="5"/>
      <c r="R271" s="5"/>
      <c r="S271" s="5"/>
      <c r="T271" s="1"/>
    </row>
    <row r="272" spans="2:20">
      <c r="B272" s="5"/>
      <c r="C272" s="5"/>
      <c r="D272" s="5"/>
      <c r="E272" s="5"/>
      <c r="F272" s="5"/>
      <c r="G272" s="45"/>
      <c r="H272" s="65"/>
      <c r="I272" s="65"/>
      <c r="J272" s="65"/>
      <c r="K272" s="65"/>
      <c r="L272" s="65"/>
      <c r="M272" s="65"/>
      <c r="N272" s="65"/>
      <c r="O272" s="5"/>
      <c r="P272" s="5"/>
      <c r="Q272" s="5"/>
      <c r="R272" s="5"/>
      <c r="S272" s="5"/>
      <c r="T272" s="1"/>
    </row>
    <row r="273" spans="2:20">
      <c r="B273" s="5"/>
      <c r="C273" s="5"/>
      <c r="D273" s="5"/>
      <c r="E273" s="5"/>
      <c r="F273" s="5"/>
      <c r="G273" s="45"/>
      <c r="H273" s="65"/>
      <c r="I273" s="65"/>
      <c r="J273" s="65"/>
      <c r="K273" s="65"/>
      <c r="L273" s="65"/>
      <c r="M273" s="65"/>
      <c r="N273" s="65"/>
      <c r="O273" s="5"/>
      <c r="P273" s="5"/>
      <c r="Q273" s="5"/>
      <c r="R273" s="5"/>
      <c r="S273" s="5"/>
      <c r="T273" s="1"/>
    </row>
    <row r="274" spans="2:20">
      <c r="B274" s="5"/>
      <c r="C274" s="5"/>
      <c r="D274" s="5"/>
      <c r="E274" s="5"/>
      <c r="F274" s="5"/>
      <c r="G274" s="45"/>
      <c r="H274" s="65"/>
      <c r="I274" s="65"/>
      <c r="J274" s="65"/>
      <c r="K274" s="65"/>
      <c r="L274" s="65"/>
      <c r="M274" s="65"/>
      <c r="N274" s="65"/>
      <c r="O274" s="5"/>
      <c r="P274" s="5"/>
      <c r="Q274" s="5"/>
      <c r="R274" s="5"/>
      <c r="S274" s="5"/>
      <c r="T274" s="1"/>
    </row>
    <row r="275" spans="2:20">
      <c r="B275" s="5"/>
      <c r="C275" s="5"/>
      <c r="D275" s="5"/>
      <c r="E275" s="5"/>
      <c r="F275" s="5"/>
      <c r="G275" s="45"/>
      <c r="H275" s="65"/>
      <c r="I275" s="65"/>
      <c r="J275" s="65"/>
      <c r="K275" s="65"/>
      <c r="L275" s="65"/>
      <c r="M275" s="65"/>
      <c r="N275" s="65"/>
      <c r="O275" s="5"/>
      <c r="P275" s="5"/>
      <c r="Q275" s="5"/>
      <c r="R275" s="5"/>
      <c r="S275" s="5"/>
      <c r="T275" s="1"/>
    </row>
    <row r="276" spans="2:20">
      <c r="B276" s="5"/>
      <c r="C276" s="5"/>
      <c r="D276" s="5"/>
      <c r="E276" s="5"/>
      <c r="F276" s="5"/>
      <c r="G276" s="45"/>
      <c r="H276" s="65"/>
      <c r="I276" s="65"/>
      <c r="J276" s="65"/>
      <c r="K276" s="65"/>
      <c r="L276" s="65"/>
      <c r="M276" s="65"/>
      <c r="N276" s="65"/>
      <c r="O276" s="5"/>
      <c r="P276" s="5"/>
      <c r="Q276" s="5"/>
      <c r="R276" s="5"/>
      <c r="S276" s="5"/>
      <c r="T276" s="1"/>
    </row>
    <row r="277" spans="2:20">
      <c r="B277" s="5"/>
      <c r="C277" s="5"/>
      <c r="D277" s="5"/>
      <c r="E277" s="5"/>
      <c r="F277" s="5"/>
      <c r="G277" s="45"/>
      <c r="H277" s="65"/>
      <c r="I277" s="65"/>
      <c r="J277" s="65"/>
      <c r="K277" s="65"/>
      <c r="L277" s="65"/>
      <c r="M277" s="65"/>
      <c r="N277" s="65"/>
      <c r="O277" s="5"/>
      <c r="P277" s="5"/>
      <c r="Q277" s="5"/>
      <c r="R277" s="5"/>
      <c r="S277" s="5"/>
      <c r="T277" s="1"/>
    </row>
    <row r="278" spans="2:20">
      <c r="B278" s="5"/>
      <c r="C278" s="5"/>
      <c r="D278" s="5"/>
      <c r="E278" s="5"/>
      <c r="F278" s="5"/>
      <c r="G278" s="45"/>
      <c r="H278" s="65"/>
      <c r="I278" s="65"/>
      <c r="J278" s="65"/>
      <c r="K278" s="65"/>
      <c r="L278" s="65"/>
      <c r="M278" s="65"/>
      <c r="N278" s="65"/>
      <c r="O278" s="5"/>
      <c r="P278" s="5"/>
      <c r="Q278" s="5"/>
      <c r="R278" s="5"/>
      <c r="S278" s="5"/>
      <c r="T278" s="1"/>
    </row>
    <row r="279" spans="2:20">
      <c r="B279" s="5"/>
      <c r="C279" s="5"/>
      <c r="D279" s="5"/>
      <c r="E279" s="5"/>
      <c r="F279" s="5"/>
      <c r="G279" s="45"/>
      <c r="H279" s="65"/>
      <c r="I279" s="65"/>
      <c r="J279" s="65"/>
      <c r="K279" s="65"/>
      <c r="L279" s="65"/>
      <c r="M279" s="65"/>
      <c r="N279" s="65"/>
      <c r="O279" s="5"/>
      <c r="P279" s="5"/>
      <c r="Q279" s="5"/>
      <c r="R279" s="5"/>
      <c r="S279" s="5"/>
      <c r="T279" s="1"/>
    </row>
    <row r="280" spans="2:20">
      <c r="B280" s="5"/>
      <c r="C280" s="5"/>
      <c r="D280" s="5"/>
      <c r="E280" s="5"/>
      <c r="F280" s="5"/>
      <c r="G280" s="45"/>
      <c r="H280" s="65"/>
      <c r="I280" s="65"/>
      <c r="J280" s="65"/>
      <c r="K280" s="65"/>
      <c r="L280" s="65"/>
      <c r="M280" s="65"/>
      <c r="N280" s="65"/>
      <c r="O280" s="5"/>
      <c r="P280" s="5"/>
      <c r="Q280" s="5"/>
      <c r="R280" s="5"/>
      <c r="S280" s="5"/>
      <c r="T280" s="1"/>
    </row>
    <row r="281" spans="2:20">
      <c r="B281" s="5"/>
      <c r="C281" s="5"/>
      <c r="D281" s="5"/>
      <c r="E281" s="5"/>
      <c r="F281" s="5"/>
      <c r="G281" s="45"/>
      <c r="H281" s="65"/>
      <c r="I281" s="65"/>
      <c r="J281" s="65"/>
      <c r="K281" s="65"/>
      <c r="L281" s="65"/>
      <c r="M281" s="65"/>
      <c r="N281" s="65"/>
      <c r="O281" s="5"/>
      <c r="P281" s="5"/>
      <c r="Q281" s="5"/>
      <c r="R281" s="5"/>
      <c r="S281" s="5"/>
      <c r="T281" s="1"/>
    </row>
    <row r="282" spans="2:20">
      <c r="B282" s="5"/>
      <c r="C282" s="5"/>
      <c r="D282" s="5"/>
      <c r="E282" s="5"/>
      <c r="F282" s="5"/>
      <c r="G282" s="45"/>
      <c r="H282" s="65"/>
      <c r="I282" s="65"/>
      <c r="J282" s="65"/>
      <c r="K282" s="65"/>
      <c r="L282" s="65"/>
      <c r="M282" s="65"/>
      <c r="N282" s="65"/>
      <c r="O282" s="5"/>
      <c r="P282" s="5"/>
      <c r="Q282" s="5"/>
      <c r="R282" s="5"/>
      <c r="S282" s="5"/>
      <c r="T282" s="1"/>
    </row>
    <row r="283" spans="2:20">
      <c r="B283" s="5"/>
      <c r="C283" s="5"/>
      <c r="D283" s="5"/>
      <c r="E283" s="5"/>
      <c r="F283" s="5"/>
      <c r="G283" s="45"/>
      <c r="H283" s="65"/>
      <c r="I283" s="65"/>
      <c r="J283" s="65"/>
      <c r="K283" s="65"/>
      <c r="L283" s="65"/>
      <c r="M283" s="65"/>
      <c r="N283" s="65"/>
      <c r="O283" s="5"/>
      <c r="P283" s="5"/>
      <c r="Q283" s="5"/>
      <c r="R283" s="5"/>
      <c r="S283" s="5"/>
      <c r="T283" s="1"/>
    </row>
    <row r="284" spans="2:20">
      <c r="B284" s="5"/>
      <c r="C284" s="5"/>
      <c r="D284" s="5"/>
      <c r="E284" s="5"/>
      <c r="F284" s="5"/>
      <c r="G284" s="45"/>
      <c r="H284" s="65"/>
      <c r="I284" s="65"/>
      <c r="J284" s="65"/>
      <c r="K284" s="65"/>
      <c r="L284" s="65"/>
      <c r="M284" s="65"/>
      <c r="N284" s="65"/>
      <c r="O284" s="5"/>
      <c r="P284" s="5"/>
      <c r="Q284" s="5"/>
      <c r="R284" s="5"/>
      <c r="S284" s="5"/>
      <c r="T284" s="1"/>
    </row>
    <row r="285" spans="2:20">
      <c r="B285" s="5"/>
      <c r="C285" s="5"/>
      <c r="D285" s="5"/>
      <c r="E285" s="5"/>
      <c r="F285" s="5"/>
      <c r="G285" s="45"/>
      <c r="H285" s="65"/>
      <c r="I285" s="65"/>
      <c r="J285" s="65"/>
      <c r="K285" s="65"/>
      <c r="L285" s="65"/>
      <c r="M285" s="65"/>
      <c r="N285" s="65"/>
      <c r="O285" s="5"/>
      <c r="P285" s="5"/>
      <c r="Q285" s="5"/>
      <c r="R285" s="5"/>
      <c r="S285" s="5"/>
      <c r="T285" s="1"/>
    </row>
    <row r="286" spans="2:20">
      <c r="B286" s="5"/>
      <c r="C286" s="5"/>
      <c r="D286" s="5"/>
      <c r="E286" s="5"/>
      <c r="F286" s="5"/>
      <c r="G286" s="45"/>
      <c r="H286" s="65"/>
      <c r="I286" s="65"/>
      <c r="J286" s="65"/>
      <c r="K286" s="65"/>
      <c r="L286" s="65"/>
      <c r="M286" s="65"/>
      <c r="N286" s="65"/>
      <c r="O286" s="5"/>
      <c r="P286" s="5"/>
      <c r="Q286" s="5"/>
      <c r="R286" s="5"/>
      <c r="S286" s="5"/>
      <c r="T286" s="1"/>
    </row>
    <row r="287" spans="2:20">
      <c r="B287" s="5"/>
      <c r="C287" s="5"/>
      <c r="D287" s="5"/>
      <c r="E287" s="5"/>
      <c r="F287" s="5"/>
      <c r="G287" s="45"/>
      <c r="H287" s="65"/>
      <c r="I287" s="65"/>
      <c r="J287" s="65"/>
      <c r="K287" s="65"/>
      <c r="L287" s="65"/>
      <c r="M287" s="65"/>
      <c r="N287" s="65"/>
      <c r="O287" s="5"/>
      <c r="P287" s="5"/>
      <c r="Q287" s="5"/>
      <c r="R287" s="5"/>
      <c r="S287" s="5"/>
      <c r="T287" s="1"/>
    </row>
    <row r="288" spans="2:20">
      <c r="B288" s="5"/>
      <c r="C288" s="5"/>
      <c r="D288" s="5"/>
      <c r="E288" s="5"/>
      <c r="F288" s="5"/>
      <c r="G288" s="45"/>
      <c r="H288" s="65"/>
      <c r="I288" s="65"/>
      <c r="J288" s="65"/>
      <c r="K288" s="65"/>
      <c r="L288" s="65"/>
      <c r="M288" s="65"/>
      <c r="N288" s="65"/>
      <c r="O288" s="5"/>
      <c r="P288" s="5"/>
      <c r="Q288" s="5"/>
      <c r="R288" s="5"/>
      <c r="S288" s="5"/>
      <c r="T288" s="1"/>
    </row>
    <row r="289" spans="2:20">
      <c r="B289" s="5"/>
      <c r="C289" s="5"/>
      <c r="D289" s="5"/>
      <c r="E289" s="5"/>
      <c r="F289" s="5"/>
      <c r="G289" s="45"/>
      <c r="H289" s="65"/>
      <c r="I289" s="65"/>
      <c r="J289" s="65"/>
      <c r="K289" s="65"/>
      <c r="L289" s="65"/>
      <c r="M289" s="65"/>
      <c r="N289" s="65"/>
      <c r="O289" s="5"/>
      <c r="P289" s="5"/>
      <c r="Q289" s="5"/>
      <c r="R289" s="5"/>
      <c r="S289" s="5"/>
      <c r="T289" s="1"/>
    </row>
    <row r="290" spans="2:20">
      <c r="B290" s="5"/>
      <c r="C290" s="5"/>
      <c r="D290" s="5"/>
      <c r="E290" s="5"/>
      <c r="F290" s="5"/>
      <c r="G290" s="45"/>
      <c r="H290" s="65"/>
      <c r="I290" s="65"/>
      <c r="J290" s="65"/>
      <c r="K290" s="65"/>
      <c r="L290" s="65"/>
      <c r="M290" s="65"/>
      <c r="N290" s="65"/>
      <c r="O290" s="5"/>
      <c r="P290" s="5"/>
      <c r="Q290" s="5"/>
      <c r="R290" s="5"/>
      <c r="S290" s="5"/>
      <c r="T290" s="1"/>
    </row>
    <row r="291" spans="2:20">
      <c r="B291" s="5"/>
      <c r="C291" s="5"/>
      <c r="D291" s="5"/>
      <c r="E291" s="5"/>
      <c r="F291" s="5"/>
      <c r="G291" s="45"/>
      <c r="H291" s="65"/>
      <c r="I291" s="65"/>
      <c r="J291" s="65"/>
      <c r="K291" s="65"/>
      <c r="L291" s="65"/>
      <c r="M291" s="65"/>
      <c r="N291" s="65"/>
      <c r="O291" s="5"/>
      <c r="P291" s="5"/>
      <c r="Q291" s="5"/>
      <c r="R291" s="5"/>
      <c r="S291" s="5"/>
      <c r="T291" s="1"/>
    </row>
    <row r="292" spans="2:20">
      <c r="B292" s="5"/>
      <c r="C292" s="5"/>
      <c r="D292" s="5"/>
      <c r="E292" s="5"/>
      <c r="F292" s="5"/>
      <c r="G292" s="45"/>
      <c r="H292" s="65"/>
      <c r="I292" s="65"/>
      <c r="J292" s="65"/>
      <c r="K292" s="65"/>
      <c r="L292" s="65"/>
      <c r="M292" s="65"/>
      <c r="N292" s="65"/>
      <c r="O292" s="5"/>
      <c r="P292" s="5"/>
      <c r="Q292" s="5"/>
      <c r="R292" s="5"/>
      <c r="S292" s="5"/>
      <c r="T292" s="1"/>
    </row>
    <row r="293" spans="2:20">
      <c r="B293" s="5"/>
      <c r="C293" s="5"/>
      <c r="D293" s="5"/>
      <c r="E293" s="5"/>
      <c r="F293" s="5"/>
      <c r="G293" s="45"/>
      <c r="H293" s="65"/>
      <c r="I293" s="65"/>
      <c r="J293" s="65"/>
      <c r="K293" s="65"/>
      <c r="L293" s="65"/>
      <c r="M293" s="65"/>
      <c r="N293" s="65"/>
      <c r="O293" s="5"/>
      <c r="P293" s="5"/>
      <c r="Q293" s="5"/>
      <c r="R293" s="5"/>
      <c r="S293" s="5"/>
      <c r="T293" s="1"/>
    </row>
    <row r="294" spans="2:20">
      <c r="B294" s="5"/>
      <c r="C294" s="5"/>
      <c r="D294" s="5"/>
      <c r="E294" s="5"/>
      <c r="F294" s="5"/>
      <c r="G294" s="45"/>
      <c r="H294" s="65"/>
      <c r="I294" s="65"/>
      <c r="J294" s="65"/>
      <c r="K294" s="65"/>
      <c r="L294" s="65"/>
      <c r="M294" s="65"/>
      <c r="N294" s="65"/>
      <c r="O294" s="5"/>
      <c r="P294" s="5"/>
      <c r="Q294" s="5"/>
      <c r="R294" s="5"/>
      <c r="S294" s="5"/>
      <c r="T294" s="1"/>
    </row>
    <row r="295" spans="2:20">
      <c r="B295" s="5"/>
      <c r="C295" s="5"/>
      <c r="D295" s="5"/>
      <c r="E295" s="5"/>
      <c r="F295" s="5"/>
      <c r="G295" s="45"/>
      <c r="H295" s="65"/>
      <c r="I295" s="65"/>
      <c r="J295" s="65"/>
      <c r="K295" s="65"/>
      <c r="L295" s="65"/>
      <c r="M295" s="65"/>
      <c r="N295" s="65"/>
      <c r="O295" s="5"/>
      <c r="P295" s="5"/>
      <c r="Q295" s="5"/>
      <c r="R295" s="5"/>
      <c r="S295" s="5"/>
      <c r="T295" s="1"/>
    </row>
    <row r="296" spans="2:20">
      <c r="B296" s="5"/>
      <c r="C296" s="5"/>
      <c r="D296" s="5"/>
      <c r="E296" s="5"/>
      <c r="F296" s="5"/>
      <c r="G296" s="45"/>
      <c r="H296" s="65"/>
      <c r="I296" s="65"/>
      <c r="J296" s="65"/>
      <c r="K296" s="65"/>
      <c r="L296" s="65"/>
      <c r="M296" s="65"/>
      <c r="N296" s="65"/>
      <c r="O296" s="5"/>
      <c r="P296" s="5"/>
      <c r="Q296" s="5"/>
      <c r="R296" s="5"/>
      <c r="S296" s="5"/>
      <c r="T296" s="1"/>
    </row>
    <row r="297" spans="2:20">
      <c r="B297" s="5"/>
      <c r="C297" s="5"/>
      <c r="D297" s="5"/>
      <c r="E297" s="5"/>
      <c r="F297" s="5"/>
      <c r="G297" s="45"/>
      <c r="H297" s="65"/>
      <c r="I297" s="65"/>
      <c r="J297" s="65"/>
      <c r="K297" s="65"/>
      <c r="L297" s="65"/>
      <c r="M297" s="65"/>
      <c r="N297" s="65"/>
      <c r="O297" s="5"/>
      <c r="P297" s="5"/>
      <c r="Q297" s="5"/>
      <c r="R297" s="5"/>
      <c r="S297" s="5"/>
      <c r="T297" s="1"/>
    </row>
    <row r="298" spans="2:20">
      <c r="B298" s="5"/>
      <c r="C298" s="5"/>
      <c r="D298" s="5"/>
      <c r="E298" s="5"/>
      <c r="F298" s="5"/>
      <c r="G298" s="45"/>
      <c r="H298" s="65"/>
      <c r="I298" s="65"/>
      <c r="J298" s="65"/>
      <c r="K298" s="65"/>
      <c r="L298" s="65"/>
      <c r="M298" s="65"/>
      <c r="N298" s="65"/>
      <c r="O298" s="5"/>
      <c r="P298" s="5"/>
      <c r="Q298" s="5"/>
      <c r="R298" s="5"/>
      <c r="S298" s="5"/>
      <c r="T298" s="1"/>
    </row>
    <row r="299" spans="2:20">
      <c r="B299" s="5"/>
      <c r="C299" s="5"/>
      <c r="D299" s="5"/>
      <c r="E299" s="5"/>
      <c r="F299" s="5"/>
      <c r="G299" s="45"/>
      <c r="H299" s="65"/>
      <c r="I299" s="65"/>
      <c r="J299" s="65"/>
      <c r="K299" s="65"/>
      <c r="L299" s="65"/>
      <c r="M299" s="65"/>
      <c r="N299" s="65"/>
      <c r="O299" s="5"/>
      <c r="P299" s="5"/>
      <c r="Q299" s="5"/>
      <c r="R299" s="5"/>
      <c r="S299" s="5"/>
      <c r="T299" s="1"/>
    </row>
    <row r="300" spans="2:20">
      <c r="B300" s="5"/>
      <c r="C300" s="5"/>
      <c r="D300" s="5"/>
      <c r="E300" s="5"/>
      <c r="F300" s="5"/>
      <c r="G300" s="45"/>
      <c r="H300" s="65"/>
      <c r="I300" s="65"/>
      <c r="J300" s="65"/>
      <c r="K300" s="65"/>
      <c r="L300" s="65"/>
      <c r="M300" s="65"/>
      <c r="N300" s="65"/>
      <c r="O300" s="5"/>
      <c r="P300" s="5"/>
      <c r="Q300" s="5"/>
      <c r="R300" s="5"/>
      <c r="S300" s="5"/>
      <c r="T300" s="1"/>
    </row>
    <row r="301" spans="2:20">
      <c r="B301" s="5"/>
      <c r="C301" s="5"/>
      <c r="D301" s="5"/>
      <c r="E301" s="5"/>
      <c r="F301" s="5"/>
      <c r="G301" s="45"/>
      <c r="H301" s="65"/>
      <c r="I301" s="65"/>
      <c r="J301" s="65"/>
      <c r="K301" s="65"/>
      <c r="L301" s="65"/>
      <c r="M301" s="65"/>
      <c r="N301" s="65"/>
      <c r="O301" s="5"/>
      <c r="P301" s="5"/>
      <c r="Q301" s="5"/>
      <c r="R301" s="5"/>
      <c r="S301" s="5"/>
      <c r="T301" s="1"/>
    </row>
    <row r="302" spans="2:20">
      <c r="B302" s="5"/>
      <c r="C302" s="5"/>
      <c r="D302" s="5"/>
      <c r="E302" s="5"/>
      <c r="F302" s="5"/>
      <c r="G302" s="45"/>
      <c r="H302" s="65"/>
      <c r="I302" s="65"/>
      <c r="J302" s="65"/>
      <c r="K302" s="65"/>
      <c r="L302" s="65"/>
      <c r="M302" s="65"/>
      <c r="N302" s="65"/>
      <c r="O302" s="5"/>
      <c r="P302" s="5"/>
      <c r="Q302" s="5"/>
      <c r="R302" s="5"/>
      <c r="S302" s="5"/>
      <c r="T302" s="1"/>
    </row>
    <row r="303" spans="2:20">
      <c r="B303" s="5"/>
      <c r="C303" s="5"/>
      <c r="D303" s="5"/>
      <c r="E303" s="5"/>
      <c r="F303" s="5"/>
      <c r="G303" s="45"/>
      <c r="H303" s="65"/>
      <c r="I303" s="65"/>
      <c r="J303" s="65"/>
      <c r="K303" s="65"/>
      <c r="L303" s="65"/>
      <c r="M303" s="65"/>
      <c r="N303" s="65"/>
      <c r="O303" s="5"/>
      <c r="P303" s="5"/>
      <c r="Q303" s="5"/>
      <c r="R303" s="5"/>
      <c r="S303" s="5"/>
      <c r="T303" s="1"/>
    </row>
    <row r="304" spans="2:20">
      <c r="B304" s="5"/>
      <c r="C304" s="5"/>
      <c r="D304" s="5"/>
      <c r="E304" s="5"/>
      <c r="F304" s="5"/>
      <c r="G304" s="45"/>
      <c r="H304" s="65"/>
      <c r="I304" s="65"/>
      <c r="J304" s="65"/>
      <c r="K304" s="65"/>
      <c r="L304" s="65"/>
      <c r="M304" s="65"/>
      <c r="N304" s="65"/>
      <c r="O304" s="5"/>
      <c r="P304" s="5"/>
      <c r="Q304" s="5"/>
      <c r="R304" s="5"/>
      <c r="S304" s="5"/>
      <c r="T304" s="1"/>
    </row>
    <row r="305" spans="2:20">
      <c r="B305" s="5"/>
      <c r="C305" s="5"/>
      <c r="D305" s="5"/>
      <c r="E305" s="5"/>
      <c r="F305" s="5"/>
      <c r="G305" s="45"/>
      <c r="H305" s="65"/>
      <c r="I305" s="65"/>
      <c r="J305" s="65"/>
      <c r="K305" s="65"/>
      <c r="L305" s="65"/>
      <c r="M305" s="65"/>
      <c r="N305" s="65"/>
      <c r="O305" s="5"/>
      <c r="P305" s="5"/>
      <c r="Q305" s="5"/>
      <c r="R305" s="5"/>
      <c r="S305" s="5"/>
      <c r="T305" s="1"/>
    </row>
    <row r="306" spans="2:20">
      <c r="B306" s="5"/>
      <c r="C306" s="5"/>
      <c r="D306" s="5"/>
      <c r="E306" s="5"/>
      <c r="F306" s="5"/>
      <c r="G306" s="45"/>
      <c r="H306" s="65"/>
      <c r="I306" s="65"/>
      <c r="J306" s="65"/>
      <c r="K306" s="65"/>
      <c r="L306" s="65"/>
      <c r="M306" s="65"/>
      <c r="N306" s="65"/>
      <c r="O306" s="5"/>
      <c r="P306" s="5"/>
      <c r="Q306" s="5"/>
      <c r="R306" s="5"/>
      <c r="S306" s="5"/>
      <c r="T306" s="1"/>
    </row>
    <row r="307" spans="2:20">
      <c r="B307" s="5"/>
      <c r="C307" s="5"/>
      <c r="D307" s="5"/>
      <c r="E307" s="5"/>
      <c r="F307" s="5"/>
      <c r="G307" s="45"/>
      <c r="H307" s="65"/>
      <c r="I307" s="65"/>
      <c r="J307" s="65"/>
      <c r="K307" s="65"/>
      <c r="L307" s="65"/>
      <c r="M307" s="65"/>
      <c r="N307" s="65"/>
      <c r="O307" s="5"/>
      <c r="P307" s="5"/>
      <c r="Q307" s="5"/>
      <c r="R307" s="5"/>
      <c r="S307" s="5"/>
      <c r="T307" s="1"/>
    </row>
    <row r="308" spans="2:20">
      <c r="B308" s="5"/>
      <c r="C308" s="5"/>
      <c r="D308" s="5"/>
      <c r="E308" s="5"/>
      <c r="F308" s="5"/>
      <c r="G308" s="45"/>
      <c r="H308" s="65"/>
      <c r="I308" s="65"/>
      <c r="J308" s="65"/>
      <c r="K308" s="65"/>
      <c r="L308" s="65"/>
      <c r="M308" s="65"/>
      <c r="N308" s="65"/>
      <c r="O308" s="5"/>
      <c r="P308" s="5"/>
      <c r="Q308" s="5"/>
      <c r="R308" s="5"/>
      <c r="S308" s="5"/>
      <c r="T308" s="1"/>
    </row>
    <row r="309" spans="2:20">
      <c r="B309" s="5"/>
      <c r="C309" s="5"/>
      <c r="D309" s="5"/>
      <c r="E309" s="5"/>
      <c r="F309" s="5"/>
      <c r="G309" s="45"/>
      <c r="H309" s="65"/>
      <c r="I309" s="65"/>
      <c r="J309" s="65"/>
      <c r="K309" s="65"/>
      <c r="L309" s="65"/>
      <c r="M309" s="65"/>
      <c r="N309" s="65"/>
      <c r="O309" s="5"/>
      <c r="P309" s="5"/>
      <c r="Q309" s="5"/>
      <c r="R309" s="5"/>
      <c r="S309" s="5"/>
      <c r="T309" s="1"/>
    </row>
    <row r="310" spans="2:20">
      <c r="B310" s="5"/>
      <c r="C310" s="5"/>
      <c r="D310" s="5"/>
      <c r="E310" s="5"/>
      <c r="F310" s="5"/>
      <c r="G310" s="45"/>
      <c r="H310" s="65"/>
      <c r="I310" s="65"/>
      <c r="J310" s="65"/>
      <c r="K310" s="65"/>
      <c r="L310" s="65"/>
      <c r="M310" s="65"/>
      <c r="N310" s="65"/>
      <c r="O310" s="5"/>
      <c r="P310" s="5"/>
      <c r="Q310" s="5"/>
      <c r="R310" s="5"/>
      <c r="S310" s="5"/>
      <c r="T310" s="1"/>
    </row>
    <row r="311" spans="2:20">
      <c r="B311" s="5"/>
      <c r="C311" s="5"/>
      <c r="D311" s="5"/>
      <c r="E311" s="5"/>
      <c r="F311" s="5"/>
      <c r="G311" s="45"/>
      <c r="H311" s="65"/>
      <c r="I311" s="65"/>
      <c r="J311" s="65"/>
      <c r="K311" s="65"/>
      <c r="L311" s="65"/>
      <c r="M311" s="65"/>
      <c r="N311" s="65"/>
      <c r="O311" s="5"/>
      <c r="P311" s="5"/>
      <c r="Q311" s="5"/>
      <c r="R311" s="5"/>
      <c r="S311" s="5"/>
      <c r="T311" s="1"/>
    </row>
    <row r="312" spans="2:20">
      <c r="B312" s="5"/>
      <c r="C312" s="5"/>
      <c r="D312" s="5"/>
      <c r="E312" s="5"/>
      <c r="F312" s="5"/>
      <c r="G312" s="45"/>
      <c r="H312" s="65"/>
      <c r="I312" s="65"/>
      <c r="J312" s="65"/>
      <c r="K312" s="65"/>
      <c r="L312" s="65"/>
      <c r="M312" s="65"/>
      <c r="N312" s="65"/>
      <c r="O312" s="5"/>
      <c r="P312" s="5"/>
      <c r="Q312" s="5"/>
      <c r="R312" s="5"/>
      <c r="S312" s="5"/>
      <c r="T312" s="1"/>
    </row>
    <row r="313" spans="2:20">
      <c r="B313" s="5"/>
      <c r="C313" s="5"/>
      <c r="D313" s="5"/>
      <c r="E313" s="5"/>
      <c r="F313" s="5"/>
      <c r="G313" s="45"/>
      <c r="H313" s="65"/>
      <c r="I313" s="65"/>
      <c r="J313" s="65"/>
      <c r="K313" s="65"/>
      <c r="L313" s="65"/>
      <c r="M313" s="65"/>
      <c r="N313" s="65"/>
      <c r="O313" s="5"/>
      <c r="P313" s="5"/>
      <c r="Q313" s="5"/>
      <c r="R313" s="5"/>
      <c r="S313" s="5"/>
      <c r="T313" s="1"/>
    </row>
    <row r="314" spans="2:20">
      <c r="B314" s="5"/>
      <c r="C314" s="5"/>
      <c r="D314" s="5"/>
      <c r="E314" s="5"/>
      <c r="F314" s="5"/>
      <c r="G314" s="45"/>
      <c r="H314" s="65"/>
      <c r="I314" s="65"/>
      <c r="J314" s="65"/>
      <c r="K314" s="65"/>
      <c r="L314" s="65"/>
      <c r="M314" s="65"/>
      <c r="N314" s="65"/>
      <c r="O314" s="5"/>
      <c r="P314" s="5"/>
      <c r="Q314" s="5"/>
      <c r="R314" s="5"/>
      <c r="S314" s="5"/>
      <c r="T314" s="1"/>
    </row>
    <row r="315" spans="2:20">
      <c r="B315" s="5"/>
      <c r="C315" s="5"/>
      <c r="D315" s="5"/>
      <c r="E315" s="5"/>
      <c r="F315" s="5"/>
      <c r="G315" s="45"/>
      <c r="H315" s="65"/>
      <c r="I315" s="65"/>
      <c r="J315" s="65"/>
      <c r="K315" s="65"/>
      <c r="L315" s="65"/>
      <c r="M315" s="65"/>
      <c r="N315" s="65"/>
      <c r="O315" s="5"/>
      <c r="P315" s="5"/>
      <c r="Q315" s="5"/>
      <c r="R315" s="5"/>
      <c r="S315" s="5"/>
      <c r="T315" s="1"/>
    </row>
    <row r="316" spans="2:20">
      <c r="B316" s="5"/>
      <c r="C316" s="5"/>
      <c r="D316" s="5"/>
      <c r="E316" s="5"/>
      <c r="F316" s="5"/>
      <c r="G316" s="45"/>
      <c r="H316" s="65"/>
      <c r="I316" s="65"/>
      <c r="J316" s="65"/>
      <c r="K316" s="65"/>
      <c r="L316" s="65"/>
      <c r="M316" s="65"/>
      <c r="N316" s="65"/>
      <c r="O316" s="5"/>
      <c r="P316" s="5"/>
      <c r="Q316" s="5"/>
      <c r="R316" s="5"/>
      <c r="S316" s="5"/>
      <c r="T316" s="1"/>
    </row>
    <row r="317" spans="2:20">
      <c r="B317" s="5"/>
      <c r="C317" s="5"/>
      <c r="D317" s="5"/>
      <c r="E317" s="5"/>
      <c r="F317" s="5"/>
      <c r="G317" s="45"/>
      <c r="H317" s="65"/>
      <c r="I317" s="65"/>
      <c r="J317" s="65"/>
      <c r="K317" s="65"/>
      <c r="L317" s="65"/>
      <c r="M317" s="65"/>
      <c r="N317" s="65"/>
      <c r="O317" s="5"/>
      <c r="P317" s="5"/>
      <c r="Q317" s="5"/>
      <c r="R317" s="5"/>
      <c r="S317" s="5"/>
      <c r="T317" s="1"/>
    </row>
    <row r="318" spans="2:20">
      <c r="B318" s="5"/>
      <c r="C318" s="5"/>
      <c r="D318" s="5"/>
      <c r="E318" s="5"/>
      <c r="F318" s="5"/>
      <c r="G318" s="45"/>
      <c r="H318" s="65"/>
      <c r="I318" s="65"/>
      <c r="J318" s="65"/>
      <c r="K318" s="65"/>
      <c r="L318" s="65"/>
      <c r="M318" s="65"/>
      <c r="N318" s="65"/>
      <c r="O318" s="5"/>
      <c r="P318" s="5"/>
      <c r="Q318" s="5"/>
      <c r="R318" s="5"/>
      <c r="S318" s="5"/>
      <c r="T318" s="1"/>
    </row>
    <row r="319" spans="2:20">
      <c r="B319" s="5"/>
      <c r="C319" s="5"/>
      <c r="D319" s="5"/>
      <c r="E319" s="5"/>
      <c r="F319" s="5"/>
      <c r="G319" s="45"/>
      <c r="H319" s="65"/>
      <c r="I319" s="65"/>
      <c r="J319" s="65"/>
      <c r="K319" s="65"/>
      <c r="L319" s="65"/>
      <c r="M319" s="65"/>
      <c r="N319" s="65"/>
      <c r="O319" s="5"/>
      <c r="P319" s="5"/>
      <c r="Q319" s="5"/>
      <c r="R319" s="5"/>
      <c r="S319" s="5"/>
      <c r="T319" s="1"/>
    </row>
    <row r="320" spans="2:20">
      <c r="B320" s="5"/>
      <c r="C320" s="5"/>
      <c r="D320" s="5"/>
      <c r="E320" s="5"/>
      <c r="F320" s="5"/>
      <c r="G320" s="45"/>
      <c r="H320" s="65"/>
      <c r="I320" s="65"/>
      <c r="J320" s="65"/>
      <c r="K320" s="65"/>
      <c r="L320" s="65"/>
      <c r="M320" s="65"/>
      <c r="N320" s="65"/>
      <c r="O320" s="5"/>
      <c r="P320" s="5"/>
      <c r="Q320" s="5"/>
      <c r="R320" s="5"/>
      <c r="S320" s="5"/>
      <c r="T320" s="1"/>
    </row>
    <row r="321" spans="2:20">
      <c r="B321" s="5"/>
      <c r="C321" s="5"/>
      <c r="D321" s="5"/>
      <c r="E321" s="5"/>
      <c r="F321" s="5"/>
      <c r="G321" s="45"/>
      <c r="H321" s="65"/>
      <c r="I321" s="65"/>
      <c r="J321" s="65"/>
      <c r="K321" s="65"/>
      <c r="L321" s="65"/>
      <c r="M321" s="65"/>
      <c r="N321" s="65"/>
      <c r="O321" s="5"/>
      <c r="P321" s="5"/>
      <c r="Q321" s="5"/>
      <c r="R321" s="5"/>
      <c r="S321" s="5"/>
      <c r="T321" s="1"/>
    </row>
    <row r="322" spans="2:20">
      <c r="B322" s="5"/>
      <c r="C322" s="5"/>
      <c r="D322" s="5"/>
      <c r="E322" s="5"/>
      <c r="F322" s="5"/>
      <c r="G322" s="45"/>
      <c r="H322" s="65"/>
      <c r="I322" s="65"/>
      <c r="J322" s="65"/>
      <c r="K322" s="65"/>
      <c r="L322" s="65"/>
      <c r="M322" s="65"/>
      <c r="N322" s="65"/>
      <c r="O322" s="5"/>
      <c r="P322" s="5"/>
      <c r="Q322" s="5"/>
      <c r="R322" s="5"/>
      <c r="S322" s="5"/>
      <c r="T322" s="1"/>
    </row>
    <row r="323" spans="2:20">
      <c r="B323" s="5"/>
      <c r="C323" s="5"/>
      <c r="D323" s="5"/>
      <c r="E323" s="5"/>
      <c r="F323" s="5"/>
      <c r="G323" s="45"/>
      <c r="H323" s="65"/>
      <c r="I323" s="65"/>
      <c r="J323" s="65"/>
      <c r="K323" s="65"/>
      <c r="L323" s="65"/>
      <c r="M323" s="65"/>
      <c r="N323" s="65"/>
      <c r="O323" s="5"/>
      <c r="P323" s="5"/>
      <c r="Q323" s="5"/>
      <c r="R323" s="5"/>
      <c r="S323" s="5"/>
      <c r="T323" s="1"/>
    </row>
    <row r="324" spans="2:20">
      <c r="B324" s="5"/>
      <c r="C324" s="5"/>
      <c r="D324" s="5"/>
      <c r="E324" s="5"/>
      <c r="F324" s="5"/>
      <c r="G324" s="45"/>
      <c r="H324" s="65"/>
      <c r="I324" s="65"/>
      <c r="J324" s="65"/>
      <c r="K324" s="65"/>
      <c r="L324" s="65"/>
      <c r="M324" s="65"/>
      <c r="N324" s="65"/>
      <c r="O324" s="5"/>
      <c r="P324" s="5"/>
      <c r="Q324" s="5"/>
      <c r="R324" s="5"/>
      <c r="S324" s="5"/>
      <c r="T324" s="1"/>
    </row>
    <row r="325" spans="2:20">
      <c r="B325" s="5"/>
      <c r="C325" s="5"/>
      <c r="D325" s="5"/>
      <c r="E325" s="5"/>
      <c r="F325" s="5"/>
      <c r="G325" s="45"/>
      <c r="H325" s="65"/>
      <c r="I325" s="65"/>
      <c r="J325" s="65"/>
      <c r="K325" s="65"/>
      <c r="L325" s="65"/>
      <c r="M325" s="65"/>
      <c r="N325" s="65"/>
      <c r="O325" s="5"/>
      <c r="P325" s="5"/>
      <c r="Q325" s="5"/>
      <c r="R325" s="5"/>
      <c r="S325" s="5"/>
      <c r="T325" s="1"/>
    </row>
    <row r="326" spans="2:20">
      <c r="B326" s="5"/>
      <c r="C326" s="5"/>
      <c r="D326" s="5"/>
      <c r="E326" s="5"/>
      <c r="F326" s="5"/>
      <c r="G326" s="45"/>
      <c r="H326" s="65"/>
      <c r="I326" s="65"/>
      <c r="J326" s="65"/>
      <c r="K326" s="65"/>
      <c r="L326" s="65"/>
      <c r="M326" s="65"/>
      <c r="N326" s="65"/>
      <c r="O326" s="5"/>
      <c r="P326" s="5"/>
      <c r="Q326" s="5"/>
      <c r="R326" s="5"/>
      <c r="S326" s="5"/>
      <c r="T326" s="1"/>
    </row>
    <row r="327" spans="2:20">
      <c r="B327" s="5"/>
      <c r="C327" s="5"/>
      <c r="D327" s="5"/>
      <c r="E327" s="5"/>
      <c r="F327" s="5"/>
      <c r="G327" s="45"/>
      <c r="H327" s="65"/>
      <c r="I327" s="65"/>
      <c r="J327" s="65"/>
      <c r="K327" s="65"/>
      <c r="L327" s="65"/>
      <c r="M327" s="65"/>
      <c r="N327" s="65"/>
      <c r="O327" s="5"/>
      <c r="P327" s="5"/>
      <c r="Q327" s="5"/>
      <c r="R327" s="5"/>
      <c r="S327" s="5"/>
      <c r="T327" s="1"/>
    </row>
    <row r="328" spans="2:20">
      <c r="B328" s="5"/>
      <c r="C328" s="5"/>
      <c r="D328" s="5"/>
      <c r="E328" s="5"/>
      <c r="F328" s="5"/>
      <c r="G328" s="45"/>
      <c r="H328" s="65"/>
      <c r="I328" s="65"/>
      <c r="J328" s="65"/>
      <c r="K328" s="65"/>
      <c r="L328" s="65"/>
      <c r="M328" s="65"/>
      <c r="N328" s="65"/>
      <c r="O328" s="5"/>
      <c r="P328" s="5"/>
      <c r="Q328" s="5"/>
      <c r="R328" s="5"/>
      <c r="S328" s="5"/>
      <c r="T328" s="1"/>
    </row>
    <row r="329" spans="2:20">
      <c r="B329" s="5"/>
      <c r="C329" s="5"/>
      <c r="D329" s="5"/>
      <c r="E329" s="5"/>
      <c r="F329" s="5"/>
      <c r="G329" s="45"/>
      <c r="H329" s="65"/>
      <c r="I329" s="65"/>
      <c r="J329" s="65"/>
      <c r="K329" s="65"/>
      <c r="L329" s="65"/>
      <c r="M329" s="65"/>
      <c r="N329" s="65"/>
      <c r="O329" s="5"/>
      <c r="P329" s="5"/>
      <c r="Q329" s="5"/>
      <c r="R329" s="5"/>
      <c r="S329" s="5"/>
      <c r="T329" s="1"/>
    </row>
    <row r="330" spans="2:20">
      <c r="B330" s="5"/>
      <c r="C330" s="5"/>
      <c r="D330" s="5"/>
      <c r="E330" s="5"/>
      <c r="F330" s="5"/>
      <c r="G330" s="45"/>
      <c r="H330" s="65"/>
      <c r="I330" s="65"/>
      <c r="J330" s="65"/>
      <c r="K330" s="65"/>
      <c r="L330" s="65"/>
      <c r="M330" s="65"/>
      <c r="N330" s="65"/>
      <c r="O330" s="5"/>
      <c r="P330" s="5"/>
      <c r="Q330" s="5"/>
      <c r="R330" s="5"/>
      <c r="S330" s="5"/>
      <c r="T330" s="1"/>
    </row>
    <row r="331" spans="2:20">
      <c r="B331" s="5"/>
      <c r="C331" s="5"/>
      <c r="D331" s="5"/>
      <c r="E331" s="5"/>
      <c r="F331" s="5"/>
      <c r="G331" s="45"/>
      <c r="H331" s="65"/>
      <c r="I331" s="65"/>
      <c r="J331" s="65"/>
      <c r="K331" s="65"/>
      <c r="L331" s="65"/>
      <c r="M331" s="65"/>
      <c r="N331" s="65"/>
      <c r="O331" s="5"/>
      <c r="P331" s="5"/>
      <c r="Q331" s="5"/>
      <c r="R331" s="5"/>
      <c r="S331" s="5"/>
      <c r="T331" s="1"/>
    </row>
    <row r="332" spans="2:20">
      <c r="B332" s="5"/>
      <c r="C332" s="5"/>
      <c r="D332" s="5"/>
      <c r="E332" s="5"/>
      <c r="F332" s="5"/>
      <c r="G332" s="45"/>
      <c r="H332" s="65"/>
      <c r="I332" s="65"/>
      <c r="J332" s="65"/>
      <c r="K332" s="65"/>
      <c r="L332" s="65"/>
      <c r="M332" s="65"/>
      <c r="N332" s="65"/>
      <c r="O332" s="5"/>
      <c r="P332" s="5"/>
      <c r="Q332" s="5"/>
      <c r="R332" s="5"/>
      <c r="S332" s="5"/>
      <c r="T332" s="1"/>
    </row>
    <row r="333" spans="2:20">
      <c r="B333" s="5"/>
      <c r="C333" s="5"/>
      <c r="D333" s="5"/>
      <c r="E333" s="5"/>
      <c r="F333" s="5"/>
      <c r="G333" s="45"/>
      <c r="H333" s="65"/>
      <c r="I333" s="65"/>
      <c r="J333" s="65"/>
      <c r="K333" s="65"/>
      <c r="L333" s="65"/>
      <c r="M333" s="65"/>
      <c r="N333" s="65"/>
      <c r="O333" s="5"/>
      <c r="P333" s="5"/>
      <c r="Q333" s="5"/>
      <c r="R333" s="5"/>
      <c r="S333" s="5"/>
      <c r="T333" s="1"/>
    </row>
    <row r="334" spans="2:20">
      <c r="B334" s="5"/>
      <c r="C334" s="5"/>
      <c r="D334" s="5"/>
      <c r="E334" s="5"/>
      <c r="F334" s="5"/>
      <c r="G334" s="45"/>
      <c r="H334" s="65"/>
      <c r="I334" s="65"/>
      <c r="J334" s="65"/>
      <c r="K334" s="65"/>
      <c r="L334" s="65"/>
      <c r="M334" s="65"/>
      <c r="N334" s="65"/>
      <c r="O334" s="5"/>
      <c r="P334" s="5"/>
      <c r="Q334" s="5"/>
      <c r="R334" s="5"/>
      <c r="S334" s="5"/>
      <c r="T334" s="1"/>
    </row>
    <row r="335" spans="2:20">
      <c r="B335" s="5"/>
      <c r="C335" s="5"/>
      <c r="D335" s="5"/>
      <c r="E335" s="5"/>
      <c r="F335" s="5"/>
      <c r="G335" s="45"/>
      <c r="H335" s="65"/>
      <c r="I335" s="65"/>
      <c r="J335" s="65"/>
      <c r="K335" s="65"/>
      <c r="L335" s="65"/>
      <c r="M335" s="65"/>
      <c r="N335" s="65"/>
      <c r="O335" s="5"/>
      <c r="P335" s="5"/>
      <c r="Q335" s="5"/>
      <c r="R335" s="5"/>
      <c r="S335" s="5"/>
      <c r="T335" s="1"/>
    </row>
    <row r="336" spans="2:20">
      <c r="B336" s="5"/>
      <c r="C336" s="5"/>
      <c r="D336" s="5"/>
      <c r="E336" s="5"/>
      <c r="F336" s="5"/>
      <c r="G336" s="45"/>
      <c r="H336" s="65"/>
      <c r="I336" s="65"/>
      <c r="J336" s="65"/>
      <c r="K336" s="65"/>
      <c r="L336" s="65"/>
      <c r="M336" s="65"/>
      <c r="N336" s="65"/>
      <c r="O336" s="5"/>
      <c r="P336" s="5"/>
      <c r="Q336" s="5"/>
      <c r="R336" s="5"/>
      <c r="S336" s="5"/>
      <c r="T336" s="1"/>
    </row>
    <row r="337" spans="2:20">
      <c r="B337" s="5"/>
      <c r="C337" s="5"/>
      <c r="D337" s="5"/>
      <c r="E337" s="5"/>
      <c r="F337" s="5"/>
      <c r="G337" s="45"/>
      <c r="H337" s="65"/>
      <c r="I337" s="65"/>
      <c r="J337" s="65"/>
      <c r="K337" s="65"/>
      <c r="L337" s="65"/>
      <c r="M337" s="65"/>
      <c r="N337" s="65"/>
      <c r="O337" s="5"/>
      <c r="P337" s="5"/>
      <c r="Q337" s="5"/>
      <c r="R337" s="5"/>
      <c r="S337" s="5"/>
      <c r="T337" s="1"/>
    </row>
    <row r="338" spans="2:20">
      <c r="B338" s="5"/>
      <c r="C338" s="5"/>
      <c r="D338" s="5"/>
      <c r="E338" s="5"/>
      <c r="F338" s="5"/>
      <c r="G338" s="45"/>
      <c r="H338" s="65"/>
      <c r="I338" s="65"/>
      <c r="J338" s="65"/>
      <c r="K338" s="65"/>
      <c r="L338" s="65"/>
      <c r="M338" s="65"/>
      <c r="N338" s="65"/>
      <c r="O338" s="5"/>
      <c r="P338" s="5"/>
      <c r="Q338" s="5"/>
      <c r="R338" s="5"/>
      <c r="S338" s="5"/>
      <c r="T338" s="1"/>
    </row>
    <row r="339" spans="2:20">
      <c r="B339" s="5"/>
      <c r="C339" s="5"/>
      <c r="D339" s="5"/>
      <c r="E339" s="5"/>
      <c r="F339" s="5"/>
      <c r="G339" s="45"/>
      <c r="H339" s="65"/>
      <c r="I339" s="65"/>
      <c r="J339" s="65"/>
      <c r="K339" s="65"/>
      <c r="L339" s="65"/>
      <c r="M339" s="65"/>
      <c r="N339" s="65"/>
      <c r="O339" s="5"/>
      <c r="P339" s="5"/>
      <c r="Q339" s="5"/>
      <c r="R339" s="5"/>
      <c r="S339" s="5"/>
      <c r="T339" s="1"/>
    </row>
    <row r="340" spans="2:20">
      <c r="B340" s="5"/>
      <c r="C340" s="5"/>
      <c r="D340" s="5"/>
      <c r="E340" s="5"/>
      <c r="F340" s="5"/>
      <c r="G340" s="45"/>
      <c r="H340" s="65"/>
      <c r="I340" s="65"/>
      <c r="J340" s="65"/>
      <c r="K340" s="65"/>
      <c r="L340" s="65"/>
      <c r="M340" s="65"/>
      <c r="N340" s="65"/>
      <c r="O340" s="5"/>
      <c r="P340" s="5"/>
      <c r="Q340" s="5"/>
      <c r="R340" s="5"/>
      <c r="S340" s="5"/>
      <c r="T340" s="1"/>
    </row>
    <row r="341" spans="2:20">
      <c r="B341" s="5"/>
      <c r="C341" s="5"/>
      <c r="D341" s="5"/>
      <c r="E341" s="5"/>
      <c r="F341" s="5"/>
      <c r="G341" s="45"/>
      <c r="H341" s="65"/>
      <c r="I341" s="65"/>
      <c r="J341" s="65"/>
      <c r="K341" s="65"/>
      <c r="L341" s="65"/>
      <c r="M341" s="65"/>
      <c r="N341" s="65"/>
      <c r="O341" s="5"/>
      <c r="P341" s="5"/>
      <c r="Q341" s="5"/>
      <c r="R341" s="5"/>
      <c r="S341" s="5"/>
      <c r="T341" s="1"/>
    </row>
    <row r="342" spans="2:20">
      <c r="B342" s="5"/>
      <c r="C342" s="5"/>
      <c r="D342" s="5"/>
      <c r="E342" s="5"/>
      <c r="F342" s="5"/>
      <c r="G342" s="45"/>
      <c r="H342" s="65"/>
      <c r="I342" s="65"/>
      <c r="J342" s="65"/>
      <c r="K342" s="65"/>
      <c r="L342" s="65"/>
      <c r="M342" s="65"/>
      <c r="N342" s="65"/>
      <c r="O342" s="5"/>
      <c r="P342" s="5"/>
      <c r="Q342" s="5"/>
      <c r="R342" s="5"/>
      <c r="S342" s="5"/>
      <c r="T342" s="1"/>
    </row>
    <row r="343" spans="2:20">
      <c r="B343" s="5"/>
      <c r="C343" s="5"/>
      <c r="D343" s="5"/>
      <c r="E343" s="5"/>
      <c r="F343" s="5"/>
      <c r="G343" s="45"/>
      <c r="H343" s="65"/>
      <c r="I343" s="65"/>
      <c r="J343" s="65"/>
      <c r="K343" s="65"/>
      <c r="L343" s="65"/>
      <c r="M343" s="65"/>
      <c r="N343" s="65"/>
      <c r="O343" s="5"/>
      <c r="P343" s="5"/>
      <c r="Q343" s="5"/>
      <c r="R343" s="5"/>
      <c r="S343" s="5"/>
      <c r="T343" s="1"/>
    </row>
    <row r="344" spans="2:20">
      <c r="B344" s="5"/>
      <c r="C344" s="5"/>
      <c r="D344" s="5"/>
      <c r="E344" s="5"/>
      <c r="F344" s="5"/>
      <c r="G344" s="45"/>
      <c r="H344" s="65"/>
      <c r="I344" s="65"/>
      <c r="J344" s="65"/>
      <c r="K344" s="65"/>
      <c r="L344" s="65"/>
      <c r="M344" s="65"/>
      <c r="N344" s="65"/>
      <c r="O344" s="5"/>
      <c r="P344" s="5"/>
      <c r="Q344" s="5"/>
      <c r="R344" s="5"/>
      <c r="S344" s="5"/>
      <c r="T344" s="1"/>
    </row>
    <row r="345" spans="2:20">
      <c r="B345" s="5"/>
      <c r="C345" s="5"/>
      <c r="D345" s="5"/>
      <c r="E345" s="5"/>
      <c r="F345" s="5"/>
      <c r="G345" s="45"/>
      <c r="H345" s="65"/>
      <c r="I345" s="65"/>
      <c r="J345" s="65"/>
      <c r="K345" s="65"/>
      <c r="L345" s="65"/>
      <c r="M345" s="65"/>
      <c r="N345" s="65"/>
      <c r="O345" s="5"/>
      <c r="P345" s="5"/>
      <c r="Q345" s="5"/>
      <c r="R345" s="5"/>
      <c r="S345" s="5"/>
      <c r="T345" s="1"/>
    </row>
    <row r="346" spans="2:20">
      <c r="B346" s="5"/>
      <c r="C346" s="5"/>
      <c r="D346" s="5"/>
      <c r="E346" s="5"/>
      <c r="F346" s="5"/>
      <c r="G346" s="45"/>
      <c r="H346" s="65"/>
      <c r="I346" s="65"/>
      <c r="J346" s="65"/>
      <c r="K346" s="65"/>
      <c r="L346" s="65"/>
      <c r="M346" s="65"/>
      <c r="N346" s="65"/>
      <c r="O346" s="5"/>
      <c r="P346" s="5"/>
      <c r="Q346" s="5"/>
      <c r="R346" s="5"/>
      <c r="S346" s="5"/>
      <c r="T346" s="1"/>
    </row>
    <row r="347" spans="2:20">
      <c r="B347" s="5"/>
      <c r="C347" s="5"/>
      <c r="D347" s="5"/>
      <c r="E347" s="5"/>
      <c r="F347" s="5"/>
      <c r="G347" s="45"/>
      <c r="H347" s="65"/>
      <c r="I347" s="65"/>
      <c r="J347" s="65"/>
      <c r="K347" s="65"/>
      <c r="L347" s="65"/>
      <c r="M347" s="65"/>
      <c r="N347" s="65"/>
      <c r="O347" s="5"/>
      <c r="P347" s="5"/>
      <c r="Q347" s="5"/>
      <c r="R347" s="5"/>
      <c r="S347" s="5"/>
      <c r="T347" s="1"/>
    </row>
    <row r="348" spans="2:20">
      <c r="B348" s="5"/>
      <c r="C348" s="5"/>
      <c r="D348" s="5"/>
      <c r="E348" s="5"/>
      <c r="F348" s="5"/>
      <c r="G348" s="45"/>
      <c r="H348" s="65"/>
      <c r="I348" s="65"/>
      <c r="J348" s="65"/>
      <c r="K348" s="65"/>
      <c r="L348" s="65"/>
      <c r="M348" s="65"/>
      <c r="N348" s="65"/>
      <c r="O348" s="5"/>
      <c r="P348" s="5"/>
      <c r="Q348" s="5"/>
      <c r="R348" s="5"/>
      <c r="S348" s="5"/>
      <c r="T348" s="1"/>
    </row>
    <row r="349" spans="2:20">
      <c r="B349" s="5"/>
      <c r="C349" s="5"/>
      <c r="D349" s="5"/>
      <c r="E349" s="5"/>
      <c r="F349" s="5"/>
      <c r="G349" s="45"/>
      <c r="H349" s="65"/>
      <c r="I349" s="65"/>
      <c r="J349" s="65"/>
      <c r="K349" s="65"/>
      <c r="L349" s="65"/>
      <c r="M349" s="65"/>
      <c r="N349" s="65"/>
      <c r="O349" s="5"/>
      <c r="P349" s="5"/>
      <c r="Q349" s="5"/>
      <c r="R349" s="5"/>
      <c r="S349" s="5"/>
      <c r="T349" s="1"/>
    </row>
    <row r="350" spans="2:20">
      <c r="B350" s="5"/>
      <c r="C350" s="5"/>
      <c r="D350" s="5"/>
      <c r="E350" s="5"/>
      <c r="F350" s="5"/>
      <c r="G350" s="45"/>
      <c r="H350" s="65"/>
      <c r="I350" s="65"/>
      <c r="J350" s="65"/>
      <c r="K350" s="65"/>
      <c r="L350" s="65"/>
      <c r="M350" s="65"/>
      <c r="N350" s="65"/>
      <c r="O350" s="5"/>
      <c r="P350" s="5"/>
      <c r="Q350" s="5"/>
      <c r="R350" s="5"/>
      <c r="S350" s="5"/>
      <c r="T350" s="1"/>
    </row>
    <row r="351" spans="2:20">
      <c r="B351" s="5"/>
      <c r="C351" s="5"/>
      <c r="D351" s="5"/>
      <c r="E351" s="5"/>
      <c r="F351" s="5"/>
      <c r="G351" s="45"/>
      <c r="H351" s="65"/>
      <c r="I351" s="65"/>
      <c r="J351" s="65"/>
      <c r="K351" s="65"/>
      <c r="L351" s="65"/>
      <c r="M351" s="65"/>
      <c r="N351" s="65"/>
      <c r="O351" s="5"/>
      <c r="P351" s="5"/>
      <c r="Q351" s="5"/>
      <c r="R351" s="5"/>
      <c r="S351" s="5"/>
      <c r="T351" s="1"/>
    </row>
    <row r="352" spans="2:20">
      <c r="B352" s="5"/>
      <c r="C352" s="5"/>
      <c r="D352" s="5"/>
      <c r="E352" s="5"/>
      <c r="F352" s="5"/>
      <c r="G352" s="45"/>
      <c r="H352" s="65"/>
      <c r="I352" s="65"/>
      <c r="J352" s="65"/>
      <c r="K352" s="65"/>
      <c r="L352" s="65"/>
      <c r="M352" s="65"/>
      <c r="N352" s="65"/>
      <c r="O352" s="5"/>
      <c r="P352" s="5"/>
      <c r="Q352" s="5"/>
      <c r="R352" s="5"/>
      <c r="S352" s="5"/>
      <c r="T352" s="1"/>
    </row>
    <row r="353" spans="2:20">
      <c r="B353" s="5"/>
      <c r="C353" s="5"/>
      <c r="D353" s="5"/>
      <c r="E353" s="5"/>
      <c r="F353" s="5"/>
      <c r="G353" s="45"/>
      <c r="H353" s="65"/>
      <c r="I353" s="65"/>
      <c r="J353" s="65"/>
      <c r="K353" s="65"/>
      <c r="L353" s="65"/>
      <c r="M353" s="65"/>
      <c r="N353" s="65"/>
      <c r="O353" s="5"/>
      <c r="P353" s="5"/>
      <c r="Q353" s="5"/>
      <c r="R353" s="5"/>
      <c r="S353" s="5"/>
      <c r="T353" s="1"/>
    </row>
    <row r="354" spans="2:20">
      <c r="B354" s="5"/>
      <c r="C354" s="5"/>
      <c r="D354" s="5"/>
      <c r="E354" s="5"/>
      <c r="F354" s="5"/>
      <c r="G354" s="45"/>
      <c r="H354" s="65"/>
      <c r="I354" s="65"/>
      <c r="J354" s="65"/>
      <c r="K354" s="65"/>
      <c r="L354" s="65"/>
      <c r="M354" s="65"/>
      <c r="N354" s="65"/>
      <c r="O354" s="5"/>
      <c r="P354" s="5"/>
      <c r="Q354" s="5"/>
      <c r="R354" s="5"/>
      <c r="S354" s="5"/>
      <c r="T354" s="1"/>
    </row>
    <row r="355" spans="2:20">
      <c r="B355" s="5"/>
      <c r="C355" s="5"/>
      <c r="D355" s="5"/>
      <c r="E355" s="5"/>
      <c r="F355" s="5"/>
      <c r="G355" s="45"/>
      <c r="H355" s="65"/>
      <c r="I355" s="65"/>
      <c r="J355" s="65"/>
      <c r="K355" s="65"/>
      <c r="L355" s="65"/>
      <c r="M355" s="65"/>
      <c r="N355" s="65"/>
      <c r="O355" s="5"/>
      <c r="P355" s="5"/>
      <c r="Q355" s="5"/>
      <c r="R355" s="5"/>
      <c r="S355" s="5"/>
      <c r="T355" s="1"/>
    </row>
    <row r="356" spans="2:20">
      <c r="B356" s="5"/>
      <c r="C356" s="5"/>
      <c r="D356" s="5"/>
      <c r="E356" s="5"/>
      <c r="F356" s="5"/>
      <c r="G356" s="45"/>
      <c r="H356" s="65"/>
      <c r="I356" s="65"/>
      <c r="J356" s="65"/>
      <c r="K356" s="65"/>
      <c r="L356" s="65"/>
      <c r="M356" s="65"/>
      <c r="N356" s="65"/>
      <c r="O356" s="5"/>
      <c r="P356" s="5"/>
      <c r="Q356" s="5"/>
      <c r="R356" s="5"/>
      <c r="S356" s="5"/>
      <c r="T356" s="1"/>
    </row>
    <row r="357" spans="2:20">
      <c r="B357" s="5"/>
      <c r="C357" s="5"/>
      <c r="D357" s="5"/>
      <c r="E357" s="5"/>
      <c r="F357" s="5"/>
      <c r="G357" s="45"/>
      <c r="H357" s="65"/>
      <c r="I357" s="65"/>
      <c r="J357" s="65"/>
      <c r="K357" s="65"/>
      <c r="L357" s="65"/>
      <c r="M357" s="65"/>
      <c r="N357" s="65"/>
      <c r="O357" s="5"/>
      <c r="P357" s="5"/>
      <c r="Q357" s="5"/>
      <c r="R357" s="5"/>
      <c r="S357" s="5"/>
      <c r="T357" s="1"/>
    </row>
    <row r="358" spans="2:20">
      <c r="B358" s="5"/>
      <c r="C358" s="5"/>
      <c r="D358" s="5"/>
      <c r="E358" s="5"/>
      <c r="F358" s="5"/>
      <c r="G358" s="45"/>
      <c r="H358" s="65"/>
      <c r="I358" s="65"/>
      <c r="J358" s="65"/>
      <c r="K358" s="65"/>
      <c r="L358" s="65"/>
      <c r="M358" s="65"/>
      <c r="N358" s="65"/>
      <c r="O358" s="5"/>
      <c r="P358" s="5"/>
      <c r="Q358" s="5"/>
      <c r="R358" s="5"/>
      <c r="S358" s="5"/>
      <c r="T358" s="1"/>
    </row>
    <row r="359" spans="2:20">
      <c r="B359" s="5"/>
      <c r="C359" s="5"/>
      <c r="D359" s="5"/>
      <c r="E359" s="5"/>
      <c r="F359" s="5"/>
      <c r="G359" s="45"/>
      <c r="H359" s="65"/>
      <c r="I359" s="65"/>
      <c r="J359" s="65"/>
      <c r="K359" s="65"/>
      <c r="L359" s="65"/>
      <c r="M359" s="65"/>
      <c r="N359" s="65"/>
      <c r="O359" s="5"/>
      <c r="P359" s="5"/>
      <c r="Q359" s="5"/>
      <c r="R359" s="5"/>
      <c r="S359" s="5"/>
      <c r="T359" s="1"/>
    </row>
    <row r="360" spans="2:20">
      <c r="B360" s="5"/>
      <c r="C360" s="5"/>
      <c r="D360" s="5"/>
      <c r="E360" s="5"/>
      <c r="F360" s="5"/>
      <c r="G360" s="45"/>
      <c r="H360" s="65"/>
      <c r="I360" s="65"/>
      <c r="J360" s="65"/>
      <c r="K360" s="65"/>
      <c r="L360" s="65"/>
      <c r="M360" s="65"/>
      <c r="N360" s="65"/>
      <c r="O360" s="5"/>
      <c r="P360" s="5"/>
      <c r="Q360" s="5"/>
      <c r="R360" s="5"/>
      <c r="S360" s="5"/>
      <c r="T360" s="1"/>
    </row>
    <row r="361" spans="2:20">
      <c r="B361" s="5"/>
      <c r="C361" s="5"/>
      <c r="D361" s="5"/>
      <c r="E361" s="5"/>
      <c r="F361" s="5"/>
      <c r="G361" s="45"/>
      <c r="H361" s="65"/>
      <c r="I361" s="65"/>
      <c r="J361" s="65"/>
      <c r="K361" s="65"/>
      <c r="L361" s="65"/>
      <c r="M361" s="65"/>
      <c r="N361" s="65"/>
      <c r="O361" s="5"/>
      <c r="P361" s="5"/>
      <c r="Q361" s="5"/>
      <c r="R361" s="5"/>
      <c r="S361" s="5"/>
      <c r="T361" s="1"/>
    </row>
    <row r="362" spans="2:20">
      <c r="B362" s="5"/>
      <c r="C362" s="5"/>
      <c r="D362" s="5"/>
      <c r="E362" s="5"/>
      <c r="F362" s="5"/>
      <c r="G362" s="45"/>
      <c r="H362" s="65"/>
      <c r="I362" s="65"/>
      <c r="J362" s="65"/>
      <c r="K362" s="65"/>
      <c r="L362" s="65"/>
      <c r="M362" s="65"/>
      <c r="N362" s="65"/>
      <c r="O362" s="5"/>
      <c r="P362" s="5"/>
      <c r="Q362" s="5"/>
      <c r="R362" s="5"/>
      <c r="S362" s="5"/>
      <c r="T362" s="1"/>
    </row>
    <row r="363" spans="2:20">
      <c r="B363" s="5"/>
      <c r="C363" s="5"/>
      <c r="D363" s="5"/>
      <c r="E363" s="5"/>
      <c r="F363" s="5"/>
      <c r="G363" s="45"/>
      <c r="H363" s="65"/>
      <c r="I363" s="65"/>
      <c r="J363" s="65"/>
      <c r="K363" s="65"/>
      <c r="L363" s="65"/>
      <c r="M363" s="65"/>
      <c r="N363" s="65"/>
      <c r="O363" s="5"/>
      <c r="P363" s="5"/>
      <c r="Q363" s="5"/>
      <c r="R363" s="5"/>
      <c r="S363" s="5"/>
      <c r="T363" s="1"/>
    </row>
    <row r="364" spans="2:20">
      <c r="B364" s="5"/>
      <c r="C364" s="5"/>
      <c r="D364" s="5"/>
      <c r="E364" s="5"/>
      <c r="F364" s="5"/>
      <c r="G364" s="45"/>
      <c r="H364" s="65"/>
      <c r="I364" s="65"/>
      <c r="J364" s="65"/>
      <c r="K364" s="65"/>
      <c r="L364" s="65"/>
      <c r="M364" s="65"/>
      <c r="N364" s="65"/>
      <c r="O364" s="5"/>
      <c r="P364" s="5"/>
      <c r="Q364" s="5"/>
      <c r="R364" s="5"/>
      <c r="S364" s="5"/>
      <c r="T364" s="1"/>
    </row>
    <row r="365" spans="2:20">
      <c r="B365" s="5"/>
      <c r="C365" s="5"/>
      <c r="D365" s="5"/>
      <c r="E365" s="5"/>
      <c r="F365" s="5"/>
      <c r="G365" s="45"/>
      <c r="H365" s="65"/>
      <c r="I365" s="65"/>
      <c r="J365" s="65"/>
      <c r="K365" s="65"/>
      <c r="L365" s="65"/>
      <c r="M365" s="65"/>
      <c r="N365" s="65"/>
      <c r="O365" s="5"/>
      <c r="P365" s="5"/>
      <c r="Q365" s="5"/>
      <c r="R365" s="5"/>
      <c r="S365" s="5"/>
      <c r="T365" s="1"/>
    </row>
    <row r="366" spans="2:20">
      <c r="B366" s="5"/>
      <c r="C366" s="5"/>
      <c r="D366" s="5"/>
      <c r="E366" s="5"/>
      <c r="F366" s="5"/>
      <c r="G366" s="45"/>
      <c r="H366" s="65"/>
      <c r="I366" s="65"/>
      <c r="J366" s="65"/>
      <c r="K366" s="65"/>
      <c r="L366" s="65"/>
      <c r="M366" s="65"/>
      <c r="N366" s="65"/>
      <c r="O366" s="5"/>
      <c r="P366" s="5"/>
      <c r="Q366" s="5"/>
      <c r="R366" s="5"/>
      <c r="S366" s="5"/>
      <c r="T366" s="1"/>
    </row>
    <row r="367" spans="2:20">
      <c r="B367" s="5"/>
      <c r="C367" s="5"/>
      <c r="D367" s="5"/>
      <c r="E367" s="5"/>
      <c r="F367" s="5"/>
      <c r="G367" s="45"/>
      <c r="H367" s="65"/>
      <c r="I367" s="65"/>
      <c r="J367" s="65"/>
      <c r="K367" s="65"/>
      <c r="L367" s="65"/>
      <c r="M367" s="65"/>
      <c r="N367" s="65"/>
      <c r="O367" s="5"/>
      <c r="P367" s="5"/>
      <c r="Q367" s="5"/>
      <c r="R367" s="5"/>
      <c r="S367" s="5"/>
      <c r="T367" s="1"/>
    </row>
    <row r="368" spans="2:20">
      <c r="B368" s="5"/>
      <c r="C368" s="5"/>
      <c r="D368" s="5"/>
      <c r="E368" s="5"/>
      <c r="F368" s="5"/>
      <c r="G368" s="45"/>
      <c r="H368" s="65"/>
      <c r="I368" s="65"/>
      <c r="J368" s="65"/>
      <c r="K368" s="65"/>
      <c r="L368" s="65"/>
      <c r="M368" s="65"/>
      <c r="N368" s="65"/>
      <c r="O368" s="5"/>
      <c r="P368" s="5"/>
      <c r="Q368" s="5"/>
      <c r="R368" s="5"/>
      <c r="S368" s="5"/>
      <c r="T368" s="1"/>
    </row>
    <row r="369" spans="2:20">
      <c r="B369" s="5"/>
      <c r="C369" s="5"/>
      <c r="D369" s="5"/>
      <c r="E369" s="5"/>
      <c r="F369" s="5"/>
      <c r="G369" s="45"/>
      <c r="H369" s="65"/>
      <c r="I369" s="65"/>
      <c r="J369" s="65"/>
      <c r="K369" s="65"/>
      <c r="L369" s="65"/>
      <c r="M369" s="65"/>
      <c r="N369" s="65"/>
      <c r="O369" s="5"/>
      <c r="P369" s="5"/>
      <c r="Q369" s="5"/>
      <c r="R369" s="5"/>
      <c r="S369" s="5"/>
      <c r="T369" s="1"/>
    </row>
    <row r="370" spans="2:20">
      <c r="B370" s="5"/>
      <c r="C370" s="5"/>
      <c r="D370" s="5"/>
      <c r="E370" s="5"/>
      <c r="F370" s="5"/>
      <c r="G370" s="45"/>
      <c r="H370" s="65"/>
      <c r="I370" s="65"/>
      <c r="J370" s="65"/>
      <c r="K370" s="65"/>
      <c r="L370" s="65"/>
      <c r="M370" s="65"/>
      <c r="N370" s="65"/>
      <c r="O370" s="5"/>
      <c r="P370" s="5"/>
      <c r="Q370" s="5"/>
      <c r="R370" s="5"/>
      <c r="S370" s="5"/>
      <c r="T370" s="1"/>
    </row>
    <row r="371" spans="2:20">
      <c r="B371" s="5"/>
      <c r="C371" s="5"/>
      <c r="D371" s="5"/>
      <c r="E371" s="5"/>
      <c r="F371" s="5"/>
      <c r="G371" s="45"/>
      <c r="H371" s="65"/>
      <c r="I371" s="65"/>
      <c r="J371" s="65"/>
      <c r="K371" s="65"/>
      <c r="L371" s="65"/>
      <c r="M371" s="65"/>
      <c r="N371" s="65"/>
      <c r="O371" s="5"/>
      <c r="P371" s="5"/>
      <c r="Q371" s="5"/>
      <c r="R371" s="5"/>
      <c r="S371" s="5"/>
      <c r="T371" s="1"/>
    </row>
    <row r="372" spans="2:20">
      <c r="B372" s="5"/>
      <c r="C372" s="5"/>
      <c r="D372" s="5"/>
      <c r="E372" s="5"/>
      <c r="F372" s="5"/>
      <c r="G372" s="45"/>
      <c r="H372" s="65"/>
      <c r="I372" s="65"/>
      <c r="J372" s="65"/>
      <c r="K372" s="65"/>
      <c r="L372" s="65"/>
      <c r="M372" s="65"/>
      <c r="N372" s="65"/>
      <c r="O372" s="5"/>
      <c r="P372" s="5"/>
      <c r="Q372" s="5"/>
      <c r="R372" s="5"/>
      <c r="S372" s="5"/>
      <c r="T372" s="1"/>
    </row>
    <row r="373" spans="2:20">
      <c r="B373" s="5"/>
      <c r="C373" s="5"/>
      <c r="D373" s="5"/>
      <c r="E373" s="5"/>
      <c r="F373" s="5"/>
      <c r="G373" s="45"/>
      <c r="H373" s="65"/>
      <c r="I373" s="65"/>
      <c r="J373" s="65"/>
      <c r="K373" s="65"/>
      <c r="L373" s="65"/>
      <c r="M373" s="65"/>
      <c r="N373" s="65"/>
      <c r="O373" s="5"/>
      <c r="P373" s="5"/>
      <c r="Q373" s="5"/>
      <c r="R373" s="5"/>
      <c r="S373" s="5"/>
      <c r="T373" s="1"/>
    </row>
    <row r="374" spans="2:20">
      <c r="B374" s="5"/>
      <c r="C374" s="5"/>
      <c r="D374" s="5"/>
      <c r="E374" s="5"/>
      <c r="F374" s="5"/>
      <c r="G374" s="45"/>
      <c r="H374" s="65"/>
      <c r="I374" s="65"/>
      <c r="J374" s="65"/>
      <c r="K374" s="65"/>
      <c r="L374" s="65"/>
      <c r="M374" s="65"/>
      <c r="N374" s="65"/>
      <c r="O374" s="5"/>
      <c r="P374" s="5"/>
      <c r="Q374" s="5"/>
      <c r="R374" s="5"/>
      <c r="S374" s="5"/>
      <c r="T374" s="1"/>
    </row>
    <row r="375" spans="2:20">
      <c r="B375" s="5"/>
      <c r="C375" s="5"/>
      <c r="D375" s="5"/>
      <c r="E375" s="5"/>
      <c r="F375" s="5"/>
      <c r="G375" s="45"/>
      <c r="H375" s="65"/>
      <c r="I375" s="65"/>
      <c r="J375" s="65"/>
      <c r="K375" s="65"/>
      <c r="L375" s="65"/>
      <c r="M375" s="65"/>
      <c r="N375" s="65"/>
      <c r="O375" s="5"/>
      <c r="P375" s="5"/>
      <c r="Q375" s="5"/>
      <c r="R375" s="5"/>
      <c r="S375" s="5"/>
      <c r="T375" s="1"/>
    </row>
    <row r="376" spans="2:20">
      <c r="B376" s="5"/>
      <c r="C376" s="5"/>
      <c r="D376" s="5"/>
      <c r="E376" s="5"/>
      <c r="F376" s="5"/>
      <c r="G376" s="45"/>
      <c r="H376" s="65"/>
      <c r="I376" s="65"/>
      <c r="J376" s="65"/>
      <c r="K376" s="65"/>
      <c r="L376" s="65"/>
      <c r="M376" s="65"/>
      <c r="N376" s="65"/>
      <c r="O376" s="5"/>
      <c r="P376" s="5"/>
      <c r="Q376" s="5"/>
      <c r="R376" s="5"/>
      <c r="S376" s="5"/>
      <c r="T376" s="1"/>
    </row>
    <row r="377" spans="2:20">
      <c r="B377" s="5"/>
      <c r="C377" s="5"/>
      <c r="D377" s="5"/>
      <c r="E377" s="5"/>
      <c r="F377" s="5"/>
      <c r="G377" s="45"/>
      <c r="H377" s="65"/>
      <c r="I377" s="65"/>
      <c r="J377" s="65"/>
      <c r="K377" s="65"/>
      <c r="L377" s="65"/>
      <c r="M377" s="65"/>
      <c r="N377" s="65"/>
      <c r="O377" s="5"/>
      <c r="P377" s="5"/>
      <c r="Q377" s="5"/>
      <c r="R377" s="5"/>
      <c r="S377" s="5"/>
      <c r="T377" s="1"/>
    </row>
    <row r="378" spans="2:20">
      <c r="B378" s="5"/>
      <c r="C378" s="5"/>
      <c r="D378" s="5"/>
      <c r="E378" s="5"/>
      <c r="F378" s="5"/>
      <c r="G378" s="45"/>
      <c r="H378" s="65"/>
      <c r="I378" s="65"/>
      <c r="J378" s="65"/>
      <c r="K378" s="65"/>
      <c r="L378" s="65"/>
      <c r="M378" s="65"/>
      <c r="N378" s="65"/>
      <c r="O378" s="5"/>
      <c r="P378" s="5"/>
      <c r="Q378" s="5"/>
      <c r="R378" s="5"/>
      <c r="S378" s="5"/>
      <c r="T378" s="1"/>
    </row>
    <row r="379" spans="2:20">
      <c r="B379" s="5"/>
      <c r="C379" s="5"/>
      <c r="D379" s="5"/>
      <c r="E379" s="5"/>
      <c r="F379" s="5"/>
      <c r="G379" s="45"/>
      <c r="H379" s="65"/>
      <c r="I379" s="65"/>
      <c r="J379" s="65"/>
      <c r="K379" s="65"/>
      <c r="L379" s="65"/>
      <c r="M379" s="65"/>
      <c r="N379" s="65"/>
      <c r="O379" s="5"/>
      <c r="P379" s="5"/>
      <c r="Q379" s="5"/>
      <c r="R379" s="5"/>
      <c r="S379" s="5"/>
      <c r="T379" s="1"/>
    </row>
    <row r="380" spans="2:20">
      <c r="B380" s="5"/>
      <c r="C380" s="5"/>
      <c r="D380" s="5"/>
      <c r="E380" s="5"/>
      <c r="F380" s="5"/>
      <c r="G380" s="45"/>
      <c r="H380" s="65"/>
      <c r="I380" s="65"/>
      <c r="J380" s="65"/>
      <c r="K380" s="65"/>
      <c r="L380" s="65"/>
      <c r="M380" s="65"/>
      <c r="N380" s="65"/>
      <c r="O380" s="5"/>
      <c r="P380" s="5"/>
      <c r="Q380" s="5"/>
      <c r="R380" s="5"/>
      <c r="S380" s="5"/>
      <c r="T380" s="1"/>
    </row>
    <row r="381" spans="2:20">
      <c r="B381" s="5"/>
      <c r="C381" s="5"/>
      <c r="D381" s="5"/>
      <c r="E381" s="5"/>
      <c r="F381" s="5"/>
      <c r="G381" s="45"/>
      <c r="H381" s="65"/>
      <c r="I381" s="65"/>
      <c r="J381" s="65"/>
      <c r="K381" s="65"/>
      <c r="L381" s="65"/>
      <c r="M381" s="65"/>
      <c r="N381" s="65"/>
      <c r="O381" s="5"/>
      <c r="P381" s="5"/>
      <c r="Q381" s="5"/>
      <c r="R381" s="5"/>
      <c r="S381" s="5"/>
      <c r="T381" s="1"/>
    </row>
    <row r="382" spans="2:20">
      <c r="B382" s="5"/>
      <c r="C382" s="5"/>
      <c r="D382" s="5"/>
      <c r="E382" s="5"/>
      <c r="F382" s="5"/>
      <c r="G382" s="45"/>
      <c r="H382" s="65"/>
      <c r="I382" s="65"/>
      <c r="J382" s="65"/>
      <c r="K382" s="65"/>
      <c r="L382" s="65"/>
      <c r="M382" s="65"/>
      <c r="N382" s="65"/>
      <c r="O382" s="5"/>
      <c r="P382" s="5"/>
      <c r="Q382" s="5"/>
      <c r="R382" s="5"/>
      <c r="S382" s="5"/>
      <c r="T382" s="1"/>
    </row>
    <row r="383" spans="2:20">
      <c r="B383" s="5"/>
      <c r="C383" s="5"/>
      <c r="D383" s="5"/>
      <c r="E383" s="5"/>
      <c r="F383" s="5"/>
      <c r="G383" s="45"/>
      <c r="H383" s="65"/>
      <c r="I383" s="65"/>
      <c r="J383" s="65"/>
      <c r="K383" s="65"/>
      <c r="L383" s="65"/>
      <c r="M383" s="65"/>
      <c r="N383" s="65"/>
      <c r="O383" s="5"/>
      <c r="P383" s="5"/>
      <c r="Q383" s="5"/>
      <c r="R383" s="5"/>
      <c r="S383" s="5"/>
      <c r="T383" s="1"/>
    </row>
    <row r="384" spans="2:20">
      <c r="B384" s="5"/>
      <c r="C384" s="5"/>
      <c r="D384" s="5"/>
      <c r="E384" s="5"/>
      <c r="F384" s="5"/>
      <c r="G384" s="45"/>
      <c r="H384" s="65"/>
      <c r="I384" s="65"/>
      <c r="J384" s="65"/>
      <c r="K384" s="65"/>
      <c r="L384" s="65"/>
      <c r="M384" s="65"/>
      <c r="N384" s="65"/>
      <c r="O384" s="5"/>
      <c r="P384" s="5"/>
      <c r="Q384" s="5"/>
      <c r="R384" s="5"/>
      <c r="S384" s="5"/>
      <c r="T384" s="1"/>
    </row>
    <row r="385" spans="2:20">
      <c r="B385" s="5"/>
      <c r="C385" s="5"/>
      <c r="D385" s="5"/>
      <c r="E385" s="5"/>
      <c r="F385" s="5"/>
      <c r="G385" s="45"/>
      <c r="H385" s="65"/>
      <c r="I385" s="65"/>
      <c r="J385" s="65"/>
      <c r="K385" s="65"/>
      <c r="L385" s="65"/>
      <c r="M385" s="65"/>
      <c r="N385" s="65"/>
      <c r="O385" s="5"/>
      <c r="P385" s="5"/>
      <c r="Q385" s="5"/>
      <c r="R385" s="5"/>
      <c r="S385" s="5"/>
      <c r="T385" s="1"/>
    </row>
    <row r="386" spans="2:20">
      <c r="B386" s="5"/>
      <c r="C386" s="5"/>
      <c r="D386" s="5"/>
      <c r="E386" s="5"/>
      <c r="F386" s="5"/>
      <c r="G386" s="45"/>
      <c r="H386" s="65"/>
      <c r="I386" s="65"/>
      <c r="J386" s="65"/>
      <c r="K386" s="65"/>
      <c r="L386" s="65"/>
      <c r="M386" s="65"/>
      <c r="N386" s="65"/>
      <c r="O386" s="5"/>
      <c r="P386" s="5"/>
      <c r="Q386" s="5"/>
      <c r="R386" s="5"/>
      <c r="S386" s="5"/>
      <c r="T386" s="1"/>
    </row>
    <row r="387" spans="2:20">
      <c r="B387" s="5"/>
      <c r="C387" s="5"/>
      <c r="D387" s="5"/>
      <c r="E387" s="5"/>
      <c r="F387" s="5"/>
      <c r="G387" s="45"/>
      <c r="H387" s="65"/>
      <c r="I387" s="65"/>
      <c r="J387" s="65"/>
      <c r="K387" s="65"/>
      <c r="L387" s="65"/>
      <c r="M387" s="65"/>
      <c r="N387" s="65"/>
      <c r="O387" s="5"/>
      <c r="P387" s="5"/>
      <c r="Q387" s="5"/>
      <c r="R387" s="5"/>
      <c r="S387" s="5"/>
      <c r="T387" s="1"/>
    </row>
    <row r="388" spans="2:20">
      <c r="B388" s="5"/>
      <c r="C388" s="5"/>
      <c r="D388" s="5"/>
      <c r="E388" s="5"/>
      <c r="F388" s="5"/>
      <c r="G388" s="45"/>
      <c r="H388" s="65"/>
      <c r="I388" s="65"/>
      <c r="J388" s="65"/>
      <c r="K388" s="65"/>
      <c r="L388" s="65"/>
      <c r="M388" s="65"/>
      <c r="N388" s="65"/>
      <c r="O388" s="5"/>
      <c r="P388" s="5"/>
      <c r="Q388" s="5"/>
      <c r="R388" s="5"/>
      <c r="S388" s="5"/>
      <c r="T388" s="1"/>
    </row>
    <row r="389" spans="2:20">
      <c r="B389" s="5"/>
      <c r="C389" s="5"/>
      <c r="D389" s="5"/>
      <c r="E389" s="5"/>
      <c r="F389" s="5"/>
      <c r="G389" s="45"/>
      <c r="H389" s="65"/>
      <c r="I389" s="65"/>
      <c r="J389" s="65"/>
      <c r="K389" s="65"/>
      <c r="L389" s="65"/>
      <c r="M389" s="65"/>
      <c r="N389" s="65"/>
      <c r="O389" s="5"/>
      <c r="P389" s="5"/>
      <c r="Q389" s="5"/>
      <c r="R389" s="5"/>
      <c r="S389" s="5"/>
      <c r="T389" s="1"/>
    </row>
    <row r="390" spans="2:20">
      <c r="B390" s="5"/>
      <c r="C390" s="5"/>
      <c r="D390" s="5"/>
      <c r="E390" s="5"/>
      <c r="F390" s="5"/>
      <c r="G390" s="45"/>
      <c r="H390" s="65"/>
      <c r="I390" s="65"/>
      <c r="J390" s="65"/>
      <c r="K390" s="65"/>
      <c r="L390" s="65"/>
      <c r="M390" s="65"/>
      <c r="N390" s="65"/>
      <c r="O390" s="5"/>
      <c r="P390" s="5"/>
      <c r="Q390" s="5"/>
      <c r="R390" s="5"/>
      <c r="S390" s="5"/>
      <c r="T390" s="1"/>
    </row>
    <row r="391" spans="2:20">
      <c r="B391" s="5"/>
      <c r="C391" s="5"/>
      <c r="D391" s="5"/>
      <c r="E391" s="5"/>
      <c r="F391" s="5"/>
      <c r="G391" s="45"/>
      <c r="H391" s="65"/>
      <c r="I391" s="65"/>
      <c r="J391" s="65"/>
      <c r="K391" s="65"/>
      <c r="L391" s="65"/>
      <c r="M391" s="65"/>
      <c r="N391" s="65"/>
      <c r="O391" s="5"/>
      <c r="P391" s="5"/>
      <c r="Q391" s="5"/>
      <c r="R391" s="5"/>
      <c r="S391" s="5"/>
      <c r="T391" s="1"/>
    </row>
    <row r="392" spans="2:20">
      <c r="B392" s="5"/>
      <c r="C392" s="5"/>
      <c r="D392" s="5"/>
      <c r="E392" s="5"/>
      <c r="F392" s="5"/>
      <c r="G392" s="45"/>
      <c r="H392" s="65"/>
      <c r="I392" s="65"/>
      <c r="J392" s="65"/>
      <c r="K392" s="65"/>
      <c r="L392" s="65"/>
      <c r="M392" s="65"/>
      <c r="N392" s="65"/>
      <c r="O392" s="5"/>
      <c r="P392" s="5"/>
      <c r="Q392" s="5"/>
      <c r="R392" s="5"/>
      <c r="S392" s="5"/>
      <c r="T392" s="1"/>
    </row>
    <row r="393" spans="2:20">
      <c r="B393" s="5"/>
      <c r="C393" s="5"/>
      <c r="D393" s="5"/>
      <c r="E393" s="5"/>
      <c r="F393" s="5"/>
      <c r="G393" s="45"/>
      <c r="H393" s="65"/>
      <c r="I393" s="65"/>
      <c r="J393" s="65"/>
      <c r="K393" s="65"/>
      <c r="L393" s="65"/>
      <c r="M393" s="65"/>
      <c r="N393" s="65"/>
      <c r="O393" s="5"/>
      <c r="P393" s="5"/>
      <c r="Q393" s="5"/>
      <c r="R393" s="5"/>
      <c r="S393" s="5"/>
      <c r="T393" s="1"/>
    </row>
    <row r="394" spans="2:20">
      <c r="B394" s="5"/>
      <c r="C394" s="5"/>
      <c r="D394" s="5"/>
      <c r="E394" s="5"/>
      <c r="F394" s="5"/>
      <c r="G394" s="45"/>
      <c r="H394" s="65"/>
      <c r="I394" s="65"/>
      <c r="J394" s="65"/>
      <c r="K394" s="65"/>
      <c r="L394" s="65"/>
      <c r="M394" s="65"/>
      <c r="N394" s="65"/>
      <c r="O394" s="5"/>
      <c r="P394" s="5"/>
      <c r="Q394" s="5"/>
      <c r="R394" s="5"/>
      <c r="S394" s="5"/>
      <c r="T394" s="1"/>
    </row>
    <row r="395" spans="2:20">
      <c r="B395" s="5"/>
      <c r="C395" s="5"/>
      <c r="D395" s="5"/>
      <c r="E395" s="5"/>
      <c r="F395" s="5"/>
      <c r="G395" s="45"/>
      <c r="H395" s="65"/>
      <c r="I395" s="65"/>
      <c r="J395" s="65"/>
      <c r="K395" s="65"/>
      <c r="L395" s="65"/>
      <c r="M395" s="65"/>
      <c r="N395" s="65"/>
      <c r="O395" s="5"/>
      <c r="P395" s="5"/>
      <c r="Q395" s="5"/>
      <c r="R395" s="5"/>
      <c r="S395" s="5"/>
      <c r="T395" s="1"/>
    </row>
    <row r="396" spans="2:20">
      <c r="B396" s="5"/>
      <c r="C396" s="5"/>
      <c r="D396" s="5"/>
      <c r="E396" s="5"/>
      <c r="F396" s="5"/>
      <c r="G396" s="45"/>
      <c r="H396" s="65"/>
      <c r="I396" s="65"/>
      <c r="J396" s="65"/>
      <c r="K396" s="65"/>
      <c r="L396" s="65"/>
      <c r="M396" s="65"/>
      <c r="N396" s="65"/>
      <c r="O396" s="5"/>
      <c r="P396" s="5"/>
      <c r="Q396" s="5"/>
      <c r="R396" s="5"/>
      <c r="S396" s="5"/>
      <c r="T396" s="1"/>
    </row>
    <row r="397" spans="2:20">
      <c r="B397" s="5"/>
      <c r="C397" s="5"/>
      <c r="D397" s="5"/>
      <c r="E397" s="5"/>
      <c r="F397" s="5"/>
      <c r="G397" s="45"/>
      <c r="H397" s="65"/>
      <c r="I397" s="65"/>
      <c r="J397" s="65"/>
      <c r="K397" s="65"/>
      <c r="L397" s="65"/>
      <c r="M397" s="65"/>
      <c r="N397" s="65"/>
      <c r="O397" s="5"/>
      <c r="P397" s="5"/>
      <c r="Q397" s="5"/>
      <c r="R397" s="5"/>
      <c r="S397" s="5"/>
      <c r="T397" s="1"/>
    </row>
    <row r="398" spans="2:20">
      <c r="B398" s="5"/>
      <c r="C398" s="5"/>
      <c r="D398" s="5"/>
      <c r="E398" s="5"/>
      <c r="F398" s="5"/>
      <c r="G398" s="45"/>
      <c r="H398" s="65"/>
      <c r="I398" s="65"/>
      <c r="J398" s="65"/>
      <c r="K398" s="65"/>
      <c r="L398" s="65"/>
      <c r="M398" s="65"/>
      <c r="N398" s="65"/>
      <c r="O398" s="5"/>
      <c r="P398" s="5"/>
      <c r="Q398" s="5"/>
      <c r="R398" s="5"/>
      <c r="S398" s="5"/>
      <c r="T398" s="1"/>
    </row>
    <row r="399" spans="2:20">
      <c r="B399" s="5"/>
      <c r="C399" s="5"/>
      <c r="D399" s="5"/>
      <c r="E399" s="5"/>
      <c r="F399" s="5"/>
      <c r="G399" s="45"/>
      <c r="H399" s="65"/>
      <c r="I399" s="65"/>
      <c r="J399" s="65"/>
      <c r="K399" s="65"/>
      <c r="L399" s="65"/>
      <c r="M399" s="65"/>
      <c r="N399" s="65"/>
      <c r="O399" s="5"/>
      <c r="P399" s="5"/>
      <c r="Q399" s="5"/>
      <c r="R399" s="5"/>
      <c r="S399" s="5"/>
      <c r="T399" s="1"/>
    </row>
    <row r="400" spans="2:20">
      <c r="B400" s="5"/>
      <c r="C400" s="5"/>
      <c r="D400" s="5"/>
      <c r="E400" s="5"/>
      <c r="F400" s="5"/>
      <c r="G400" s="45"/>
      <c r="H400" s="65"/>
      <c r="I400" s="65"/>
      <c r="J400" s="65"/>
      <c r="K400" s="65"/>
      <c r="L400" s="65"/>
      <c r="M400" s="65"/>
      <c r="N400" s="65"/>
      <c r="O400" s="5"/>
      <c r="P400" s="5"/>
      <c r="Q400" s="5"/>
      <c r="R400" s="5"/>
      <c r="S400" s="5"/>
      <c r="T400" s="1"/>
    </row>
    <row r="401" spans="2:20">
      <c r="B401" s="5"/>
      <c r="C401" s="5"/>
      <c r="D401" s="5"/>
      <c r="E401" s="5"/>
      <c r="F401" s="5"/>
      <c r="G401" s="45"/>
      <c r="H401" s="65"/>
      <c r="I401" s="65"/>
      <c r="J401" s="65"/>
      <c r="K401" s="65"/>
      <c r="L401" s="65"/>
      <c r="M401" s="65"/>
      <c r="N401" s="65"/>
      <c r="O401" s="5"/>
      <c r="P401" s="5"/>
      <c r="Q401" s="5"/>
      <c r="R401" s="5"/>
      <c r="S401" s="5"/>
      <c r="T401" s="1"/>
    </row>
    <row r="402" spans="2:20">
      <c r="B402" s="5"/>
      <c r="C402" s="5"/>
      <c r="D402" s="5"/>
      <c r="E402" s="5"/>
      <c r="F402" s="5"/>
      <c r="G402" s="45"/>
      <c r="H402" s="65"/>
      <c r="I402" s="65"/>
      <c r="J402" s="65"/>
      <c r="K402" s="65"/>
      <c r="L402" s="65"/>
      <c r="M402" s="65"/>
      <c r="N402" s="65"/>
      <c r="O402" s="5"/>
      <c r="P402" s="5"/>
      <c r="Q402" s="5"/>
      <c r="R402" s="5"/>
      <c r="S402" s="5"/>
      <c r="T402" s="1"/>
    </row>
    <row r="403" spans="2:20">
      <c r="B403" s="5"/>
      <c r="C403" s="5"/>
      <c r="D403" s="5"/>
      <c r="E403" s="5"/>
      <c r="F403" s="5"/>
      <c r="G403" s="45"/>
      <c r="H403" s="65"/>
      <c r="I403" s="65"/>
      <c r="J403" s="65"/>
      <c r="K403" s="65"/>
      <c r="L403" s="65"/>
      <c r="M403" s="65"/>
      <c r="N403" s="65"/>
      <c r="O403" s="5"/>
      <c r="P403" s="5"/>
      <c r="Q403" s="5"/>
      <c r="R403" s="5"/>
      <c r="S403" s="5"/>
      <c r="T403" s="1"/>
    </row>
    <row r="404" spans="2:20">
      <c r="B404" s="5"/>
      <c r="C404" s="5"/>
      <c r="D404" s="5"/>
      <c r="E404" s="5"/>
      <c r="F404" s="5"/>
      <c r="G404" s="45"/>
      <c r="H404" s="65"/>
      <c r="I404" s="65"/>
      <c r="J404" s="65"/>
      <c r="K404" s="65"/>
      <c r="L404" s="65"/>
      <c r="M404" s="65"/>
      <c r="N404" s="65"/>
      <c r="O404" s="5"/>
      <c r="P404" s="5"/>
      <c r="Q404" s="5"/>
      <c r="R404" s="5"/>
      <c r="S404" s="5"/>
      <c r="T404" s="1"/>
    </row>
    <row r="405" spans="2:20">
      <c r="B405" s="5"/>
      <c r="C405" s="5"/>
      <c r="D405" s="5"/>
      <c r="E405" s="5"/>
      <c r="F405" s="5"/>
      <c r="G405" s="45"/>
      <c r="H405" s="65"/>
      <c r="I405" s="65"/>
      <c r="J405" s="65"/>
      <c r="K405" s="65"/>
      <c r="L405" s="65"/>
      <c r="M405" s="65"/>
      <c r="N405" s="65"/>
      <c r="O405" s="5"/>
      <c r="P405" s="5"/>
      <c r="Q405" s="5"/>
      <c r="R405" s="5"/>
      <c r="S405" s="5"/>
      <c r="T405" s="1"/>
    </row>
    <row r="406" spans="2:20">
      <c r="B406" s="5"/>
      <c r="C406" s="5"/>
      <c r="D406" s="5"/>
      <c r="E406" s="5"/>
      <c r="F406" s="5"/>
      <c r="G406" s="45"/>
      <c r="H406" s="65"/>
      <c r="I406" s="65"/>
      <c r="J406" s="65"/>
      <c r="K406" s="65"/>
      <c r="L406" s="65"/>
      <c r="M406" s="65"/>
      <c r="N406" s="65"/>
      <c r="O406" s="5"/>
      <c r="P406" s="5"/>
      <c r="Q406" s="5"/>
      <c r="R406" s="5"/>
      <c r="S406" s="5"/>
      <c r="T406" s="1"/>
    </row>
    <row r="407" spans="2:20">
      <c r="B407" s="5"/>
      <c r="C407" s="5"/>
      <c r="D407" s="5"/>
      <c r="E407" s="5"/>
      <c r="F407" s="5"/>
      <c r="G407" s="45"/>
      <c r="H407" s="65"/>
      <c r="I407" s="65"/>
      <c r="J407" s="65"/>
      <c r="K407" s="65"/>
      <c r="L407" s="65"/>
      <c r="M407" s="65"/>
      <c r="N407" s="65"/>
      <c r="O407" s="5"/>
      <c r="P407" s="5"/>
      <c r="Q407" s="5"/>
      <c r="R407" s="5"/>
      <c r="S407" s="5"/>
      <c r="T407" s="1"/>
    </row>
    <row r="408" spans="2:20">
      <c r="B408" s="5"/>
      <c r="C408" s="5"/>
      <c r="D408" s="5"/>
      <c r="E408" s="5"/>
      <c r="F408" s="5"/>
      <c r="G408" s="45"/>
      <c r="H408" s="65"/>
      <c r="I408" s="65"/>
      <c r="J408" s="65"/>
      <c r="K408" s="65"/>
      <c r="L408" s="65"/>
      <c r="M408" s="65"/>
      <c r="N408" s="65"/>
      <c r="O408" s="5"/>
      <c r="P408" s="5"/>
      <c r="Q408" s="5"/>
      <c r="R408" s="5"/>
      <c r="S408" s="5"/>
      <c r="T408" s="1"/>
    </row>
    <row r="409" spans="2:20">
      <c r="B409" s="5"/>
      <c r="C409" s="5"/>
      <c r="D409" s="5"/>
      <c r="E409" s="5"/>
      <c r="F409" s="5"/>
      <c r="G409" s="45"/>
      <c r="H409" s="65"/>
      <c r="I409" s="65"/>
      <c r="J409" s="65"/>
      <c r="K409" s="65"/>
      <c r="L409" s="65"/>
      <c r="M409" s="65"/>
      <c r="N409" s="65"/>
      <c r="O409" s="5"/>
      <c r="P409" s="5"/>
      <c r="Q409" s="5"/>
      <c r="R409" s="5"/>
      <c r="S409" s="5"/>
      <c r="T409" s="1"/>
    </row>
    <row r="410" spans="2:20">
      <c r="B410" s="5"/>
      <c r="C410" s="5"/>
      <c r="D410" s="5"/>
      <c r="E410" s="5"/>
      <c r="F410" s="5"/>
      <c r="G410" s="45"/>
      <c r="H410" s="65"/>
      <c r="I410" s="65"/>
      <c r="J410" s="65"/>
      <c r="K410" s="65"/>
      <c r="L410" s="65"/>
      <c r="M410" s="65"/>
      <c r="N410" s="65"/>
      <c r="O410" s="5"/>
      <c r="P410" s="5"/>
      <c r="Q410" s="5"/>
      <c r="R410" s="5"/>
      <c r="S410" s="5"/>
      <c r="T410" s="1"/>
    </row>
    <row r="411" spans="2:20">
      <c r="B411" s="5"/>
      <c r="C411" s="5"/>
      <c r="D411" s="5"/>
      <c r="E411" s="5"/>
      <c r="F411" s="5"/>
      <c r="G411" s="45"/>
      <c r="H411" s="65"/>
      <c r="I411" s="65"/>
      <c r="J411" s="65"/>
      <c r="K411" s="65"/>
      <c r="L411" s="65"/>
      <c r="M411" s="65"/>
      <c r="N411" s="65"/>
      <c r="O411" s="5"/>
      <c r="P411" s="5"/>
      <c r="Q411" s="5"/>
      <c r="R411" s="5"/>
      <c r="S411" s="5"/>
      <c r="T411" s="1"/>
    </row>
    <row r="412" spans="2:20">
      <c r="B412" s="5"/>
      <c r="C412" s="5"/>
      <c r="D412" s="5"/>
      <c r="E412" s="5"/>
      <c r="F412" s="5"/>
      <c r="G412" s="45"/>
      <c r="H412" s="65"/>
      <c r="I412" s="65"/>
      <c r="J412" s="65"/>
      <c r="K412" s="65"/>
      <c r="L412" s="65"/>
      <c r="M412" s="65"/>
      <c r="N412" s="65"/>
      <c r="O412" s="5"/>
      <c r="P412" s="5"/>
      <c r="Q412" s="5"/>
      <c r="R412" s="5"/>
      <c r="S412" s="5"/>
      <c r="T412" s="1"/>
    </row>
    <row r="413" spans="2:20">
      <c r="B413" s="5"/>
      <c r="C413" s="5"/>
      <c r="D413" s="5"/>
      <c r="E413" s="5"/>
      <c r="F413" s="5"/>
      <c r="G413" s="45"/>
      <c r="H413" s="65"/>
      <c r="I413" s="65"/>
      <c r="J413" s="65"/>
      <c r="K413" s="65"/>
      <c r="L413" s="65"/>
      <c r="M413" s="65"/>
      <c r="N413" s="65"/>
      <c r="O413" s="5"/>
      <c r="P413" s="5"/>
      <c r="Q413" s="5"/>
      <c r="R413" s="5"/>
      <c r="S413" s="5"/>
      <c r="T413" s="1"/>
    </row>
    <row r="414" spans="2:20">
      <c r="B414" s="5"/>
      <c r="C414" s="5"/>
      <c r="D414" s="5"/>
      <c r="E414" s="5"/>
      <c r="F414" s="5"/>
      <c r="G414" s="45"/>
      <c r="H414" s="65"/>
      <c r="I414" s="65"/>
      <c r="J414" s="65"/>
      <c r="K414" s="65"/>
      <c r="L414" s="65"/>
      <c r="M414" s="65"/>
      <c r="N414" s="65"/>
      <c r="O414" s="5"/>
      <c r="P414" s="5"/>
      <c r="Q414" s="5"/>
      <c r="R414" s="5"/>
      <c r="S414" s="5"/>
      <c r="T414" s="1"/>
    </row>
    <row r="415" spans="2:20">
      <c r="B415" s="5"/>
      <c r="C415" s="5"/>
      <c r="D415" s="5"/>
      <c r="E415" s="5"/>
      <c r="F415" s="5"/>
      <c r="G415" s="45"/>
      <c r="H415" s="65"/>
      <c r="I415" s="65"/>
      <c r="J415" s="65"/>
      <c r="K415" s="65"/>
      <c r="L415" s="65"/>
      <c r="M415" s="65"/>
      <c r="N415" s="65"/>
      <c r="O415" s="5"/>
      <c r="P415" s="5"/>
      <c r="Q415" s="5"/>
      <c r="R415" s="5"/>
      <c r="S415" s="5"/>
      <c r="T415" s="1"/>
    </row>
    <row r="416" spans="2:20">
      <c r="B416" s="5"/>
      <c r="C416" s="5"/>
      <c r="D416" s="5"/>
      <c r="E416" s="5"/>
      <c r="F416" s="5"/>
      <c r="G416" s="45"/>
      <c r="H416" s="65"/>
      <c r="I416" s="65"/>
      <c r="J416" s="65"/>
      <c r="K416" s="65"/>
      <c r="L416" s="65"/>
      <c r="M416" s="65"/>
      <c r="N416" s="65"/>
      <c r="O416" s="5"/>
      <c r="P416" s="5"/>
      <c r="Q416" s="5"/>
      <c r="R416" s="5"/>
      <c r="S416" s="5"/>
      <c r="T416" s="1"/>
    </row>
    <row r="417" spans="2:20">
      <c r="B417" s="5"/>
      <c r="C417" s="5"/>
      <c r="D417" s="5"/>
      <c r="E417" s="5"/>
      <c r="F417" s="5"/>
      <c r="G417" s="45"/>
      <c r="H417" s="65"/>
      <c r="I417" s="65"/>
      <c r="J417" s="65"/>
      <c r="K417" s="65"/>
      <c r="L417" s="65"/>
      <c r="M417" s="65"/>
      <c r="N417" s="65"/>
      <c r="O417" s="5"/>
      <c r="P417" s="5"/>
      <c r="Q417" s="5"/>
      <c r="R417" s="5"/>
      <c r="S417" s="5"/>
      <c r="T417" s="1"/>
    </row>
    <row r="418" spans="2:20">
      <c r="B418" s="5"/>
      <c r="C418" s="5"/>
      <c r="D418" s="5"/>
      <c r="E418" s="5"/>
      <c r="F418" s="5"/>
      <c r="G418" s="45"/>
      <c r="H418" s="65"/>
      <c r="I418" s="65"/>
      <c r="J418" s="65"/>
      <c r="K418" s="65"/>
      <c r="L418" s="65"/>
      <c r="M418" s="65"/>
      <c r="N418" s="65"/>
      <c r="O418" s="5"/>
      <c r="P418" s="5"/>
      <c r="Q418" s="5"/>
      <c r="R418" s="5"/>
      <c r="S418" s="5"/>
      <c r="T418" s="1"/>
    </row>
    <row r="419" spans="2:20">
      <c r="B419" s="5"/>
      <c r="C419" s="5"/>
      <c r="D419" s="5"/>
      <c r="E419" s="5"/>
      <c r="F419" s="5"/>
      <c r="G419" s="45"/>
      <c r="H419" s="65"/>
      <c r="I419" s="65"/>
      <c r="J419" s="65"/>
      <c r="K419" s="65"/>
      <c r="L419" s="65"/>
      <c r="M419" s="65"/>
      <c r="N419" s="65"/>
      <c r="O419" s="5"/>
      <c r="P419" s="5"/>
      <c r="Q419" s="5"/>
      <c r="R419" s="5"/>
      <c r="S419" s="5"/>
      <c r="T419" s="1"/>
    </row>
    <row r="420" spans="2:20">
      <c r="B420" s="5"/>
      <c r="C420" s="5"/>
      <c r="D420" s="5"/>
      <c r="E420" s="5"/>
      <c r="F420" s="5"/>
      <c r="G420" s="45"/>
      <c r="H420" s="65"/>
      <c r="I420" s="65"/>
      <c r="J420" s="65"/>
      <c r="K420" s="65"/>
      <c r="L420" s="65"/>
      <c r="M420" s="65"/>
      <c r="N420" s="65"/>
      <c r="O420" s="5"/>
      <c r="P420" s="5"/>
      <c r="Q420" s="5"/>
      <c r="R420" s="5"/>
      <c r="S420" s="5"/>
      <c r="T420" s="1"/>
    </row>
    <row r="421" spans="2:20">
      <c r="B421" s="5"/>
      <c r="C421" s="5"/>
      <c r="D421" s="5"/>
      <c r="E421" s="5"/>
      <c r="F421" s="5"/>
      <c r="G421" s="45"/>
      <c r="H421" s="65"/>
      <c r="I421" s="65"/>
      <c r="J421" s="65"/>
      <c r="K421" s="65"/>
      <c r="L421" s="65"/>
      <c r="M421" s="65"/>
      <c r="N421" s="65"/>
      <c r="O421" s="5"/>
      <c r="P421" s="5"/>
      <c r="Q421" s="5"/>
      <c r="R421" s="5"/>
      <c r="S421" s="5"/>
      <c r="T421" s="1"/>
    </row>
    <row r="422" spans="2:20">
      <c r="B422" s="5"/>
      <c r="C422" s="5"/>
      <c r="D422" s="5"/>
      <c r="E422" s="5"/>
      <c r="F422" s="5"/>
      <c r="G422" s="45"/>
      <c r="H422" s="65"/>
      <c r="I422" s="65"/>
      <c r="J422" s="65"/>
      <c r="K422" s="65"/>
      <c r="L422" s="65"/>
      <c r="M422" s="65"/>
      <c r="N422" s="65"/>
      <c r="O422" s="5"/>
      <c r="P422" s="5"/>
      <c r="Q422" s="5"/>
      <c r="R422" s="5"/>
      <c r="S422" s="5"/>
      <c r="T422" s="1"/>
    </row>
    <row r="423" spans="2:20">
      <c r="B423" s="5"/>
      <c r="C423" s="5"/>
      <c r="D423" s="5"/>
      <c r="E423" s="5"/>
      <c r="F423" s="5"/>
      <c r="G423" s="45"/>
      <c r="H423" s="65"/>
      <c r="I423" s="65"/>
      <c r="J423" s="65"/>
      <c r="K423" s="65"/>
      <c r="L423" s="65"/>
      <c r="M423" s="65"/>
      <c r="N423" s="65"/>
      <c r="O423" s="5"/>
      <c r="P423" s="5"/>
      <c r="Q423" s="5"/>
      <c r="R423" s="5"/>
      <c r="S423" s="5"/>
      <c r="T423" s="1"/>
    </row>
    <row r="424" spans="2:20">
      <c r="B424" s="5"/>
      <c r="C424" s="5"/>
      <c r="D424" s="5"/>
      <c r="E424" s="5"/>
      <c r="F424" s="5"/>
      <c r="G424" s="45"/>
      <c r="H424" s="65"/>
      <c r="I424" s="65"/>
      <c r="J424" s="65"/>
      <c r="K424" s="65"/>
      <c r="L424" s="65"/>
      <c r="M424" s="65"/>
      <c r="N424" s="65"/>
      <c r="O424" s="5"/>
      <c r="P424" s="5"/>
      <c r="Q424" s="5"/>
      <c r="R424" s="5"/>
      <c r="S424" s="5"/>
      <c r="T424" s="1"/>
    </row>
    <row r="425" spans="2:20">
      <c r="B425" s="5"/>
      <c r="C425" s="5"/>
      <c r="D425" s="5"/>
      <c r="E425" s="5"/>
      <c r="F425" s="5"/>
      <c r="G425" s="45"/>
      <c r="H425" s="65"/>
      <c r="I425" s="65"/>
      <c r="J425" s="65"/>
      <c r="K425" s="65"/>
      <c r="L425" s="65"/>
      <c r="M425" s="65"/>
      <c r="N425" s="65"/>
      <c r="O425" s="5"/>
      <c r="P425" s="5"/>
      <c r="Q425" s="5"/>
      <c r="R425" s="5"/>
      <c r="S425" s="5"/>
      <c r="T425" s="1"/>
    </row>
    <row r="426" spans="2:20">
      <c r="B426" s="5"/>
      <c r="C426" s="5"/>
      <c r="D426" s="5"/>
      <c r="E426" s="5"/>
      <c r="F426" s="5"/>
      <c r="G426" s="45"/>
      <c r="H426" s="65"/>
      <c r="I426" s="65"/>
      <c r="J426" s="65"/>
      <c r="K426" s="65"/>
      <c r="L426" s="65"/>
      <c r="M426" s="65"/>
      <c r="N426" s="65"/>
      <c r="O426" s="5"/>
      <c r="P426" s="5"/>
      <c r="Q426" s="5"/>
      <c r="R426" s="5"/>
      <c r="S426" s="5"/>
      <c r="T426" s="1"/>
    </row>
    <row r="427" spans="2:20">
      <c r="B427" s="5"/>
      <c r="C427" s="5"/>
      <c r="D427" s="5"/>
      <c r="E427" s="5"/>
      <c r="F427" s="5"/>
      <c r="G427" s="45"/>
      <c r="H427" s="65"/>
      <c r="I427" s="65"/>
      <c r="J427" s="65"/>
      <c r="K427" s="65"/>
      <c r="L427" s="65"/>
      <c r="M427" s="65"/>
      <c r="N427" s="65"/>
      <c r="O427" s="5"/>
      <c r="P427" s="5"/>
      <c r="Q427" s="5"/>
      <c r="R427" s="5"/>
      <c r="S427" s="5"/>
      <c r="T427" s="1"/>
    </row>
    <row r="428" spans="2:20">
      <c r="B428" s="5"/>
      <c r="C428" s="5"/>
      <c r="D428" s="5"/>
      <c r="E428" s="5"/>
      <c r="F428" s="5"/>
      <c r="G428" s="45"/>
      <c r="H428" s="65"/>
      <c r="I428" s="65"/>
      <c r="J428" s="65"/>
      <c r="K428" s="65"/>
      <c r="L428" s="65"/>
      <c r="M428" s="65"/>
      <c r="N428" s="65"/>
      <c r="O428" s="5"/>
      <c r="P428" s="5"/>
      <c r="Q428" s="5"/>
      <c r="R428" s="5"/>
      <c r="S428" s="5"/>
      <c r="T428" s="1"/>
    </row>
    <row r="429" spans="2:20">
      <c r="B429" s="5"/>
      <c r="C429" s="5"/>
      <c r="D429" s="5"/>
      <c r="E429" s="5"/>
      <c r="F429" s="5"/>
      <c r="G429" s="45"/>
      <c r="H429" s="65"/>
      <c r="I429" s="65"/>
      <c r="J429" s="65"/>
      <c r="K429" s="65"/>
      <c r="L429" s="65"/>
      <c r="M429" s="65"/>
      <c r="N429" s="65"/>
      <c r="O429" s="5"/>
      <c r="P429" s="5"/>
      <c r="Q429" s="5"/>
      <c r="R429" s="5"/>
      <c r="S429" s="5"/>
      <c r="T429" s="1"/>
    </row>
    <row r="430" spans="2:20">
      <c r="B430" s="5"/>
      <c r="C430" s="5"/>
      <c r="D430" s="5"/>
      <c r="E430" s="5"/>
      <c r="F430" s="5"/>
      <c r="G430" s="45"/>
      <c r="H430" s="65"/>
      <c r="I430" s="65"/>
      <c r="J430" s="65"/>
      <c r="K430" s="65"/>
      <c r="L430" s="65"/>
      <c r="M430" s="65"/>
      <c r="N430" s="65"/>
      <c r="O430" s="5"/>
      <c r="P430" s="5"/>
      <c r="Q430" s="5"/>
      <c r="R430" s="5"/>
      <c r="S430" s="5"/>
      <c r="T430" s="1"/>
    </row>
    <row r="431" spans="2:20">
      <c r="B431" s="5"/>
      <c r="C431" s="5"/>
      <c r="D431" s="5"/>
      <c r="E431" s="5"/>
      <c r="F431" s="5"/>
      <c r="G431" s="45"/>
      <c r="H431" s="65"/>
      <c r="I431" s="65"/>
      <c r="J431" s="65"/>
      <c r="K431" s="65"/>
      <c r="L431" s="65"/>
      <c r="M431" s="65"/>
      <c r="N431" s="65"/>
      <c r="O431" s="5"/>
      <c r="P431" s="5"/>
      <c r="Q431" s="5"/>
      <c r="R431" s="5"/>
      <c r="S431" s="5"/>
      <c r="T431" s="1"/>
    </row>
    <row r="432" spans="2:20">
      <c r="B432" s="5"/>
      <c r="C432" s="5"/>
      <c r="D432" s="5"/>
      <c r="E432" s="5"/>
      <c r="F432" s="5"/>
      <c r="G432" s="45"/>
      <c r="H432" s="65"/>
      <c r="I432" s="65"/>
      <c r="J432" s="65"/>
      <c r="K432" s="65"/>
      <c r="L432" s="65"/>
      <c r="M432" s="65"/>
      <c r="N432" s="65"/>
      <c r="O432" s="5"/>
      <c r="P432" s="5"/>
      <c r="Q432" s="5"/>
      <c r="R432" s="5"/>
      <c r="S432" s="5"/>
      <c r="T432" s="1"/>
    </row>
    <row r="433" spans="2:20">
      <c r="B433" s="5"/>
      <c r="C433" s="5"/>
      <c r="D433" s="5"/>
      <c r="E433" s="5"/>
      <c r="F433" s="5"/>
      <c r="G433" s="45"/>
      <c r="H433" s="65"/>
      <c r="I433" s="65"/>
      <c r="J433" s="65"/>
      <c r="K433" s="65"/>
      <c r="L433" s="65"/>
      <c r="M433" s="65"/>
      <c r="N433" s="65"/>
      <c r="O433" s="5"/>
      <c r="P433" s="5"/>
      <c r="Q433" s="5"/>
      <c r="R433" s="5"/>
      <c r="S433" s="5"/>
      <c r="T433" s="1"/>
    </row>
    <row r="434" spans="2:20">
      <c r="B434" s="5"/>
      <c r="C434" s="5"/>
      <c r="D434" s="5"/>
      <c r="E434" s="5"/>
      <c r="F434" s="5"/>
      <c r="G434" s="45"/>
      <c r="H434" s="65"/>
      <c r="I434" s="65"/>
      <c r="J434" s="65"/>
      <c r="K434" s="65"/>
      <c r="L434" s="65"/>
      <c r="M434" s="65"/>
      <c r="N434" s="65"/>
      <c r="O434" s="5"/>
      <c r="P434" s="5"/>
      <c r="Q434" s="5"/>
      <c r="R434" s="5"/>
      <c r="S434" s="5"/>
      <c r="T434" s="1"/>
    </row>
    <row r="435" spans="2:20">
      <c r="B435" s="5"/>
      <c r="C435" s="5"/>
      <c r="D435" s="5"/>
      <c r="E435" s="5"/>
      <c r="F435" s="5"/>
      <c r="G435" s="45"/>
      <c r="H435" s="65"/>
      <c r="I435" s="65"/>
      <c r="J435" s="65"/>
      <c r="K435" s="65"/>
      <c r="L435" s="65"/>
      <c r="M435" s="65"/>
      <c r="N435" s="65"/>
      <c r="O435" s="5"/>
      <c r="P435" s="5"/>
      <c r="Q435" s="5"/>
      <c r="R435" s="5"/>
      <c r="S435" s="5"/>
      <c r="T435" s="1"/>
    </row>
    <row r="436" spans="2:20">
      <c r="B436" s="5"/>
      <c r="C436" s="5"/>
      <c r="D436" s="5"/>
      <c r="E436" s="5"/>
      <c r="F436" s="5"/>
      <c r="G436" s="45"/>
      <c r="H436" s="65"/>
      <c r="I436" s="65"/>
      <c r="J436" s="65"/>
      <c r="K436" s="65"/>
      <c r="L436" s="65"/>
      <c r="M436" s="65"/>
      <c r="N436" s="65"/>
      <c r="O436" s="5"/>
      <c r="P436" s="5"/>
      <c r="Q436" s="5"/>
      <c r="R436" s="5"/>
      <c r="S436" s="5"/>
      <c r="T436" s="1"/>
    </row>
    <row r="437" spans="2:20">
      <c r="B437" s="5"/>
      <c r="C437" s="5"/>
      <c r="D437" s="5"/>
      <c r="E437" s="5"/>
      <c r="F437" s="5"/>
      <c r="G437" s="45"/>
      <c r="H437" s="65"/>
      <c r="I437" s="65"/>
      <c r="J437" s="65"/>
      <c r="K437" s="65"/>
      <c r="L437" s="65"/>
      <c r="M437" s="65"/>
      <c r="N437" s="65"/>
      <c r="O437" s="5"/>
      <c r="P437" s="5"/>
      <c r="Q437" s="5"/>
      <c r="R437" s="5"/>
      <c r="S437" s="5"/>
      <c r="T437" s="1"/>
    </row>
    <row r="438" spans="2:20">
      <c r="B438" s="5"/>
      <c r="C438" s="5"/>
      <c r="D438" s="5"/>
      <c r="E438" s="5"/>
      <c r="F438" s="5"/>
      <c r="G438" s="45"/>
      <c r="H438" s="65"/>
      <c r="I438" s="65"/>
      <c r="J438" s="65"/>
      <c r="K438" s="65"/>
      <c r="L438" s="65"/>
      <c r="M438" s="65"/>
      <c r="N438" s="65"/>
      <c r="O438" s="5"/>
      <c r="P438" s="5"/>
      <c r="Q438" s="5"/>
      <c r="R438" s="5"/>
      <c r="S438" s="5"/>
      <c r="T438" s="1"/>
    </row>
    <row r="439" spans="2:20">
      <c r="B439" s="5"/>
      <c r="C439" s="5"/>
      <c r="D439" s="5"/>
      <c r="E439" s="5"/>
      <c r="F439" s="5"/>
      <c r="G439" s="45"/>
      <c r="H439" s="65"/>
      <c r="I439" s="65"/>
      <c r="J439" s="65"/>
      <c r="K439" s="65"/>
      <c r="L439" s="65"/>
      <c r="M439" s="65"/>
      <c r="N439" s="65"/>
      <c r="O439" s="5"/>
      <c r="P439" s="5"/>
      <c r="Q439" s="5"/>
      <c r="R439" s="5"/>
      <c r="S439" s="5"/>
      <c r="T439" s="1"/>
    </row>
    <row r="440" spans="2:20">
      <c r="B440" s="5"/>
      <c r="C440" s="5"/>
      <c r="D440" s="5"/>
      <c r="E440" s="5"/>
      <c r="F440" s="5"/>
      <c r="G440" s="45"/>
      <c r="H440" s="65"/>
      <c r="I440" s="65"/>
      <c r="J440" s="65"/>
      <c r="K440" s="65"/>
      <c r="L440" s="65"/>
      <c r="M440" s="65"/>
      <c r="N440" s="65"/>
      <c r="O440" s="5"/>
      <c r="P440" s="5"/>
      <c r="Q440" s="5"/>
      <c r="R440" s="5"/>
      <c r="S440" s="5"/>
      <c r="T440" s="1"/>
    </row>
    <row r="441" spans="2:20">
      <c r="B441" s="5"/>
      <c r="C441" s="5"/>
      <c r="D441" s="5"/>
      <c r="E441" s="5"/>
      <c r="F441" s="5"/>
      <c r="G441" s="45"/>
      <c r="H441" s="65"/>
      <c r="I441" s="65"/>
      <c r="J441" s="65"/>
      <c r="K441" s="65"/>
      <c r="L441" s="65"/>
      <c r="M441" s="65"/>
      <c r="N441" s="65"/>
      <c r="O441" s="5"/>
      <c r="P441" s="5"/>
      <c r="Q441" s="5"/>
      <c r="R441" s="5"/>
      <c r="S441" s="5"/>
      <c r="T441" s="1"/>
    </row>
    <row r="442" spans="2:20">
      <c r="B442" s="5"/>
      <c r="C442" s="5"/>
      <c r="D442" s="5"/>
      <c r="E442" s="5"/>
      <c r="F442" s="5"/>
      <c r="G442" s="45"/>
      <c r="H442" s="65"/>
      <c r="I442" s="65"/>
      <c r="J442" s="65"/>
      <c r="K442" s="65"/>
      <c r="L442" s="65"/>
      <c r="M442" s="65"/>
      <c r="N442" s="65"/>
      <c r="O442" s="5"/>
      <c r="P442" s="5"/>
      <c r="Q442" s="5"/>
      <c r="R442" s="5"/>
      <c r="S442" s="5"/>
      <c r="T442" s="1"/>
    </row>
    <row r="443" spans="2:20">
      <c r="B443" s="5"/>
      <c r="C443" s="5"/>
      <c r="D443" s="5"/>
      <c r="E443" s="5"/>
      <c r="F443" s="5"/>
      <c r="G443" s="45"/>
      <c r="H443" s="65"/>
      <c r="I443" s="65"/>
      <c r="J443" s="65"/>
      <c r="K443" s="65"/>
      <c r="L443" s="65"/>
      <c r="M443" s="65"/>
      <c r="N443" s="65"/>
      <c r="O443" s="5"/>
      <c r="P443" s="5"/>
      <c r="Q443" s="5"/>
      <c r="R443" s="5"/>
      <c r="S443" s="5"/>
      <c r="T443" s="1"/>
    </row>
    <row r="444" spans="2:20">
      <c r="B444" s="5"/>
      <c r="C444" s="5"/>
      <c r="D444" s="5"/>
      <c r="E444" s="5"/>
      <c r="F444" s="5"/>
      <c r="G444" s="45"/>
      <c r="H444" s="65"/>
      <c r="I444" s="65"/>
      <c r="J444" s="65"/>
      <c r="K444" s="65"/>
      <c r="L444" s="65"/>
      <c r="M444" s="65"/>
      <c r="N444" s="65"/>
      <c r="O444" s="5"/>
      <c r="P444" s="5"/>
      <c r="Q444" s="5"/>
      <c r="R444" s="5"/>
      <c r="S444" s="5"/>
      <c r="T444" s="1"/>
    </row>
    <row r="445" spans="2:20">
      <c r="B445" s="5"/>
      <c r="C445" s="5"/>
      <c r="D445" s="5"/>
      <c r="E445" s="5"/>
      <c r="F445" s="5"/>
      <c r="G445" s="45"/>
      <c r="H445" s="65"/>
      <c r="I445" s="65"/>
      <c r="J445" s="65"/>
      <c r="K445" s="65"/>
      <c r="L445" s="65"/>
      <c r="M445" s="65"/>
      <c r="N445" s="65"/>
      <c r="O445" s="5"/>
      <c r="P445" s="5"/>
      <c r="Q445" s="5"/>
      <c r="R445" s="5"/>
      <c r="S445" s="5"/>
      <c r="T445" s="1"/>
    </row>
    <row r="446" spans="2:20">
      <c r="B446" s="5"/>
      <c r="C446" s="5"/>
      <c r="D446" s="5"/>
      <c r="E446" s="5"/>
      <c r="F446" s="5"/>
      <c r="G446" s="45"/>
      <c r="H446" s="65"/>
      <c r="I446" s="65"/>
      <c r="J446" s="65"/>
      <c r="K446" s="65"/>
      <c r="L446" s="65"/>
      <c r="M446" s="65"/>
      <c r="N446" s="65"/>
      <c r="O446" s="5"/>
      <c r="P446" s="5"/>
      <c r="Q446" s="5"/>
      <c r="R446" s="5"/>
      <c r="S446" s="5"/>
      <c r="T446" s="1"/>
    </row>
    <row r="447" spans="2:20">
      <c r="B447" s="5"/>
      <c r="C447" s="5"/>
      <c r="D447" s="5"/>
      <c r="E447" s="5"/>
      <c r="F447" s="5"/>
      <c r="G447" s="45"/>
      <c r="H447" s="65"/>
      <c r="I447" s="65"/>
      <c r="J447" s="65"/>
      <c r="K447" s="65"/>
      <c r="L447" s="65"/>
      <c r="M447" s="65"/>
      <c r="N447" s="65"/>
      <c r="O447" s="5"/>
      <c r="P447" s="5"/>
      <c r="Q447" s="5"/>
      <c r="R447" s="5"/>
      <c r="S447" s="5"/>
      <c r="T447" s="1"/>
    </row>
    <row r="448" spans="2:20">
      <c r="B448" s="5"/>
      <c r="C448" s="5"/>
      <c r="D448" s="5"/>
      <c r="E448" s="5"/>
      <c r="F448" s="5"/>
      <c r="G448" s="45"/>
      <c r="H448" s="65"/>
      <c r="I448" s="65"/>
      <c r="J448" s="65"/>
      <c r="K448" s="65"/>
      <c r="L448" s="65"/>
      <c r="M448" s="65"/>
      <c r="N448" s="65"/>
      <c r="O448" s="5"/>
      <c r="P448" s="5"/>
      <c r="Q448" s="5"/>
      <c r="R448" s="5"/>
      <c r="S448" s="5"/>
      <c r="T448" s="1"/>
    </row>
    <row r="449" spans="2:20">
      <c r="B449" s="5"/>
      <c r="C449" s="5"/>
      <c r="D449" s="5"/>
      <c r="E449" s="5"/>
      <c r="F449" s="5"/>
      <c r="G449" s="45"/>
      <c r="H449" s="65"/>
      <c r="I449" s="65"/>
      <c r="J449" s="65"/>
      <c r="K449" s="65"/>
      <c r="L449" s="65"/>
      <c r="M449" s="65"/>
      <c r="N449" s="65"/>
      <c r="O449" s="5"/>
      <c r="P449" s="5"/>
      <c r="Q449" s="5"/>
      <c r="R449" s="5"/>
      <c r="S449" s="5"/>
      <c r="T449" s="1"/>
    </row>
    <row r="450" spans="2:20">
      <c r="B450" s="5"/>
      <c r="C450" s="5"/>
      <c r="D450" s="5"/>
      <c r="E450" s="5"/>
      <c r="F450" s="5"/>
      <c r="G450" s="45"/>
      <c r="H450" s="65"/>
      <c r="I450" s="65"/>
      <c r="J450" s="65"/>
      <c r="K450" s="65"/>
      <c r="L450" s="65"/>
      <c r="M450" s="65"/>
      <c r="N450" s="65"/>
      <c r="O450" s="5"/>
      <c r="P450" s="5"/>
      <c r="Q450" s="5"/>
      <c r="R450" s="5"/>
      <c r="S450" s="5"/>
      <c r="T450" s="1"/>
    </row>
    <row r="451" spans="2:20">
      <c r="B451" s="5"/>
      <c r="C451" s="5"/>
      <c r="D451" s="5"/>
      <c r="E451" s="5"/>
      <c r="F451" s="5"/>
      <c r="G451" s="45"/>
      <c r="H451" s="65"/>
      <c r="I451" s="65"/>
      <c r="J451" s="65"/>
      <c r="K451" s="65"/>
      <c r="L451" s="65"/>
      <c r="M451" s="65"/>
      <c r="N451" s="65"/>
      <c r="O451" s="5"/>
      <c r="P451" s="5"/>
      <c r="Q451" s="5"/>
      <c r="R451" s="5"/>
      <c r="S451" s="5"/>
      <c r="T451" s="1"/>
    </row>
    <row r="452" spans="2:20">
      <c r="B452" s="5"/>
      <c r="C452" s="5"/>
      <c r="D452" s="5"/>
      <c r="E452" s="5"/>
      <c r="F452" s="5"/>
      <c r="G452" s="45"/>
      <c r="H452" s="65"/>
      <c r="I452" s="65"/>
      <c r="J452" s="65"/>
      <c r="K452" s="65"/>
      <c r="L452" s="65"/>
      <c r="M452" s="65"/>
      <c r="N452" s="65"/>
      <c r="O452" s="5"/>
      <c r="P452" s="5"/>
      <c r="Q452" s="5"/>
      <c r="R452" s="5"/>
      <c r="S452" s="5"/>
      <c r="T452" s="1"/>
    </row>
    <row r="453" spans="2:20">
      <c r="B453" s="5"/>
      <c r="C453" s="5"/>
      <c r="D453" s="5"/>
      <c r="E453" s="5"/>
      <c r="F453" s="5"/>
      <c r="G453" s="45"/>
      <c r="H453" s="65"/>
      <c r="I453" s="65"/>
      <c r="J453" s="65"/>
      <c r="K453" s="65"/>
      <c r="L453" s="65"/>
      <c r="M453" s="65"/>
      <c r="N453" s="65"/>
      <c r="O453" s="5"/>
      <c r="P453" s="5"/>
      <c r="Q453" s="5"/>
      <c r="R453" s="5"/>
      <c r="S453" s="5"/>
      <c r="T453" s="1"/>
    </row>
    <row r="454" spans="2:20">
      <c r="B454" s="5"/>
      <c r="C454" s="5"/>
      <c r="D454" s="5"/>
      <c r="E454" s="5"/>
      <c r="F454" s="5"/>
      <c r="G454" s="45"/>
      <c r="H454" s="65"/>
      <c r="I454" s="65"/>
      <c r="J454" s="65"/>
      <c r="K454" s="65"/>
      <c r="L454" s="65"/>
      <c r="M454" s="65"/>
      <c r="N454" s="65"/>
      <c r="O454" s="5"/>
      <c r="P454" s="5"/>
      <c r="Q454" s="5"/>
      <c r="R454" s="5"/>
      <c r="S454" s="5"/>
      <c r="T454" s="1"/>
    </row>
    <row r="455" spans="2:20">
      <c r="B455" s="5"/>
      <c r="C455" s="5"/>
      <c r="D455" s="5"/>
      <c r="E455" s="5"/>
      <c r="F455" s="5"/>
      <c r="G455" s="45"/>
      <c r="H455" s="65"/>
      <c r="I455" s="65"/>
      <c r="J455" s="65"/>
      <c r="K455" s="65"/>
      <c r="L455" s="65"/>
      <c r="M455" s="65"/>
      <c r="N455" s="65"/>
      <c r="O455" s="5"/>
      <c r="P455" s="5"/>
      <c r="Q455" s="5"/>
      <c r="R455" s="5"/>
      <c r="S455" s="5"/>
      <c r="T455" s="1"/>
    </row>
    <row r="456" spans="2:20">
      <c r="B456" s="5"/>
      <c r="C456" s="5"/>
      <c r="D456" s="5"/>
      <c r="E456" s="5"/>
      <c r="F456" s="5"/>
      <c r="G456" s="45"/>
      <c r="H456" s="65"/>
      <c r="I456" s="65"/>
      <c r="J456" s="65"/>
      <c r="K456" s="65"/>
      <c r="L456" s="65"/>
      <c r="M456" s="65"/>
      <c r="N456" s="65"/>
      <c r="O456" s="5"/>
      <c r="P456" s="5"/>
      <c r="Q456" s="5"/>
      <c r="R456" s="5"/>
      <c r="S456" s="5"/>
      <c r="T456" s="1"/>
    </row>
    <row r="457" spans="2:20">
      <c r="B457" s="5"/>
      <c r="C457" s="5"/>
      <c r="D457" s="5"/>
      <c r="E457" s="5"/>
      <c r="F457" s="5"/>
      <c r="G457" s="45"/>
      <c r="H457" s="65"/>
      <c r="I457" s="65"/>
      <c r="J457" s="65"/>
      <c r="K457" s="65"/>
      <c r="L457" s="65"/>
      <c r="M457" s="65"/>
      <c r="N457" s="65"/>
      <c r="O457" s="5"/>
      <c r="P457" s="5"/>
      <c r="Q457" s="5"/>
      <c r="R457" s="5"/>
      <c r="S457" s="5"/>
      <c r="T457" s="1"/>
    </row>
    <row r="458" spans="2:20">
      <c r="B458" s="5"/>
      <c r="C458" s="5"/>
      <c r="D458" s="5"/>
      <c r="E458" s="5"/>
      <c r="F458" s="5"/>
      <c r="G458" s="45"/>
      <c r="H458" s="65"/>
      <c r="I458" s="65"/>
      <c r="J458" s="65"/>
      <c r="K458" s="65"/>
      <c r="L458" s="65"/>
      <c r="M458" s="65"/>
      <c r="N458" s="65"/>
      <c r="O458" s="5"/>
      <c r="P458" s="5"/>
      <c r="Q458" s="5"/>
      <c r="R458" s="5"/>
      <c r="S458" s="5"/>
      <c r="T458" s="1"/>
    </row>
    <row r="459" spans="2:20">
      <c r="B459" s="5"/>
      <c r="C459" s="5"/>
      <c r="D459" s="5"/>
      <c r="E459" s="5"/>
      <c r="F459" s="5"/>
      <c r="G459" s="45"/>
      <c r="H459" s="65"/>
      <c r="I459" s="65"/>
      <c r="J459" s="65"/>
      <c r="K459" s="65"/>
      <c r="L459" s="65"/>
      <c r="M459" s="65"/>
      <c r="N459" s="65"/>
      <c r="O459" s="5"/>
      <c r="P459" s="5"/>
      <c r="Q459" s="5"/>
      <c r="R459" s="5"/>
      <c r="S459" s="5"/>
      <c r="T459" s="1"/>
    </row>
    <row r="460" spans="2:20">
      <c r="B460" s="5"/>
      <c r="C460" s="5"/>
      <c r="D460" s="5"/>
      <c r="E460" s="5"/>
      <c r="F460" s="5"/>
      <c r="G460" s="45"/>
      <c r="H460" s="65"/>
      <c r="I460" s="65"/>
      <c r="J460" s="65"/>
      <c r="K460" s="65"/>
      <c r="L460" s="65"/>
      <c r="M460" s="65"/>
      <c r="N460" s="65"/>
      <c r="O460" s="5"/>
      <c r="P460" s="5"/>
      <c r="Q460" s="5"/>
      <c r="R460" s="5"/>
      <c r="S460" s="5"/>
      <c r="T460" s="1"/>
    </row>
    <row r="461" spans="2:20">
      <c r="B461" s="5"/>
      <c r="C461" s="5"/>
      <c r="D461" s="5"/>
      <c r="E461" s="5"/>
      <c r="F461" s="5"/>
      <c r="G461" s="45"/>
      <c r="H461" s="65"/>
      <c r="I461" s="65"/>
      <c r="J461" s="65"/>
      <c r="K461" s="65"/>
      <c r="L461" s="65"/>
      <c r="M461" s="65"/>
      <c r="N461" s="65"/>
      <c r="O461" s="5"/>
      <c r="P461" s="5"/>
      <c r="Q461" s="5"/>
      <c r="R461" s="5"/>
      <c r="S461" s="5"/>
      <c r="T461" s="1"/>
    </row>
    <row r="462" spans="2:20">
      <c r="B462" s="5"/>
      <c r="C462" s="5"/>
      <c r="D462" s="5"/>
      <c r="E462" s="5"/>
      <c r="F462" s="5"/>
      <c r="G462" s="45"/>
      <c r="H462" s="65"/>
      <c r="I462" s="65"/>
      <c r="J462" s="65"/>
      <c r="K462" s="65"/>
      <c r="L462" s="65"/>
      <c r="M462" s="65"/>
      <c r="N462" s="65"/>
      <c r="O462" s="5"/>
      <c r="P462" s="5"/>
      <c r="Q462" s="5"/>
      <c r="R462" s="5"/>
      <c r="S462" s="5"/>
      <c r="T462" s="1"/>
    </row>
    <row r="463" spans="2:20">
      <c r="B463" s="5"/>
      <c r="C463" s="5"/>
      <c r="D463" s="5"/>
      <c r="E463" s="5"/>
      <c r="F463" s="5"/>
      <c r="G463" s="45"/>
      <c r="H463" s="65"/>
      <c r="I463" s="65"/>
      <c r="J463" s="65"/>
      <c r="K463" s="65"/>
      <c r="L463" s="65"/>
      <c r="M463" s="65"/>
      <c r="N463" s="65"/>
      <c r="O463" s="5"/>
      <c r="P463" s="5"/>
      <c r="Q463" s="5"/>
      <c r="R463" s="5"/>
      <c r="S463" s="5"/>
      <c r="T463" s="1"/>
    </row>
    <row r="464" spans="2:20">
      <c r="B464" s="5"/>
      <c r="C464" s="5"/>
      <c r="D464" s="5"/>
      <c r="E464" s="5"/>
      <c r="F464" s="5"/>
      <c r="G464" s="45"/>
      <c r="H464" s="65"/>
      <c r="I464" s="65"/>
      <c r="J464" s="65"/>
      <c r="K464" s="65"/>
      <c r="L464" s="65"/>
      <c r="M464" s="65"/>
      <c r="N464" s="65"/>
      <c r="O464" s="5"/>
      <c r="P464" s="5"/>
      <c r="Q464" s="5"/>
      <c r="R464" s="5"/>
      <c r="S464" s="5"/>
      <c r="T464" s="1"/>
    </row>
    <row r="465" spans="2:20">
      <c r="B465" s="5"/>
      <c r="C465" s="5"/>
      <c r="D465" s="5"/>
      <c r="E465" s="5"/>
      <c r="F465" s="5"/>
      <c r="G465" s="45"/>
      <c r="H465" s="65"/>
      <c r="I465" s="65"/>
      <c r="J465" s="65"/>
      <c r="K465" s="65"/>
      <c r="L465" s="65"/>
      <c r="M465" s="65"/>
      <c r="N465" s="65"/>
      <c r="O465" s="5"/>
      <c r="P465" s="5"/>
      <c r="Q465" s="5"/>
      <c r="R465" s="5"/>
      <c r="S465" s="5"/>
      <c r="T465" s="1"/>
    </row>
    <row r="466" spans="2:20">
      <c r="B466" s="5"/>
      <c r="C466" s="5"/>
      <c r="D466" s="5"/>
      <c r="E466" s="5"/>
      <c r="F466" s="5"/>
      <c r="G466" s="45"/>
      <c r="H466" s="65"/>
      <c r="I466" s="65"/>
      <c r="J466" s="65"/>
      <c r="K466" s="65"/>
      <c r="L466" s="65"/>
      <c r="M466" s="65"/>
      <c r="N466" s="65"/>
      <c r="O466" s="5"/>
      <c r="P466" s="5"/>
      <c r="Q466" s="5"/>
      <c r="R466" s="5"/>
      <c r="S466" s="5"/>
      <c r="T466" s="1"/>
    </row>
    <row r="467" spans="2:20">
      <c r="B467" s="5"/>
      <c r="C467" s="5"/>
      <c r="D467" s="5"/>
      <c r="E467" s="5"/>
      <c r="F467" s="5"/>
      <c r="G467" s="45"/>
      <c r="H467" s="65"/>
      <c r="I467" s="65"/>
      <c r="J467" s="65"/>
      <c r="K467" s="65"/>
      <c r="L467" s="65"/>
      <c r="M467" s="65"/>
      <c r="N467" s="65"/>
      <c r="O467" s="5"/>
      <c r="P467" s="5"/>
      <c r="Q467" s="5"/>
      <c r="R467" s="5"/>
      <c r="S467" s="5"/>
      <c r="T467" s="1"/>
    </row>
    <row r="468" spans="2:20">
      <c r="B468" s="5"/>
      <c r="C468" s="5"/>
      <c r="D468" s="5"/>
      <c r="E468" s="5"/>
      <c r="F468" s="5"/>
      <c r="G468" s="45"/>
      <c r="H468" s="65"/>
      <c r="I468" s="65"/>
      <c r="J468" s="65"/>
      <c r="K468" s="65"/>
      <c r="L468" s="65"/>
      <c r="M468" s="65"/>
      <c r="N468" s="65"/>
      <c r="O468" s="5"/>
      <c r="P468" s="5"/>
      <c r="Q468" s="5"/>
      <c r="R468" s="5"/>
      <c r="S468" s="5"/>
      <c r="T468" s="1"/>
    </row>
    <row r="469" spans="2:20">
      <c r="B469" s="5"/>
      <c r="C469" s="5"/>
      <c r="D469" s="5"/>
      <c r="E469" s="5"/>
      <c r="F469" s="5"/>
      <c r="G469" s="45"/>
      <c r="H469" s="65"/>
      <c r="I469" s="65"/>
      <c r="J469" s="65"/>
      <c r="K469" s="65"/>
      <c r="L469" s="65"/>
      <c r="M469" s="65"/>
      <c r="N469" s="65"/>
      <c r="O469" s="5"/>
      <c r="P469" s="5"/>
      <c r="Q469" s="5"/>
      <c r="R469" s="5"/>
      <c r="S469" s="5"/>
      <c r="T469" s="1"/>
    </row>
    <row r="470" spans="2:20">
      <c r="B470" s="5"/>
      <c r="C470" s="5"/>
      <c r="D470" s="5"/>
      <c r="E470" s="5"/>
      <c r="F470" s="5"/>
      <c r="G470" s="45"/>
      <c r="H470" s="65"/>
      <c r="I470" s="65"/>
      <c r="J470" s="65"/>
      <c r="K470" s="65"/>
      <c r="L470" s="65"/>
      <c r="M470" s="65"/>
      <c r="N470" s="65"/>
      <c r="O470" s="5"/>
      <c r="P470" s="5"/>
      <c r="Q470" s="5"/>
      <c r="R470" s="5"/>
      <c r="S470" s="5"/>
      <c r="T470" s="1"/>
    </row>
    <row r="471" spans="2:20">
      <c r="B471" s="5"/>
      <c r="C471" s="5"/>
      <c r="D471" s="5"/>
      <c r="E471" s="5"/>
      <c r="F471" s="5"/>
      <c r="G471" s="45"/>
      <c r="H471" s="65"/>
      <c r="I471" s="65"/>
      <c r="J471" s="65"/>
      <c r="K471" s="65"/>
      <c r="L471" s="65"/>
      <c r="M471" s="65"/>
      <c r="N471" s="65"/>
      <c r="O471" s="5"/>
      <c r="P471" s="5"/>
      <c r="Q471" s="5"/>
      <c r="R471" s="5"/>
      <c r="S471" s="5"/>
      <c r="T471" s="1"/>
    </row>
    <row r="472" spans="2:20">
      <c r="B472" s="5"/>
      <c r="C472" s="5"/>
      <c r="D472" s="5"/>
      <c r="E472" s="5"/>
      <c r="F472" s="5"/>
      <c r="G472" s="45"/>
      <c r="H472" s="65"/>
      <c r="I472" s="65"/>
      <c r="J472" s="65"/>
      <c r="K472" s="65"/>
      <c r="L472" s="65"/>
      <c r="M472" s="65"/>
      <c r="N472" s="65"/>
      <c r="O472" s="5"/>
      <c r="P472" s="5"/>
      <c r="Q472" s="5"/>
      <c r="R472" s="5"/>
      <c r="S472" s="5"/>
      <c r="T472" s="1"/>
    </row>
    <row r="473" spans="2:20">
      <c r="B473" s="5"/>
      <c r="C473" s="5"/>
      <c r="D473" s="5"/>
      <c r="E473" s="5"/>
      <c r="F473" s="5"/>
      <c r="G473" s="45"/>
      <c r="H473" s="65"/>
      <c r="I473" s="65"/>
      <c r="J473" s="65"/>
      <c r="K473" s="65"/>
      <c r="L473" s="65"/>
      <c r="M473" s="65"/>
      <c r="N473" s="65"/>
      <c r="O473" s="5"/>
      <c r="P473" s="5"/>
      <c r="Q473" s="5"/>
      <c r="R473" s="5"/>
      <c r="S473" s="5"/>
      <c r="T473" s="1"/>
    </row>
    <row r="474" spans="2:20">
      <c r="B474" s="5"/>
      <c r="C474" s="5"/>
      <c r="D474" s="5"/>
      <c r="E474" s="5"/>
      <c r="F474" s="5"/>
      <c r="G474" s="45"/>
      <c r="H474" s="65"/>
      <c r="I474" s="65"/>
      <c r="J474" s="65"/>
      <c r="K474" s="65"/>
      <c r="L474" s="65"/>
      <c r="M474" s="65"/>
      <c r="N474" s="65"/>
      <c r="O474" s="5"/>
      <c r="P474" s="5"/>
      <c r="Q474" s="5"/>
      <c r="R474" s="5"/>
      <c r="S474" s="5"/>
      <c r="T474" s="1"/>
    </row>
    <row r="475" spans="2:20">
      <c r="B475" s="5"/>
      <c r="C475" s="5"/>
      <c r="D475" s="5"/>
      <c r="E475" s="5"/>
      <c r="F475" s="5"/>
      <c r="G475" s="45"/>
      <c r="H475" s="65"/>
      <c r="I475" s="65"/>
      <c r="J475" s="65"/>
      <c r="K475" s="65"/>
      <c r="L475" s="65"/>
      <c r="M475" s="65"/>
      <c r="N475" s="65"/>
      <c r="O475" s="5"/>
      <c r="P475" s="5"/>
      <c r="Q475" s="5"/>
      <c r="R475" s="5"/>
      <c r="S475" s="5"/>
      <c r="T475" s="1"/>
    </row>
    <row r="476" spans="2:20">
      <c r="B476" s="5"/>
      <c r="C476" s="5"/>
      <c r="D476" s="5"/>
      <c r="E476" s="5"/>
      <c r="F476" s="5"/>
      <c r="G476" s="45"/>
      <c r="H476" s="65"/>
      <c r="I476" s="65"/>
      <c r="J476" s="65"/>
      <c r="K476" s="65"/>
      <c r="L476" s="65"/>
      <c r="M476" s="65"/>
      <c r="N476" s="65"/>
      <c r="O476" s="5"/>
      <c r="P476" s="5"/>
      <c r="Q476" s="5"/>
      <c r="R476" s="5"/>
      <c r="S476" s="5"/>
      <c r="T476" s="1"/>
    </row>
    <row r="477" spans="2:20">
      <c r="B477" s="5"/>
      <c r="C477" s="5"/>
      <c r="D477" s="5"/>
      <c r="E477" s="5"/>
      <c r="F477" s="5"/>
      <c r="G477" s="45"/>
      <c r="H477" s="65"/>
      <c r="I477" s="65"/>
      <c r="J477" s="65"/>
      <c r="K477" s="65"/>
      <c r="L477" s="65"/>
      <c r="M477" s="65"/>
      <c r="N477" s="65"/>
      <c r="O477" s="5"/>
      <c r="P477" s="5"/>
      <c r="Q477" s="5"/>
      <c r="R477" s="5"/>
      <c r="S477" s="5"/>
      <c r="T477" s="1"/>
    </row>
    <row r="478" spans="2:20">
      <c r="B478" s="5"/>
      <c r="C478" s="5"/>
      <c r="D478" s="5"/>
      <c r="E478" s="5"/>
      <c r="F478" s="5"/>
      <c r="G478" s="45"/>
      <c r="H478" s="65"/>
      <c r="I478" s="65"/>
      <c r="J478" s="65"/>
      <c r="K478" s="65"/>
      <c r="L478" s="65"/>
      <c r="M478" s="65"/>
      <c r="N478" s="65"/>
      <c r="O478" s="5"/>
      <c r="P478" s="5"/>
      <c r="Q478" s="5"/>
      <c r="R478" s="5"/>
      <c r="S478" s="5"/>
      <c r="T478" s="1"/>
    </row>
    <row r="479" spans="2:20">
      <c r="B479" s="5"/>
      <c r="C479" s="5"/>
      <c r="D479" s="5"/>
      <c r="E479" s="5"/>
      <c r="F479" s="5"/>
      <c r="G479" s="45"/>
      <c r="H479" s="65"/>
      <c r="I479" s="65"/>
      <c r="J479" s="65"/>
      <c r="K479" s="65"/>
      <c r="L479" s="65"/>
      <c r="M479" s="65"/>
      <c r="N479" s="65"/>
      <c r="O479" s="5"/>
      <c r="P479" s="5"/>
      <c r="Q479" s="5"/>
      <c r="R479" s="5"/>
      <c r="S479" s="5"/>
      <c r="T479" s="1"/>
    </row>
    <row r="480" spans="2:20">
      <c r="B480" s="5"/>
      <c r="C480" s="5"/>
      <c r="D480" s="5"/>
      <c r="E480" s="5"/>
      <c r="F480" s="5"/>
      <c r="G480" s="45"/>
      <c r="H480" s="65"/>
      <c r="I480" s="65"/>
      <c r="J480" s="65"/>
      <c r="K480" s="65"/>
      <c r="L480" s="65"/>
      <c r="M480" s="65"/>
      <c r="N480" s="65"/>
      <c r="O480" s="5"/>
      <c r="P480" s="5"/>
      <c r="Q480" s="5"/>
      <c r="R480" s="5"/>
      <c r="S480" s="5"/>
      <c r="T480" s="1"/>
    </row>
    <row r="481" spans="2:20">
      <c r="B481" s="5"/>
      <c r="C481" s="5"/>
      <c r="D481" s="5"/>
      <c r="E481" s="5"/>
      <c r="F481" s="5"/>
      <c r="G481" s="45"/>
      <c r="H481" s="65"/>
      <c r="I481" s="65"/>
      <c r="J481" s="65"/>
      <c r="K481" s="65"/>
      <c r="L481" s="65"/>
      <c r="M481" s="65"/>
      <c r="N481" s="65"/>
      <c r="O481" s="5"/>
      <c r="P481" s="5"/>
      <c r="Q481" s="5"/>
      <c r="R481" s="5"/>
      <c r="S481" s="5"/>
      <c r="T481" s="1"/>
    </row>
    <row r="482" spans="2:20">
      <c r="B482" s="5"/>
      <c r="C482" s="5"/>
      <c r="D482" s="5"/>
      <c r="E482" s="5"/>
      <c r="F482" s="5"/>
      <c r="G482" s="45"/>
      <c r="H482" s="65"/>
      <c r="I482" s="65"/>
      <c r="J482" s="65"/>
      <c r="K482" s="65"/>
      <c r="L482" s="65"/>
      <c r="M482" s="65"/>
      <c r="N482" s="65"/>
      <c r="O482" s="5"/>
      <c r="P482" s="5"/>
      <c r="Q482" s="5"/>
      <c r="R482" s="5"/>
      <c r="S482" s="5"/>
      <c r="T482" s="1"/>
    </row>
    <row r="483" spans="2:20">
      <c r="B483" s="5"/>
      <c r="C483" s="5"/>
      <c r="D483" s="5"/>
      <c r="E483" s="5"/>
      <c r="F483" s="5"/>
      <c r="G483" s="45"/>
      <c r="H483" s="65"/>
      <c r="I483" s="65"/>
      <c r="J483" s="65"/>
      <c r="K483" s="65"/>
      <c r="L483" s="65"/>
      <c r="M483" s="65"/>
      <c r="N483" s="65"/>
      <c r="O483" s="5"/>
      <c r="P483" s="5"/>
      <c r="Q483" s="5"/>
      <c r="R483" s="5"/>
      <c r="S483" s="5"/>
      <c r="T483" s="1"/>
    </row>
    <row r="484" spans="2:20">
      <c r="B484" s="5"/>
      <c r="C484" s="5"/>
      <c r="D484" s="5"/>
      <c r="E484" s="5"/>
      <c r="F484" s="5"/>
      <c r="G484" s="45"/>
      <c r="H484" s="65"/>
      <c r="I484" s="65"/>
      <c r="J484" s="65"/>
      <c r="K484" s="65"/>
      <c r="L484" s="65"/>
      <c r="M484" s="65"/>
      <c r="N484" s="65"/>
      <c r="O484" s="5"/>
      <c r="P484" s="5"/>
      <c r="Q484" s="5"/>
      <c r="R484" s="5"/>
      <c r="S484" s="5"/>
      <c r="T484" s="1"/>
    </row>
    <row r="485" spans="2:20">
      <c r="B485" s="5"/>
      <c r="C485" s="5"/>
      <c r="D485" s="5"/>
      <c r="E485" s="5"/>
      <c r="F485" s="5"/>
      <c r="G485" s="45"/>
      <c r="H485" s="65"/>
      <c r="I485" s="65"/>
      <c r="J485" s="65"/>
      <c r="K485" s="65"/>
      <c r="L485" s="65"/>
      <c r="M485" s="65"/>
      <c r="N485" s="65"/>
      <c r="O485" s="5"/>
      <c r="P485" s="5"/>
      <c r="Q485" s="5"/>
      <c r="R485" s="5"/>
      <c r="S485" s="5"/>
      <c r="T485" s="1"/>
    </row>
    <row r="486" spans="2:20">
      <c r="B486" s="5"/>
      <c r="C486" s="5"/>
      <c r="D486" s="5"/>
      <c r="E486" s="5"/>
      <c r="F486" s="5"/>
      <c r="G486" s="45"/>
      <c r="H486" s="65"/>
      <c r="I486" s="65"/>
      <c r="J486" s="65"/>
      <c r="K486" s="65"/>
      <c r="L486" s="65"/>
      <c r="M486" s="65"/>
      <c r="N486" s="65"/>
      <c r="O486" s="5"/>
      <c r="P486" s="5"/>
      <c r="Q486" s="5"/>
      <c r="R486" s="5"/>
      <c r="S486" s="5"/>
      <c r="T486" s="1"/>
    </row>
    <row r="487" spans="2:20">
      <c r="B487" s="5"/>
      <c r="C487" s="5"/>
      <c r="D487" s="5"/>
      <c r="E487" s="5"/>
      <c r="F487" s="5"/>
      <c r="G487" s="45"/>
      <c r="H487" s="65"/>
      <c r="I487" s="65"/>
      <c r="J487" s="65"/>
      <c r="K487" s="65"/>
      <c r="L487" s="65"/>
      <c r="M487" s="65"/>
      <c r="N487" s="65"/>
      <c r="O487" s="5"/>
      <c r="P487" s="5"/>
      <c r="Q487" s="5"/>
      <c r="R487" s="5"/>
      <c r="S487" s="5"/>
      <c r="T487" s="1"/>
    </row>
    <row r="488" spans="2:20">
      <c r="B488" s="5"/>
      <c r="C488" s="5"/>
      <c r="D488" s="5"/>
      <c r="E488" s="5"/>
      <c r="F488" s="5"/>
      <c r="G488" s="45"/>
      <c r="H488" s="65"/>
      <c r="I488" s="65"/>
      <c r="J488" s="65"/>
      <c r="K488" s="65"/>
      <c r="L488" s="65"/>
      <c r="M488" s="65"/>
      <c r="N488" s="65"/>
      <c r="O488" s="5"/>
      <c r="P488" s="5"/>
      <c r="Q488" s="5"/>
      <c r="R488" s="5"/>
      <c r="S488" s="5"/>
      <c r="T488" s="1"/>
    </row>
    <row r="489" spans="2:20">
      <c r="B489" s="5"/>
      <c r="C489" s="5"/>
      <c r="D489" s="5"/>
      <c r="E489" s="5"/>
      <c r="F489" s="5"/>
      <c r="G489" s="45"/>
      <c r="H489" s="65"/>
      <c r="I489" s="65"/>
      <c r="J489" s="65"/>
      <c r="K489" s="65"/>
      <c r="L489" s="65"/>
      <c r="M489" s="65"/>
      <c r="N489" s="65"/>
      <c r="O489" s="5"/>
      <c r="P489" s="5"/>
      <c r="Q489" s="5"/>
      <c r="R489" s="5"/>
      <c r="S489" s="5"/>
      <c r="T489" s="1"/>
    </row>
    <row r="490" spans="2:20">
      <c r="B490" s="5"/>
      <c r="C490" s="5"/>
      <c r="D490" s="5"/>
      <c r="E490" s="5"/>
      <c r="F490" s="5"/>
      <c r="G490" s="45"/>
      <c r="H490" s="65"/>
      <c r="I490" s="65"/>
      <c r="J490" s="65"/>
      <c r="K490" s="65"/>
      <c r="L490" s="65"/>
      <c r="M490" s="65"/>
      <c r="N490" s="65"/>
      <c r="O490" s="5"/>
      <c r="P490" s="5"/>
      <c r="Q490" s="5"/>
      <c r="R490" s="5"/>
      <c r="S490" s="5"/>
      <c r="T490" s="1"/>
    </row>
    <row r="491" spans="2:20">
      <c r="B491" s="5"/>
      <c r="C491" s="5"/>
      <c r="D491" s="5"/>
      <c r="E491" s="5"/>
      <c r="F491" s="5"/>
      <c r="G491" s="45"/>
      <c r="H491" s="65"/>
      <c r="I491" s="65"/>
      <c r="J491" s="65"/>
      <c r="K491" s="65"/>
      <c r="L491" s="65"/>
      <c r="M491" s="65"/>
      <c r="N491" s="65"/>
      <c r="O491" s="5"/>
      <c r="P491" s="5"/>
      <c r="Q491" s="5"/>
      <c r="R491" s="5"/>
      <c r="S491" s="5"/>
      <c r="T491" s="1"/>
    </row>
    <row r="492" spans="2:20">
      <c r="B492" s="5"/>
      <c r="C492" s="5"/>
      <c r="D492" s="5"/>
      <c r="E492" s="5"/>
      <c r="F492" s="5"/>
      <c r="G492" s="45"/>
      <c r="H492" s="65"/>
      <c r="I492" s="65"/>
      <c r="J492" s="65"/>
      <c r="K492" s="65"/>
      <c r="L492" s="65"/>
      <c r="M492" s="65"/>
      <c r="N492" s="65"/>
      <c r="O492" s="5"/>
      <c r="P492" s="5"/>
      <c r="Q492" s="5"/>
      <c r="R492" s="5"/>
      <c r="S492" s="5"/>
      <c r="T492" s="1"/>
    </row>
    <row r="493" spans="2:20">
      <c r="B493" s="5"/>
      <c r="C493" s="5"/>
      <c r="D493" s="5"/>
      <c r="E493" s="5"/>
      <c r="F493" s="5"/>
      <c r="G493" s="45"/>
      <c r="H493" s="65"/>
      <c r="I493" s="65"/>
      <c r="J493" s="65"/>
      <c r="K493" s="65"/>
      <c r="L493" s="65"/>
      <c r="M493" s="65"/>
      <c r="N493" s="65"/>
      <c r="O493" s="5"/>
      <c r="P493" s="5"/>
      <c r="Q493" s="5"/>
      <c r="R493" s="5"/>
      <c r="S493" s="5"/>
      <c r="T493" s="1"/>
    </row>
    <row r="494" spans="2:20">
      <c r="B494" s="5"/>
      <c r="C494" s="5"/>
      <c r="D494" s="5"/>
      <c r="E494" s="5"/>
      <c r="F494" s="5"/>
      <c r="G494" s="45"/>
      <c r="H494" s="65"/>
      <c r="I494" s="65"/>
      <c r="J494" s="65"/>
      <c r="K494" s="65"/>
      <c r="L494" s="65"/>
      <c r="M494" s="65"/>
      <c r="N494" s="65"/>
      <c r="O494" s="5"/>
      <c r="P494" s="5"/>
      <c r="Q494" s="5"/>
      <c r="R494" s="5"/>
      <c r="S494" s="5"/>
      <c r="T494" s="1"/>
    </row>
    <row r="495" spans="2:20">
      <c r="B495" s="5"/>
      <c r="C495" s="5"/>
      <c r="D495" s="5"/>
      <c r="E495" s="5"/>
      <c r="F495" s="5"/>
      <c r="G495" s="45"/>
      <c r="H495" s="65"/>
      <c r="I495" s="65"/>
      <c r="J495" s="65"/>
      <c r="K495" s="65"/>
      <c r="L495" s="65"/>
      <c r="M495" s="65"/>
      <c r="N495" s="65"/>
      <c r="O495" s="5"/>
      <c r="P495" s="5"/>
      <c r="Q495" s="5"/>
      <c r="R495" s="5"/>
      <c r="S495" s="5"/>
      <c r="T495" s="1"/>
    </row>
    <row r="496" spans="2:20">
      <c r="B496" s="5"/>
      <c r="C496" s="5"/>
      <c r="D496" s="5"/>
      <c r="E496" s="5"/>
      <c r="F496" s="5"/>
      <c r="G496" s="45"/>
      <c r="H496" s="65"/>
      <c r="I496" s="65"/>
      <c r="J496" s="65"/>
      <c r="K496" s="65"/>
      <c r="L496" s="65"/>
      <c r="M496" s="65"/>
      <c r="N496" s="65"/>
      <c r="O496" s="5"/>
      <c r="P496" s="5"/>
      <c r="Q496" s="5"/>
      <c r="R496" s="5"/>
      <c r="S496" s="5"/>
      <c r="T496" s="1"/>
    </row>
    <row r="497" spans="2:20">
      <c r="B497" s="5"/>
      <c r="C497" s="5"/>
      <c r="D497" s="5"/>
      <c r="E497" s="5"/>
      <c r="F497" s="5"/>
      <c r="G497" s="45"/>
      <c r="H497" s="65"/>
      <c r="I497" s="65"/>
      <c r="J497" s="65"/>
      <c r="K497" s="65"/>
      <c r="L497" s="65"/>
      <c r="M497" s="65"/>
      <c r="N497" s="65"/>
      <c r="O497" s="5"/>
      <c r="P497" s="5"/>
      <c r="Q497" s="5"/>
      <c r="R497" s="5"/>
      <c r="S497" s="5"/>
      <c r="T497" s="1"/>
    </row>
    <row r="498" spans="2:20">
      <c r="B498" s="5"/>
      <c r="C498" s="5"/>
      <c r="D498" s="5"/>
      <c r="E498" s="5"/>
      <c r="F498" s="5"/>
      <c r="G498" s="45"/>
      <c r="H498" s="65"/>
      <c r="I498" s="65"/>
      <c r="J498" s="65"/>
      <c r="K498" s="65"/>
      <c r="L498" s="65"/>
      <c r="M498" s="65"/>
      <c r="N498" s="65"/>
      <c r="O498" s="5"/>
      <c r="P498" s="5"/>
      <c r="Q498" s="5"/>
      <c r="R498" s="5"/>
      <c r="S498" s="5"/>
      <c r="T498" s="1"/>
    </row>
    <row r="499" spans="2:20">
      <c r="B499" s="5"/>
      <c r="C499" s="5"/>
      <c r="D499" s="5"/>
      <c r="E499" s="5"/>
      <c r="F499" s="5"/>
      <c r="G499" s="45"/>
      <c r="H499" s="65"/>
      <c r="I499" s="65"/>
      <c r="J499" s="65"/>
      <c r="K499" s="65"/>
      <c r="L499" s="65"/>
      <c r="M499" s="65"/>
      <c r="N499" s="65"/>
      <c r="O499" s="5"/>
      <c r="P499" s="5"/>
      <c r="Q499" s="5"/>
      <c r="R499" s="5"/>
      <c r="S499" s="5"/>
      <c r="T499" s="1"/>
    </row>
    <row r="500" spans="2:20">
      <c r="B500" s="5"/>
      <c r="C500" s="5"/>
      <c r="D500" s="5"/>
      <c r="E500" s="5"/>
      <c r="F500" s="5"/>
      <c r="G500" s="45"/>
      <c r="H500" s="65"/>
      <c r="I500" s="65"/>
      <c r="J500" s="65"/>
      <c r="K500" s="65"/>
      <c r="L500" s="65"/>
      <c r="M500" s="65"/>
      <c r="N500" s="65"/>
      <c r="O500" s="5"/>
      <c r="P500" s="5"/>
      <c r="Q500" s="5"/>
      <c r="R500" s="5"/>
      <c r="S500" s="5"/>
      <c r="T500" s="1"/>
    </row>
    <row r="501" spans="2:20">
      <c r="B501" s="5"/>
      <c r="C501" s="5"/>
      <c r="D501" s="5"/>
      <c r="E501" s="5"/>
      <c r="F501" s="5"/>
      <c r="G501" s="45"/>
      <c r="H501" s="65"/>
      <c r="I501" s="65"/>
      <c r="J501" s="65"/>
      <c r="K501" s="65"/>
      <c r="L501" s="65"/>
      <c r="M501" s="65"/>
      <c r="N501" s="65"/>
      <c r="O501" s="5"/>
      <c r="P501" s="5"/>
      <c r="Q501" s="5"/>
      <c r="R501" s="5"/>
      <c r="S501" s="5"/>
      <c r="T501" s="1"/>
    </row>
    <row r="502" spans="2:20">
      <c r="B502" s="5"/>
      <c r="C502" s="5"/>
      <c r="D502" s="5"/>
      <c r="E502" s="5"/>
      <c r="F502" s="5"/>
      <c r="G502" s="45"/>
      <c r="H502" s="65"/>
      <c r="I502" s="65"/>
      <c r="J502" s="65"/>
      <c r="K502" s="65"/>
      <c r="L502" s="65"/>
      <c r="M502" s="65"/>
      <c r="N502" s="65"/>
      <c r="O502" s="5"/>
      <c r="P502" s="5"/>
      <c r="Q502" s="5"/>
      <c r="R502" s="5"/>
      <c r="S502" s="5"/>
      <c r="T502" s="1"/>
    </row>
    <row r="503" spans="2:20">
      <c r="B503" s="5"/>
      <c r="C503" s="5"/>
      <c r="D503" s="5"/>
      <c r="E503" s="5"/>
      <c r="F503" s="5"/>
      <c r="G503" s="45"/>
      <c r="H503" s="65"/>
      <c r="I503" s="65"/>
      <c r="J503" s="65"/>
      <c r="K503" s="65"/>
      <c r="L503" s="65"/>
      <c r="M503" s="65"/>
      <c r="N503" s="65"/>
      <c r="O503" s="5"/>
      <c r="P503" s="5"/>
      <c r="Q503" s="5"/>
      <c r="R503" s="5"/>
      <c r="S503" s="5"/>
      <c r="T503" s="1"/>
    </row>
    <row r="504" spans="2:20">
      <c r="B504" s="5"/>
      <c r="C504" s="5"/>
      <c r="D504" s="5"/>
      <c r="E504" s="5"/>
      <c r="F504" s="5"/>
      <c r="G504" s="45"/>
      <c r="H504" s="65"/>
      <c r="I504" s="65"/>
      <c r="J504" s="65"/>
      <c r="K504" s="65"/>
      <c r="L504" s="65"/>
      <c r="M504" s="65"/>
      <c r="N504" s="65"/>
      <c r="O504" s="5"/>
      <c r="P504" s="5"/>
      <c r="Q504" s="5"/>
      <c r="R504" s="5"/>
      <c r="S504" s="5"/>
      <c r="T504" s="1"/>
    </row>
    <row r="505" spans="2:20">
      <c r="B505" s="5"/>
      <c r="C505" s="5"/>
      <c r="D505" s="5"/>
      <c r="E505" s="5"/>
      <c r="F505" s="5"/>
      <c r="G505" s="45"/>
      <c r="H505" s="65"/>
      <c r="I505" s="65"/>
      <c r="J505" s="65"/>
      <c r="K505" s="65"/>
      <c r="L505" s="65"/>
      <c r="M505" s="65"/>
      <c r="N505" s="65"/>
      <c r="O505" s="5"/>
      <c r="P505" s="5"/>
      <c r="Q505" s="5"/>
      <c r="R505" s="5"/>
      <c r="S505" s="5"/>
      <c r="T505" s="1"/>
    </row>
    <row r="506" spans="2:20">
      <c r="B506" s="5"/>
      <c r="C506" s="5"/>
      <c r="D506" s="5"/>
      <c r="E506" s="5"/>
      <c r="F506" s="5"/>
      <c r="G506" s="45"/>
      <c r="H506" s="65"/>
      <c r="I506" s="65"/>
      <c r="J506" s="65"/>
      <c r="K506" s="65"/>
      <c r="L506" s="65"/>
      <c r="M506" s="65"/>
      <c r="N506" s="65"/>
      <c r="O506" s="5"/>
      <c r="P506" s="5"/>
      <c r="Q506" s="5"/>
      <c r="R506" s="5"/>
      <c r="S506" s="5"/>
      <c r="T506" s="1"/>
    </row>
    <row r="507" spans="2:20">
      <c r="B507" s="5"/>
      <c r="C507" s="5"/>
      <c r="D507" s="5"/>
      <c r="E507" s="5"/>
      <c r="F507" s="5"/>
      <c r="G507" s="45"/>
      <c r="H507" s="65"/>
      <c r="I507" s="65"/>
      <c r="J507" s="65"/>
      <c r="K507" s="65"/>
      <c r="L507" s="65"/>
      <c r="M507" s="65"/>
      <c r="N507" s="65"/>
      <c r="O507" s="5"/>
      <c r="P507" s="5"/>
      <c r="Q507" s="5"/>
      <c r="R507" s="5"/>
      <c r="S507" s="5"/>
      <c r="T507" s="1"/>
    </row>
    <row r="508" spans="2:20">
      <c r="B508" s="5"/>
      <c r="C508" s="5"/>
      <c r="D508" s="5"/>
      <c r="E508" s="5"/>
      <c r="F508" s="5"/>
      <c r="G508" s="45"/>
      <c r="H508" s="65"/>
      <c r="I508" s="65"/>
      <c r="J508" s="65"/>
      <c r="K508" s="65"/>
      <c r="L508" s="65"/>
      <c r="M508" s="65"/>
      <c r="N508" s="65"/>
      <c r="O508" s="5"/>
      <c r="P508" s="5"/>
      <c r="Q508" s="5"/>
      <c r="R508" s="5"/>
      <c r="S508" s="5"/>
      <c r="T508" s="1"/>
    </row>
    <row r="509" spans="2:20">
      <c r="B509" s="5"/>
      <c r="C509" s="5"/>
      <c r="D509" s="5"/>
      <c r="E509" s="5"/>
      <c r="F509" s="5"/>
      <c r="G509" s="45"/>
      <c r="H509" s="65"/>
      <c r="I509" s="65"/>
      <c r="J509" s="65"/>
      <c r="K509" s="65"/>
      <c r="L509" s="65"/>
      <c r="M509" s="65"/>
      <c r="N509" s="65"/>
      <c r="O509" s="5"/>
      <c r="P509" s="5"/>
      <c r="Q509" s="5"/>
      <c r="R509" s="5"/>
      <c r="S509" s="5"/>
      <c r="T509" s="1"/>
    </row>
    <row r="510" spans="2:20">
      <c r="B510" s="5"/>
      <c r="C510" s="5"/>
      <c r="D510" s="5"/>
      <c r="E510" s="5"/>
      <c r="F510" s="5"/>
      <c r="G510" s="45"/>
      <c r="H510" s="65"/>
      <c r="I510" s="65"/>
      <c r="J510" s="65"/>
      <c r="K510" s="65"/>
      <c r="L510" s="65"/>
      <c r="M510" s="65"/>
      <c r="N510" s="65"/>
      <c r="O510" s="5"/>
      <c r="P510" s="5"/>
      <c r="Q510" s="5"/>
      <c r="R510" s="5"/>
      <c r="S510" s="5"/>
      <c r="T510" s="1"/>
    </row>
    <row r="511" spans="2:20">
      <c r="B511" s="5"/>
      <c r="C511" s="5"/>
      <c r="D511" s="5"/>
      <c r="E511" s="5"/>
      <c r="F511" s="5"/>
      <c r="G511" s="45"/>
      <c r="H511" s="65"/>
      <c r="I511" s="65"/>
      <c r="J511" s="65"/>
      <c r="K511" s="65"/>
      <c r="L511" s="65"/>
      <c r="M511" s="65"/>
      <c r="N511" s="65"/>
      <c r="O511" s="5"/>
      <c r="P511" s="5"/>
      <c r="Q511" s="5"/>
      <c r="R511" s="5"/>
      <c r="S511" s="5"/>
      <c r="T511" s="1"/>
    </row>
    <row r="512" spans="2:20">
      <c r="B512" s="5"/>
      <c r="C512" s="5"/>
      <c r="D512" s="5"/>
      <c r="E512" s="5"/>
      <c r="F512" s="5"/>
      <c r="G512" s="45"/>
      <c r="H512" s="65"/>
      <c r="I512" s="65"/>
      <c r="J512" s="65"/>
      <c r="K512" s="65"/>
      <c r="L512" s="65"/>
      <c r="M512" s="65"/>
      <c r="N512" s="65"/>
      <c r="O512" s="5"/>
      <c r="P512" s="5"/>
      <c r="Q512" s="5"/>
      <c r="R512" s="5"/>
      <c r="S512" s="5"/>
      <c r="T512" s="1"/>
    </row>
    <row r="513" spans="2:20">
      <c r="B513" s="5"/>
      <c r="C513" s="5"/>
      <c r="D513" s="5"/>
      <c r="E513" s="5"/>
      <c r="F513" s="5"/>
      <c r="G513" s="45"/>
      <c r="H513" s="65"/>
      <c r="I513" s="65"/>
      <c r="J513" s="65"/>
      <c r="K513" s="65"/>
      <c r="L513" s="65"/>
      <c r="M513" s="65"/>
      <c r="N513" s="65"/>
      <c r="O513" s="5"/>
      <c r="P513" s="5"/>
      <c r="Q513" s="5"/>
      <c r="R513" s="5"/>
      <c r="S513" s="5"/>
      <c r="T513" s="1"/>
    </row>
    <row r="514" spans="2:20">
      <c r="B514" s="5"/>
      <c r="C514" s="5"/>
      <c r="D514" s="5"/>
      <c r="E514" s="5"/>
      <c r="F514" s="5"/>
      <c r="G514" s="45"/>
      <c r="H514" s="65"/>
      <c r="I514" s="65"/>
      <c r="J514" s="65"/>
      <c r="K514" s="65"/>
      <c r="L514" s="65"/>
      <c r="M514" s="65"/>
      <c r="N514" s="65"/>
      <c r="O514" s="5"/>
      <c r="P514" s="5"/>
      <c r="Q514" s="5"/>
      <c r="R514" s="5"/>
      <c r="S514" s="5"/>
      <c r="T514" s="1"/>
    </row>
    <row r="515" spans="2:20">
      <c r="B515" s="5"/>
      <c r="C515" s="5"/>
      <c r="D515" s="5"/>
      <c r="E515" s="5"/>
      <c r="F515" s="5"/>
      <c r="G515" s="45"/>
      <c r="H515" s="65"/>
      <c r="I515" s="65"/>
      <c r="J515" s="65"/>
      <c r="K515" s="65"/>
      <c r="L515" s="65"/>
      <c r="M515" s="65"/>
      <c r="N515" s="65"/>
      <c r="O515" s="5"/>
      <c r="P515" s="5"/>
      <c r="Q515" s="5"/>
      <c r="R515" s="5"/>
      <c r="S515" s="5"/>
      <c r="T515" s="1"/>
    </row>
    <row r="516" spans="2:20">
      <c r="B516" s="5"/>
      <c r="C516" s="5"/>
      <c r="D516" s="5"/>
      <c r="E516" s="5"/>
      <c r="F516" s="5"/>
      <c r="G516" s="45"/>
      <c r="H516" s="65"/>
      <c r="I516" s="65"/>
      <c r="J516" s="65"/>
      <c r="K516" s="65"/>
      <c r="L516" s="65"/>
      <c r="M516" s="65"/>
      <c r="N516" s="65"/>
      <c r="O516" s="5"/>
      <c r="P516" s="5"/>
      <c r="Q516" s="5"/>
      <c r="R516" s="5"/>
      <c r="S516" s="5"/>
      <c r="T516" s="1"/>
    </row>
    <row r="517" spans="2:20">
      <c r="B517" s="5"/>
      <c r="C517" s="5"/>
      <c r="D517" s="5"/>
      <c r="E517" s="5"/>
      <c r="F517" s="5"/>
      <c r="G517" s="45"/>
      <c r="H517" s="65"/>
      <c r="I517" s="65"/>
      <c r="J517" s="65"/>
      <c r="K517" s="65"/>
      <c r="L517" s="65"/>
      <c r="M517" s="65"/>
      <c r="N517" s="65"/>
      <c r="O517" s="5"/>
      <c r="P517" s="5"/>
      <c r="Q517" s="5"/>
      <c r="R517" s="5"/>
      <c r="S517" s="5"/>
      <c r="T517" s="1"/>
    </row>
    <row r="518" spans="2:20">
      <c r="B518" s="5"/>
      <c r="C518" s="5"/>
      <c r="D518" s="5"/>
      <c r="E518" s="5"/>
      <c r="F518" s="5"/>
      <c r="G518" s="45"/>
      <c r="H518" s="65"/>
      <c r="I518" s="65"/>
      <c r="J518" s="65"/>
      <c r="K518" s="65"/>
      <c r="L518" s="65"/>
      <c r="M518" s="65"/>
      <c r="N518" s="65"/>
      <c r="O518" s="5"/>
      <c r="P518" s="5"/>
      <c r="Q518" s="5"/>
      <c r="R518" s="5"/>
      <c r="S518" s="5"/>
      <c r="T518" s="1"/>
    </row>
    <row r="519" spans="2:20">
      <c r="B519" s="5"/>
      <c r="C519" s="5"/>
      <c r="D519" s="5"/>
      <c r="E519" s="5"/>
      <c r="F519" s="5"/>
      <c r="G519" s="45"/>
      <c r="H519" s="65"/>
      <c r="I519" s="65"/>
      <c r="J519" s="65"/>
      <c r="K519" s="65"/>
      <c r="L519" s="65"/>
      <c r="M519" s="65"/>
      <c r="N519" s="65"/>
      <c r="O519" s="5"/>
      <c r="P519" s="5"/>
      <c r="Q519" s="5"/>
      <c r="R519" s="5"/>
      <c r="S519" s="5"/>
      <c r="T519" s="1"/>
    </row>
    <row r="520" spans="2:20">
      <c r="B520" s="5"/>
      <c r="C520" s="5"/>
      <c r="D520" s="5"/>
      <c r="E520" s="5"/>
      <c r="F520" s="5"/>
      <c r="G520" s="45"/>
      <c r="H520" s="65"/>
      <c r="I520" s="65"/>
      <c r="J520" s="65"/>
      <c r="K520" s="65"/>
      <c r="L520" s="65"/>
      <c r="M520" s="65"/>
      <c r="N520" s="65"/>
      <c r="O520" s="5"/>
      <c r="P520" s="5"/>
      <c r="Q520" s="5"/>
      <c r="R520" s="5"/>
      <c r="S520" s="5"/>
      <c r="T520" s="1"/>
    </row>
    <row r="521" spans="2:20">
      <c r="B521" s="5"/>
      <c r="C521" s="5"/>
      <c r="D521" s="5"/>
      <c r="E521" s="5"/>
      <c r="F521" s="5"/>
      <c r="G521" s="45"/>
      <c r="H521" s="65"/>
      <c r="I521" s="65"/>
      <c r="J521" s="65"/>
      <c r="K521" s="65"/>
      <c r="L521" s="65"/>
      <c r="M521" s="65"/>
      <c r="N521" s="65"/>
      <c r="O521" s="5"/>
      <c r="P521" s="5"/>
      <c r="Q521" s="5"/>
      <c r="R521" s="5"/>
      <c r="S521" s="5"/>
      <c r="T521" s="1"/>
    </row>
    <row r="522" spans="2:20">
      <c r="B522" s="5"/>
      <c r="C522" s="5"/>
      <c r="D522" s="5"/>
      <c r="E522" s="5"/>
      <c r="F522" s="5"/>
      <c r="G522" s="45"/>
      <c r="H522" s="65"/>
      <c r="I522" s="65"/>
      <c r="J522" s="65"/>
      <c r="K522" s="65"/>
      <c r="L522" s="65"/>
      <c r="M522" s="65"/>
      <c r="N522" s="65"/>
      <c r="O522" s="5"/>
      <c r="P522" s="5"/>
      <c r="Q522" s="5"/>
      <c r="R522" s="5"/>
      <c r="S522" s="5"/>
      <c r="T522" s="1"/>
    </row>
    <row r="523" spans="2:20">
      <c r="B523" s="5"/>
      <c r="C523" s="5"/>
      <c r="D523" s="5"/>
      <c r="E523" s="5"/>
      <c r="F523" s="5"/>
      <c r="G523" s="45"/>
      <c r="H523" s="65"/>
      <c r="I523" s="65"/>
      <c r="J523" s="65"/>
      <c r="K523" s="65"/>
      <c r="L523" s="65"/>
      <c r="M523" s="65"/>
      <c r="N523" s="65"/>
      <c r="O523" s="5"/>
      <c r="P523" s="5"/>
      <c r="Q523" s="5"/>
      <c r="R523" s="5"/>
      <c r="S523" s="5"/>
      <c r="T523" s="1"/>
    </row>
    <row r="524" spans="2:20">
      <c r="B524" s="5"/>
      <c r="C524" s="5"/>
      <c r="D524" s="5"/>
      <c r="E524" s="5"/>
      <c r="F524" s="5"/>
      <c r="G524" s="45"/>
      <c r="H524" s="65"/>
      <c r="I524" s="65"/>
      <c r="J524" s="65"/>
      <c r="K524" s="65"/>
      <c r="L524" s="65"/>
      <c r="M524" s="65"/>
      <c r="N524" s="65"/>
      <c r="O524" s="5"/>
      <c r="P524" s="5"/>
      <c r="Q524" s="5"/>
      <c r="R524" s="5"/>
      <c r="S524" s="5"/>
      <c r="T524" s="1"/>
    </row>
    <row r="525" spans="2:20">
      <c r="B525" s="5"/>
      <c r="C525" s="5"/>
      <c r="D525" s="5"/>
      <c r="E525" s="5"/>
      <c r="F525" s="5"/>
      <c r="G525" s="45"/>
      <c r="H525" s="65"/>
      <c r="I525" s="65"/>
      <c r="J525" s="65"/>
      <c r="K525" s="65"/>
      <c r="L525" s="65"/>
      <c r="M525" s="65"/>
      <c r="N525" s="65"/>
      <c r="O525" s="5"/>
      <c r="P525" s="5"/>
      <c r="Q525" s="5"/>
      <c r="R525" s="5"/>
      <c r="S525" s="5"/>
      <c r="T525" s="1"/>
    </row>
    <row r="526" spans="2:20">
      <c r="B526" s="5"/>
      <c r="C526" s="5"/>
      <c r="D526" s="5"/>
      <c r="E526" s="5"/>
      <c r="F526" s="5"/>
      <c r="G526" s="45"/>
      <c r="H526" s="65"/>
      <c r="I526" s="65"/>
      <c r="J526" s="65"/>
      <c r="K526" s="65"/>
      <c r="L526" s="65"/>
      <c r="M526" s="65"/>
      <c r="N526" s="65"/>
      <c r="O526" s="5"/>
      <c r="P526" s="5"/>
      <c r="Q526" s="5"/>
      <c r="R526" s="5"/>
      <c r="S526" s="5"/>
      <c r="T526" s="1"/>
    </row>
    <row r="527" spans="2:20">
      <c r="B527" s="5"/>
      <c r="C527" s="5"/>
      <c r="D527" s="5"/>
      <c r="E527" s="5"/>
      <c r="F527" s="5"/>
      <c r="G527" s="45"/>
      <c r="H527" s="65"/>
      <c r="I527" s="65"/>
      <c r="J527" s="65"/>
      <c r="K527" s="65"/>
      <c r="L527" s="65"/>
      <c r="M527" s="65"/>
      <c r="N527" s="65"/>
      <c r="O527" s="5"/>
      <c r="P527" s="5"/>
      <c r="Q527" s="5"/>
      <c r="R527" s="5"/>
      <c r="S527" s="5"/>
      <c r="T527" s="1"/>
    </row>
    <row r="528" spans="2:20">
      <c r="B528" s="5"/>
      <c r="C528" s="5"/>
      <c r="D528" s="5"/>
      <c r="E528" s="5"/>
      <c r="F528" s="5"/>
      <c r="G528" s="45"/>
      <c r="H528" s="65"/>
      <c r="I528" s="65"/>
      <c r="J528" s="65"/>
      <c r="K528" s="65"/>
      <c r="L528" s="65"/>
      <c r="M528" s="65"/>
      <c r="N528" s="65"/>
      <c r="O528" s="5"/>
      <c r="P528" s="5"/>
      <c r="Q528" s="5"/>
      <c r="R528" s="5"/>
      <c r="S528" s="5"/>
      <c r="T528" s="1"/>
    </row>
    <row r="529" spans="2:20">
      <c r="B529" s="5"/>
      <c r="C529" s="5"/>
      <c r="D529" s="5"/>
      <c r="E529" s="5"/>
      <c r="F529" s="5"/>
      <c r="G529" s="45"/>
      <c r="H529" s="65"/>
      <c r="I529" s="65"/>
      <c r="J529" s="65"/>
      <c r="K529" s="65"/>
      <c r="L529" s="65"/>
      <c r="M529" s="65"/>
      <c r="N529" s="65"/>
      <c r="O529" s="5"/>
      <c r="P529" s="5"/>
      <c r="Q529" s="5"/>
      <c r="R529" s="5"/>
      <c r="S529" s="5"/>
      <c r="T529" s="1"/>
    </row>
    <row r="530" spans="2:20">
      <c r="B530" s="5"/>
      <c r="C530" s="5"/>
      <c r="D530" s="5"/>
      <c r="E530" s="5"/>
      <c r="F530" s="5"/>
      <c r="G530" s="45"/>
      <c r="H530" s="65"/>
      <c r="I530" s="65"/>
      <c r="J530" s="65"/>
      <c r="K530" s="65"/>
      <c r="L530" s="65"/>
      <c r="M530" s="65"/>
      <c r="N530" s="65"/>
      <c r="O530" s="5"/>
      <c r="P530" s="5"/>
      <c r="Q530" s="5"/>
      <c r="R530" s="5"/>
      <c r="S530" s="5"/>
      <c r="T530" s="1"/>
    </row>
    <row r="531" spans="2:20">
      <c r="B531" s="5"/>
      <c r="C531" s="5"/>
      <c r="D531" s="5"/>
      <c r="E531" s="5"/>
      <c r="F531" s="5"/>
      <c r="G531" s="45"/>
      <c r="H531" s="65"/>
      <c r="I531" s="65"/>
      <c r="J531" s="65"/>
      <c r="K531" s="65"/>
      <c r="L531" s="65"/>
      <c r="M531" s="65"/>
      <c r="N531" s="65"/>
      <c r="O531" s="5"/>
      <c r="P531" s="5"/>
      <c r="Q531" s="5"/>
      <c r="R531" s="5"/>
      <c r="S531" s="5"/>
      <c r="T531" s="1"/>
    </row>
    <row r="532" spans="2:20">
      <c r="B532" s="5"/>
      <c r="C532" s="5"/>
      <c r="D532" s="5"/>
      <c r="E532" s="5"/>
      <c r="F532" s="5"/>
      <c r="G532" s="45"/>
      <c r="H532" s="65"/>
      <c r="I532" s="65"/>
      <c r="J532" s="65"/>
      <c r="K532" s="65"/>
      <c r="L532" s="65"/>
      <c r="M532" s="65"/>
      <c r="N532" s="65"/>
      <c r="O532" s="5"/>
      <c r="P532" s="5"/>
      <c r="Q532" s="5"/>
      <c r="R532" s="5"/>
      <c r="S532" s="5"/>
      <c r="T532" s="1"/>
    </row>
    <row r="533" spans="2:20">
      <c r="B533" s="5"/>
      <c r="C533" s="5"/>
      <c r="D533" s="5"/>
      <c r="E533" s="5"/>
      <c r="F533" s="5"/>
      <c r="G533" s="45"/>
      <c r="H533" s="65"/>
      <c r="I533" s="65"/>
      <c r="J533" s="65"/>
      <c r="K533" s="65"/>
      <c r="L533" s="65"/>
      <c r="M533" s="65"/>
      <c r="N533" s="65"/>
      <c r="O533" s="5"/>
      <c r="P533" s="5"/>
      <c r="Q533" s="5"/>
      <c r="R533" s="5"/>
      <c r="S533" s="5"/>
      <c r="T533" s="1"/>
    </row>
    <row r="534" spans="2:20">
      <c r="B534" s="5"/>
      <c r="C534" s="5"/>
      <c r="D534" s="5"/>
      <c r="E534" s="5"/>
      <c r="F534" s="5"/>
      <c r="G534" s="45"/>
      <c r="H534" s="65"/>
      <c r="I534" s="65"/>
      <c r="J534" s="65"/>
      <c r="K534" s="65"/>
      <c r="L534" s="65"/>
      <c r="M534" s="65"/>
      <c r="N534" s="65"/>
      <c r="O534" s="5"/>
      <c r="P534" s="5"/>
      <c r="Q534" s="5"/>
      <c r="R534" s="5"/>
      <c r="S534" s="5"/>
      <c r="T534" s="1"/>
    </row>
    <row r="535" spans="2:20">
      <c r="B535" s="5"/>
      <c r="C535" s="5"/>
      <c r="D535" s="5"/>
      <c r="E535" s="5"/>
      <c r="F535" s="5"/>
      <c r="G535" s="45"/>
      <c r="H535" s="65"/>
      <c r="I535" s="65"/>
      <c r="J535" s="65"/>
      <c r="K535" s="65"/>
      <c r="L535" s="65"/>
      <c r="M535" s="65"/>
      <c r="N535" s="65"/>
      <c r="O535" s="5"/>
      <c r="P535" s="5"/>
      <c r="Q535" s="5"/>
      <c r="R535" s="5"/>
      <c r="S535" s="5"/>
      <c r="T535" s="1"/>
    </row>
    <row r="536" spans="2:20">
      <c r="B536" s="5"/>
      <c r="C536" s="5"/>
      <c r="D536" s="5"/>
      <c r="E536" s="5"/>
      <c r="F536" s="5"/>
      <c r="G536" s="45"/>
      <c r="H536" s="65"/>
      <c r="I536" s="65"/>
      <c r="J536" s="65"/>
      <c r="K536" s="65"/>
      <c r="L536" s="65"/>
      <c r="M536" s="65"/>
      <c r="N536" s="65"/>
      <c r="O536" s="5"/>
      <c r="P536" s="5"/>
      <c r="Q536" s="5"/>
      <c r="R536" s="5"/>
      <c r="S536" s="5"/>
      <c r="T536" s="1"/>
    </row>
    <row r="537" spans="2:20">
      <c r="B537" s="5"/>
      <c r="C537" s="5"/>
      <c r="D537" s="5"/>
      <c r="E537" s="5"/>
      <c r="F537" s="5"/>
      <c r="G537" s="45"/>
      <c r="H537" s="65"/>
      <c r="I537" s="65"/>
      <c r="J537" s="65"/>
      <c r="K537" s="65"/>
      <c r="L537" s="65"/>
      <c r="M537" s="65"/>
      <c r="N537" s="65"/>
      <c r="O537" s="5"/>
      <c r="P537" s="5"/>
      <c r="Q537" s="5"/>
      <c r="R537" s="5"/>
      <c r="S537" s="5"/>
      <c r="T537" s="1"/>
    </row>
    <row r="538" spans="2:20">
      <c r="B538" s="5"/>
      <c r="C538" s="5"/>
      <c r="D538" s="5"/>
      <c r="E538" s="5"/>
      <c r="F538" s="5"/>
      <c r="G538" s="45"/>
      <c r="H538" s="65"/>
      <c r="I538" s="65"/>
      <c r="J538" s="65"/>
      <c r="K538" s="65"/>
      <c r="L538" s="65"/>
      <c r="M538" s="65"/>
      <c r="N538" s="65"/>
      <c r="O538" s="5"/>
      <c r="P538" s="5"/>
      <c r="Q538" s="5"/>
      <c r="R538" s="5"/>
      <c r="S538" s="5"/>
      <c r="T538" s="1"/>
    </row>
    <row r="539" spans="2:20">
      <c r="B539" s="5"/>
      <c r="C539" s="5"/>
      <c r="D539" s="5"/>
      <c r="E539" s="5"/>
      <c r="F539" s="5"/>
      <c r="G539" s="45"/>
      <c r="H539" s="65"/>
      <c r="I539" s="65"/>
      <c r="J539" s="65"/>
      <c r="K539" s="65"/>
      <c r="L539" s="65"/>
      <c r="M539" s="65"/>
      <c r="N539" s="65"/>
      <c r="O539" s="5"/>
      <c r="P539" s="5"/>
      <c r="Q539" s="5"/>
      <c r="R539" s="5"/>
      <c r="S539" s="5"/>
      <c r="T539" s="1"/>
    </row>
    <row r="540" spans="2:20">
      <c r="B540" s="5"/>
      <c r="C540" s="5"/>
      <c r="D540" s="5"/>
      <c r="E540" s="5"/>
      <c r="F540" s="5"/>
      <c r="G540" s="45"/>
      <c r="H540" s="65"/>
      <c r="I540" s="65"/>
      <c r="J540" s="65"/>
      <c r="K540" s="65"/>
      <c r="L540" s="65"/>
      <c r="M540" s="65"/>
      <c r="N540" s="65"/>
      <c r="O540" s="5"/>
      <c r="P540" s="5"/>
      <c r="Q540" s="5"/>
      <c r="R540" s="5"/>
      <c r="S540" s="5"/>
      <c r="T540" s="1"/>
    </row>
    <row r="541" spans="2:20">
      <c r="B541" s="5"/>
      <c r="C541" s="5"/>
      <c r="D541" s="5"/>
      <c r="E541" s="5"/>
      <c r="F541" s="5"/>
      <c r="G541" s="45"/>
      <c r="H541" s="65"/>
      <c r="I541" s="65"/>
      <c r="J541" s="65"/>
      <c r="K541" s="65"/>
      <c r="L541" s="65"/>
      <c r="M541" s="65"/>
      <c r="N541" s="65"/>
      <c r="O541" s="5"/>
      <c r="P541" s="5"/>
      <c r="Q541" s="5"/>
      <c r="R541" s="5"/>
      <c r="S541" s="5"/>
      <c r="T541" s="1"/>
    </row>
    <row r="542" spans="2:20">
      <c r="B542" s="5"/>
      <c r="C542" s="5"/>
      <c r="D542" s="5"/>
      <c r="E542" s="5"/>
      <c r="F542" s="5"/>
      <c r="G542" s="45"/>
      <c r="H542" s="65"/>
      <c r="I542" s="65"/>
      <c r="J542" s="65"/>
      <c r="K542" s="65"/>
      <c r="L542" s="65"/>
      <c r="M542" s="65"/>
      <c r="N542" s="65"/>
      <c r="O542" s="5"/>
      <c r="P542" s="5"/>
      <c r="Q542" s="5"/>
      <c r="R542" s="5"/>
      <c r="S542" s="5"/>
      <c r="T542" s="1"/>
    </row>
    <row r="543" spans="2:20">
      <c r="B543" s="5"/>
      <c r="C543" s="5"/>
      <c r="D543" s="5"/>
      <c r="E543" s="5"/>
      <c r="F543" s="5"/>
      <c r="G543" s="45"/>
      <c r="H543" s="65"/>
      <c r="I543" s="65"/>
      <c r="J543" s="65"/>
      <c r="K543" s="65"/>
      <c r="L543" s="65"/>
      <c r="M543" s="65"/>
      <c r="N543" s="65"/>
      <c r="O543" s="5"/>
      <c r="P543" s="5"/>
      <c r="Q543" s="5"/>
      <c r="R543" s="5"/>
      <c r="S543" s="5"/>
      <c r="T543" s="1"/>
    </row>
    <row r="544" spans="2:20">
      <c r="B544" s="5"/>
      <c r="C544" s="5"/>
      <c r="D544" s="5"/>
      <c r="E544" s="5"/>
      <c r="F544" s="5"/>
      <c r="G544" s="45"/>
      <c r="H544" s="65"/>
      <c r="I544" s="65"/>
      <c r="J544" s="65"/>
      <c r="K544" s="65"/>
      <c r="L544" s="65"/>
      <c r="M544" s="65"/>
      <c r="N544" s="65"/>
      <c r="O544" s="5"/>
      <c r="P544" s="5"/>
      <c r="Q544" s="5"/>
      <c r="R544" s="5"/>
      <c r="S544" s="5"/>
      <c r="T544" s="1"/>
    </row>
    <row r="545" spans="2:20">
      <c r="B545" s="5"/>
      <c r="C545" s="5"/>
      <c r="D545" s="5"/>
      <c r="E545" s="5"/>
      <c r="F545" s="5"/>
      <c r="G545" s="45"/>
      <c r="H545" s="65"/>
      <c r="I545" s="65"/>
      <c r="J545" s="65"/>
      <c r="K545" s="65"/>
      <c r="L545" s="65"/>
      <c r="M545" s="65"/>
      <c r="N545" s="65"/>
      <c r="O545" s="5"/>
      <c r="P545" s="5"/>
      <c r="Q545" s="5"/>
      <c r="R545" s="5"/>
      <c r="S545" s="5"/>
      <c r="T545" s="1"/>
    </row>
    <row r="546" spans="2:20">
      <c r="B546" s="5"/>
      <c r="C546" s="5"/>
      <c r="D546" s="5"/>
      <c r="E546" s="5"/>
      <c r="F546" s="5"/>
      <c r="G546" s="45"/>
      <c r="H546" s="65"/>
      <c r="I546" s="65"/>
      <c r="J546" s="65"/>
      <c r="K546" s="65"/>
      <c r="L546" s="65"/>
      <c r="M546" s="65"/>
      <c r="N546" s="65"/>
      <c r="O546" s="5"/>
      <c r="P546" s="5"/>
      <c r="Q546" s="5"/>
      <c r="R546" s="5"/>
      <c r="S546" s="5"/>
      <c r="T546" s="1"/>
    </row>
    <row r="547" spans="2:20">
      <c r="B547" s="5"/>
      <c r="C547" s="5"/>
      <c r="D547" s="5"/>
      <c r="E547" s="5"/>
      <c r="F547" s="5"/>
      <c r="G547" s="45"/>
      <c r="H547" s="65"/>
      <c r="I547" s="65"/>
      <c r="J547" s="65"/>
      <c r="K547" s="65"/>
      <c r="L547" s="65"/>
      <c r="M547" s="65"/>
      <c r="N547" s="65"/>
      <c r="O547" s="5"/>
      <c r="P547" s="5"/>
      <c r="Q547" s="5"/>
      <c r="R547" s="5"/>
      <c r="S547" s="5"/>
      <c r="T547" s="1"/>
    </row>
    <row r="548" spans="2:20">
      <c r="B548" s="5"/>
      <c r="C548" s="5"/>
      <c r="D548" s="5"/>
      <c r="E548" s="5"/>
      <c r="F548" s="5"/>
      <c r="G548" s="45"/>
      <c r="H548" s="65"/>
      <c r="I548" s="65"/>
      <c r="J548" s="65"/>
      <c r="K548" s="65"/>
      <c r="L548" s="65"/>
      <c r="M548" s="65"/>
      <c r="N548" s="65"/>
      <c r="O548" s="5"/>
      <c r="P548" s="5"/>
      <c r="Q548" s="5"/>
      <c r="R548" s="5"/>
      <c r="S548" s="5"/>
      <c r="T548" s="1"/>
    </row>
    <row r="549" spans="2:20">
      <c r="B549" s="5"/>
      <c r="C549" s="5"/>
      <c r="D549" s="5"/>
      <c r="E549" s="5"/>
      <c r="F549" s="5"/>
      <c r="G549" s="45"/>
      <c r="H549" s="65"/>
      <c r="I549" s="65"/>
      <c r="J549" s="65"/>
      <c r="K549" s="65"/>
      <c r="L549" s="65"/>
      <c r="M549" s="65"/>
      <c r="N549" s="65"/>
      <c r="O549" s="5"/>
      <c r="P549" s="5"/>
      <c r="Q549" s="5"/>
      <c r="R549" s="5"/>
      <c r="S549" s="5"/>
      <c r="T549" s="1"/>
    </row>
    <row r="550" spans="2:20">
      <c r="B550" s="5"/>
      <c r="C550" s="5"/>
      <c r="D550" s="5"/>
      <c r="E550" s="5"/>
      <c r="F550" s="5"/>
      <c r="G550" s="45"/>
      <c r="H550" s="65"/>
      <c r="I550" s="65"/>
      <c r="J550" s="65"/>
      <c r="K550" s="65"/>
      <c r="L550" s="65"/>
      <c r="M550" s="65"/>
      <c r="N550" s="65"/>
      <c r="O550" s="5"/>
      <c r="P550" s="5"/>
      <c r="Q550" s="5"/>
      <c r="R550" s="5"/>
      <c r="S550" s="5"/>
      <c r="T550" s="1"/>
    </row>
    <row r="551" spans="2:20">
      <c r="B551" s="5"/>
      <c r="C551" s="5"/>
      <c r="D551" s="5"/>
      <c r="E551" s="5"/>
      <c r="F551" s="5"/>
      <c r="G551" s="45"/>
      <c r="H551" s="65"/>
      <c r="I551" s="65"/>
      <c r="J551" s="65"/>
      <c r="K551" s="65"/>
      <c r="L551" s="65"/>
      <c r="M551" s="65"/>
      <c r="N551" s="65"/>
      <c r="O551" s="5"/>
      <c r="P551" s="5"/>
      <c r="Q551" s="5"/>
      <c r="R551" s="5"/>
      <c r="S551" s="5"/>
      <c r="T551" s="1"/>
    </row>
    <row r="552" spans="2:20">
      <c r="B552" s="5"/>
      <c r="C552" s="5"/>
      <c r="D552" s="5"/>
      <c r="E552" s="5"/>
      <c r="F552" s="5"/>
      <c r="G552" s="45"/>
      <c r="H552" s="65"/>
      <c r="I552" s="65"/>
      <c r="J552" s="65"/>
      <c r="K552" s="65"/>
      <c r="L552" s="65"/>
      <c r="M552" s="65"/>
      <c r="N552" s="65"/>
      <c r="O552" s="5"/>
      <c r="P552" s="5"/>
      <c r="Q552" s="5"/>
      <c r="R552" s="5"/>
      <c r="S552" s="5"/>
      <c r="T552" s="1"/>
    </row>
    <row r="553" spans="2:20">
      <c r="B553" s="5"/>
      <c r="C553" s="5"/>
      <c r="D553" s="5"/>
      <c r="E553" s="5"/>
      <c r="F553" s="5"/>
      <c r="G553" s="45"/>
      <c r="H553" s="65"/>
      <c r="I553" s="65"/>
      <c r="J553" s="65"/>
      <c r="K553" s="65"/>
      <c r="L553" s="65"/>
      <c r="M553" s="65"/>
      <c r="N553" s="65"/>
      <c r="O553" s="5"/>
      <c r="P553" s="5"/>
      <c r="Q553" s="5"/>
      <c r="R553" s="5"/>
      <c r="S553" s="5"/>
      <c r="T553" s="1"/>
    </row>
    <row r="554" spans="2:20">
      <c r="B554" s="5"/>
      <c r="C554" s="5"/>
      <c r="D554" s="5"/>
      <c r="E554" s="5"/>
      <c r="F554" s="5"/>
      <c r="G554" s="45"/>
      <c r="H554" s="65"/>
      <c r="I554" s="65"/>
      <c r="J554" s="65"/>
      <c r="K554" s="65"/>
      <c r="L554" s="65"/>
      <c r="M554" s="65"/>
      <c r="N554" s="65"/>
      <c r="O554" s="5"/>
      <c r="P554" s="5"/>
      <c r="Q554" s="5"/>
      <c r="R554" s="5"/>
      <c r="S554" s="5"/>
      <c r="T554" s="1"/>
    </row>
    <row r="555" spans="2:20">
      <c r="B555" s="5"/>
      <c r="C555" s="5"/>
      <c r="D555" s="5"/>
      <c r="E555" s="5"/>
      <c r="F555" s="5"/>
      <c r="G555" s="45"/>
      <c r="H555" s="65"/>
      <c r="I555" s="65"/>
      <c r="J555" s="65"/>
      <c r="K555" s="65"/>
      <c r="L555" s="65"/>
      <c r="M555" s="65"/>
      <c r="N555" s="65"/>
      <c r="O555" s="5"/>
      <c r="P555" s="5"/>
      <c r="Q555" s="5"/>
      <c r="R555" s="5"/>
      <c r="S555" s="5"/>
      <c r="T555" s="1"/>
    </row>
    <row r="556" spans="2:20">
      <c r="B556" s="5"/>
      <c r="C556" s="5"/>
      <c r="D556" s="5"/>
      <c r="E556" s="5"/>
      <c r="F556" s="5"/>
      <c r="G556" s="45"/>
      <c r="H556" s="65"/>
      <c r="I556" s="65"/>
      <c r="J556" s="65"/>
      <c r="K556" s="65"/>
      <c r="L556" s="65"/>
      <c r="M556" s="65"/>
      <c r="N556" s="65"/>
      <c r="O556" s="5"/>
      <c r="P556" s="5"/>
      <c r="Q556" s="5"/>
      <c r="R556" s="5"/>
      <c r="S556" s="5"/>
      <c r="T556" s="1"/>
    </row>
    <row r="557" spans="2:20">
      <c r="B557" s="5"/>
      <c r="C557" s="5"/>
      <c r="D557" s="5"/>
      <c r="E557" s="5"/>
      <c r="F557" s="5"/>
      <c r="G557" s="45"/>
      <c r="H557" s="65"/>
      <c r="I557" s="65"/>
      <c r="J557" s="65"/>
      <c r="K557" s="65"/>
      <c r="L557" s="65"/>
      <c r="M557" s="65"/>
      <c r="N557" s="65"/>
      <c r="O557" s="5"/>
      <c r="P557" s="5"/>
      <c r="Q557" s="5"/>
      <c r="R557" s="5"/>
      <c r="S557" s="5"/>
      <c r="T557" s="1"/>
    </row>
    <row r="558" spans="2:20">
      <c r="B558" s="5"/>
      <c r="C558" s="5"/>
      <c r="D558" s="5"/>
      <c r="E558" s="5"/>
      <c r="F558" s="5"/>
      <c r="G558" s="45"/>
      <c r="H558" s="65"/>
      <c r="I558" s="65"/>
      <c r="J558" s="65"/>
      <c r="K558" s="65"/>
      <c r="L558" s="65"/>
      <c r="M558" s="65"/>
      <c r="N558" s="65"/>
      <c r="O558" s="5"/>
      <c r="P558" s="5"/>
      <c r="Q558" s="5"/>
      <c r="R558" s="5"/>
      <c r="S558" s="5"/>
      <c r="T558" s="1"/>
    </row>
    <row r="559" spans="2:20">
      <c r="B559" s="5"/>
      <c r="C559" s="5"/>
      <c r="D559" s="5"/>
      <c r="E559" s="5"/>
      <c r="F559" s="5"/>
      <c r="G559" s="45"/>
      <c r="H559" s="65"/>
      <c r="I559" s="65"/>
      <c r="J559" s="65"/>
      <c r="K559" s="65"/>
      <c r="L559" s="65"/>
      <c r="M559" s="65"/>
      <c r="N559" s="65"/>
      <c r="O559" s="5"/>
      <c r="P559" s="5"/>
      <c r="Q559" s="5"/>
      <c r="R559" s="5"/>
      <c r="S559" s="5"/>
      <c r="T559" s="1"/>
    </row>
    <row r="560" spans="2:20">
      <c r="B560" s="5"/>
      <c r="C560" s="5"/>
      <c r="D560" s="5"/>
      <c r="E560" s="5"/>
      <c r="F560" s="5"/>
      <c r="G560" s="45"/>
      <c r="H560" s="65"/>
      <c r="I560" s="65"/>
      <c r="J560" s="65"/>
      <c r="K560" s="65"/>
      <c r="L560" s="65"/>
      <c r="M560" s="65"/>
      <c r="N560" s="65"/>
      <c r="O560" s="5"/>
      <c r="P560" s="5"/>
      <c r="Q560" s="5"/>
      <c r="R560" s="5"/>
      <c r="S560" s="5"/>
      <c r="T560" s="1"/>
    </row>
    <row r="561" spans="2:20">
      <c r="B561" s="5"/>
      <c r="C561" s="5"/>
      <c r="D561" s="5"/>
      <c r="E561" s="5"/>
      <c r="F561" s="5"/>
      <c r="G561" s="45"/>
      <c r="H561" s="65"/>
      <c r="I561" s="65"/>
      <c r="J561" s="65"/>
      <c r="K561" s="65"/>
      <c r="L561" s="65"/>
      <c r="M561" s="65"/>
      <c r="N561" s="65"/>
      <c r="O561" s="5"/>
      <c r="P561" s="5"/>
      <c r="Q561" s="5"/>
      <c r="R561" s="5"/>
      <c r="S561" s="5"/>
      <c r="T561" s="1"/>
    </row>
    <row r="562" spans="2:20">
      <c r="B562" s="5"/>
      <c r="C562" s="5"/>
      <c r="D562" s="5"/>
      <c r="E562" s="5"/>
      <c r="F562" s="5"/>
      <c r="G562" s="45"/>
      <c r="H562" s="65"/>
      <c r="I562" s="65"/>
      <c r="J562" s="65"/>
      <c r="K562" s="65"/>
      <c r="L562" s="65"/>
      <c r="M562" s="65"/>
      <c r="N562" s="65"/>
      <c r="O562" s="5"/>
      <c r="P562" s="5"/>
      <c r="Q562" s="5"/>
      <c r="R562" s="5"/>
      <c r="S562" s="5"/>
      <c r="T562" s="1"/>
    </row>
    <row r="563" spans="2:20">
      <c r="B563" s="5"/>
      <c r="C563" s="5"/>
      <c r="D563" s="5"/>
      <c r="E563" s="5"/>
      <c r="F563" s="5"/>
      <c r="G563" s="45"/>
      <c r="H563" s="65"/>
      <c r="I563" s="65"/>
      <c r="J563" s="65"/>
      <c r="K563" s="65"/>
      <c r="L563" s="65"/>
      <c r="M563" s="65"/>
      <c r="N563" s="65"/>
      <c r="O563" s="5"/>
      <c r="P563" s="5"/>
      <c r="Q563" s="5"/>
      <c r="R563" s="5"/>
      <c r="S563" s="5"/>
      <c r="T563" s="1"/>
    </row>
    <row r="564" spans="2:20">
      <c r="B564" s="5"/>
      <c r="C564" s="5"/>
      <c r="D564" s="5"/>
      <c r="E564" s="5"/>
      <c r="F564" s="5"/>
      <c r="G564" s="45"/>
      <c r="H564" s="65"/>
      <c r="I564" s="65"/>
      <c r="J564" s="65"/>
      <c r="K564" s="65"/>
      <c r="L564" s="65"/>
      <c r="M564" s="65"/>
      <c r="N564" s="65"/>
      <c r="O564" s="5"/>
      <c r="P564" s="5"/>
      <c r="Q564" s="5"/>
      <c r="R564" s="5"/>
      <c r="S564" s="5"/>
      <c r="T564" s="1"/>
    </row>
    <row r="565" spans="2:20">
      <c r="B565" s="5"/>
      <c r="C565" s="5"/>
      <c r="D565" s="5"/>
      <c r="E565" s="5"/>
      <c r="F565" s="5"/>
      <c r="G565" s="45"/>
      <c r="H565" s="65"/>
      <c r="I565" s="65"/>
      <c r="J565" s="65"/>
      <c r="K565" s="65"/>
      <c r="L565" s="65"/>
      <c r="M565" s="65"/>
      <c r="N565" s="65"/>
      <c r="O565" s="5"/>
      <c r="P565" s="5"/>
      <c r="Q565" s="5"/>
      <c r="R565" s="5"/>
      <c r="S565" s="5"/>
      <c r="T565" s="1"/>
    </row>
    <row r="566" spans="2:20">
      <c r="B566" s="5"/>
      <c r="C566" s="5"/>
      <c r="D566" s="5"/>
      <c r="E566" s="5"/>
      <c r="F566" s="5"/>
      <c r="G566" s="45"/>
      <c r="H566" s="65"/>
      <c r="I566" s="65"/>
      <c r="J566" s="65"/>
      <c r="K566" s="65"/>
      <c r="L566" s="65"/>
      <c r="M566" s="65"/>
      <c r="N566" s="65"/>
      <c r="O566" s="5"/>
      <c r="P566" s="5"/>
      <c r="Q566" s="5"/>
      <c r="R566" s="5"/>
      <c r="S566" s="5"/>
      <c r="T566" s="1"/>
    </row>
    <row r="567" spans="2:20">
      <c r="B567" s="5"/>
      <c r="C567" s="5"/>
      <c r="D567" s="5"/>
      <c r="E567" s="5"/>
      <c r="F567" s="5"/>
      <c r="G567" s="45"/>
      <c r="H567" s="65"/>
      <c r="I567" s="65"/>
      <c r="J567" s="65"/>
      <c r="K567" s="65"/>
      <c r="L567" s="65"/>
      <c r="M567" s="65"/>
      <c r="N567" s="65"/>
      <c r="O567" s="5"/>
      <c r="P567" s="5"/>
      <c r="Q567" s="5"/>
      <c r="R567" s="5"/>
      <c r="S567" s="5"/>
      <c r="T567" s="1"/>
    </row>
    <row r="568" spans="2:20">
      <c r="B568" s="5"/>
      <c r="C568" s="5"/>
      <c r="D568" s="5"/>
      <c r="E568" s="5"/>
      <c r="F568" s="5"/>
      <c r="G568" s="45"/>
      <c r="H568" s="65"/>
      <c r="I568" s="65"/>
      <c r="J568" s="65"/>
      <c r="K568" s="65"/>
      <c r="L568" s="65"/>
      <c r="M568" s="65"/>
      <c r="N568" s="65"/>
      <c r="O568" s="5"/>
      <c r="P568" s="5"/>
      <c r="Q568" s="5"/>
      <c r="R568" s="5"/>
      <c r="S568" s="5"/>
      <c r="T568" s="1"/>
    </row>
    <row r="569" spans="2:20">
      <c r="B569" s="5"/>
      <c r="C569" s="5"/>
      <c r="D569" s="5"/>
      <c r="E569" s="5"/>
      <c r="F569" s="5"/>
      <c r="G569" s="45"/>
      <c r="H569" s="65"/>
      <c r="I569" s="65"/>
      <c r="J569" s="65"/>
      <c r="K569" s="65"/>
      <c r="L569" s="65"/>
      <c r="M569" s="65"/>
      <c r="N569" s="65"/>
      <c r="O569" s="5"/>
      <c r="P569" s="5"/>
      <c r="Q569" s="5"/>
      <c r="R569" s="5"/>
      <c r="S569" s="5"/>
      <c r="T569" s="1"/>
    </row>
    <row r="570" spans="2:20">
      <c r="B570" s="5"/>
      <c r="C570" s="5"/>
      <c r="D570" s="5"/>
      <c r="E570" s="5"/>
      <c r="F570" s="5"/>
      <c r="G570" s="45"/>
      <c r="H570" s="65"/>
      <c r="I570" s="65"/>
      <c r="J570" s="65"/>
      <c r="K570" s="65"/>
      <c r="L570" s="65"/>
      <c r="M570" s="65"/>
      <c r="N570" s="65"/>
      <c r="O570" s="5"/>
      <c r="P570" s="5"/>
      <c r="Q570" s="5"/>
      <c r="R570" s="5"/>
      <c r="S570" s="5"/>
      <c r="T570" s="1"/>
    </row>
    <row r="571" spans="2:20">
      <c r="B571" s="5"/>
      <c r="C571" s="5"/>
      <c r="D571" s="5"/>
      <c r="E571" s="5"/>
      <c r="F571" s="5"/>
      <c r="G571" s="45"/>
      <c r="H571" s="65"/>
      <c r="I571" s="65"/>
      <c r="J571" s="65"/>
      <c r="K571" s="65"/>
      <c r="L571" s="65"/>
      <c r="M571" s="65"/>
      <c r="N571" s="65"/>
      <c r="O571" s="5"/>
      <c r="P571" s="5"/>
      <c r="Q571" s="5"/>
      <c r="R571" s="5"/>
      <c r="S571" s="5"/>
      <c r="T571" s="1"/>
    </row>
    <row r="572" spans="2:20">
      <c r="B572" s="5"/>
      <c r="C572" s="5"/>
      <c r="D572" s="5"/>
      <c r="E572" s="5"/>
      <c r="F572" s="5"/>
      <c r="G572" s="45"/>
      <c r="H572" s="65"/>
      <c r="I572" s="65"/>
      <c r="J572" s="65"/>
      <c r="K572" s="65"/>
      <c r="L572" s="65"/>
      <c r="M572" s="65"/>
      <c r="N572" s="65"/>
      <c r="O572" s="5"/>
      <c r="P572" s="5"/>
      <c r="Q572" s="5"/>
      <c r="R572" s="5"/>
      <c r="S572" s="5"/>
      <c r="T572" s="1"/>
    </row>
    <row r="573" spans="2:20">
      <c r="B573" s="5"/>
      <c r="C573" s="5"/>
      <c r="D573" s="5"/>
      <c r="E573" s="5"/>
      <c r="F573" s="5"/>
      <c r="G573" s="45"/>
      <c r="H573" s="65"/>
      <c r="I573" s="65"/>
      <c r="J573" s="65"/>
      <c r="K573" s="65"/>
      <c r="L573" s="65"/>
      <c r="M573" s="65"/>
      <c r="N573" s="65"/>
      <c r="O573" s="5"/>
      <c r="P573" s="5"/>
      <c r="Q573" s="5"/>
      <c r="R573" s="5"/>
      <c r="S573" s="5"/>
      <c r="T573" s="1"/>
    </row>
    <row r="574" spans="2:20">
      <c r="B574" s="5"/>
      <c r="C574" s="5"/>
      <c r="D574" s="5"/>
      <c r="E574" s="5"/>
      <c r="F574" s="5"/>
      <c r="G574" s="45"/>
      <c r="H574" s="65"/>
      <c r="I574" s="65"/>
      <c r="J574" s="65"/>
      <c r="K574" s="65"/>
      <c r="L574" s="65"/>
      <c r="M574" s="65"/>
      <c r="N574" s="65"/>
      <c r="O574" s="5"/>
      <c r="P574" s="5"/>
      <c r="Q574" s="5"/>
      <c r="R574" s="5"/>
      <c r="S574" s="5"/>
      <c r="T574" s="1"/>
    </row>
    <row r="575" spans="2:20">
      <c r="B575" s="5"/>
      <c r="C575" s="5"/>
      <c r="D575" s="5"/>
      <c r="E575" s="5"/>
      <c r="F575" s="5"/>
      <c r="G575" s="45"/>
      <c r="H575" s="65"/>
      <c r="I575" s="65"/>
      <c r="J575" s="65"/>
      <c r="K575" s="65"/>
      <c r="L575" s="65"/>
      <c r="M575" s="65"/>
      <c r="N575" s="65"/>
      <c r="O575" s="5"/>
      <c r="P575" s="5"/>
      <c r="Q575" s="5"/>
      <c r="R575" s="5"/>
      <c r="S575" s="5"/>
      <c r="T575" s="1"/>
    </row>
    <row r="576" spans="2:20">
      <c r="B576" s="5"/>
      <c r="C576" s="5"/>
      <c r="D576" s="5"/>
      <c r="E576" s="5"/>
      <c r="F576" s="5"/>
      <c r="G576" s="45"/>
      <c r="H576" s="65"/>
      <c r="I576" s="65"/>
      <c r="J576" s="65"/>
      <c r="K576" s="65"/>
      <c r="L576" s="65"/>
      <c r="M576" s="65"/>
      <c r="N576" s="65"/>
      <c r="O576" s="5"/>
      <c r="P576" s="5"/>
      <c r="Q576" s="5"/>
      <c r="R576" s="5"/>
      <c r="S576" s="5"/>
      <c r="T576" s="1"/>
    </row>
    <row r="577" spans="2:20">
      <c r="B577" s="5"/>
      <c r="C577" s="5"/>
      <c r="D577" s="5"/>
      <c r="E577" s="5"/>
      <c r="F577" s="5"/>
      <c r="G577" s="45"/>
      <c r="H577" s="65"/>
      <c r="I577" s="65"/>
      <c r="J577" s="65"/>
      <c r="K577" s="65"/>
      <c r="L577" s="65"/>
      <c r="M577" s="65"/>
      <c r="N577" s="65"/>
      <c r="O577" s="5"/>
      <c r="P577" s="5"/>
      <c r="Q577" s="5"/>
      <c r="R577" s="5"/>
      <c r="S577" s="5"/>
      <c r="T577" s="1"/>
    </row>
    <row r="578" spans="2:20">
      <c r="B578" s="5"/>
      <c r="C578" s="5"/>
      <c r="D578" s="5"/>
      <c r="E578" s="5"/>
      <c r="F578" s="5"/>
      <c r="G578" s="45"/>
      <c r="H578" s="65"/>
      <c r="I578" s="65"/>
      <c r="J578" s="65"/>
      <c r="K578" s="65"/>
      <c r="L578" s="65"/>
      <c r="M578" s="65"/>
      <c r="N578" s="65"/>
      <c r="O578" s="5"/>
      <c r="P578" s="5"/>
      <c r="Q578" s="5"/>
      <c r="R578" s="5"/>
      <c r="S578" s="5"/>
      <c r="T578" s="1"/>
    </row>
    <row r="579" spans="2:20">
      <c r="B579" s="5"/>
      <c r="C579" s="5"/>
      <c r="D579" s="5"/>
      <c r="E579" s="5"/>
      <c r="F579" s="5"/>
      <c r="G579" s="45"/>
      <c r="H579" s="65"/>
      <c r="I579" s="65"/>
      <c r="J579" s="65"/>
      <c r="K579" s="65"/>
      <c r="L579" s="65"/>
      <c r="M579" s="65"/>
      <c r="N579" s="65"/>
      <c r="O579" s="5"/>
      <c r="P579" s="5"/>
      <c r="Q579" s="5"/>
      <c r="R579" s="5"/>
      <c r="S579" s="5"/>
      <c r="T579" s="1"/>
    </row>
    <row r="580" spans="2:20">
      <c r="B580" s="5"/>
      <c r="C580" s="5"/>
      <c r="D580" s="5"/>
      <c r="E580" s="5"/>
      <c r="F580" s="5"/>
      <c r="G580" s="45"/>
      <c r="H580" s="65"/>
      <c r="I580" s="65"/>
      <c r="J580" s="65"/>
      <c r="K580" s="65"/>
      <c r="L580" s="65"/>
      <c r="M580" s="65"/>
      <c r="N580" s="65"/>
      <c r="O580" s="5"/>
      <c r="P580" s="5"/>
      <c r="Q580" s="5"/>
      <c r="R580" s="5"/>
      <c r="S580" s="5"/>
      <c r="T580" s="1"/>
    </row>
    <row r="581" spans="2:20">
      <c r="B581" s="5"/>
      <c r="C581" s="5"/>
      <c r="D581" s="5"/>
      <c r="E581" s="5"/>
      <c r="F581" s="5"/>
      <c r="G581" s="45"/>
      <c r="H581" s="65"/>
      <c r="I581" s="65"/>
      <c r="J581" s="65"/>
      <c r="K581" s="65"/>
      <c r="L581" s="65"/>
      <c r="M581" s="65"/>
      <c r="N581" s="65"/>
      <c r="O581" s="5"/>
      <c r="P581" s="5"/>
      <c r="Q581" s="5"/>
      <c r="R581" s="5"/>
      <c r="S581" s="5"/>
      <c r="T581" s="1"/>
    </row>
    <row r="582" spans="2:20">
      <c r="B582" s="5"/>
      <c r="C582" s="5"/>
      <c r="D582" s="5"/>
      <c r="E582" s="5"/>
      <c r="F582" s="5"/>
      <c r="G582" s="45"/>
      <c r="H582" s="65"/>
      <c r="I582" s="65"/>
      <c r="J582" s="65"/>
      <c r="K582" s="65"/>
      <c r="L582" s="65"/>
      <c r="M582" s="65"/>
      <c r="N582" s="65"/>
      <c r="O582" s="5"/>
      <c r="P582" s="5"/>
      <c r="Q582" s="5"/>
      <c r="R582" s="5"/>
      <c r="S582" s="5"/>
      <c r="T582" s="1"/>
    </row>
    <row r="583" spans="2:20">
      <c r="B583" s="5"/>
      <c r="C583" s="5"/>
      <c r="D583" s="5"/>
      <c r="E583" s="5"/>
      <c r="F583" s="5"/>
      <c r="G583" s="45"/>
      <c r="H583" s="65"/>
      <c r="I583" s="65"/>
      <c r="J583" s="65"/>
      <c r="K583" s="65"/>
      <c r="L583" s="65"/>
      <c r="M583" s="65"/>
      <c r="N583" s="65"/>
      <c r="O583" s="5"/>
      <c r="P583" s="5"/>
      <c r="Q583" s="5"/>
      <c r="R583" s="5"/>
      <c r="S583" s="5"/>
      <c r="T583" s="1"/>
    </row>
    <row r="584" spans="2:20">
      <c r="B584" s="5"/>
      <c r="C584" s="5"/>
      <c r="D584" s="5"/>
      <c r="E584" s="5"/>
      <c r="F584" s="5"/>
      <c r="G584" s="45"/>
      <c r="H584" s="65"/>
      <c r="I584" s="65"/>
      <c r="J584" s="65"/>
      <c r="K584" s="65"/>
      <c r="L584" s="65"/>
      <c r="M584" s="65"/>
      <c r="N584" s="65"/>
      <c r="O584" s="5"/>
      <c r="P584" s="5"/>
      <c r="Q584" s="5"/>
      <c r="R584" s="5"/>
      <c r="S584" s="5"/>
      <c r="T584" s="1"/>
    </row>
    <row r="585" spans="2:20">
      <c r="B585" s="5"/>
      <c r="C585" s="5"/>
      <c r="D585" s="5"/>
      <c r="E585" s="5"/>
      <c r="F585" s="5"/>
      <c r="G585" s="45"/>
      <c r="H585" s="65"/>
      <c r="I585" s="65"/>
      <c r="J585" s="65"/>
      <c r="K585" s="65"/>
      <c r="L585" s="65"/>
      <c r="M585" s="65"/>
      <c r="N585" s="65"/>
      <c r="O585" s="5"/>
      <c r="P585" s="5"/>
      <c r="Q585" s="5"/>
      <c r="R585" s="5"/>
      <c r="S585" s="5"/>
      <c r="T585" s="1"/>
    </row>
    <row r="586" spans="2:20">
      <c r="B586" s="5"/>
      <c r="C586" s="5"/>
      <c r="D586" s="5"/>
      <c r="E586" s="5"/>
      <c r="F586" s="5"/>
      <c r="G586" s="45"/>
      <c r="H586" s="65"/>
      <c r="I586" s="65"/>
      <c r="J586" s="65"/>
      <c r="K586" s="65"/>
      <c r="L586" s="65"/>
      <c r="M586" s="65"/>
      <c r="N586" s="65"/>
      <c r="O586" s="5"/>
      <c r="P586" s="5"/>
      <c r="Q586" s="5"/>
      <c r="R586" s="5"/>
      <c r="S586" s="5"/>
      <c r="T586" s="1"/>
    </row>
    <row r="587" spans="2:20">
      <c r="B587" s="5"/>
      <c r="C587" s="5"/>
      <c r="D587" s="5"/>
      <c r="E587" s="5"/>
      <c r="F587" s="5"/>
      <c r="G587" s="45"/>
      <c r="H587" s="65"/>
      <c r="I587" s="65"/>
      <c r="J587" s="65"/>
      <c r="K587" s="65"/>
      <c r="L587" s="65"/>
      <c r="M587" s="65"/>
      <c r="N587" s="65"/>
      <c r="O587" s="5"/>
      <c r="P587" s="5"/>
      <c r="Q587" s="5"/>
      <c r="R587" s="5"/>
      <c r="S587" s="5"/>
      <c r="T587" s="1"/>
    </row>
    <row r="588" spans="2:20">
      <c r="B588" s="5"/>
      <c r="C588" s="5"/>
      <c r="D588" s="5"/>
      <c r="E588" s="5"/>
      <c r="F588" s="5"/>
      <c r="G588" s="45"/>
      <c r="H588" s="65"/>
      <c r="I588" s="65"/>
      <c r="J588" s="65"/>
      <c r="K588" s="65"/>
      <c r="L588" s="65"/>
      <c r="M588" s="65"/>
      <c r="N588" s="65"/>
      <c r="O588" s="5"/>
      <c r="P588" s="5"/>
      <c r="Q588" s="5"/>
      <c r="R588" s="5"/>
      <c r="S588" s="5"/>
      <c r="T588" s="1"/>
    </row>
    <row r="589" spans="2:20">
      <c r="B589" s="5"/>
      <c r="C589" s="5"/>
      <c r="D589" s="5"/>
      <c r="E589" s="5"/>
      <c r="F589" s="5"/>
      <c r="G589" s="45"/>
      <c r="H589" s="65"/>
      <c r="I589" s="65"/>
      <c r="J589" s="65"/>
      <c r="K589" s="65"/>
      <c r="L589" s="65"/>
      <c r="M589" s="65"/>
      <c r="N589" s="65"/>
      <c r="O589" s="5"/>
      <c r="P589" s="5"/>
      <c r="Q589" s="5"/>
      <c r="R589" s="5"/>
      <c r="S589" s="5"/>
      <c r="T589" s="1"/>
    </row>
    <row r="590" spans="2:20">
      <c r="B590" s="5"/>
      <c r="C590" s="5"/>
      <c r="D590" s="5"/>
      <c r="E590" s="5"/>
      <c r="F590" s="5"/>
      <c r="G590" s="45"/>
      <c r="H590" s="65"/>
      <c r="I590" s="65"/>
      <c r="J590" s="65"/>
      <c r="K590" s="65"/>
      <c r="L590" s="65"/>
      <c r="M590" s="65"/>
      <c r="N590" s="65"/>
      <c r="O590" s="5"/>
      <c r="P590" s="5"/>
      <c r="Q590" s="5"/>
      <c r="R590" s="5"/>
      <c r="S590" s="5"/>
      <c r="T590" s="1"/>
    </row>
    <row r="591" spans="2:20">
      <c r="B591" s="5"/>
      <c r="C591" s="5"/>
      <c r="D591" s="5"/>
      <c r="E591" s="5"/>
      <c r="F591" s="5"/>
      <c r="G591" s="45"/>
      <c r="H591" s="65"/>
      <c r="I591" s="65"/>
      <c r="J591" s="65"/>
      <c r="K591" s="65"/>
      <c r="L591" s="65"/>
      <c r="M591" s="65"/>
      <c r="N591" s="65"/>
      <c r="O591" s="5"/>
      <c r="P591" s="5"/>
      <c r="Q591" s="5"/>
      <c r="R591" s="5"/>
      <c r="S591" s="5"/>
      <c r="T591" s="1"/>
    </row>
    <row r="592" spans="2:20">
      <c r="B592" s="5"/>
      <c r="C592" s="5"/>
      <c r="D592" s="5"/>
      <c r="E592" s="5"/>
      <c r="F592" s="5"/>
      <c r="G592" s="45"/>
      <c r="H592" s="65"/>
      <c r="I592" s="65"/>
      <c r="J592" s="65"/>
      <c r="K592" s="65"/>
      <c r="L592" s="65"/>
      <c r="M592" s="65"/>
      <c r="N592" s="65"/>
      <c r="O592" s="5"/>
      <c r="P592" s="5"/>
      <c r="Q592" s="5"/>
      <c r="R592" s="5"/>
      <c r="S592" s="5"/>
      <c r="T592" s="1"/>
    </row>
    <row r="593" spans="2:20">
      <c r="B593" s="5"/>
      <c r="C593" s="5"/>
      <c r="D593" s="5"/>
      <c r="E593" s="5"/>
      <c r="F593" s="5"/>
      <c r="G593" s="45"/>
      <c r="H593" s="65"/>
      <c r="I593" s="65"/>
      <c r="J593" s="65"/>
      <c r="K593" s="65"/>
      <c r="L593" s="65"/>
      <c r="M593" s="65"/>
      <c r="N593" s="65"/>
      <c r="O593" s="5"/>
      <c r="P593" s="5"/>
      <c r="Q593" s="5"/>
      <c r="R593" s="5"/>
      <c r="S593" s="5"/>
      <c r="T593" s="1"/>
    </row>
    <row r="594" spans="2:20">
      <c r="B594" s="5"/>
      <c r="C594" s="5"/>
      <c r="D594" s="5"/>
      <c r="E594" s="5"/>
      <c r="F594" s="5"/>
      <c r="G594" s="45"/>
      <c r="H594" s="65"/>
      <c r="I594" s="65"/>
      <c r="J594" s="65"/>
      <c r="K594" s="65"/>
      <c r="L594" s="65"/>
      <c r="M594" s="65"/>
      <c r="N594" s="65"/>
      <c r="O594" s="5"/>
      <c r="P594" s="5"/>
      <c r="Q594" s="5"/>
      <c r="R594" s="5"/>
      <c r="S594" s="5"/>
      <c r="T594" s="1"/>
    </row>
    <row r="595" spans="2:20">
      <c r="B595" s="5"/>
      <c r="C595" s="5"/>
      <c r="D595" s="5"/>
      <c r="E595" s="5"/>
      <c r="F595" s="5"/>
      <c r="G595" s="45"/>
      <c r="H595" s="65"/>
      <c r="I595" s="65"/>
      <c r="J595" s="65"/>
      <c r="K595" s="65"/>
      <c r="L595" s="65"/>
      <c r="M595" s="65"/>
      <c r="N595" s="65"/>
      <c r="O595" s="5"/>
      <c r="P595" s="5"/>
      <c r="Q595" s="5"/>
      <c r="R595" s="5"/>
      <c r="S595" s="5"/>
      <c r="T595" s="1"/>
    </row>
    <row r="596" spans="2:20">
      <c r="B596" s="5"/>
      <c r="C596" s="5"/>
      <c r="D596" s="5"/>
      <c r="E596" s="5"/>
      <c r="F596" s="5"/>
      <c r="G596" s="45"/>
      <c r="H596" s="65"/>
      <c r="I596" s="65"/>
      <c r="J596" s="65"/>
      <c r="K596" s="65"/>
      <c r="L596" s="65"/>
      <c r="M596" s="65"/>
      <c r="N596" s="65"/>
      <c r="O596" s="5"/>
      <c r="P596" s="5"/>
      <c r="Q596" s="5"/>
      <c r="R596" s="5"/>
      <c r="S596" s="5"/>
      <c r="T596" s="1"/>
    </row>
    <row r="597" spans="2:20">
      <c r="B597" s="5"/>
      <c r="C597" s="5"/>
      <c r="D597" s="5"/>
      <c r="E597" s="5"/>
      <c r="F597" s="5"/>
      <c r="G597" s="45"/>
      <c r="H597" s="65"/>
      <c r="I597" s="65"/>
      <c r="J597" s="65"/>
      <c r="K597" s="65"/>
      <c r="L597" s="65"/>
      <c r="M597" s="65"/>
      <c r="N597" s="65"/>
      <c r="O597" s="5"/>
      <c r="P597" s="5"/>
      <c r="Q597" s="5"/>
      <c r="R597" s="5"/>
      <c r="S597" s="5"/>
      <c r="T597" s="1"/>
    </row>
    <row r="598" spans="2:20">
      <c r="B598" s="5"/>
      <c r="C598" s="5"/>
      <c r="D598" s="5"/>
      <c r="E598" s="5"/>
      <c r="F598" s="5"/>
      <c r="G598" s="45"/>
      <c r="H598" s="65"/>
      <c r="I598" s="65"/>
      <c r="J598" s="65"/>
      <c r="K598" s="65"/>
      <c r="L598" s="65"/>
      <c r="M598" s="65"/>
      <c r="N598" s="65"/>
      <c r="O598" s="5"/>
      <c r="P598" s="5"/>
      <c r="Q598" s="5"/>
      <c r="R598" s="5"/>
      <c r="S598" s="5"/>
      <c r="T598" s="1"/>
    </row>
    <row r="599" spans="2:20">
      <c r="B599" s="5"/>
      <c r="C599" s="5"/>
      <c r="D599" s="5"/>
      <c r="E599" s="5"/>
      <c r="F599" s="5"/>
      <c r="G599" s="45"/>
      <c r="H599" s="65"/>
      <c r="I599" s="65"/>
      <c r="J599" s="65"/>
      <c r="K599" s="65"/>
      <c r="L599" s="65"/>
      <c r="M599" s="65"/>
      <c r="N599" s="65"/>
      <c r="O599" s="5"/>
      <c r="P599" s="5"/>
      <c r="Q599" s="5"/>
      <c r="R599" s="5"/>
      <c r="S599" s="5"/>
      <c r="T599" s="1"/>
    </row>
    <row r="600" spans="2:20">
      <c r="B600" s="5"/>
      <c r="C600" s="5"/>
      <c r="D600" s="5"/>
      <c r="E600" s="5"/>
      <c r="F600" s="5"/>
      <c r="G600" s="45"/>
      <c r="H600" s="65"/>
      <c r="I600" s="65"/>
      <c r="J600" s="65"/>
      <c r="K600" s="65"/>
      <c r="L600" s="65"/>
      <c r="M600" s="65"/>
      <c r="N600" s="65"/>
      <c r="O600" s="5"/>
      <c r="P600" s="5"/>
      <c r="Q600" s="5"/>
      <c r="R600" s="5"/>
      <c r="S600" s="5"/>
      <c r="T600" s="1"/>
    </row>
    <row r="601" spans="2:20">
      <c r="B601" s="5"/>
      <c r="C601" s="5"/>
      <c r="D601" s="5"/>
      <c r="E601" s="5"/>
      <c r="F601" s="5"/>
      <c r="G601" s="45"/>
      <c r="H601" s="65"/>
      <c r="I601" s="65"/>
      <c r="J601" s="65"/>
      <c r="K601" s="65"/>
      <c r="L601" s="65"/>
      <c r="M601" s="65"/>
      <c r="N601" s="65"/>
      <c r="O601" s="5"/>
      <c r="P601" s="5"/>
      <c r="Q601" s="5"/>
      <c r="R601" s="5"/>
      <c r="S601" s="5"/>
      <c r="T601" s="1"/>
    </row>
    <row r="602" spans="2:20">
      <c r="B602" s="5"/>
      <c r="C602" s="5"/>
      <c r="D602" s="5"/>
      <c r="E602" s="5"/>
      <c r="F602" s="5"/>
      <c r="G602" s="45"/>
      <c r="H602" s="65"/>
      <c r="I602" s="65"/>
      <c r="J602" s="65"/>
      <c r="K602" s="65"/>
      <c r="L602" s="65"/>
      <c r="M602" s="65"/>
      <c r="N602" s="65"/>
      <c r="O602" s="5"/>
      <c r="P602" s="5"/>
      <c r="Q602" s="5"/>
      <c r="R602" s="5"/>
      <c r="S602" s="5"/>
      <c r="T602" s="1"/>
    </row>
    <row r="603" spans="2:20">
      <c r="B603" s="5"/>
      <c r="C603" s="5"/>
      <c r="D603" s="5"/>
      <c r="E603" s="5"/>
      <c r="F603" s="5"/>
      <c r="G603" s="45"/>
      <c r="H603" s="65"/>
      <c r="I603" s="65"/>
      <c r="J603" s="65"/>
      <c r="K603" s="65"/>
      <c r="L603" s="65"/>
      <c r="M603" s="65"/>
      <c r="N603" s="65"/>
      <c r="O603" s="5"/>
      <c r="P603" s="5"/>
      <c r="Q603" s="5"/>
      <c r="R603" s="5"/>
      <c r="S603" s="5"/>
      <c r="T603" s="1"/>
    </row>
    <row r="604" spans="2:20">
      <c r="B604" s="5"/>
      <c r="C604" s="5"/>
      <c r="D604" s="5"/>
      <c r="E604" s="5"/>
      <c r="F604" s="5"/>
      <c r="G604" s="45"/>
      <c r="H604" s="65"/>
      <c r="I604" s="65"/>
      <c r="J604" s="65"/>
      <c r="K604" s="65"/>
      <c r="L604" s="65"/>
      <c r="M604" s="65"/>
      <c r="N604" s="65"/>
      <c r="O604" s="5"/>
      <c r="P604" s="5"/>
      <c r="Q604" s="5"/>
      <c r="R604" s="5"/>
      <c r="S604" s="5"/>
      <c r="T604" s="1"/>
    </row>
    <row r="605" spans="2:20">
      <c r="B605" s="5"/>
      <c r="C605" s="5"/>
      <c r="D605" s="5"/>
      <c r="E605" s="5"/>
      <c r="F605" s="5"/>
      <c r="G605" s="45"/>
      <c r="H605" s="65"/>
      <c r="I605" s="65"/>
      <c r="J605" s="65"/>
      <c r="K605" s="65"/>
      <c r="L605" s="65"/>
      <c r="M605" s="65"/>
      <c r="N605" s="65"/>
      <c r="O605" s="5"/>
      <c r="P605" s="5"/>
      <c r="Q605" s="5"/>
      <c r="R605" s="5"/>
      <c r="S605" s="5"/>
      <c r="T605" s="1"/>
    </row>
    <row r="606" spans="2:20">
      <c r="B606" s="5"/>
      <c r="C606" s="5"/>
      <c r="D606" s="5"/>
      <c r="E606" s="5"/>
      <c r="F606" s="5"/>
      <c r="G606" s="45"/>
      <c r="H606" s="65"/>
      <c r="I606" s="65"/>
      <c r="J606" s="65"/>
      <c r="K606" s="65"/>
      <c r="L606" s="65"/>
      <c r="M606" s="65"/>
      <c r="N606" s="65"/>
      <c r="O606" s="5"/>
      <c r="P606" s="5"/>
      <c r="Q606" s="5"/>
      <c r="R606" s="5"/>
      <c r="S606" s="5"/>
      <c r="T606" s="1"/>
    </row>
    <row r="607" spans="2:20">
      <c r="B607" s="5"/>
      <c r="C607" s="5"/>
      <c r="D607" s="5"/>
      <c r="E607" s="5"/>
      <c r="F607" s="5"/>
      <c r="G607" s="45"/>
      <c r="H607" s="65"/>
      <c r="I607" s="65"/>
      <c r="J607" s="65"/>
      <c r="K607" s="65"/>
      <c r="L607" s="65"/>
      <c r="M607" s="65"/>
      <c r="N607" s="65"/>
      <c r="O607" s="5"/>
      <c r="P607" s="5"/>
      <c r="Q607" s="5"/>
      <c r="R607" s="5"/>
      <c r="S607" s="5"/>
      <c r="T607" s="1"/>
    </row>
    <row r="608" spans="2:20">
      <c r="B608" s="5"/>
      <c r="C608" s="5"/>
      <c r="D608" s="5"/>
      <c r="E608" s="5"/>
      <c r="F608" s="5"/>
      <c r="G608" s="45"/>
      <c r="H608" s="65"/>
      <c r="I608" s="65"/>
      <c r="J608" s="65"/>
      <c r="K608" s="65"/>
      <c r="L608" s="65"/>
      <c r="M608" s="65"/>
      <c r="N608" s="65"/>
      <c r="O608" s="5"/>
      <c r="P608" s="5"/>
      <c r="Q608" s="5"/>
      <c r="R608" s="5"/>
      <c r="S608" s="5"/>
      <c r="T608" s="1"/>
    </row>
    <row r="609" spans="2:20">
      <c r="B609" s="5"/>
      <c r="C609" s="5"/>
      <c r="D609" s="5"/>
      <c r="E609" s="5"/>
      <c r="F609" s="5"/>
      <c r="G609" s="45"/>
      <c r="H609" s="65"/>
      <c r="I609" s="65"/>
      <c r="J609" s="65"/>
      <c r="K609" s="65"/>
      <c r="L609" s="65"/>
      <c r="M609" s="65"/>
      <c r="N609" s="65"/>
      <c r="O609" s="5"/>
      <c r="P609" s="5"/>
      <c r="Q609" s="5"/>
      <c r="R609" s="5"/>
      <c r="S609" s="5"/>
      <c r="T609" s="1"/>
    </row>
    <row r="610" spans="2:20">
      <c r="B610" s="5"/>
      <c r="C610" s="5"/>
      <c r="D610" s="5"/>
      <c r="E610" s="5"/>
      <c r="F610" s="5"/>
      <c r="G610" s="45"/>
      <c r="H610" s="65"/>
      <c r="I610" s="65"/>
      <c r="J610" s="65"/>
      <c r="K610" s="65"/>
      <c r="L610" s="65"/>
      <c r="M610" s="65"/>
      <c r="N610" s="65"/>
      <c r="O610" s="5"/>
      <c r="P610" s="5"/>
      <c r="Q610" s="5"/>
      <c r="R610" s="5"/>
      <c r="S610" s="5"/>
      <c r="T610" s="1"/>
    </row>
    <row r="611" spans="2:20">
      <c r="B611" s="5"/>
      <c r="C611" s="5"/>
      <c r="D611" s="5"/>
      <c r="E611" s="5"/>
      <c r="F611" s="5"/>
      <c r="G611" s="45"/>
      <c r="H611" s="65"/>
      <c r="I611" s="65"/>
      <c r="J611" s="65"/>
      <c r="K611" s="65"/>
      <c r="L611" s="65"/>
      <c r="M611" s="65"/>
      <c r="N611" s="65"/>
      <c r="O611" s="5"/>
      <c r="P611" s="5"/>
      <c r="Q611" s="5"/>
      <c r="R611" s="5"/>
      <c r="S611" s="5"/>
      <c r="T611" s="1"/>
    </row>
    <row r="612" spans="2:20">
      <c r="B612" s="5"/>
      <c r="C612" s="5"/>
      <c r="D612" s="5"/>
      <c r="E612" s="5"/>
      <c r="F612" s="5"/>
      <c r="G612" s="45"/>
      <c r="H612" s="65"/>
      <c r="I612" s="65"/>
      <c r="J612" s="65"/>
      <c r="K612" s="65"/>
      <c r="L612" s="65"/>
      <c r="M612" s="65"/>
      <c r="N612" s="65"/>
      <c r="O612" s="5"/>
      <c r="P612" s="5"/>
      <c r="Q612" s="5"/>
      <c r="R612" s="5"/>
      <c r="S612" s="5"/>
      <c r="T612" s="1"/>
    </row>
    <row r="613" spans="2:20">
      <c r="B613" s="5"/>
      <c r="C613" s="5"/>
      <c r="D613" s="5"/>
      <c r="E613" s="5"/>
      <c r="F613" s="5"/>
      <c r="G613" s="45"/>
      <c r="H613" s="65"/>
      <c r="I613" s="65"/>
      <c r="J613" s="65"/>
      <c r="K613" s="65"/>
      <c r="L613" s="65"/>
      <c r="M613" s="65"/>
      <c r="N613" s="65"/>
      <c r="O613" s="5"/>
      <c r="P613" s="5"/>
      <c r="Q613" s="5"/>
      <c r="R613" s="5"/>
      <c r="S613" s="5"/>
      <c r="T613" s="1"/>
    </row>
    <row r="614" spans="2:20">
      <c r="B614" s="5"/>
      <c r="C614" s="5"/>
      <c r="D614" s="5"/>
      <c r="E614" s="5"/>
      <c r="F614" s="5"/>
      <c r="G614" s="45"/>
      <c r="H614" s="65"/>
      <c r="I614" s="65"/>
      <c r="J614" s="65"/>
      <c r="K614" s="65"/>
      <c r="L614" s="65"/>
      <c r="M614" s="65"/>
      <c r="N614" s="65"/>
      <c r="O614" s="5"/>
      <c r="P614" s="5"/>
      <c r="Q614" s="5"/>
      <c r="R614" s="5"/>
      <c r="S614" s="5"/>
      <c r="T614" s="1"/>
    </row>
    <row r="615" spans="2:20">
      <c r="B615" s="5"/>
      <c r="C615" s="5"/>
      <c r="D615" s="5"/>
      <c r="E615" s="5"/>
      <c r="F615" s="5"/>
      <c r="G615" s="45"/>
      <c r="H615" s="65"/>
      <c r="I615" s="65"/>
      <c r="J615" s="65"/>
      <c r="K615" s="65"/>
      <c r="L615" s="65"/>
      <c r="M615" s="65"/>
      <c r="N615" s="65"/>
      <c r="O615" s="5"/>
      <c r="P615" s="5"/>
      <c r="Q615" s="5"/>
      <c r="R615" s="5"/>
      <c r="S615" s="5"/>
      <c r="T615" s="1"/>
    </row>
    <row r="616" spans="2:20">
      <c r="B616" s="5"/>
      <c r="C616" s="5"/>
      <c r="D616" s="5"/>
      <c r="E616" s="5"/>
      <c r="F616" s="5"/>
      <c r="G616" s="45"/>
      <c r="H616" s="65"/>
      <c r="I616" s="65"/>
      <c r="J616" s="65"/>
      <c r="K616" s="65"/>
      <c r="L616" s="65"/>
      <c r="M616" s="65"/>
      <c r="N616" s="65"/>
      <c r="O616" s="5"/>
      <c r="P616" s="5"/>
      <c r="Q616" s="5"/>
      <c r="R616" s="5"/>
      <c r="S616" s="5"/>
      <c r="T616" s="1"/>
    </row>
    <row r="617" spans="2:20">
      <c r="B617" s="5"/>
      <c r="C617" s="5"/>
      <c r="D617" s="5"/>
      <c r="E617" s="5"/>
      <c r="F617" s="5"/>
      <c r="G617" s="45"/>
      <c r="H617" s="65"/>
      <c r="I617" s="65"/>
      <c r="J617" s="65"/>
      <c r="K617" s="65"/>
      <c r="L617" s="65"/>
      <c r="M617" s="65"/>
      <c r="N617" s="65"/>
      <c r="O617" s="5"/>
      <c r="P617" s="5"/>
      <c r="Q617" s="5"/>
      <c r="R617" s="5"/>
      <c r="S617" s="5"/>
      <c r="T617" s="1"/>
    </row>
    <row r="618" spans="2:20">
      <c r="B618" s="5"/>
      <c r="C618" s="5"/>
      <c r="D618" s="5"/>
      <c r="E618" s="5"/>
      <c r="F618" s="5"/>
      <c r="G618" s="45"/>
      <c r="H618" s="65"/>
      <c r="I618" s="65"/>
      <c r="J618" s="65"/>
      <c r="K618" s="65"/>
      <c r="L618" s="65"/>
      <c r="M618" s="65"/>
      <c r="N618" s="65"/>
      <c r="O618" s="5"/>
      <c r="P618" s="5"/>
      <c r="Q618" s="5"/>
      <c r="R618" s="5"/>
      <c r="S618" s="5"/>
      <c r="T618" s="1"/>
    </row>
    <row r="619" spans="2:20">
      <c r="B619" s="5"/>
      <c r="C619" s="5"/>
      <c r="D619" s="5"/>
      <c r="E619" s="5"/>
      <c r="F619" s="5"/>
      <c r="G619" s="45"/>
      <c r="H619" s="65"/>
      <c r="I619" s="65"/>
      <c r="J619" s="65"/>
      <c r="K619" s="65"/>
      <c r="L619" s="65"/>
      <c r="M619" s="65"/>
      <c r="N619" s="65"/>
      <c r="O619" s="5"/>
      <c r="P619" s="5"/>
      <c r="Q619" s="5"/>
      <c r="R619" s="5"/>
      <c r="S619" s="5"/>
      <c r="T619" s="1"/>
    </row>
    <row r="620" spans="2:20">
      <c r="B620" s="5"/>
      <c r="C620" s="5"/>
      <c r="D620" s="5"/>
      <c r="E620" s="5"/>
      <c r="F620" s="5"/>
      <c r="G620" s="45"/>
      <c r="H620" s="65"/>
      <c r="I620" s="65"/>
      <c r="J620" s="65"/>
      <c r="K620" s="65"/>
      <c r="L620" s="65"/>
      <c r="M620" s="65"/>
      <c r="N620" s="65"/>
      <c r="O620" s="5"/>
      <c r="P620" s="5"/>
      <c r="Q620" s="5"/>
      <c r="R620" s="5"/>
      <c r="S620" s="5"/>
      <c r="T620" s="1"/>
    </row>
    <row r="621" spans="2:20">
      <c r="B621" s="5"/>
      <c r="C621" s="5"/>
      <c r="D621" s="5"/>
      <c r="E621" s="5"/>
      <c r="F621" s="5"/>
      <c r="G621" s="45"/>
      <c r="H621" s="65"/>
      <c r="I621" s="65"/>
      <c r="J621" s="65"/>
      <c r="K621" s="65"/>
      <c r="L621" s="65"/>
      <c r="M621" s="65"/>
      <c r="N621" s="65"/>
      <c r="O621" s="5"/>
      <c r="P621" s="5"/>
      <c r="Q621" s="5"/>
      <c r="R621" s="5"/>
      <c r="S621" s="5"/>
      <c r="T621" s="1"/>
    </row>
    <row r="622" spans="2:20">
      <c r="B622" s="5"/>
      <c r="C622" s="5"/>
      <c r="D622" s="5"/>
      <c r="E622" s="5"/>
      <c r="F622" s="5"/>
      <c r="G622" s="45"/>
      <c r="H622" s="65"/>
      <c r="I622" s="65"/>
      <c r="J622" s="65"/>
      <c r="K622" s="65"/>
      <c r="L622" s="65"/>
      <c r="M622" s="65"/>
      <c r="N622" s="65"/>
      <c r="O622" s="5"/>
      <c r="P622" s="5"/>
      <c r="Q622" s="5"/>
      <c r="R622" s="5"/>
      <c r="S622" s="5"/>
      <c r="T622" s="1"/>
    </row>
    <row r="623" spans="2:20">
      <c r="B623" s="5"/>
      <c r="C623" s="5"/>
      <c r="D623" s="5"/>
      <c r="E623" s="5"/>
      <c r="F623" s="5"/>
      <c r="G623" s="45"/>
      <c r="H623" s="65"/>
      <c r="I623" s="65"/>
      <c r="J623" s="65"/>
      <c r="K623" s="65"/>
      <c r="L623" s="65"/>
      <c r="M623" s="65"/>
      <c r="N623" s="65"/>
      <c r="O623" s="5"/>
      <c r="P623" s="5"/>
      <c r="Q623" s="5"/>
      <c r="R623" s="5"/>
      <c r="S623" s="5"/>
      <c r="T623" s="1"/>
    </row>
    <row r="624" spans="2:20">
      <c r="B624" s="5"/>
      <c r="C624" s="5"/>
      <c r="D624" s="5"/>
      <c r="E624" s="5"/>
      <c r="F624" s="5"/>
      <c r="G624" s="45"/>
      <c r="H624" s="65"/>
      <c r="I624" s="65"/>
      <c r="J624" s="65"/>
      <c r="K624" s="65"/>
      <c r="L624" s="65"/>
      <c r="M624" s="65"/>
      <c r="N624" s="65"/>
      <c r="O624" s="5"/>
      <c r="P624" s="5"/>
      <c r="Q624" s="5"/>
      <c r="R624" s="5"/>
      <c r="S624" s="5"/>
      <c r="T624" s="1"/>
    </row>
    <row r="625" spans="2:20">
      <c r="B625" s="5"/>
      <c r="C625" s="5"/>
      <c r="D625" s="5"/>
      <c r="E625" s="5"/>
      <c r="F625" s="5"/>
      <c r="G625" s="45"/>
      <c r="H625" s="65"/>
      <c r="I625" s="65"/>
      <c r="J625" s="65"/>
      <c r="K625" s="65"/>
      <c r="L625" s="65"/>
      <c r="M625" s="65"/>
      <c r="N625" s="65"/>
      <c r="O625" s="5"/>
      <c r="P625" s="5"/>
      <c r="Q625" s="5"/>
      <c r="R625" s="5"/>
      <c r="S625" s="5"/>
      <c r="T625" s="1"/>
    </row>
    <row r="626" spans="2:20">
      <c r="B626" s="5"/>
      <c r="C626" s="5"/>
      <c r="D626" s="5"/>
      <c r="E626" s="5"/>
      <c r="F626" s="5"/>
      <c r="G626" s="45"/>
      <c r="H626" s="65"/>
      <c r="I626" s="65"/>
      <c r="J626" s="65"/>
      <c r="K626" s="65"/>
      <c r="L626" s="65"/>
      <c r="M626" s="65"/>
      <c r="N626" s="65"/>
      <c r="O626" s="5"/>
      <c r="P626" s="5"/>
      <c r="Q626" s="5"/>
      <c r="R626" s="5"/>
      <c r="S626" s="5"/>
      <c r="T626" s="1"/>
    </row>
    <row r="627" spans="2:20">
      <c r="B627" s="5"/>
      <c r="C627" s="5"/>
      <c r="D627" s="5"/>
      <c r="E627" s="5"/>
      <c r="F627" s="5"/>
      <c r="G627" s="45"/>
      <c r="H627" s="65"/>
      <c r="I627" s="65"/>
      <c r="J627" s="65"/>
      <c r="K627" s="65"/>
      <c r="L627" s="65"/>
      <c r="M627" s="65"/>
      <c r="N627" s="65"/>
      <c r="O627" s="5"/>
      <c r="P627" s="5"/>
      <c r="Q627" s="5"/>
      <c r="R627" s="5"/>
      <c r="S627" s="5"/>
      <c r="T627" s="1"/>
    </row>
    <row r="628" spans="2:20">
      <c r="B628" s="5"/>
      <c r="C628" s="5"/>
      <c r="D628" s="5"/>
      <c r="E628" s="5"/>
      <c r="F628" s="5"/>
      <c r="G628" s="45"/>
      <c r="H628" s="65"/>
      <c r="I628" s="65"/>
      <c r="J628" s="65"/>
      <c r="K628" s="65"/>
      <c r="L628" s="65"/>
      <c r="M628" s="65"/>
      <c r="N628" s="65"/>
      <c r="O628" s="5"/>
      <c r="P628" s="5"/>
      <c r="Q628" s="5"/>
      <c r="R628" s="5"/>
      <c r="S628" s="5"/>
      <c r="T628" s="1"/>
    </row>
    <row r="629" spans="2:20">
      <c r="B629" s="5"/>
      <c r="C629" s="5"/>
      <c r="D629" s="5"/>
      <c r="E629" s="5"/>
      <c r="F629" s="5"/>
      <c r="G629" s="45"/>
      <c r="H629" s="65"/>
      <c r="I629" s="65"/>
      <c r="J629" s="65"/>
      <c r="K629" s="65"/>
      <c r="L629" s="65"/>
      <c r="M629" s="65"/>
      <c r="N629" s="65"/>
      <c r="O629" s="5"/>
      <c r="P629" s="5"/>
      <c r="Q629" s="5"/>
      <c r="R629" s="5"/>
      <c r="S629" s="5"/>
      <c r="T629" s="1"/>
    </row>
    <row r="630" spans="2:20">
      <c r="B630" s="5"/>
      <c r="C630" s="5"/>
      <c r="D630" s="5"/>
      <c r="E630" s="5"/>
      <c r="F630" s="5"/>
      <c r="G630" s="45"/>
      <c r="H630" s="65"/>
      <c r="I630" s="65"/>
      <c r="J630" s="65"/>
      <c r="K630" s="65"/>
      <c r="L630" s="65"/>
      <c r="M630" s="65"/>
      <c r="N630" s="65"/>
      <c r="O630" s="5"/>
      <c r="P630" s="5"/>
      <c r="Q630" s="5"/>
      <c r="R630" s="5"/>
      <c r="S630" s="5"/>
      <c r="T630" s="1"/>
    </row>
    <row r="631" spans="2:20">
      <c r="B631" s="5"/>
      <c r="C631" s="5"/>
      <c r="D631" s="5"/>
      <c r="E631" s="5"/>
      <c r="F631" s="5"/>
      <c r="G631" s="45"/>
      <c r="H631" s="65"/>
      <c r="I631" s="65"/>
      <c r="J631" s="65"/>
      <c r="K631" s="65"/>
      <c r="L631" s="65"/>
      <c r="M631" s="65"/>
      <c r="N631" s="65"/>
      <c r="O631" s="5"/>
      <c r="P631" s="5"/>
      <c r="Q631" s="5"/>
      <c r="R631" s="5"/>
      <c r="S631" s="5"/>
      <c r="T631" s="1"/>
    </row>
    <row r="632" spans="2:20">
      <c r="B632" s="5"/>
      <c r="C632" s="5"/>
      <c r="D632" s="5"/>
      <c r="E632" s="5"/>
      <c r="F632" s="5"/>
      <c r="G632" s="45"/>
      <c r="H632" s="65"/>
      <c r="I632" s="65"/>
      <c r="J632" s="65"/>
      <c r="K632" s="65"/>
      <c r="L632" s="65"/>
      <c r="M632" s="65"/>
      <c r="N632" s="65"/>
      <c r="O632" s="5"/>
      <c r="P632" s="5"/>
      <c r="Q632" s="5"/>
      <c r="R632" s="5"/>
      <c r="S632" s="5"/>
      <c r="T632" s="1"/>
    </row>
    <row r="633" spans="2:20">
      <c r="B633" s="5"/>
      <c r="C633" s="5"/>
      <c r="D633" s="5"/>
      <c r="E633" s="5"/>
      <c r="F633" s="5"/>
      <c r="G633" s="45"/>
      <c r="H633" s="65"/>
      <c r="I633" s="65"/>
      <c r="J633" s="65"/>
      <c r="K633" s="65"/>
      <c r="L633" s="65"/>
      <c r="M633" s="65"/>
      <c r="N633" s="65"/>
      <c r="O633" s="5"/>
      <c r="P633" s="5"/>
      <c r="Q633" s="5"/>
      <c r="R633" s="5"/>
      <c r="S633" s="5"/>
      <c r="T633" s="1"/>
    </row>
    <row r="634" spans="2:20">
      <c r="B634" s="5"/>
      <c r="C634" s="5"/>
      <c r="D634" s="5"/>
      <c r="E634" s="5"/>
      <c r="F634" s="5"/>
      <c r="G634" s="45"/>
      <c r="H634" s="65"/>
      <c r="I634" s="65"/>
      <c r="J634" s="65"/>
      <c r="K634" s="65"/>
      <c r="L634" s="65"/>
      <c r="M634" s="65"/>
      <c r="N634" s="65"/>
      <c r="O634" s="5"/>
      <c r="P634" s="5"/>
      <c r="Q634" s="5"/>
      <c r="R634" s="5"/>
      <c r="S634" s="5"/>
      <c r="T634" s="1"/>
    </row>
    <row r="635" spans="2:20">
      <c r="B635" s="5"/>
      <c r="C635" s="5"/>
      <c r="D635" s="5"/>
      <c r="E635" s="5"/>
      <c r="F635" s="5"/>
      <c r="G635" s="45"/>
      <c r="H635" s="65"/>
      <c r="I635" s="65"/>
      <c r="J635" s="65"/>
      <c r="K635" s="65"/>
      <c r="L635" s="65"/>
      <c r="M635" s="65"/>
      <c r="N635" s="65"/>
      <c r="O635" s="5"/>
      <c r="P635" s="5"/>
      <c r="Q635" s="5"/>
      <c r="R635" s="5"/>
      <c r="S635" s="5"/>
      <c r="T635" s="1"/>
    </row>
    <row r="636" spans="2:20">
      <c r="B636" s="5"/>
      <c r="C636" s="5"/>
      <c r="D636" s="5"/>
      <c r="E636" s="5"/>
      <c r="F636" s="5"/>
      <c r="G636" s="45"/>
      <c r="H636" s="65"/>
      <c r="I636" s="65"/>
      <c r="J636" s="65"/>
      <c r="K636" s="65"/>
      <c r="L636" s="65"/>
      <c r="M636" s="65"/>
      <c r="N636" s="65"/>
      <c r="O636" s="5"/>
      <c r="P636" s="5"/>
      <c r="Q636" s="5"/>
      <c r="R636" s="5"/>
      <c r="S636" s="5"/>
      <c r="T636" s="1"/>
    </row>
    <row r="637" spans="2:20">
      <c r="B637" s="5"/>
      <c r="C637" s="5"/>
      <c r="D637" s="5"/>
      <c r="E637" s="5"/>
      <c r="F637" s="5"/>
      <c r="G637" s="45"/>
      <c r="H637" s="65"/>
      <c r="I637" s="65"/>
      <c r="J637" s="65"/>
      <c r="K637" s="65"/>
      <c r="L637" s="65"/>
      <c r="M637" s="65"/>
      <c r="N637" s="65"/>
      <c r="O637" s="5"/>
      <c r="P637" s="5"/>
      <c r="Q637" s="5"/>
      <c r="R637" s="5"/>
      <c r="S637" s="5"/>
      <c r="T637" s="1"/>
    </row>
    <row r="638" spans="2:20">
      <c r="B638" s="5"/>
      <c r="C638" s="5"/>
      <c r="D638" s="5"/>
      <c r="E638" s="5"/>
      <c r="F638" s="5"/>
      <c r="G638" s="45"/>
      <c r="H638" s="65"/>
      <c r="I638" s="65"/>
      <c r="J638" s="65"/>
      <c r="K638" s="65"/>
      <c r="L638" s="65"/>
      <c r="M638" s="65"/>
      <c r="N638" s="65"/>
      <c r="O638" s="5"/>
      <c r="P638" s="5"/>
      <c r="Q638" s="5"/>
      <c r="R638" s="5"/>
      <c r="S638" s="5"/>
      <c r="T638" s="1"/>
    </row>
    <row r="639" spans="2:20">
      <c r="B639" s="5"/>
      <c r="C639" s="5"/>
      <c r="D639" s="5"/>
      <c r="E639" s="5"/>
      <c r="F639" s="5"/>
      <c r="G639" s="45"/>
      <c r="H639" s="65"/>
      <c r="I639" s="65"/>
      <c r="J639" s="65"/>
      <c r="K639" s="65"/>
      <c r="L639" s="65"/>
      <c r="M639" s="65"/>
      <c r="N639" s="65"/>
      <c r="O639" s="5"/>
      <c r="P639" s="5"/>
      <c r="Q639" s="5"/>
      <c r="R639" s="5"/>
      <c r="S639" s="5"/>
      <c r="T639" s="1"/>
    </row>
    <row r="640" spans="2:20">
      <c r="B640" s="5"/>
      <c r="C640" s="5"/>
      <c r="D640" s="5"/>
      <c r="E640" s="5"/>
      <c r="F640" s="5"/>
      <c r="G640" s="45"/>
      <c r="H640" s="65"/>
      <c r="I640" s="65"/>
      <c r="J640" s="65"/>
      <c r="K640" s="65"/>
      <c r="L640" s="65"/>
      <c r="M640" s="65"/>
      <c r="N640" s="65"/>
      <c r="O640" s="5"/>
      <c r="P640" s="5"/>
      <c r="Q640" s="5"/>
      <c r="R640" s="5"/>
      <c r="S640" s="5"/>
      <c r="T640" s="1"/>
    </row>
    <row r="641" spans="2:20">
      <c r="B641" s="5"/>
      <c r="C641" s="5"/>
      <c r="D641" s="5"/>
      <c r="E641" s="5"/>
      <c r="F641" s="5"/>
      <c r="G641" s="45"/>
      <c r="H641" s="65"/>
      <c r="I641" s="65"/>
      <c r="J641" s="65"/>
      <c r="K641" s="65"/>
      <c r="L641" s="65"/>
      <c r="M641" s="65"/>
      <c r="N641" s="65"/>
      <c r="O641" s="5"/>
      <c r="P641" s="5"/>
      <c r="Q641" s="5"/>
      <c r="R641" s="5"/>
      <c r="S641" s="5"/>
      <c r="T641" s="1"/>
    </row>
    <row r="642" spans="2:20">
      <c r="B642" s="5"/>
      <c r="C642" s="5"/>
      <c r="D642" s="5"/>
      <c r="E642" s="5"/>
      <c r="F642" s="5"/>
      <c r="G642" s="45"/>
      <c r="H642" s="65"/>
      <c r="I642" s="65"/>
      <c r="J642" s="65"/>
      <c r="K642" s="65"/>
      <c r="L642" s="65"/>
      <c r="M642" s="65"/>
      <c r="N642" s="65"/>
      <c r="O642" s="5"/>
      <c r="P642" s="5"/>
      <c r="Q642" s="5"/>
      <c r="R642" s="5"/>
      <c r="S642" s="5"/>
      <c r="T642" s="1"/>
    </row>
    <row r="643" spans="2:20">
      <c r="B643" s="5"/>
      <c r="C643" s="5"/>
      <c r="D643" s="5"/>
      <c r="E643" s="5"/>
      <c r="F643" s="5"/>
      <c r="G643" s="45"/>
      <c r="H643" s="65"/>
      <c r="I643" s="65"/>
      <c r="J643" s="65"/>
      <c r="K643" s="65"/>
      <c r="L643" s="65"/>
      <c r="M643" s="65"/>
      <c r="N643" s="65"/>
      <c r="O643" s="5"/>
      <c r="P643" s="5"/>
      <c r="Q643" s="5"/>
      <c r="R643" s="5"/>
      <c r="S643" s="5"/>
      <c r="T643" s="1"/>
    </row>
    <row r="644" spans="2:20">
      <c r="B644" s="5"/>
      <c r="C644" s="5"/>
      <c r="D644" s="5"/>
      <c r="E644" s="5"/>
      <c r="F644" s="5"/>
      <c r="G644" s="45"/>
      <c r="H644" s="65"/>
      <c r="I644" s="65"/>
      <c r="J644" s="65"/>
      <c r="K644" s="65"/>
      <c r="L644" s="65"/>
      <c r="M644" s="65"/>
      <c r="N644" s="65"/>
      <c r="O644" s="5"/>
      <c r="P644" s="5"/>
      <c r="Q644" s="5"/>
      <c r="R644" s="5"/>
      <c r="S644" s="5"/>
      <c r="T644" s="1"/>
    </row>
    <row r="645" spans="2:20">
      <c r="B645" s="5"/>
      <c r="C645" s="5"/>
      <c r="D645" s="5"/>
      <c r="E645" s="5"/>
      <c r="F645" s="5"/>
      <c r="G645" s="45"/>
      <c r="H645" s="65"/>
      <c r="I645" s="65"/>
      <c r="J645" s="65"/>
      <c r="K645" s="65"/>
      <c r="L645" s="65"/>
      <c r="M645" s="65"/>
      <c r="N645" s="65"/>
      <c r="O645" s="5"/>
      <c r="P645" s="5"/>
      <c r="Q645" s="5"/>
      <c r="R645" s="5"/>
      <c r="S645" s="5"/>
      <c r="T645" s="1"/>
    </row>
    <row r="646" spans="2:20">
      <c r="B646" s="5"/>
      <c r="C646" s="5"/>
      <c r="D646" s="5"/>
      <c r="E646" s="5"/>
      <c r="F646" s="5"/>
      <c r="G646" s="45"/>
      <c r="H646" s="65"/>
      <c r="I646" s="65"/>
      <c r="J646" s="65"/>
      <c r="K646" s="65"/>
      <c r="L646" s="65"/>
      <c r="M646" s="65"/>
      <c r="N646" s="65"/>
      <c r="O646" s="5"/>
      <c r="P646" s="5"/>
      <c r="Q646" s="5"/>
      <c r="R646" s="5"/>
      <c r="S646" s="5"/>
      <c r="T646" s="1"/>
    </row>
    <row r="647" spans="2:20">
      <c r="B647" s="5"/>
      <c r="C647" s="5"/>
      <c r="D647" s="5"/>
      <c r="E647" s="5"/>
      <c r="F647" s="5"/>
      <c r="G647" s="45"/>
      <c r="H647" s="65"/>
      <c r="I647" s="65"/>
      <c r="J647" s="65"/>
      <c r="K647" s="65"/>
      <c r="L647" s="65"/>
      <c r="M647" s="65"/>
      <c r="N647" s="65"/>
      <c r="O647" s="5"/>
      <c r="P647" s="5"/>
      <c r="Q647" s="5"/>
      <c r="R647" s="5"/>
      <c r="S647" s="5"/>
      <c r="T647" s="1"/>
    </row>
    <row r="648" spans="2:20">
      <c r="B648" s="5"/>
      <c r="C648" s="5"/>
      <c r="D648" s="5"/>
      <c r="E648" s="5"/>
      <c r="F648" s="5"/>
      <c r="G648" s="45"/>
      <c r="H648" s="65"/>
      <c r="I648" s="65"/>
      <c r="J648" s="65"/>
      <c r="K648" s="65"/>
      <c r="L648" s="65"/>
      <c r="M648" s="65"/>
      <c r="N648" s="65"/>
      <c r="O648" s="5"/>
      <c r="P648" s="5"/>
      <c r="Q648" s="5"/>
      <c r="R648" s="5"/>
      <c r="S648" s="5"/>
      <c r="T648" s="1"/>
    </row>
    <row r="649" spans="2:20">
      <c r="B649" s="5"/>
      <c r="C649" s="5"/>
      <c r="D649" s="5"/>
      <c r="E649" s="5"/>
      <c r="F649" s="5"/>
      <c r="G649" s="45"/>
      <c r="H649" s="65"/>
      <c r="I649" s="65"/>
      <c r="J649" s="65"/>
      <c r="K649" s="65"/>
      <c r="L649" s="65"/>
      <c r="M649" s="65"/>
      <c r="N649" s="65"/>
      <c r="O649" s="5"/>
      <c r="P649" s="5"/>
      <c r="Q649" s="5"/>
      <c r="R649" s="5"/>
      <c r="S649" s="5"/>
      <c r="T649" s="1"/>
    </row>
    <row r="650" spans="2:20">
      <c r="B650" s="5"/>
      <c r="C650" s="5"/>
      <c r="D650" s="5"/>
      <c r="E650" s="5"/>
      <c r="F650" s="5"/>
      <c r="G650" s="45"/>
      <c r="H650" s="65"/>
      <c r="I650" s="65"/>
      <c r="J650" s="65"/>
      <c r="K650" s="65"/>
      <c r="L650" s="65"/>
      <c r="M650" s="65"/>
      <c r="N650" s="65"/>
      <c r="O650" s="5"/>
      <c r="P650" s="5"/>
      <c r="Q650" s="5"/>
      <c r="R650" s="5"/>
      <c r="S650" s="5"/>
      <c r="T650" s="1"/>
    </row>
    <row r="651" spans="2:20">
      <c r="B651" s="5"/>
      <c r="C651" s="5"/>
      <c r="D651" s="5"/>
      <c r="E651" s="5"/>
      <c r="F651" s="5"/>
      <c r="G651" s="45"/>
      <c r="H651" s="65"/>
      <c r="I651" s="65"/>
      <c r="J651" s="65"/>
      <c r="K651" s="65"/>
      <c r="L651" s="65"/>
      <c r="M651" s="65"/>
      <c r="N651" s="65"/>
      <c r="O651" s="5"/>
      <c r="P651" s="5"/>
      <c r="Q651" s="5"/>
      <c r="R651" s="5"/>
      <c r="S651" s="5"/>
      <c r="T651" s="1"/>
    </row>
    <row r="652" spans="2:20">
      <c r="B652" s="5"/>
      <c r="C652" s="5"/>
      <c r="D652" s="5"/>
      <c r="E652" s="5"/>
      <c r="F652" s="5"/>
      <c r="G652" s="45"/>
      <c r="H652" s="65"/>
      <c r="I652" s="65"/>
      <c r="J652" s="65"/>
      <c r="K652" s="65"/>
      <c r="L652" s="65"/>
      <c r="M652" s="65"/>
      <c r="N652" s="65"/>
      <c r="O652" s="5"/>
      <c r="P652" s="5"/>
      <c r="Q652" s="5"/>
      <c r="R652" s="5"/>
      <c r="S652" s="5"/>
      <c r="T652" s="1"/>
    </row>
    <row r="653" spans="2:20">
      <c r="B653" s="5"/>
      <c r="C653" s="5"/>
      <c r="D653" s="5"/>
      <c r="E653" s="5"/>
      <c r="F653" s="5"/>
      <c r="G653" s="45"/>
      <c r="H653" s="65"/>
      <c r="I653" s="65"/>
      <c r="J653" s="65"/>
      <c r="K653" s="65"/>
      <c r="L653" s="65"/>
      <c r="M653" s="65"/>
      <c r="N653" s="65"/>
      <c r="O653" s="5"/>
      <c r="P653" s="5"/>
      <c r="Q653" s="5"/>
      <c r="R653" s="5"/>
      <c r="S653" s="5"/>
      <c r="T653" s="1"/>
    </row>
    <row r="654" spans="2:20">
      <c r="B654" s="5"/>
      <c r="C654" s="5"/>
      <c r="D654" s="5"/>
      <c r="E654" s="5"/>
      <c r="F654" s="5"/>
      <c r="G654" s="45"/>
      <c r="H654" s="65"/>
      <c r="I654" s="65"/>
      <c r="J654" s="65"/>
      <c r="K654" s="65"/>
      <c r="L654" s="65"/>
      <c r="M654" s="65"/>
      <c r="N654" s="65"/>
      <c r="O654" s="5"/>
      <c r="P654" s="5"/>
      <c r="Q654" s="5"/>
      <c r="R654" s="5"/>
      <c r="S654" s="5"/>
      <c r="T654" s="1"/>
    </row>
    <row r="655" spans="2:20">
      <c r="B655" s="5"/>
      <c r="C655" s="5"/>
      <c r="D655" s="5"/>
      <c r="E655" s="5"/>
      <c r="F655" s="5"/>
      <c r="G655" s="45"/>
      <c r="H655" s="65"/>
      <c r="I655" s="65"/>
      <c r="J655" s="65"/>
      <c r="K655" s="65"/>
      <c r="L655" s="65"/>
      <c r="M655" s="65"/>
      <c r="N655" s="65"/>
      <c r="O655" s="5"/>
      <c r="P655" s="5"/>
      <c r="Q655" s="5"/>
      <c r="R655" s="5"/>
      <c r="S655" s="5"/>
      <c r="T655" s="1"/>
    </row>
    <row r="656" spans="2:20">
      <c r="B656" s="5"/>
      <c r="C656" s="5"/>
      <c r="D656" s="5"/>
      <c r="E656" s="5"/>
      <c r="F656" s="5"/>
      <c r="G656" s="45"/>
      <c r="H656" s="65"/>
      <c r="I656" s="65"/>
      <c r="J656" s="65"/>
      <c r="K656" s="65"/>
      <c r="L656" s="65"/>
      <c r="M656" s="65"/>
      <c r="N656" s="65"/>
      <c r="O656" s="5"/>
      <c r="P656" s="5"/>
      <c r="Q656" s="5"/>
      <c r="R656" s="5"/>
      <c r="S656" s="5"/>
      <c r="T656" s="1"/>
    </row>
    <row r="657" spans="2:20">
      <c r="B657" s="5"/>
      <c r="C657" s="5"/>
      <c r="D657" s="5"/>
      <c r="E657" s="5"/>
      <c r="F657" s="5"/>
      <c r="G657" s="45"/>
      <c r="H657" s="65"/>
      <c r="I657" s="65"/>
      <c r="J657" s="65"/>
      <c r="K657" s="65"/>
      <c r="L657" s="65"/>
      <c r="M657" s="65"/>
      <c r="N657" s="65"/>
      <c r="O657" s="5"/>
      <c r="P657" s="5"/>
      <c r="Q657" s="5"/>
      <c r="R657" s="5"/>
      <c r="S657" s="5"/>
      <c r="T657" s="1"/>
    </row>
    <row r="658" spans="2:20">
      <c r="B658" s="5"/>
      <c r="C658" s="5"/>
      <c r="D658" s="5"/>
      <c r="E658" s="5"/>
      <c r="F658" s="5"/>
      <c r="G658" s="45"/>
      <c r="H658" s="65"/>
      <c r="I658" s="65"/>
      <c r="J658" s="65"/>
      <c r="K658" s="65"/>
      <c r="L658" s="65"/>
      <c r="M658" s="65"/>
      <c r="N658" s="65"/>
      <c r="O658" s="5"/>
      <c r="P658" s="5"/>
      <c r="Q658" s="5"/>
      <c r="R658" s="5"/>
      <c r="S658" s="5"/>
      <c r="T658" s="1"/>
    </row>
    <row r="659" spans="2:20">
      <c r="B659" s="5"/>
      <c r="C659" s="5"/>
      <c r="D659" s="5"/>
      <c r="E659" s="5"/>
      <c r="F659" s="5"/>
      <c r="G659" s="45"/>
      <c r="H659" s="65"/>
      <c r="I659" s="65"/>
      <c r="J659" s="65"/>
      <c r="K659" s="65"/>
      <c r="L659" s="65"/>
      <c r="M659" s="65"/>
      <c r="N659" s="65"/>
      <c r="O659" s="5"/>
      <c r="P659" s="5"/>
      <c r="Q659" s="5"/>
      <c r="R659" s="5"/>
      <c r="S659" s="5"/>
      <c r="T659" s="1"/>
    </row>
    <row r="660" spans="2:20">
      <c r="B660" s="5"/>
      <c r="C660" s="5"/>
      <c r="D660" s="5"/>
      <c r="E660" s="5"/>
      <c r="F660" s="5"/>
      <c r="G660" s="45"/>
      <c r="H660" s="65"/>
      <c r="I660" s="65"/>
      <c r="J660" s="65"/>
      <c r="K660" s="65"/>
      <c r="L660" s="65"/>
      <c r="M660" s="65"/>
      <c r="N660" s="65"/>
      <c r="O660" s="5"/>
      <c r="P660" s="5"/>
      <c r="Q660" s="5"/>
      <c r="R660" s="5"/>
      <c r="S660" s="5"/>
      <c r="T660" s="1"/>
    </row>
    <row r="661" spans="2:20">
      <c r="B661" s="5"/>
      <c r="C661" s="5"/>
      <c r="D661" s="5"/>
      <c r="E661" s="5"/>
      <c r="F661" s="5"/>
      <c r="G661" s="45"/>
      <c r="H661" s="65"/>
      <c r="I661" s="65"/>
      <c r="J661" s="65"/>
      <c r="K661" s="65"/>
      <c r="L661" s="65"/>
      <c r="M661" s="65"/>
      <c r="N661" s="65"/>
      <c r="O661" s="5"/>
      <c r="P661" s="5"/>
      <c r="Q661" s="5"/>
      <c r="R661" s="5"/>
      <c r="S661" s="5"/>
      <c r="T661" s="1"/>
    </row>
    <row r="662" spans="2:20">
      <c r="B662" s="5"/>
      <c r="C662" s="5"/>
      <c r="D662" s="5"/>
      <c r="E662" s="5"/>
      <c r="F662" s="5"/>
      <c r="G662" s="45"/>
      <c r="H662" s="65"/>
      <c r="I662" s="65"/>
      <c r="J662" s="65"/>
      <c r="K662" s="65"/>
      <c r="L662" s="65"/>
      <c r="M662" s="65"/>
      <c r="N662" s="65"/>
      <c r="O662" s="5"/>
      <c r="P662" s="5"/>
      <c r="Q662" s="5"/>
      <c r="R662" s="5"/>
      <c r="S662" s="5"/>
      <c r="T662" s="1"/>
    </row>
    <row r="663" spans="2:20">
      <c r="B663" s="5"/>
      <c r="C663" s="5"/>
      <c r="D663" s="5"/>
      <c r="E663" s="5"/>
      <c r="F663" s="5"/>
      <c r="G663" s="45"/>
      <c r="H663" s="65"/>
      <c r="I663" s="65"/>
      <c r="J663" s="65"/>
      <c r="K663" s="65"/>
      <c r="L663" s="65"/>
      <c r="M663" s="65"/>
      <c r="N663" s="65"/>
      <c r="O663" s="5"/>
      <c r="P663" s="5"/>
      <c r="Q663" s="5"/>
      <c r="R663" s="5"/>
      <c r="S663" s="5"/>
      <c r="T663" s="1"/>
    </row>
    <row r="664" spans="2:20">
      <c r="B664" s="5"/>
      <c r="C664" s="5"/>
      <c r="D664" s="5"/>
      <c r="E664" s="5"/>
      <c r="F664" s="5"/>
      <c r="G664" s="45"/>
      <c r="H664" s="65"/>
      <c r="I664" s="65"/>
      <c r="J664" s="65"/>
      <c r="K664" s="65"/>
      <c r="L664" s="65"/>
      <c r="M664" s="65"/>
      <c r="N664" s="65"/>
      <c r="O664" s="5"/>
      <c r="P664" s="5"/>
      <c r="Q664" s="5"/>
      <c r="R664" s="5"/>
      <c r="S664" s="5"/>
      <c r="T664" s="1"/>
    </row>
    <row r="665" spans="2:20">
      <c r="B665" s="5"/>
      <c r="C665" s="5"/>
      <c r="D665" s="5"/>
      <c r="E665" s="5"/>
      <c r="F665" s="5"/>
      <c r="G665" s="45"/>
      <c r="H665" s="65"/>
      <c r="I665" s="65"/>
      <c r="J665" s="65"/>
      <c r="K665" s="65"/>
      <c r="L665" s="65"/>
      <c r="M665" s="65"/>
      <c r="N665" s="65"/>
      <c r="O665" s="5"/>
      <c r="P665" s="5"/>
      <c r="Q665" s="5"/>
      <c r="R665" s="5"/>
      <c r="S665" s="5"/>
      <c r="T665" s="1"/>
    </row>
    <row r="666" spans="2:20">
      <c r="B666" s="5"/>
      <c r="C666" s="5"/>
      <c r="D666" s="5"/>
      <c r="E666" s="5"/>
      <c r="F666" s="5"/>
      <c r="G666" s="45"/>
      <c r="H666" s="65"/>
      <c r="I666" s="65"/>
      <c r="J666" s="65"/>
      <c r="K666" s="65"/>
      <c r="L666" s="65"/>
      <c r="M666" s="65"/>
      <c r="N666" s="65"/>
      <c r="O666" s="5"/>
      <c r="P666" s="5"/>
      <c r="Q666" s="5"/>
      <c r="R666" s="5"/>
      <c r="S666" s="5"/>
      <c r="T666" s="1"/>
    </row>
    <row r="667" spans="2:20">
      <c r="B667" s="5"/>
      <c r="C667" s="5"/>
      <c r="D667" s="5"/>
      <c r="E667" s="5"/>
      <c r="F667" s="5"/>
      <c r="G667" s="45"/>
      <c r="H667" s="65"/>
      <c r="I667" s="65"/>
      <c r="J667" s="65"/>
      <c r="K667" s="65"/>
      <c r="L667" s="65"/>
      <c r="M667" s="65"/>
      <c r="N667" s="65"/>
      <c r="O667" s="5"/>
      <c r="P667" s="5"/>
      <c r="Q667" s="5"/>
      <c r="R667" s="5"/>
      <c r="S667" s="5"/>
      <c r="T667" s="1"/>
    </row>
    <row r="668" spans="2:20">
      <c r="B668" s="5"/>
      <c r="C668" s="5"/>
      <c r="D668" s="5"/>
      <c r="E668" s="5"/>
      <c r="F668" s="5"/>
      <c r="G668" s="45"/>
      <c r="H668" s="65"/>
      <c r="I668" s="65"/>
      <c r="J668" s="65"/>
      <c r="K668" s="65"/>
      <c r="L668" s="65"/>
      <c r="M668" s="65"/>
      <c r="N668" s="65"/>
      <c r="O668" s="5"/>
      <c r="P668" s="5"/>
      <c r="Q668" s="5"/>
      <c r="R668" s="5"/>
      <c r="S668" s="5"/>
      <c r="T668" s="1"/>
    </row>
    <row r="669" spans="2:20">
      <c r="B669" s="5"/>
      <c r="C669" s="5"/>
      <c r="D669" s="5"/>
      <c r="E669" s="5"/>
      <c r="F669" s="5"/>
      <c r="G669" s="45"/>
      <c r="H669" s="65"/>
      <c r="I669" s="65"/>
      <c r="J669" s="65"/>
      <c r="K669" s="65"/>
      <c r="L669" s="65"/>
      <c r="M669" s="65"/>
      <c r="N669" s="65"/>
      <c r="O669" s="5"/>
      <c r="P669" s="5"/>
      <c r="Q669" s="5"/>
      <c r="R669" s="5"/>
      <c r="S669" s="5"/>
      <c r="T669" s="1"/>
    </row>
    <row r="670" spans="2:20">
      <c r="B670" s="5"/>
      <c r="C670" s="5"/>
      <c r="D670" s="5"/>
      <c r="E670" s="5"/>
      <c r="F670" s="5"/>
      <c r="G670" s="45"/>
      <c r="H670" s="65"/>
      <c r="I670" s="65"/>
      <c r="J670" s="65"/>
      <c r="K670" s="65"/>
      <c r="L670" s="65"/>
      <c r="M670" s="65"/>
      <c r="N670" s="65"/>
      <c r="O670" s="5"/>
      <c r="P670" s="5"/>
      <c r="Q670" s="5"/>
      <c r="R670" s="5"/>
      <c r="S670" s="5"/>
      <c r="T670" s="1"/>
    </row>
    <row r="671" spans="2:20">
      <c r="B671" s="5"/>
      <c r="C671" s="5"/>
      <c r="D671" s="5"/>
      <c r="E671" s="5"/>
      <c r="F671" s="5"/>
      <c r="G671" s="45"/>
      <c r="H671" s="65"/>
      <c r="I671" s="65"/>
      <c r="J671" s="65"/>
      <c r="K671" s="65"/>
      <c r="L671" s="65"/>
      <c r="M671" s="65"/>
      <c r="N671" s="65"/>
      <c r="O671" s="5"/>
      <c r="P671" s="5"/>
      <c r="Q671" s="5"/>
      <c r="R671" s="5"/>
      <c r="S671" s="5"/>
      <c r="T671" s="1"/>
    </row>
    <row r="672" spans="2:20">
      <c r="B672" s="5"/>
      <c r="C672" s="5"/>
      <c r="D672" s="5"/>
      <c r="E672" s="5"/>
      <c r="F672" s="5"/>
      <c r="G672" s="45"/>
      <c r="H672" s="65"/>
      <c r="I672" s="65"/>
      <c r="J672" s="65"/>
      <c r="K672" s="65"/>
      <c r="L672" s="65"/>
      <c r="M672" s="65"/>
      <c r="N672" s="65"/>
      <c r="O672" s="5"/>
      <c r="P672" s="5"/>
      <c r="Q672" s="5"/>
      <c r="R672" s="5"/>
      <c r="S672" s="5"/>
      <c r="T672" s="1"/>
    </row>
    <row r="673" spans="2:20">
      <c r="B673" s="5"/>
      <c r="C673" s="5"/>
      <c r="D673" s="5"/>
      <c r="E673" s="5"/>
      <c r="F673" s="5"/>
      <c r="G673" s="45"/>
      <c r="H673" s="65"/>
      <c r="I673" s="65"/>
      <c r="J673" s="65"/>
      <c r="K673" s="65"/>
      <c r="L673" s="65"/>
      <c r="M673" s="65"/>
      <c r="N673" s="65"/>
      <c r="O673" s="5"/>
      <c r="P673" s="5"/>
      <c r="Q673" s="5"/>
      <c r="R673" s="5"/>
      <c r="S673" s="5"/>
      <c r="T673" s="1"/>
    </row>
    <row r="674" spans="2:20">
      <c r="B674" s="5"/>
      <c r="C674" s="5"/>
      <c r="D674" s="5"/>
      <c r="E674" s="5"/>
      <c r="F674" s="5"/>
      <c r="G674" s="45"/>
      <c r="H674" s="65"/>
      <c r="I674" s="65"/>
      <c r="J674" s="65"/>
      <c r="K674" s="65"/>
      <c r="L674" s="65"/>
      <c r="M674" s="65"/>
      <c r="N674" s="65"/>
      <c r="O674" s="5"/>
      <c r="P674" s="5"/>
      <c r="Q674" s="5"/>
      <c r="R674" s="5"/>
      <c r="S674" s="5"/>
      <c r="T674" s="1"/>
    </row>
    <row r="675" spans="2:20">
      <c r="B675" s="5"/>
      <c r="C675" s="5"/>
      <c r="D675" s="5"/>
      <c r="E675" s="5"/>
      <c r="F675" s="5"/>
      <c r="G675" s="45"/>
      <c r="H675" s="65"/>
      <c r="I675" s="65"/>
      <c r="J675" s="65"/>
      <c r="K675" s="65"/>
      <c r="L675" s="65"/>
      <c r="M675" s="65"/>
      <c r="N675" s="65"/>
      <c r="O675" s="5"/>
      <c r="P675" s="5"/>
      <c r="Q675" s="5"/>
      <c r="R675" s="5"/>
      <c r="S675" s="5"/>
      <c r="T675" s="1"/>
    </row>
    <row r="676" spans="2:20">
      <c r="B676" s="5"/>
      <c r="C676" s="5"/>
      <c r="D676" s="5"/>
      <c r="E676" s="5"/>
      <c r="F676" s="5"/>
      <c r="G676" s="45"/>
      <c r="H676" s="65"/>
      <c r="I676" s="65"/>
      <c r="J676" s="65"/>
      <c r="K676" s="65"/>
      <c r="L676" s="65"/>
      <c r="M676" s="65"/>
      <c r="N676" s="65"/>
      <c r="O676" s="5"/>
      <c r="P676" s="5"/>
      <c r="Q676" s="5"/>
      <c r="R676" s="5"/>
      <c r="S676" s="5"/>
      <c r="T676" s="1"/>
    </row>
    <row r="677" spans="2:20">
      <c r="B677" s="5"/>
      <c r="C677" s="5"/>
      <c r="D677" s="5"/>
      <c r="E677" s="5"/>
      <c r="F677" s="5"/>
      <c r="G677" s="45"/>
      <c r="H677" s="65"/>
      <c r="I677" s="65"/>
      <c r="J677" s="65"/>
      <c r="K677" s="65"/>
      <c r="L677" s="65"/>
      <c r="M677" s="65"/>
      <c r="N677" s="65"/>
      <c r="O677" s="5"/>
      <c r="P677" s="5"/>
      <c r="Q677" s="5"/>
      <c r="R677" s="5"/>
      <c r="S677" s="5"/>
      <c r="T677" s="1"/>
    </row>
    <row r="678" spans="2:20">
      <c r="B678" s="5"/>
      <c r="C678" s="5"/>
      <c r="D678" s="5"/>
      <c r="E678" s="5"/>
      <c r="F678" s="5"/>
      <c r="G678" s="45"/>
      <c r="H678" s="65"/>
      <c r="I678" s="65"/>
      <c r="J678" s="65"/>
      <c r="K678" s="65"/>
      <c r="L678" s="65"/>
      <c r="M678" s="65"/>
      <c r="N678" s="65"/>
      <c r="O678" s="5"/>
      <c r="P678" s="5"/>
      <c r="Q678" s="5"/>
      <c r="R678" s="5"/>
      <c r="S678" s="5"/>
      <c r="T678" s="1"/>
    </row>
    <row r="679" spans="2:20">
      <c r="B679" s="5"/>
      <c r="C679" s="5"/>
      <c r="D679" s="5"/>
      <c r="E679" s="5"/>
      <c r="F679" s="5"/>
      <c r="G679" s="45"/>
      <c r="H679" s="65"/>
      <c r="I679" s="65"/>
      <c r="J679" s="65"/>
      <c r="K679" s="65"/>
      <c r="L679" s="65"/>
      <c r="M679" s="65"/>
      <c r="N679" s="65"/>
      <c r="O679" s="5"/>
      <c r="P679" s="5"/>
      <c r="Q679" s="5"/>
      <c r="R679" s="5"/>
      <c r="S679" s="5"/>
      <c r="T679" s="1"/>
    </row>
    <row r="680" spans="2:20">
      <c r="B680" s="5"/>
      <c r="C680" s="5"/>
      <c r="D680" s="5"/>
      <c r="E680" s="5"/>
      <c r="F680" s="5"/>
      <c r="G680" s="45"/>
      <c r="H680" s="65"/>
      <c r="I680" s="65"/>
      <c r="J680" s="65"/>
      <c r="K680" s="65"/>
      <c r="L680" s="65"/>
      <c r="M680" s="65"/>
      <c r="N680" s="65"/>
      <c r="O680" s="5"/>
      <c r="P680" s="5"/>
      <c r="Q680" s="5"/>
      <c r="R680" s="5"/>
      <c r="S680" s="5"/>
      <c r="T680" s="1"/>
    </row>
    <row r="681" spans="2:20">
      <c r="B681" s="5"/>
      <c r="C681" s="5"/>
      <c r="D681" s="5"/>
      <c r="E681" s="5"/>
      <c r="F681" s="5"/>
      <c r="G681" s="45"/>
      <c r="H681" s="65"/>
      <c r="I681" s="65"/>
      <c r="J681" s="65"/>
      <c r="K681" s="65"/>
      <c r="L681" s="65"/>
      <c r="M681" s="65"/>
      <c r="N681" s="65"/>
      <c r="O681" s="5"/>
      <c r="P681" s="5"/>
      <c r="Q681" s="5"/>
      <c r="R681" s="5"/>
      <c r="S681" s="5"/>
      <c r="T681" s="1"/>
    </row>
    <row r="682" spans="2:20">
      <c r="B682" s="5"/>
      <c r="C682" s="5"/>
      <c r="D682" s="5"/>
      <c r="E682" s="5"/>
      <c r="F682" s="5"/>
      <c r="G682" s="45"/>
      <c r="H682" s="65"/>
      <c r="I682" s="65"/>
      <c r="J682" s="65"/>
      <c r="K682" s="65"/>
      <c r="L682" s="65"/>
      <c r="M682" s="65"/>
      <c r="N682" s="65"/>
      <c r="O682" s="5"/>
      <c r="P682" s="5"/>
      <c r="Q682" s="5"/>
      <c r="R682" s="5"/>
      <c r="S682" s="5"/>
      <c r="T682" s="1"/>
    </row>
    <row r="683" spans="2:20">
      <c r="B683" s="5"/>
      <c r="C683" s="5"/>
      <c r="D683" s="5"/>
      <c r="E683" s="5"/>
      <c r="F683" s="5"/>
      <c r="G683" s="45"/>
      <c r="H683" s="65"/>
      <c r="I683" s="65"/>
      <c r="J683" s="65"/>
      <c r="K683" s="65"/>
      <c r="L683" s="65"/>
      <c r="M683" s="65"/>
      <c r="N683" s="65"/>
      <c r="O683" s="5"/>
      <c r="P683" s="5"/>
      <c r="Q683" s="5"/>
      <c r="R683" s="5"/>
      <c r="S683" s="5"/>
      <c r="T683" s="1"/>
    </row>
    <row r="684" spans="2:20">
      <c r="B684" s="5"/>
      <c r="C684" s="5"/>
      <c r="D684" s="5"/>
      <c r="E684" s="5"/>
      <c r="F684" s="5"/>
      <c r="G684" s="45"/>
      <c r="H684" s="65"/>
      <c r="I684" s="65"/>
      <c r="J684" s="65"/>
      <c r="K684" s="65"/>
      <c r="L684" s="65"/>
      <c r="M684" s="65"/>
      <c r="N684" s="65"/>
      <c r="O684" s="5"/>
      <c r="P684" s="5"/>
      <c r="Q684" s="5"/>
      <c r="R684" s="5"/>
      <c r="S684" s="5"/>
      <c r="T684" s="1"/>
    </row>
    <row r="685" spans="2:20">
      <c r="B685" s="5"/>
      <c r="C685" s="5"/>
      <c r="D685" s="5"/>
      <c r="E685" s="5"/>
      <c r="F685" s="5"/>
      <c r="G685" s="45"/>
      <c r="H685" s="65"/>
      <c r="I685" s="65"/>
      <c r="J685" s="65"/>
      <c r="K685" s="65"/>
      <c r="L685" s="65"/>
      <c r="M685" s="65"/>
      <c r="N685" s="65"/>
      <c r="O685" s="5"/>
      <c r="P685" s="5"/>
      <c r="Q685" s="5"/>
      <c r="R685" s="5"/>
      <c r="S685" s="5"/>
      <c r="T685" s="1"/>
    </row>
    <row r="686" spans="2:20">
      <c r="B686" s="5"/>
      <c r="C686" s="5"/>
      <c r="D686" s="5"/>
      <c r="E686" s="5"/>
      <c r="F686" s="5"/>
      <c r="G686" s="45"/>
      <c r="H686" s="65"/>
      <c r="I686" s="65"/>
      <c r="J686" s="65"/>
      <c r="K686" s="65"/>
      <c r="L686" s="65"/>
      <c r="M686" s="65"/>
      <c r="N686" s="65"/>
      <c r="O686" s="5"/>
      <c r="P686" s="5"/>
      <c r="Q686" s="5"/>
      <c r="R686" s="5"/>
      <c r="S686" s="5"/>
      <c r="T686" s="1"/>
    </row>
    <row r="687" spans="2:20">
      <c r="B687" s="5"/>
      <c r="C687" s="5"/>
      <c r="D687" s="5"/>
      <c r="E687" s="5"/>
      <c r="F687" s="5"/>
      <c r="G687" s="45"/>
      <c r="H687" s="65"/>
      <c r="I687" s="65"/>
      <c r="J687" s="65"/>
      <c r="K687" s="65"/>
      <c r="L687" s="65"/>
      <c r="M687" s="65"/>
      <c r="N687" s="65"/>
      <c r="O687" s="5"/>
      <c r="P687" s="5"/>
      <c r="Q687" s="5"/>
      <c r="R687" s="5"/>
      <c r="S687" s="5"/>
      <c r="T687" s="1"/>
    </row>
    <row r="688" spans="2:20">
      <c r="B688" s="5"/>
      <c r="C688" s="5"/>
      <c r="D688" s="5"/>
      <c r="E688" s="5"/>
      <c r="F688" s="5"/>
      <c r="G688" s="45"/>
      <c r="H688" s="65"/>
      <c r="I688" s="65"/>
      <c r="J688" s="65"/>
      <c r="K688" s="65"/>
      <c r="L688" s="65"/>
      <c r="M688" s="65"/>
      <c r="N688" s="65"/>
      <c r="O688" s="5"/>
      <c r="P688" s="5"/>
      <c r="Q688" s="5"/>
      <c r="R688" s="5"/>
      <c r="S688" s="5"/>
      <c r="T688" s="1"/>
    </row>
    <row r="689" spans="2:20">
      <c r="B689" s="5"/>
      <c r="C689" s="5"/>
      <c r="D689" s="5"/>
      <c r="E689" s="5"/>
      <c r="F689" s="5"/>
      <c r="G689" s="45"/>
      <c r="H689" s="65"/>
      <c r="I689" s="65"/>
      <c r="J689" s="65"/>
      <c r="K689" s="65"/>
      <c r="L689" s="65"/>
      <c r="M689" s="65"/>
      <c r="N689" s="65"/>
      <c r="O689" s="5"/>
      <c r="P689" s="5"/>
      <c r="Q689" s="5"/>
      <c r="R689" s="5"/>
      <c r="S689" s="5"/>
      <c r="T689" s="1"/>
    </row>
    <row r="690" spans="2:20">
      <c r="B690" s="5"/>
      <c r="C690" s="5"/>
      <c r="D690" s="5"/>
      <c r="E690" s="5"/>
      <c r="F690" s="5"/>
      <c r="G690" s="45"/>
      <c r="H690" s="65"/>
      <c r="I690" s="65"/>
      <c r="J690" s="65"/>
      <c r="K690" s="65"/>
      <c r="L690" s="65"/>
      <c r="M690" s="65"/>
      <c r="N690" s="65"/>
      <c r="O690" s="5"/>
      <c r="P690" s="5"/>
      <c r="Q690" s="5"/>
      <c r="R690" s="5"/>
      <c r="S690" s="5"/>
      <c r="T690" s="1"/>
    </row>
    <row r="691" spans="2:20">
      <c r="B691" s="5"/>
      <c r="C691" s="5"/>
      <c r="D691" s="5"/>
      <c r="E691" s="5"/>
      <c r="F691" s="5"/>
      <c r="G691" s="45"/>
      <c r="H691" s="65"/>
      <c r="I691" s="65"/>
      <c r="J691" s="65"/>
      <c r="K691" s="65"/>
      <c r="L691" s="65"/>
      <c r="M691" s="65"/>
      <c r="N691" s="65"/>
      <c r="O691" s="5"/>
      <c r="P691" s="5"/>
      <c r="Q691" s="5"/>
      <c r="R691" s="5"/>
      <c r="S691" s="5"/>
      <c r="T691" s="1"/>
    </row>
    <row r="692" spans="2:20">
      <c r="B692" s="5"/>
      <c r="C692" s="5"/>
      <c r="D692" s="5"/>
      <c r="E692" s="5"/>
      <c r="F692" s="5"/>
      <c r="G692" s="45"/>
      <c r="H692" s="65"/>
      <c r="I692" s="65"/>
      <c r="J692" s="65"/>
      <c r="K692" s="65"/>
      <c r="L692" s="65"/>
      <c r="M692" s="65"/>
      <c r="N692" s="65"/>
      <c r="O692" s="5"/>
      <c r="P692" s="5"/>
      <c r="Q692" s="5"/>
      <c r="R692" s="5"/>
      <c r="S692" s="5"/>
      <c r="T692" s="1"/>
    </row>
    <row r="693" spans="2:20">
      <c r="B693" s="5"/>
      <c r="C693" s="5"/>
      <c r="D693" s="5"/>
      <c r="E693" s="5"/>
      <c r="F693" s="5"/>
      <c r="G693" s="45"/>
      <c r="H693" s="65"/>
      <c r="I693" s="65"/>
      <c r="J693" s="65"/>
      <c r="K693" s="65"/>
      <c r="L693" s="65"/>
      <c r="M693" s="65"/>
      <c r="N693" s="65"/>
      <c r="O693" s="5"/>
      <c r="P693" s="5"/>
      <c r="Q693" s="5"/>
      <c r="R693" s="5"/>
      <c r="S693" s="5"/>
      <c r="T693" s="1"/>
    </row>
    <row r="694" spans="2:20">
      <c r="B694" s="5"/>
      <c r="C694" s="5"/>
      <c r="D694" s="5"/>
      <c r="E694" s="5"/>
      <c r="F694" s="5"/>
      <c r="G694" s="45"/>
      <c r="H694" s="65"/>
      <c r="I694" s="65"/>
      <c r="J694" s="65"/>
      <c r="K694" s="65"/>
      <c r="L694" s="65"/>
      <c r="M694" s="65"/>
      <c r="N694" s="65"/>
      <c r="O694" s="5"/>
      <c r="P694" s="5"/>
      <c r="Q694" s="5"/>
      <c r="R694" s="5"/>
      <c r="S694" s="5"/>
      <c r="T694" s="1"/>
    </row>
    <row r="695" spans="2:20">
      <c r="B695" s="5"/>
      <c r="C695" s="5"/>
      <c r="D695" s="5"/>
      <c r="E695" s="5"/>
      <c r="F695" s="5"/>
      <c r="G695" s="45"/>
      <c r="H695" s="65"/>
      <c r="I695" s="65"/>
      <c r="J695" s="65"/>
      <c r="K695" s="65"/>
      <c r="L695" s="65"/>
      <c r="M695" s="65"/>
      <c r="N695" s="65"/>
      <c r="O695" s="5"/>
      <c r="P695" s="5"/>
      <c r="Q695" s="5"/>
      <c r="R695" s="5"/>
      <c r="S695" s="5"/>
      <c r="T695" s="1"/>
    </row>
    <row r="696" spans="2:20">
      <c r="B696" s="5"/>
      <c r="C696" s="5"/>
      <c r="D696" s="5"/>
      <c r="E696" s="5"/>
      <c r="F696" s="5"/>
      <c r="G696" s="45"/>
      <c r="H696" s="65"/>
      <c r="I696" s="65"/>
      <c r="J696" s="65"/>
      <c r="K696" s="65"/>
      <c r="L696" s="65"/>
      <c r="M696" s="65"/>
      <c r="N696" s="65"/>
      <c r="O696" s="5"/>
      <c r="P696" s="5"/>
      <c r="Q696" s="5"/>
      <c r="R696" s="5"/>
      <c r="S696" s="5"/>
      <c r="T696" s="1"/>
    </row>
    <row r="697" spans="2:20">
      <c r="B697" s="5"/>
      <c r="C697" s="5"/>
      <c r="D697" s="5"/>
      <c r="E697" s="5"/>
      <c r="F697" s="5"/>
      <c r="G697" s="45"/>
      <c r="H697" s="65"/>
      <c r="I697" s="65"/>
      <c r="J697" s="65"/>
      <c r="K697" s="65"/>
      <c r="L697" s="65"/>
      <c r="M697" s="65"/>
      <c r="N697" s="65"/>
      <c r="O697" s="5"/>
      <c r="P697" s="5"/>
      <c r="Q697" s="5"/>
      <c r="R697" s="5"/>
      <c r="S697" s="5"/>
      <c r="T697" s="1"/>
    </row>
    <row r="698" spans="2:20">
      <c r="B698" s="5"/>
      <c r="C698" s="5"/>
      <c r="D698" s="5"/>
      <c r="E698" s="5"/>
      <c r="F698" s="5"/>
      <c r="G698" s="45"/>
      <c r="H698" s="65"/>
      <c r="I698" s="65"/>
      <c r="J698" s="65"/>
      <c r="K698" s="65"/>
      <c r="L698" s="65"/>
      <c r="M698" s="65"/>
      <c r="N698" s="65"/>
      <c r="O698" s="5"/>
      <c r="P698" s="5"/>
      <c r="Q698" s="5"/>
      <c r="R698" s="5"/>
      <c r="S698" s="5"/>
      <c r="T698" s="1"/>
    </row>
    <row r="699" spans="2:20">
      <c r="B699" s="5"/>
      <c r="C699" s="5"/>
      <c r="D699" s="5"/>
      <c r="E699" s="5"/>
      <c r="F699" s="5"/>
      <c r="G699" s="45"/>
      <c r="H699" s="65"/>
      <c r="I699" s="65"/>
      <c r="J699" s="65"/>
      <c r="K699" s="65"/>
      <c r="L699" s="65"/>
      <c r="M699" s="65"/>
      <c r="N699" s="65"/>
      <c r="O699" s="5"/>
      <c r="P699" s="5"/>
      <c r="Q699" s="5"/>
      <c r="R699" s="5"/>
      <c r="S699" s="5"/>
      <c r="T699" s="1"/>
    </row>
    <row r="700" spans="2:20">
      <c r="B700" s="5"/>
      <c r="C700" s="5"/>
      <c r="D700" s="5"/>
      <c r="E700" s="5"/>
      <c r="F700" s="5"/>
      <c r="G700" s="45"/>
      <c r="H700" s="65"/>
      <c r="I700" s="65"/>
      <c r="J700" s="65"/>
      <c r="K700" s="65"/>
      <c r="L700" s="65"/>
      <c r="M700" s="65"/>
      <c r="N700" s="65"/>
      <c r="O700" s="5"/>
      <c r="P700" s="5"/>
      <c r="Q700" s="5"/>
      <c r="R700" s="5"/>
      <c r="S700" s="5"/>
      <c r="T700" s="1"/>
    </row>
    <row r="701" spans="2:20">
      <c r="B701" s="5"/>
      <c r="C701" s="5"/>
      <c r="D701" s="5"/>
      <c r="E701" s="5"/>
      <c r="F701" s="5"/>
      <c r="G701" s="45"/>
      <c r="H701" s="65"/>
      <c r="I701" s="65"/>
      <c r="J701" s="65"/>
      <c r="K701" s="65"/>
      <c r="L701" s="65"/>
      <c r="M701" s="65"/>
      <c r="N701" s="65"/>
      <c r="O701" s="5"/>
      <c r="P701" s="5"/>
      <c r="Q701" s="5"/>
      <c r="R701" s="5"/>
      <c r="S701" s="5"/>
      <c r="T701" s="1"/>
    </row>
    <row r="702" spans="2:20">
      <c r="B702" s="5"/>
      <c r="C702" s="5"/>
      <c r="D702" s="5"/>
      <c r="E702" s="5"/>
      <c r="F702" s="5"/>
      <c r="G702" s="45"/>
      <c r="H702" s="65"/>
      <c r="I702" s="65"/>
      <c r="J702" s="65"/>
      <c r="K702" s="65"/>
      <c r="L702" s="65"/>
      <c r="M702" s="65"/>
      <c r="N702" s="65"/>
      <c r="O702" s="5"/>
      <c r="P702" s="5"/>
      <c r="Q702" s="5"/>
      <c r="R702" s="5"/>
      <c r="S702" s="5"/>
      <c r="T702" s="1"/>
    </row>
    <row r="703" spans="2:20">
      <c r="B703" s="5"/>
      <c r="C703" s="5"/>
      <c r="D703" s="5"/>
      <c r="E703" s="5"/>
      <c r="F703" s="5"/>
      <c r="G703" s="45"/>
      <c r="H703" s="65"/>
      <c r="I703" s="65"/>
      <c r="J703" s="65"/>
      <c r="K703" s="65"/>
      <c r="L703" s="65"/>
      <c r="M703" s="65"/>
      <c r="N703" s="65"/>
      <c r="O703" s="5"/>
      <c r="P703" s="5"/>
      <c r="Q703" s="5"/>
      <c r="R703" s="5"/>
      <c r="S703" s="5"/>
      <c r="T703" s="1"/>
    </row>
    <row r="704" spans="2:20">
      <c r="B704" s="5"/>
      <c r="C704" s="5"/>
      <c r="D704" s="5"/>
      <c r="E704" s="5"/>
      <c r="F704" s="5"/>
      <c r="G704" s="45"/>
      <c r="H704" s="65"/>
      <c r="I704" s="65"/>
      <c r="J704" s="65"/>
      <c r="K704" s="65"/>
      <c r="L704" s="65"/>
      <c r="M704" s="65"/>
      <c r="N704" s="65"/>
      <c r="O704" s="5"/>
      <c r="P704" s="5"/>
      <c r="Q704" s="5"/>
      <c r="R704" s="5"/>
      <c r="S704" s="5"/>
      <c r="T704" s="1"/>
    </row>
    <row r="705" spans="2:20">
      <c r="B705" s="5"/>
      <c r="C705" s="5"/>
      <c r="D705" s="5"/>
      <c r="E705" s="5"/>
      <c r="F705" s="5"/>
      <c r="G705" s="45"/>
      <c r="H705" s="65"/>
      <c r="I705" s="65"/>
      <c r="J705" s="65"/>
      <c r="K705" s="65"/>
      <c r="L705" s="65"/>
      <c r="M705" s="65"/>
      <c r="N705" s="65"/>
      <c r="O705" s="5"/>
      <c r="P705" s="5"/>
      <c r="Q705" s="5"/>
      <c r="R705" s="5"/>
      <c r="S705" s="5"/>
      <c r="T705" s="1"/>
    </row>
    <row r="706" spans="2:20">
      <c r="B706" s="5"/>
      <c r="C706" s="5"/>
      <c r="D706" s="5"/>
      <c r="E706" s="5"/>
      <c r="F706" s="5"/>
      <c r="G706" s="45"/>
      <c r="H706" s="65"/>
      <c r="I706" s="65"/>
      <c r="J706" s="65"/>
      <c r="K706" s="65"/>
      <c r="L706" s="65"/>
      <c r="M706" s="65"/>
      <c r="N706" s="65"/>
      <c r="O706" s="5"/>
      <c r="P706" s="5"/>
      <c r="Q706" s="5"/>
      <c r="R706" s="5"/>
      <c r="S706" s="5"/>
      <c r="T706" s="1"/>
    </row>
    <row r="707" spans="2:20">
      <c r="B707" s="5"/>
      <c r="C707" s="5"/>
      <c r="D707" s="5"/>
      <c r="E707" s="5"/>
      <c r="F707" s="5"/>
      <c r="G707" s="45"/>
      <c r="H707" s="65"/>
      <c r="I707" s="65"/>
      <c r="J707" s="65"/>
      <c r="K707" s="65"/>
      <c r="L707" s="65"/>
      <c r="M707" s="65"/>
      <c r="N707" s="65"/>
      <c r="O707" s="5"/>
      <c r="P707" s="5"/>
      <c r="Q707" s="5"/>
      <c r="R707" s="5"/>
      <c r="S707" s="5"/>
      <c r="T707" s="1"/>
    </row>
    <row r="708" spans="2:20">
      <c r="B708" s="5"/>
      <c r="C708" s="5"/>
      <c r="D708" s="5"/>
      <c r="E708" s="5"/>
      <c r="F708" s="5"/>
      <c r="G708" s="45"/>
      <c r="H708" s="65"/>
      <c r="I708" s="65"/>
      <c r="J708" s="65"/>
      <c r="K708" s="65"/>
      <c r="L708" s="65"/>
      <c r="M708" s="65"/>
      <c r="N708" s="65"/>
      <c r="O708" s="5"/>
      <c r="P708" s="5"/>
      <c r="Q708" s="5"/>
      <c r="R708" s="5"/>
      <c r="S708" s="5"/>
      <c r="T708" s="1"/>
    </row>
    <row r="709" spans="2:20">
      <c r="B709" s="5"/>
      <c r="C709" s="5"/>
      <c r="D709" s="5"/>
      <c r="E709" s="5"/>
      <c r="F709" s="5"/>
      <c r="G709" s="45"/>
      <c r="H709" s="65"/>
      <c r="I709" s="65"/>
      <c r="J709" s="65"/>
      <c r="K709" s="65"/>
      <c r="L709" s="65"/>
      <c r="M709" s="65"/>
      <c r="N709" s="65"/>
      <c r="O709" s="5"/>
      <c r="P709" s="5"/>
      <c r="Q709" s="5"/>
      <c r="R709" s="5"/>
      <c r="S709" s="5"/>
      <c r="T709" s="1"/>
    </row>
    <row r="710" spans="2:20">
      <c r="B710" s="5"/>
      <c r="C710" s="5"/>
      <c r="D710" s="5"/>
      <c r="E710" s="5"/>
      <c r="F710" s="5"/>
      <c r="G710" s="45"/>
      <c r="H710" s="65"/>
      <c r="I710" s="65"/>
      <c r="J710" s="65"/>
      <c r="K710" s="65"/>
      <c r="L710" s="65"/>
      <c r="M710" s="65"/>
      <c r="N710" s="65"/>
      <c r="O710" s="5"/>
      <c r="P710" s="5"/>
      <c r="Q710" s="5"/>
      <c r="R710" s="5"/>
      <c r="S710" s="5"/>
      <c r="T710" s="1"/>
    </row>
    <row r="711" spans="2:20">
      <c r="B711" s="5"/>
      <c r="C711" s="5"/>
      <c r="D711" s="5"/>
      <c r="E711" s="5"/>
      <c r="F711" s="5"/>
      <c r="G711" s="45"/>
      <c r="H711" s="65"/>
      <c r="I711" s="65"/>
      <c r="J711" s="65"/>
      <c r="K711" s="65"/>
      <c r="L711" s="65"/>
      <c r="M711" s="65"/>
      <c r="N711" s="65"/>
      <c r="O711" s="5"/>
      <c r="P711" s="5"/>
      <c r="Q711" s="5"/>
      <c r="R711" s="5"/>
      <c r="S711" s="5"/>
      <c r="T711" s="1"/>
    </row>
    <row r="712" spans="2:20">
      <c r="B712" s="5"/>
      <c r="C712" s="5"/>
      <c r="D712" s="5"/>
      <c r="E712" s="5"/>
      <c r="F712" s="5"/>
      <c r="G712" s="45"/>
      <c r="H712" s="65"/>
      <c r="I712" s="65"/>
      <c r="J712" s="65"/>
      <c r="K712" s="65"/>
      <c r="L712" s="65"/>
      <c r="M712" s="65"/>
      <c r="N712" s="65"/>
      <c r="O712" s="5"/>
      <c r="P712" s="5"/>
      <c r="Q712" s="5"/>
      <c r="R712" s="5"/>
      <c r="S712" s="5"/>
      <c r="T712" s="1"/>
    </row>
    <row r="713" spans="2:20">
      <c r="B713" s="5"/>
      <c r="C713" s="5"/>
      <c r="D713" s="5"/>
      <c r="E713" s="5"/>
      <c r="F713" s="5"/>
      <c r="G713" s="45"/>
      <c r="H713" s="65"/>
      <c r="I713" s="65"/>
      <c r="J713" s="65"/>
      <c r="K713" s="65"/>
      <c r="L713" s="65"/>
      <c r="M713" s="65"/>
      <c r="N713" s="65"/>
      <c r="O713" s="5"/>
      <c r="P713" s="5"/>
      <c r="Q713" s="5"/>
      <c r="R713" s="5"/>
      <c r="S713" s="5"/>
      <c r="T713" s="1"/>
    </row>
    <row r="714" spans="2:20">
      <c r="B714" s="5"/>
      <c r="C714" s="5"/>
      <c r="D714" s="5"/>
      <c r="E714" s="5"/>
      <c r="F714" s="5"/>
      <c r="G714" s="45"/>
      <c r="H714" s="65"/>
      <c r="I714" s="65"/>
      <c r="J714" s="65"/>
      <c r="K714" s="65"/>
      <c r="L714" s="65"/>
      <c r="M714" s="65"/>
      <c r="N714" s="65"/>
      <c r="O714" s="5"/>
      <c r="P714" s="5"/>
      <c r="Q714" s="5"/>
      <c r="R714" s="5"/>
      <c r="S714" s="5"/>
      <c r="T714" s="1"/>
    </row>
    <row r="715" spans="2:20">
      <c r="B715" s="5"/>
      <c r="C715" s="5"/>
      <c r="D715" s="5"/>
      <c r="E715" s="5"/>
      <c r="F715" s="5"/>
      <c r="G715" s="45"/>
      <c r="H715" s="65"/>
      <c r="I715" s="65"/>
      <c r="J715" s="65"/>
      <c r="K715" s="65"/>
      <c r="L715" s="65"/>
      <c r="M715" s="65"/>
      <c r="N715" s="65"/>
      <c r="O715" s="5"/>
      <c r="P715" s="5"/>
      <c r="Q715" s="5"/>
      <c r="R715" s="5"/>
      <c r="S715" s="5"/>
      <c r="T715" s="1"/>
    </row>
    <row r="716" spans="2:20">
      <c r="B716" s="5"/>
      <c r="C716" s="5"/>
      <c r="D716" s="5"/>
      <c r="E716" s="5"/>
      <c r="F716" s="5"/>
      <c r="G716" s="45"/>
      <c r="H716" s="65"/>
      <c r="I716" s="65"/>
      <c r="J716" s="65"/>
      <c r="K716" s="65"/>
      <c r="L716" s="65"/>
      <c r="M716" s="65"/>
      <c r="N716" s="65"/>
      <c r="O716" s="5"/>
      <c r="P716" s="5"/>
      <c r="Q716" s="5"/>
      <c r="R716" s="5"/>
      <c r="S716" s="5"/>
      <c r="T716" s="1"/>
    </row>
    <row r="717" spans="2:20">
      <c r="B717" s="5"/>
      <c r="C717" s="5"/>
      <c r="D717" s="5"/>
      <c r="E717" s="5"/>
      <c r="F717" s="5"/>
      <c r="G717" s="45"/>
      <c r="H717" s="65"/>
      <c r="I717" s="65"/>
      <c r="J717" s="65"/>
      <c r="K717" s="65"/>
      <c r="L717" s="65"/>
      <c r="M717" s="65"/>
      <c r="N717" s="65"/>
      <c r="O717" s="5"/>
      <c r="P717" s="5"/>
      <c r="Q717" s="5"/>
      <c r="R717" s="5"/>
      <c r="S717" s="5"/>
      <c r="T717" s="1"/>
    </row>
    <row r="718" spans="2:20">
      <c r="B718" s="5"/>
      <c r="C718" s="5"/>
      <c r="D718" s="5"/>
      <c r="E718" s="5"/>
      <c r="F718" s="5"/>
      <c r="G718" s="45"/>
      <c r="H718" s="65"/>
      <c r="I718" s="65"/>
      <c r="J718" s="65"/>
      <c r="K718" s="65"/>
      <c r="L718" s="65"/>
      <c r="M718" s="65"/>
      <c r="N718" s="65"/>
      <c r="O718" s="5"/>
      <c r="P718" s="5"/>
      <c r="Q718" s="5"/>
      <c r="R718" s="5"/>
      <c r="S718" s="5"/>
      <c r="T718" s="1"/>
    </row>
    <row r="719" spans="2:20">
      <c r="B719" s="5"/>
      <c r="C719" s="5"/>
      <c r="D719" s="5"/>
      <c r="E719" s="5"/>
      <c r="F719" s="5"/>
      <c r="G719" s="45"/>
      <c r="H719" s="65"/>
      <c r="I719" s="65"/>
      <c r="J719" s="65"/>
      <c r="K719" s="65"/>
      <c r="L719" s="65"/>
      <c r="M719" s="65"/>
      <c r="N719" s="65"/>
      <c r="O719" s="5"/>
      <c r="P719" s="5"/>
      <c r="Q719" s="5"/>
      <c r="R719" s="5"/>
      <c r="S719" s="5"/>
      <c r="T719" s="1"/>
    </row>
    <row r="720" spans="2:20">
      <c r="B720" s="5"/>
      <c r="C720" s="5"/>
      <c r="D720" s="5"/>
      <c r="E720" s="5"/>
      <c r="F720" s="5"/>
      <c r="G720" s="45"/>
      <c r="H720" s="65"/>
      <c r="I720" s="65"/>
      <c r="J720" s="65"/>
      <c r="K720" s="65"/>
      <c r="L720" s="65"/>
      <c r="M720" s="65"/>
      <c r="N720" s="65"/>
      <c r="O720" s="5"/>
      <c r="P720" s="5"/>
      <c r="Q720" s="5"/>
      <c r="R720" s="5"/>
      <c r="S720" s="5"/>
      <c r="T720" s="1"/>
    </row>
    <row r="721" spans="2:20">
      <c r="B721" s="5"/>
      <c r="C721" s="5"/>
      <c r="D721" s="5"/>
      <c r="E721" s="5"/>
      <c r="F721" s="5"/>
      <c r="G721" s="45"/>
      <c r="H721" s="65"/>
      <c r="I721" s="65"/>
      <c r="J721" s="65"/>
      <c r="K721" s="65"/>
      <c r="L721" s="65"/>
      <c r="M721" s="65"/>
      <c r="N721" s="65"/>
      <c r="O721" s="5"/>
      <c r="P721" s="5"/>
      <c r="Q721" s="5"/>
      <c r="R721" s="5"/>
      <c r="S721" s="5"/>
      <c r="T721" s="1"/>
    </row>
    <row r="722" spans="2:20">
      <c r="B722" s="5"/>
      <c r="C722" s="5"/>
      <c r="D722" s="5"/>
      <c r="E722" s="5"/>
      <c r="F722" s="5"/>
      <c r="G722" s="45"/>
      <c r="H722" s="65"/>
      <c r="I722" s="65"/>
      <c r="J722" s="65"/>
      <c r="K722" s="65"/>
      <c r="L722" s="65"/>
      <c r="M722" s="65"/>
      <c r="N722" s="65"/>
      <c r="O722" s="5"/>
      <c r="P722" s="5"/>
      <c r="Q722" s="5"/>
      <c r="R722" s="5"/>
      <c r="S722" s="5"/>
      <c r="T722" s="1"/>
    </row>
    <row r="723" spans="2:20">
      <c r="B723" s="5"/>
      <c r="C723" s="5"/>
      <c r="D723" s="5"/>
      <c r="E723" s="5"/>
      <c r="F723" s="5"/>
      <c r="G723" s="45"/>
      <c r="H723" s="65"/>
      <c r="I723" s="65"/>
      <c r="J723" s="65"/>
      <c r="K723" s="65"/>
      <c r="L723" s="65"/>
      <c r="M723" s="65"/>
      <c r="N723" s="65"/>
      <c r="O723" s="5"/>
      <c r="P723" s="5"/>
      <c r="Q723" s="5"/>
      <c r="R723" s="5"/>
      <c r="S723" s="5"/>
      <c r="T723" s="1"/>
    </row>
    <row r="724" spans="2:20">
      <c r="B724" s="5"/>
      <c r="C724" s="5"/>
      <c r="D724" s="5"/>
      <c r="E724" s="5"/>
      <c r="F724" s="5"/>
      <c r="G724" s="45"/>
      <c r="H724" s="65"/>
      <c r="I724" s="65"/>
      <c r="J724" s="65"/>
      <c r="K724" s="65"/>
      <c r="L724" s="65"/>
      <c r="M724" s="65"/>
      <c r="N724" s="65"/>
      <c r="O724" s="5"/>
      <c r="P724" s="5"/>
      <c r="Q724" s="5"/>
      <c r="R724" s="5"/>
      <c r="S724" s="5"/>
      <c r="T724" s="1"/>
    </row>
    <row r="725" spans="2:20">
      <c r="B725" s="5"/>
      <c r="C725" s="5"/>
      <c r="D725" s="5"/>
      <c r="E725" s="5"/>
      <c r="F725" s="5"/>
      <c r="G725" s="45"/>
      <c r="H725" s="65"/>
      <c r="I725" s="65"/>
      <c r="J725" s="65"/>
      <c r="K725" s="65"/>
      <c r="L725" s="65"/>
      <c r="M725" s="65"/>
      <c r="N725" s="65"/>
      <c r="O725" s="5"/>
      <c r="P725" s="5"/>
      <c r="Q725" s="5"/>
      <c r="R725" s="5"/>
      <c r="S725" s="5"/>
      <c r="T725" s="1"/>
    </row>
    <row r="726" spans="2:20">
      <c r="B726" s="5"/>
      <c r="C726" s="5"/>
      <c r="D726" s="5"/>
      <c r="E726" s="5"/>
      <c r="F726" s="5"/>
      <c r="G726" s="45"/>
      <c r="H726" s="65"/>
      <c r="I726" s="65"/>
      <c r="J726" s="65"/>
      <c r="K726" s="65"/>
      <c r="L726" s="65"/>
      <c r="M726" s="65"/>
      <c r="N726" s="65"/>
      <c r="O726" s="5"/>
      <c r="P726" s="5"/>
      <c r="Q726" s="5"/>
      <c r="R726" s="5"/>
      <c r="S726" s="5"/>
      <c r="T726" s="1"/>
    </row>
    <row r="727" spans="2:20">
      <c r="B727" s="5"/>
      <c r="C727" s="5"/>
      <c r="D727" s="5"/>
      <c r="E727" s="5"/>
      <c r="F727" s="5"/>
      <c r="G727" s="45"/>
      <c r="H727" s="65"/>
      <c r="I727" s="65"/>
      <c r="J727" s="65"/>
      <c r="K727" s="65"/>
      <c r="L727" s="65"/>
      <c r="M727" s="65"/>
      <c r="N727" s="65"/>
      <c r="O727" s="5"/>
      <c r="P727" s="5"/>
      <c r="Q727" s="5"/>
      <c r="R727" s="5"/>
      <c r="S727" s="5"/>
      <c r="T727" s="1"/>
    </row>
    <row r="728" spans="2:20">
      <c r="B728" s="5"/>
      <c r="C728" s="5"/>
      <c r="D728" s="5"/>
      <c r="E728" s="5"/>
      <c r="F728" s="5"/>
      <c r="G728" s="45"/>
      <c r="H728" s="65"/>
      <c r="I728" s="65"/>
      <c r="J728" s="65"/>
      <c r="K728" s="65"/>
      <c r="L728" s="65"/>
      <c r="M728" s="65"/>
      <c r="N728" s="65"/>
      <c r="O728" s="5"/>
      <c r="P728" s="5"/>
      <c r="Q728" s="5"/>
      <c r="R728" s="5"/>
      <c r="S728" s="5"/>
      <c r="T728" s="1"/>
    </row>
    <row r="729" spans="2:20">
      <c r="B729" s="5"/>
      <c r="C729" s="5"/>
      <c r="D729" s="5"/>
      <c r="E729" s="5"/>
      <c r="F729" s="5"/>
      <c r="G729" s="45"/>
      <c r="H729" s="65"/>
      <c r="I729" s="65"/>
      <c r="J729" s="65"/>
      <c r="K729" s="65"/>
      <c r="L729" s="65"/>
      <c r="M729" s="65"/>
      <c r="N729" s="65"/>
      <c r="O729" s="5"/>
      <c r="P729" s="5"/>
      <c r="Q729" s="5"/>
      <c r="R729" s="5"/>
      <c r="S729" s="5"/>
      <c r="T729" s="1"/>
    </row>
    <row r="730" spans="2:20">
      <c r="B730" s="5"/>
      <c r="C730" s="5"/>
      <c r="D730" s="5"/>
      <c r="E730" s="5"/>
      <c r="F730" s="5"/>
      <c r="G730" s="45"/>
      <c r="H730" s="65"/>
      <c r="I730" s="65"/>
      <c r="J730" s="65"/>
      <c r="K730" s="65"/>
      <c r="L730" s="65"/>
      <c r="M730" s="65"/>
      <c r="N730" s="65"/>
      <c r="O730" s="5"/>
      <c r="P730" s="5"/>
      <c r="Q730" s="5"/>
      <c r="R730" s="5"/>
      <c r="S730" s="5"/>
      <c r="T730" s="1"/>
    </row>
    <row r="731" spans="2:20">
      <c r="B731" s="5"/>
      <c r="C731" s="5"/>
      <c r="D731" s="5"/>
      <c r="E731" s="5"/>
      <c r="F731" s="5"/>
      <c r="G731" s="45"/>
      <c r="H731" s="65"/>
      <c r="I731" s="65"/>
      <c r="J731" s="65"/>
      <c r="K731" s="65"/>
      <c r="L731" s="65"/>
      <c r="M731" s="65"/>
      <c r="N731" s="65"/>
      <c r="O731" s="5"/>
      <c r="P731" s="5"/>
      <c r="Q731" s="5"/>
      <c r="R731" s="5"/>
      <c r="S731" s="5"/>
      <c r="T731" s="1"/>
    </row>
    <row r="732" spans="2:20">
      <c r="B732" s="5"/>
      <c r="C732" s="5"/>
      <c r="D732" s="5"/>
      <c r="E732" s="5"/>
      <c r="F732" s="5"/>
      <c r="G732" s="45"/>
      <c r="H732" s="65"/>
      <c r="I732" s="65"/>
      <c r="J732" s="65"/>
      <c r="K732" s="65"/>
      <c r="L732" s="65"/>
      <c r="M732" s="65"/>
      <c r="N732" s="65"/>
      <c r="O732" s="5"/>
      <c r="P732" s="5"/>
      <c r="Q732" s="5"/>
      <c r="R732" s="5"/>
      <c r="S732" s="5"/>
      <c r="T732" s="1"/>
    </row>
    <row r="733" spans="2:20">
      <c r="B733" s="5"/>
      <c r="C733" s="5"/>
      <c r="D733" s="5"/>
      <c r="E733" s="5"/>
      <c r="F733" s="5"/>
      <c r="G733" s="45"/>
      <c r="H733" s="65"/>
      <c r="I733" s="65"/>
      <c r="J733" s="65"/>
      <c r="K733" s="65"/>
      <c r="L733" s="65"/>
      <c r="M733" s="65"/>
      <c r="N733" s="65"/>
      <c r="O733" s="5"/>
      <c r="P733" s="5"/>
      <c r="Q733" s="5"/>
      <c r="R733" s="5"/>
      <c r="S733" s="5"/>
      <c r="T733" s="1"/>
    </row>
    <row r="734" spans="2:20">
      <c r="B734" s="5"/>
      <c r="C734" s="5"/>
      <c r="D734" s="5"/>
      <c r="E734" s="5"/>
      <c r="F734" s="5"/>
      <c r="G734" s="45"/>
      <c r="H734" s="65"/>
      <c r="I734" s="65"/>
      <c r="J734" s="65"/>
      <c r="K734" s="65"/>
      <c r="L734" s="65"/>
      <c r="M734" s="65"/>
      <c r="N734" s="65"/>
      <c r="O734" s="5"/>
      <c r="P734" s="5"/>
      <c r="Q734" s="5"/>
      <c r="R734" s="5"/>
      <c r="S734" s="5"/>
      <c r="T734" s="1"/>
    </row>
    <row r="735" spans="2:20">
      <c r="B735" s="5"/>
      <c r="C735" s="5"/>
      <c r="D735" s="5"/>
      <c r="E735" s="5"/>
      <c r="F735" s="5"/>
      <c r="G735" s="45"/>
      <c r="H735" s="65"/>
      <c r="I735" s="65"/>
      <c r="J735" s="65"/>
      <c r="K735" s="65"/>
      <c r="L735" s="65"/>
      <c r="M735" s="65"/>
      <c r="N735" s="65"/>
      <c r="O735" s="5"/>
      <c r="P735" s="5"/>
      <c r="Q735" s="5"/>
      <c r="R735" s="5"/>
      <c r="S735" s="5"/>
      <c r="T735" s="1"/>
    </row>
    <row r="736" spans="2:20">
      <c r="B736" s="5"/>
      <c r="C736" s="5"/>
      <c r="D736" s="5"/>
      <c r="E736" s="5"/>
      <c r="F736" s="5"/>
      <c r="G736" s="45"/>
      <c r="H736" s="65"/>
      <c r="I736" s="65"/>
      <c r="J736" s="65"/>
      <c r="K736" s="65"/>
      <c r="L736" s="65"/>
      <c r="M736" s="65"/>
      <c r="N736" s="65"/>
      <c r="O736" s="5"/>
      <c r="P736" s="5"/>
      <c r="Q736" s="5"/>
      <c r="R736" s="5"/>
      <c r="S736" s="5"/>
      <c r="T736" s="1"/>
    </row>
    <row r="737" spans="2:20">
      <c r="B737" s="5"/>
      <c r="C737" s="5"/>
      <c r="D737" s="5"/>
      <c r="E737" s="5"/>
      <c r="F737" s="5"/>
      <c r="G737" s="45"/>
      <c r="H737" s="65"/>
      <c r="I737" s="65"/>
      <c r="J737" s="65"/>
      <c r="K737" s="65"/>
      <c r="L737" s="65"/>
      <c r="M737" s="65"/>
      <c r="N737" s="65"/>
      <c r="O737" s="5"/>
      <c r="P737" s="5"/>
      <c r="Q737" s="5"/>
      <c r="R737" s="5"/>
      <c r="S737" s="5"/>
      <c r="T737" s="1"/>
    </row>
    <row r="738" spans="2:20">
      <c r="B738" s="5"/>
      <c r="C738" s="5"/>
      <c r="D738" s="5"/>
      <c r="E738" s="5"/>
      <c r="F738" s="5"/>
      <c r="G738" s="45"/>
      <c r="H738" s="65"/>
      <c r="I738" s="65"/>
      <c r="J738" s="65"/>
      <c r="K738" s="65"/>
      <c r="L738" s="65"/>
      <c r="M738" s="65"/>
      <c r="N738" s="65"/>
      <c r="O738" s="5"/>
      <c r="P738" s="5"/>
      <c r="Q738" s="5"/>
      <c r="R738" s="5"/>
      <c r="S738" s="5"/>
      <c r="T738" s="1"/>
    </row>
    <row r="739" spans="2:20">
      <c r="B739" s="5"/>
      <c r="C739" s="5"/>
      <c r="D739" s="5"/>
      <c r="E739" s="5"/>
      <c r="F739" s="5"/>
      <c r="G739" s="45"/>
      <c r="H739" s="65"/>
      <c r="I739" s="65"/>
      <c r="J739" s="65"/>
      <c r="K739" s="65"/>
      <c r="L739" s="65"/>
      <c r="M739" s="65"/>
      <c r="N739" s="65"/>
      <c r="O739" s="5"/>
      <c r="P739" s="5"/>
      <c r="Q739" s="5"/>
      <c r="R739" s="5"/>
      <c r="S739" s="5"/>
      <c r="T739" s="1"/>
    </row>
    <row r="740" spans="2:20">
      <c r="B740" s="5"/>
      <c r="C740" s="5"/>
      <c r="D740" s="5"/>
      <c r="E740" s="5"/>
      <c r="F740" s="5"/>
      <c r="G740" s="45"/>
      <c r="H740" s="65"/>
      <c r="I740" s="65"/>
      <c r="J740" s="65"/>
      <c r="K740" s="65"/>
      <c r="L740" s="65"/>
      <c r="M740" s="65"/>
      <c r="N740" s="65"/>
      <c r="O740" s="5"/>
      <c r="P740" s="5"/>
      <c r="Q740" s="5"/>
      <c r="R740" s="5"/>
      <c r="S740" s="5"/>
      <c r="T740" s="1"/>
    </row>
    <row r="741" spans="2:20">
      <c r="B741" s="5"/>
      <c r="C741" s="5"/>
      <c r="D741" s="5"/>
      <c r="E741" s="5"/>
      <c r="F741" s="5"/>
      <c r="G741" s="45"/>
      <c r="H741" s="65"/>
      <c r="I741" s="65"/>
      <c r="J741" s="65"/>
      <c r="K741" s="65"/>
      <c r="L741" s="65"/>
      <c r="M741" s="65"/>
      <c r="N741" s="65"/>
      <c r="O741" s="5"/>
      <c r="P741" s="5"/>
      <c r="Q741" s="5"/>
      <c r="R741" s="5"/>
      <c r="S741" s="5"/>
      <c r="T741" s="1"/>
    </row>
    <row r="742" spans="2:20">
      <c r="B742" s="5"/>
      <c r="C742" s="5"/>
      <c r="D742" s="5"/>
      <c r="E742" s="5"/>
      <c r="F742" s="5"/>
      <c r="G742" s="45"/>
      <c r="H742" s="65"/>
      <c r="I742" s="65"/>
      <c r="J742" s="65"/>
      <c r="K742" s="65"/>
      <c r="L742" s="65"/>
      <c r="M742" s="65"/>
      <c r="N742" s="65"/>
      <c r="O742" s="5"/>
      <c r="P742" s="5"/>
      <c r="Q742" s="5"/>
      <c r="R742" s="5"/>
      <c r="S742" s="5"/>
      <c r="T742" s="1"/>
    </row>
    <row r="743" spans="2:20">
      <c r="B743" s="5"/>
      <c r="C743" s="5"/>
      <c r="D743" s="5"/>
      <c r="E743" s="5"/>
      <c r="F743" s="5"/>
      <c r="G743" s="45"/>
      <c r="H743" s="65"/>
      <c r="I743" s="65"/>
      <c r="J743" s="65"/>
      <c r="K743" s="65"/>
      <c r="L743" s="65"/>
      <c r="M743" s="65"/>
      <c r="N743" s="65"/>
      <c r="O743" s="5"/>
      <c r="P743" s="5"/>
      <c r="Q743" s="5"/>
      <c r="R743" s="5"/>
      <c r="S743" s="5"/>
      <c r="T743" s="1"/>
    </row>
    <row r="744" spans="2:20">
      <c r="B744" s="5"/>
      <c r="C744" s="5"/>
      <c r="D744" s="5"/>
      <c r="E744" s="5"/>
      <c r="F744" s="5"/>
      <c r="G744" s="45"/>
      <c r="H744" s="65"/>
      <c r="I744" s="65"/>
      <c r="J744" s="65"/>
      <c r="K744" s="65"/>
      <c r="L744" s="65"/>
      <c r="M744" s="65"/>
      <c r="N744" s="65"/>
      <c r="O744" s="5"/>
      <c r="P744" s="5"/>
      <c r="Q744" s="5"/>
      <c r="R744" s="5"/>
      <c r="S744" s="5"/>
      <c r="T744" s="1"/>
    </row>
    <row r="745" spans="2:20">
      <c r="B745" s="5"/>
      <c r="C745" s="5"/>
      <c r="D745" s="5"/>
      <c r="E745" s="5"/>
      <c r="F745" s="5"/>
      <c r="G745" s="45"/>
      <c r="H745" s="65"/>
      <c r="I745" s="65"/>
      <c r="J745" s="65"/>
      <c r="K745" s="65"/>
      <c r="L745" s="65"/>
      <c r="M745" s="65"/>
      <c r="N745" s="65"/>
      <c r="O745" s="5"/>
      <c r="P745" s="5"/>
      <c r="Q745" s="5"/>
      <c r="R745" s="5"/>
      <c r="S745" s="5"/>
      <c r="T745" s="1"/>
    </row>
    <row r="746" spans="2:20">
      <c r="B746" s="5"/>
      <c r="C746" s="5"/>
      <c r="D746" s="5"/>
      <c r="E746" s="5"/>
      <c r="F746" s="5"/>
      <c r="G746" s="45"/>
      <c r="H746" s="65"/>
      <c r="I746" s="65"/>
      <c r="J746" s="65"/>
      <c r="K746" s="65"/>
      <c r="L746" s="65"/>
      <c r="M746" s="65"/>
      <c r="N746" s="65"/>
      <c r="O746" s="5"/>
      <c r="P746" s="5"/>
      <c r="Q746" s="5"/>
      <c r="R746" s="5"/>
      <c r="S746" s="5"/>
      <c r="T746" s="1"/>
    </row>
    <row r="747" spans="2:20">
      <c r="B747" s="5"/>
      <c r="C747" s="5"/>
      <c r="D747" s="5"/>
      <c r="E747" s="5"/>
      <c r="F747" s="5"/>
      <c r="G747" s="45"/>
      <c r="H747" s="65"/>
      <c r="I747" s="65"/>
      <c r="J747" s="65"/>
      <c r="K747" s="65"/>
      <c r="L747" s="65"/>
      <c r="M747" s="65"/>
      <c r="N747" s="65"/>
      <c r="O747" s="5"/>
      <c r="P747" s="5"/>
      <c r="Q747" s="5"/>
      <c r="R747" s="5"/>
      <c r="S747" s="5"/>
      <c r="T747" s="1"/>
    </row>
    <row r="748" spans="2:20">
      <c r="B748" s="5"/>
      <c r="C748" s="5"/>
      <c r="D748" s="5"/>
      <c r="E748" s="5"/>
      <c r="F748" s="5"/>
      <c r="G748" s="45"/>
      <c r="H748" s="65"/>
      <c r="I748" s="65"/>
      <c r="J748" s="65"/>
      <c r="K748" s="65"/>
      <c r="L748" s="65"/>
      <c r="M748" s="65"/>
      <c r="N748" s="65"/>
      <c r="O748" s="5"/>
      <c r="P748" s="5"/>
      <c r="Q748" s="5"/>
      <c r="R748" s="5"/>
      <c r="S748" s="5"/>
      <c r="T748" s="1"/>
    </row>
    <row r="749" spans="2:20">
      <c r="B749" s="5"/>
      <c r="C749" s="5"/>
      <c r="D749" s="5"/>
      <c r="E749" s="5"/>
      <c r="F749" s="5"/>
      <c r="G749" s="45"/>
      <c r="H749" s="65"/>
      <c r="I749" s="65"/>
      <c r="J749" s="65"/>
      <c r="K749" s="65"/>
      <c r="L749" s="65"/>
      <c r="M749" s="65"/>
      <c r="N749" s="65"/>
      <c r="O749" s="5"/>
      <c r="P749" s="5"/>
      <c r="Q749" s="5"/>
      <c r="R749" s="5"/>
      <c r="S749" s="5"/>
      <c r="T749" s="1"/>
    </row>
    <row r="750" spans="2:20">
      <c r="B750" s="5"/>
      <c r="C750" s="5"/>
      <c r="D750" s="5"/>
      <c r="E750" s="5"/>
      <c r="F750" s="5"/>
      <c r="G750" s="45"/>
      <c r="H750" s="65"/>
      <c r="I750" s="65"/>
      <c r="J750" s="65"/>
      <c r="K750" s="65"/>
      <c r="L750" s="65"/>
      <c r="M750" s="65"/>
      <c r="N750" s="65"/>
      <c r="O750" s="5"/>
      <c r="P750" s="5"/>
      <c r="Q750" s="5"/>
      <c r="R750" s="5"/>
      <c r="S750" s="5"/>
      <c r="T750" s="1"/>
    </row>
    <row r="751" spans="2:20">
      <c r="B751" s="5"/>
      <c r="C751" s="5"/>
      <c r="D751" s="5"/>
      <c r="E751" s="5"/>
      <c r="F751" s="5"/>
      <c r="G751" s="45"/>
      <c r="H751" s="65"/>
      <c r="I751" s="65"/>
      <c r="J751" s="65"/>
      <c r="K751" s="65"/>
      <c r="L751" s="65"/>
      <c r="M751" s="65"/>
      <c r="N751" s="65"/>
      <c r="O751" s="5"/>
      <c r="P751" s="5"/>
      <c r="Q751" s="5"/>
      <c r="R751" s="5"/>
      <c r="S751" s="5"/>
      <c r="T751" s="1"/>
    </row>
    <row r="752" spans="2:20">
      <c r="B752" s="5"/>
      <c r="C752" s="5"/>
      <c r="D752" s="5"/>
      <c r="E752" s="5"/>
      <c r="F752" s="5"/>
      <c r="G752" s="45"/>
      <c r="H752" s="65"/>
      <c r="I752" s="65"/>
      <c r="J752" s="65"/>
      <c r="K752" s="65"/>
      <c r="L752" s="65"/>
      <c r="M752" s="65"/>
      <c r="N752" s="65"/>
      <c r="O752" s="5"/>
      <c r="P752" s="5"/>
      <c r="Q752" s="5"/>
      <c r="R752" s="5"/>
      <c r="S752" s="5"/>
      <c r="T752" s="1"/>
    </row>
    <row r="753" spans="2:20">
      <c r="B753" s="5"/>
      <c r="C753" s="5"/>
      <c r="D753" s="5"/>
      <c r="E753" s="5"/>
      <c r="F753" s="5"/>
      <c r="G753" s="45"/>
      <c r="H753" s="65"/>
      <c r="I753" s="65"/>
      <c r="J753" s="65"/>
      <c r="K753" s="65"/>
      <c r="L753" s="65"/>
      <c r="M753" s="65"/>
      <c r="N753" s="65"/>
      <c r="O753" s="5"/>
      <c r="P753" s="5"/>
      <c r="Q753" s="5"/>
      <c r="R753" s="5"/>
      <c r="S753" s="5"/>
      <c r="T753" s="1"/>
    </row>
    <row r="754" spans="2:20">
      <c r="B754" s="5"/>
      <c r="C754" s="5"/>
      <c r="D754" s="5"/>
      <c r="E754" s="5"/>
      <c r="F754" s="5"/>
      <c r="G754" s="45"/>
      <c r="H754" s="65"/>
      <c r="I754" s="65"/>
      <c r="J754" s="65"/>
      <c r="K754" s="65"/>
      <c r="L754" s="65"/>
      <c r="M754" s="65"/>
      <c r="N754" s="65"/>
      <c r="O754" s="5"/>
      <c r="P754" s="5"/>
      <c r="Q754" s="5"/>
      <c r="R754" s="5"/>
      <c r="S754" s="5"/>
      <c r="T754" s="1"/>
    </row>
    <row r="755" spans="2:20">
      <c r="B755" s="5"/>
      <c r="C755" s="5"/>
      <c r="D755" s="5"/>
      <c r="E755" s="5"/>
      <c r="F755" s="5"/>
      <c r="G755" s="45"/>
      <c r="H755" s="65"/>
      <c r="I755" s="65"/>
      <c r="J755" s="65"/>
      <c r="K755" s="65"/>
      <c r="L755" s="65"/>
      <c r="M755" s="65"/>
      <c r="N755" s="65"/>
      <c r="O755" s="5"/>
      <c r="P755" s="5"/>
      <c r="Q755" s="5"/>
      <c r="R755" s="5"/>
      <c r="S755" s="5"/>
      <c r="T755" s="1"/>
    </row>
    <row r="756" spans="2:20">
      <c r="B756" s="5"/>
      <c r="C756" s="5"/>
      <c r="D756" s="5"/>
      <c r="E756" s="5"/>
      <c r="F756" s="5"/>
      <c r="G756" s="45"/>
      <c r="H756" s="65"/>
      <c r="I756" s="65"/>
      <c r="J756" s="65"/>
      <c r="K756" s="65"/>
      <c r="L756" s="65"/>
      <c r="M756" s="65"/>
      <c r="N756" s="65"/>
      <c r="O756" s="5"/>
      <c r="P756" s="5"/>
      <c r="Q756" s="5"/>
      <c r="R756" s="5"/>
      <c r="S756" s="5"/>
      <c r="T756" s="1"/>
    </row>
    <row r="757" spans="2:20">
      <c r="B757" s="5"/>
      <c r="C757" s="5"/>
      <c r="D757" s="5"/>
      <c r="E757" s="5"/>
      <c r="F757" s="5"/>
      <c r="G757" s="45"/>
      <c r="H757" s="65"/>
      <c r="I757" s="65"/>
      <c r="J757" s="65"/>
      <c r="K757" s="65"/>
      <c r="L757" s="65"/>
      <c r="M757" s="65"/>
      <c r="N757" s="65"/>
      <c r="O757" s="5"/>
      <c r="P757" s="5"/>
      <c r="Q757" s="5"/>
      <c r="R757" s="5"/>
      <c r="S757" s="5"/>
      <c r="T757" s="1"/>
    </row>
    <row r="758" spans="2:20">
      <c r="B758" s="5"/>
      <c r="C758" s="5"/>
      <c r="D758" s="5"/>
      <c r="E758" s="5"/>
      <c r="F758" s="5"/>
      <c r="G758" s="45"/>
      <c r="H758" s="65"/>
      <c r="I758" s="65"/>
      <c r="J758" s="65"/>
      <c r="K758" s="65"/>
      <c r="L758" s="65"/>
      <c r="M758" s="65"/>
      <c r="N758" s="65"/>
      <c r="O758" s="5"/>
      <c r="P758" s="5"/>
      <c r="Q758" s="5"/>
      <c r="R758" s="5"/>
      <c r="S758" s="5"/>
      <c r="T758" s="1"/>
    </row>
    <row r="759" spans="2:20">
      <c r="B759" s="5"/>
      <c r="C759" s="5"/>
      <c r="D759" s="5"/>
      <c r="E759" s="5"/>
      <c r="F759" s="5"/>
      <c r="G759" s="45"/>
      <c r="H759" s="65"/>
      <c r="I759" s="65"/>
      <c r="J759" s="65"/>
      <c r="K759" s="65"/>
      <c r="L759" s="65"/>
      <c r="M759" s="65"/>
      <c r="N759" s="65"/>
      <c r="O759" s="5"/>
      <c r="P759" s="5"/>
      <c r="Q759" s="5"/>
      <c r="R759" s="5"/>
      <c r="S759" s="5"/>
      <c r="T759" s="1"/>
    </row>
    <row r="760" spans="2:20">
      <c r="B760" s="5"/>
      <c r="C760" s="5"/>
      <c r="D760" s="5"/>
      <c r="E760" s="5"/>
      <c r="F760" s="5"/>
      <c r="G760" s="45"/>
      <c r="H760" s="65"/>
      <c r="I760" s="65"/>
      <c r="J760" s="65"/>
      <c r="K760" s="65"/>
      <c r="L760" s="65"/>
      <c r="M760" s="65"/>
      <c r="N760" s="65"/>
      <c r="O760" s="5"/>
      <c r="P760" s="5"/>
      <c r="Q760" s="5"/>
      <c r="R760" s="5"/>
      <c r="S760" s="5"/>
      <c r="T760" s="1"/>
    </row>
    <row r="761" spans="2:20">
      <c r="B761" s="5"/>
      <c r="C761" s="5"/>
      <c r="D761" s="5"/>
      <c r="E761" s="5"/>
      <c r="F761" s="5"/>
      <c r="G761" s="45"/>
      <c r="H761" s="65"/>
      <c r="I761" s="65"/>
      <c r="J761" s="65"/>
      <c r="K761" s="65"/>
      <c r="L761" s="65"/>
      <c r="M761" s="65"/>
      <c r="N761" s="65"/>
      <c r="O761" s="5"/>
      <c r="P761" s="5"/>
      <c r="Q761" s="5"/>
      <c r="R761" s="5"/>
      <c r="S761" s="5"/>
      <c r="T761" s="1"/>
    </row>
    <row r="762" spans="2:20">
      <c r="B762" s="5"/>
      <c r="C762" s="5"/>
      <c r="D762" s="5"/>
      <c r="E762" s="5"/>
      <c r="F762" s="5"/>
      <c r="G762" s="45"/>
      <c r="H762" s="65"/>
      <c r="I762" s="65"/>
      <c r="J762" s="65"/>
      <c r="K762" s="65"/>
      <c r="L762" s="65"/>
      <c r="M762" s="65"/>
      <c r="N762" s="65"/>
      <c r="O762" s="5"/>
      <c r="P762" s="5"/>
      <c r="Q762" s="5"/>
      <c r="R762" s="5"/>
      <c r="S762" s="5"/>
      <c r="T762" s="1"/>
    </row>
    <row r="763" spans="2:20">
      <c r="B763" s="5"/>
      <c r="C763" s="5"/>
      <c r="D763" s="5"/>
      <c r="E763" s="5"/>
      <c r="F763" s="5"/>
      <c r="G763" s="45"/>
      <c r="H763" s="65"/>
      <c r="I763" s="65"/>
      <c r="J763" s="65"/>
      <c r="K763" s="65"/>
      <c r="L763" s="65"/>
      <c r="M763" s="65"/>
      <c r="N763" s="65"/>
      <c r="O763" s="5"/>
      <c r="P763" s="5"/>
      <c r="Q763" s="5"/>
      <c r="R763" s="5"/>
      <c r="S763" s="5"/>
      <c r="T763" s="1"/>
    </row>
    <row r="764" spans="2:20">
      <c r="B764" s="5"/>
      <c r="C764" s="5"/>
      <c r="D764" s="5"/>
      <c r="E764" s="5"/>
      <c r="F764" s="5"/>
      <c r="G764" s="45"/>
      <c r="H764" s="65"/>
      <c r="I764" s="65"/>
      <c r="J764" s="65"/>
      <c r="K764" s="65"/>
      <c r="L764" s="65"/>
      <c r="M764" s="65"/>
      <c r="N764" s="65"/>
      <c r="O764" s="5"/>
      <c r="P764" s="5"/>
      <c r="Q764" s="5"/>
      <c r="R764" s="5"/>
      <c r="S764" s="5"/>
      <c r="T764" s="1"/>
    </row>
    <row r="765" spans="2:20">
      <c r="B765" s="5"/>
      <c r="C765" s="5"/>
      <c r="D765" s="5"/>
      <c r="E765" s="5"/>
      <c r="F765" s="5"/>
      <c r="G765" s="45"/>
      <c r="H765" s="65"/>
      <c r="I765" s="65"/>
      <c r="J765" s="65"/>
      <c r="K765" s="65"/>
      <c r="L765" s="65"/>
      <c r="M765" s="65"/>
      <c r="N765" s="65"/>
      <c r="O765" s="5"/>
      <c r="P765" s="5"/>
      <c r="Q765" s="5"/>
      <c r="R765" s="5"/>
      <c r="S765" s="5"/>
      <c r="T765" s="1"/>
    </row>
    <row r="766" spans="2:20">
      <c r="B766" s="5"/>
      <c r="C766" s="5"/>
      <c r="D766" s="5"/>
      <c r="E766" s="5"/>
      <c r="F766" s="5"/>
      <c r="G766" s="45"/>
      <c r="H766" s="65"/>
      <c r="I766" s="65"/>
      <c r="J766" s="65"/>
      <c r="K766" s="65"/>
      <c r="L766" s="65"/>
      <c r="M766" s="65"/>
      <c r="N766" s="65"/>
      <c r="O766" s="5"/>
      <c r="P766" s="5"/>
      <c r="Q766" s="5"/>
      <c r="R766" s="5"/>
      <c r="S766" s="5"/>
      <c r="T766" s="1"/>
    </row>
    <row r="767" spans="2:20">
      <c r="B767" s="5"/>
      <c r="C767" s="5"/>
      <c r="D767" s="5"/>
      <c r="E767" s="5"/>
      <c r="F767" s="5"/>
      <c r="G767" s="45"/>
      <c r="H767" s="65"/>
      <c r="I767" s="65"/>
      <c r="J767" s="65"/>
      <c r="K767" s="65"/>
      <c r="L767" s="65"/>
      <c r="M767" s="65"/>
      <c r="N767" s="65"/>
      <c r="O767" s="5"/>
      <c r="P767" s="5"/>
      <c r="Q767" s="5"/>
      <c r="R767" s="5"/>
      <c r="S767" s="5"/>
      <c r="T767" s="1"/>
    </row>
    <row r="768" spans="2:20">
      <c r="B768" s="5"/>
      <c r="C768" s="5"/>
      <c r="D768" s="5"/>
      <c r="E768" s="5"/>
      <c r="F768" s="5"/>
      <c r="G768" s="45"/>
      <c r="H768" s="65"/>
      <c r="I768" s="65"/>
      <c r="J768" s="65"/>
      <c r="K768" s="65"/>
      <c r="L768" s="65"/>
      <c r="M768" s="65"/>
      <c r="N768" s="65"/>
      <c r="O768" s="5"/>
      <c r="P768" s="5"/>
      <c r="Q768" s="5"/>
      <c r="R768" s="5"/>
      <c r="S768" s="5"/>
      <c r="T768" s="1"/>
    </row>
    <row r="769" spans="2:20">
      <c r="B769" s="5"/>
      <c r="C769" s="5"/>
      <c r="D769" s="5"/>
      <c r="E769" s="5"/>
      <c r="F769" s="5"/>
      <c r="G769" s="45"/>
      <c r="H769" s="65"/>
      <c r="I769" s="65"/>
      <c r="J769" s="65"/>
      <c r="K769" s="65"/>
      <c r="L769" s="65"/>
      <c r="M769" s="65"/>
      <c r="N769" s="65"/>
      <c r="O769" s="5"/>
      <c r="P769" s="5"/>
      <c r="Q769" s="5"/>
      <c r="R769" s="5"/>
      <c r="S769" s="5"/>
      <c r="T769" s="1"/>
    </row>
    <row r="770" spans="2:20">
      <c r="B770" s="5"/>
      <c r="C770" s="5"/>
      <c r="D770" s="5"/>
      <c r="E770" s="5"/>
      <c r="F770" s="5"/>
      <c r="G770" s="45"/>
      <c r="H770" s="65"/>
      <c r="I770" s="65"/>
      <c r="J770" s="65"/>
      <c r="K770" s="65"/>
      <c r="L770" s="65"/>
      <c r="M770" s="65"/>
      <c r="N770" s="65"/>
      <c r="O770" s="5"/>
      <c r="P770" s="5"/>
      <c r="Q770" s="5"/>
      <c r="R770" s="5"/>
      <c r="S770" s="5"/>
      <c r="T770" s="1"/>
    </row>
    <row r="771" spans="2:20">
      <c r="B771" s="5"/>
      <c r="C771" s="5"/>
      <c r="D771" s="5"/>
      <c r="E771" s="5"/>
      <c r="F771" s="5"/>
      <c r="G771" s="45"/>
      <c r="H771" s="65"/>
      <c r="I771" s="65"/>
      <c r="J771" s="65"/>
      <c r="K771" s="65"/>
      <c r="L771" s="65"/>
      <c r="M771" s="65"/>
      <c r="N771" s="65"/>
      <c r="O771" s="5"/>
      <c r="P771" s="5"/>
      <c r="Q771" s="5"/>
      <c r="R771" s="5"/>
      <c r="S771" s="5"/>
      <c r="T771" s="1"/>
    </row>
    <row r="772" spans="2:20">
      <c r="B772" s="5"/>
      <c r="C772" s="5"/>
      <c r="D772" s="5"/>
      <c r="E772" s="5"/>
      <c r="F772" s="5"/>
      <c r="G772" s="45"/>
      <c r="H772" s="65"/>
      <c r="I772" s="65"/>
      <c r="J772" s="65"/>
      <c r="K772" s="65"/>
      <c r="L772" s="65"/>
      <c r="M772" s="65"/>
      <c r="N772" s="65"/>
      <c r="O772" s="5"/>
      <c r="P772" s="5"/>
      <c r="Q772" s="5"/>
      <c r="R772" s="5"/>
      <c r="S772" s="5"/>
      <c r="T772" s="1"/>
    </row>
    <row r="773" spans="2:20">
      <c r="B773" s="5"/>
      <c r="C773" s="5"/>
      <c r="D773" s="5"/>
      <c r="E773" s="5"/>
      <c r="F773" s="5"/>
      <c r="G773" s="45"/>
      <c r="H773" s="65"/>
      <c r="I773" s="65"/>
      <c r="J773" s="65"/>
      <c r="K773" s="65"/>
      <c r="L773" s="65"/>
      <c r="M773" s="65"/>
      <c r="N773" s="65"/>
      <c r="O773" s="5"/>
      <c r="P773" s="5"/>
      <c r="Q773" s="5"/>
      <c r="R773" s="5"/>
      <c r="S773" s="5"/>
      <c r="T773" s="1"/>
    </row>
    <row r="774" spans="2:20">
      <c r="B774" s="5"/>
      <c r="C774" s="5"/>
      <c r="D774" s="5"/>
      <c r="E774" s="5"/>
      <c r="F774" s="5"/>
      <c r="G774" s="45"/>
      <c r="H774" s="65"/>
      <c r="I774" s="65"/>
      <c r="J774" s="65"/>
      <c r="K774" s="65"/>
      <c r="L774" s="65"/>
      <c r="M774" s="65"/>
      <c r="N774" s="65"/>
      <c r="O774" s="5"/>
      <c r="P774" s="5"/>
      <c r="Q774" s="5"/>
      <c r="R774" s="5"/>
      <c r="S774" s="5"/>
      <c r="T774" s="1"/>
    </row>
    <row r="775" spans="2:20">
      <c r="B775" s="5"/>
      <c r="C775" s="5"/>
      <c r="D775" s="5"/>
      <c r="E775" s="5"/>
      <c r="F775" s="5"/>
      <c r="G775" s="45"/>
      <c r="H775" s="65"/>
      <c r="I775" s="65"/>
      <c r="J775" s="65"/>
      <c r="K775" s="65"/>
      <c r="L775" s="65"/>
      <c r="M775" s="65"/>
      <c r="N775" s="65"/>
      <c r="O775" s="5"/>
      <c r="P775" s="5"/>
      <c r="Q775" s="5"/>
      <c r="R775" s="5"/>
      <c r="S775" s="5"/>
      <c r="T775" s="1"/>
    </row>
    <row r="776" spans="2:20">
      <c r="B776" s="5"/>
      <c r="C776" s="5"/>
      <c r="D776" s="5"/>
      <c r="E776" s="5"/>
      <c r="F776" s="5"/>
      <c r="G776" s="45"/>
      <c r="H776" s="65"/>
      <c r="I776" s="65"/>
      <c r="J776" s="65"/>
      <c r="K776" s="65"/>
      <c r="L776" s="65"/>
      <c r="M776" s="65"/>
      <c r="N776" s="65"/>
      <c r="O776" s="5"/>
      <c r="P776" s="5"/>
      <c r="Q776" s="5"/>
      <c r="R776" s="5"/>
      <c r="S776" s="5"/>
      <c r="T776" s="1"/>
    </row>
    <row r="777" spans="2:20">
      <c r="B777" s="5"/>
      <c r="C777" s="5"/>
      <c r="D777" s="5"/>
      <c r="E777" s="5"/>
      <c r="F777" s="5"/>
      <c r="G777" s="45"/>
      <c r="H777" s="65"/>
      <c r="I777" s="65"/>
      <c r="J777" s="65"/>
      <c r="K777" s="65"/>
      <c r="L777" s="65"/>
      <c r="M777" s="65"/>
      <c r="N777" s="65"/>
      <c r="O777" s="5"/>
      <c r="P777" s="5"/>
      <c r="Q777" s="5"/>
      <c r="R777" s="5"/>
      <c r="S777" s="5"/>
      <c r="T777" s="1"/>
    </row>
    <row r="778" spans="2:20">
      <c r="B778" s="5"/>
      <c r="C778" s="5"/>
      <c r="D778" s="5"/>
      <c r="E778" s="5"/>
      <c r="F778" s="5"/>
      <c r="G778" s="45"/>
      <c r="H778" s="65"/>
      <c r="I778" s="65"/>
      <c r="J778" s="65"/>
      <c r="K778" s="65"/>
      <c r="L778" s="65"/>
      <c r="M778" s="65"/>
      <c r="N778" s="65"/>
      <c r="O778" s="5"/>
      <c r="P778" s="5"/>
      <c r="Q778" s="5"/>
      <c r="R778" s="5"/>
      <c r="S778" s="5"/>
      <c r="T778" s="1"/>
    </row>
    <row r="779" spans="2:20">
      <c r="B779" s="5"/>
      <c r="C779" s="5"/>
      <c r="D779" s="5"/>
      <c r="E779" s="5"/>
      <c r="F779" s="5"/>
      <c r="G779" s="45"/>
      <c r="H779" s="65"/>
      <c r="I779" s="65"/>
      <c r="J779" s="65"/>
      <c r="K779" s="65"/>
      <c r="L779" s="65"/>
      <c r="M779" s="65"/>
      <c r="N779" s="65"/>
      <c r="O779" s="5"/>
      <c r="P779" s="5"/>
      <c r="Q779" s="5"/>
      <c r="R779" s="5"/>
      <c r="S779" s="5"/>
      <c r="T779" s="1"/>
    </row>
    <row r="780" spans="2:20">
      <c r="B780" s="5"/>
      <c r="C780" s="5"/>
      <c r="D780" s="5"/>
      <c r="E780" s="5"/>
      <c r="F780" s="5"/>
      <c r="G780" s="45"/>
      <c r="H780" s="65"/>
      <c r="I780" s="65"/>
      <c r="J780" s="65"/>
      <c r="K780" s="65"/>
      <c r="L780" s="65"/>
      <c r="M780" s="65"/>
      <c r="N780" s="65"/>
      <c r="O780" s="5"/>
      <c r="P780" s="5"/>
      <c r="Q780" s="5"/>
      <c r="R780" s="5"/>
      <c r="S780" s="5"/>
      <c r="T780" s="1"/>
    </row>
    <row r="781" spans="2:20">
      <c r="B781" s="5"/>
      <c r="C781" s="5"/>
      <c r="D781" s="5"/>
      <c r="E781" s="5"/>
      <c r="F781" s="5"/>
      <c r="G781" s="45"/>
      <c r="H781" s="65"/>
      <c r="I781" s="65"/>
      <c r="J781" s="65"/>
      <c r="K781" s="65"/>
      <c r="L781" s="65"/>
      <c r="M781" s="65"/>
      <c r="N781" s="65"/>
      <c r="O781" s="5"/>
      <c r="P781" s="5"/>
      <c r="Q781" s="5"/>
      <c r="R781" s="5"/>
      <c r="S781" s="5"/>
      <c r="T781" s="1"/>
    </row>
    <row r="782" spans="2:20">
      <c r="B782" s="5"/>
      <c r="C782" s="5"/>
      <c r="D782" s="5"/>
      <c r="E782" s="5"/>
      <c r="F782" s="5"/>
      <c r="G782" s="45"/>
      <c r="H782" s="65"/>
      <c r="I782" s="65"/>
      <c r="J782" s="65"/>
      <c r="K782" s="65"/>
      <c r="L782" s="65"/>
      <c r="M782" s="65"/>
      <c r="N782" s="65"/>
      <c r="O782" s="5"/>
      <c r="P782" s="5"/>
      <c r="Q782" s="5"/>
      <c r="R782" s="5"/>
      <c r="S782" s="5"/>
      <c r="T782" s="1"/>
    </row>
    <row r="783" spans="2:20">
      <c r="B783" s="5"/>
      <c r="C783" s="5"/>
      <c r="D783" s="5"/>
      <c r="E783" s="5"/>
      <c r="F783" s="5"/>
      <c r="G783" s="45"/>
      <c r="H783" s="65"/>
      <c r="I783" s="65"/>
      <c r="J783" s="65"/>
      <c r="K783" s="65"/>
      <c r="L783" s="65"/>
      <c r="M783" s="65"/>
      <c r="N783" s="65"/>
      <c r="O783" s="5"/>
      <c r="P783" s="5"/>
      <c r="Q783" s="5"/>
      <c r="R783" s="5"/>
      <c r="S783" s="5"/>
      <c r="T783" s="1"/>
    </row>
    <row r="784" spans="2:20">
      <c r="B784" s="5"/>
      <c r="C784" s="5"/>
      <c r="D784" s="5"/>
      <c r="E784" s="5"/>
      <c r="F784" s="5"/>
      <c r="G784" s="45"/>
      <c r="H784" s="65"/>
      <c r="I784" s="65"/>
      <c r="J784" s="65"/>
      <c r="K784" s="65"/>
      <c r="L784" s="65"/>
      <c r="M784" s="65"/>
      <c r="N784" s="65"/>
      <c r="O784" s="5"/>
      <c r="P784" s="5"/>
      <c r="Q784" s="5"/>
      <c r="R784" s="5"/>
      <c r="S784" s="5"/>
      <c r="T784" s="1"/>
    </row>
    <row r="785" spans="2:20">
      <c r="B785" s="5"/>
      <c r="C785" s="5"/>
      <c r="D785" s="5"/>
      <c r="E785" s="5"/>
      <c r="F785" s="5"/>
      <c r="G785" s="45"/>
      <c r="H785" s="65"/>
      <c r="I785" s="65"/>
      <c r="J785" s="65"/>
      <c r="K785" s="65"/>
      <c r="L785" s="65"/>
      <c r="M785" s="65"/>
      <c r="N785" s="65"/>
      <c r="O785" s="5"/>
      <c r="P785" s="5"/>
      <c r="Q785" s="5"/>
      <c r="R785" s="5"/>
      <c r="S785" s="5"/>
      <c r="T785" s="1"/>
    </row>
    <row r="786" spans="2:20">
      <c r="B786" s="5"/>
      <c r="C786" s="5"/>
      <c r="D786" s="5"/>
      <c r="E786" s="5"/>
      <c r="F786" s="5"/>
      <c r="G786" s="45"/>
      <c r="H786" s="65"/>
      <c r="I786" s="65"/>
      <c r="J786" s="65"/>
      <c r="K786" s="65"/>
      <c r="L786" s="65"/>
      <c r="M786" s="65"/>
      <c r="N786" s="65"/>
      <c r="O786" s="5"/>
      <c r="P786" s="5"/>
      <c r="Q786" s="5"/>
      <c r="R786" s="5"/>
      <c r="S786" s="5"/>
      <c r="T786" s="1"/>
    </row>
    <row r="787" spans="2:20">
      <c r="B787" s="5"/>
      <c r="C787" s="5"/>
      <c r="D787" s="5"/>
      <c r="E787" s="5"/>
      <c r="F787" s="5"/>
      <c r="G787" s="45"/>
      <c r="H787" s="65"/>
      <c r="I787" s="65"/>
      <c r="J787" s="65"/>
      <c r="K787" s="65"/>
      <c r="L787" s="65"/>
      <c r="M787" s="65"/>
      <c r="N787" s="65"/>
      <c r="O787" s="5"/>
      <c r="P787" s="5"/>
      <c r="Q787" s="5"/>
      <c r="R787" s="5"/>
      <c r="S787" s="5"/>
      <c r="T787" s="1"/>
    </row>
    <row r="788" spans="2:20">
      <c r="B788" s="5"/>
      <c r="C788" s="5"/>
      <c r="D788" s="5"/>
      <c r="E788" s="5"/>
      <c r="F788" s="5"/>
      <c r="G788" s="45"/>
      <c r="H788" s="65"/>
      <c r="I788" s="65"/>
      <c r="J788" s="65"/>
      <c r="K788" s="65"/>
      <c r="L788" s="65"/>
      <c r="M788" s="65"/>
      <c r="N788" s="65"/>
      <c r="O788" s="5"/>
      <c r="P788" s="5"/>
      <c r="Q788" s="5"/>
      <c r="R788" s="5"/>
      <c r="S788" s="5"/>
      <c r="T788" s="1"/>
    </row>
    <row r="789" spans="2:20">
      <c r="B789" s="5"/>
      <c r="C789" s="5"/>
      <c r="D789" s="5"/>
      <c r="E789" s="5"/>
      <c r="F789" s="5"/>
      <c r="G789" s="45"/>
      <c r="H789" s="65"/>
      <c r="I789" s="65"/>
      <c r="J789" s="65"/>
      <c r="K789" s="65"/>
      <c r="L789" s="65"/>
      <c r="M789" s="65"/>
      <c r="N789" s="65"/>
      <c r="O789" s="5"/>
      <c r="P789" s="5"/>
      <c r="Q789" s="5"/>
      <c r="R789" s="5"/>
      <c r="S789" s="5"/>
      <c r="T789" s="1"/>
    </row>
    <row r="790" spans="2:20">
      <c r="B790" s="5"/>
      <c r="C790" s="5"/>
      <c r="D790" s="5"/>
      <c r="E790" s="5"/>
      <c r="F790" s="5"/>
      <c r="G790" s="45"/>
      <c r="H790" s="65"/>
      <c r="I790" s="65"/>
      <c r="J790" s="65"/>
      <c r="K790" s="65"/>
      <c r="L790" s="65"/>
      <c r="M790" s="65"/>
      <c r="N790" s="65"/>
      <c r="O790" s="5"/>
      <c r="P790" s="5"/>
      <c r="Q790" s="5"/>
      <c r="R790" s="5"/>
      <c r="S790" s="5"/>
      <c r="T790" s="1"/>
    </row>
    <row r="791" spans="2:20">
      <c r="B791" s="5"/>
      <c r="C791" s="5"/>
      <c r="D791" s="5"/>
      <c r="E791" s="5"/>
      <c r="F791" s="5"/>
      <c r="G791" s="45"/>
      <c r="H791" s="65"/>
      <c r="I791" s="65"/>
      <c r="J791" s="65"/>
      <c r="K791" s="65"/>
      <c r="L791" s="65"/>
      <c r="M791" s="65"/>
      <c r="N791" s="65"/>
      <c r="O791" s="5"/>
      <c r="P791" s="5"/>
      <c r="Q791" s="5"/>
      <c r="R791" s="5"/>
      <c r="S791" s="5"/>
      <c r="T791" s="1"/>
    </row>
    <row r="792" spans="2:20">
      <c r="B792" s="5"/>
      <c r="C792" s="5"/>
      <c r="D792" s="5"/>
      <c r="E792" s="5"/>
      <c r="F792" s="5"/>
      <c r="G792" s="45"/>
      <c r="H792" s="65"/>
      <c r="I792" s="65"/>
      <c r="J792" s="65"/>
      <c r="K792" s="65"/>
      <c r="L792" s="65"/>
      <c r="M792" s="65"/>
      <c r="N792" s="65"/>
      <c r="O792" s="5"/>
      <c r="P792" s="5"/>
      <c r="Q792" s="5"/>
      <c r="R792" s="5"/>
      <c r="S792" s="5"/>
      <c r="T792" s="1"/>
    </row>
    <row r="793" spans="2:20">
      <c r="B793" s="5"/>
      <c r="C793" s="5"/>
      <c r="D793" s="5"/>
      <c r="E793" s="5"/>
      <c r="F793" s="5"/>
      <c r="G793" s="45"/>
      <c r="H793" s="65"/>
      <c r="I793" s="65"/>
      <c r="J793" s="65"/>
      <c r="K793" s="65"/>
      <c r="L793" s="65"/>
      <c r="M793" s="65"/>
      <c r="N793" s="65"/>
      <c r="O793" s="5"/>
      <c r="P793" s="5"/>
      <c r="Q793" s="5"/>
      <c r="R793" s="5"/>
      <c r="S793" s="5"/>
      <c r="T793" s="1"/>
    </row>
    <row r="794" spans="2:20">
      <c r="B794" s="5"/>
      <c r="C794" s="5"/>
      <c r="D794" s="5"/>
      <c r="E794" s="5"/>
      <c r="F794" s="5"/>
      <c r="G794" s="45"/>
      <c r="H794" s="65"/>
      <c r="I794" s="65"/>
      <c r="J794" s="65"/>
      <c r="K794" s="65"/>
      <c r="L794" s="65"/>
      <c r="M794" s="65"/>
      <c r="N794" s="65"/>
      <c r="O794" s="5"/>
      <c r="P794" s="5"/>
      <c r="Q794" s="5"/>
      <c r="R794" s="5"/>
      <c r="S794" s="5"/>
      <c r="T794" s="1"/>
    </row>
    <row r="795" spans="2:20">
      <c r="B795" s="5"/>
      <c r="C795" s="5"/>
      <c r="D795" s="5"/>
      <c r="E795" s="5"/>
      <c r="F795" s="5"/>
      <c r="G795" s="45"/>
      <c r="H795" s="65"/>
      <c r="I795" s="65"/>
      <c r="J795" s="65"/>
      <c r="K795" s="65"/>
      <c r="L795" s="65"/>
      <c r="M795" s="65"/>
      <c r="N795" s="65"/>
      <c r="O795" s="5"/>
      <c r="P795" s="5"/>
      <c r="Q795" s="5"/>
      <c r="R795" s="5"/>
      <c r="S795" s="5"/>
      <c r="T795" s="1"/>
    </row>
    <row r="796" spans="2:20">
      <c r="B796" s="5"/>
      <c r="C796" s="5"/>
      <c r="D796" s="5"/>
      <c r="E796" s="5"/>
      <c r="F796" s="5"/>
      <c r="G796" s="45"/>
      <c r="H796" s="65"/>
      <c r="I796" s="65"/>
      <c r="J796" s="65"/>
      <c r="K796" s="65"/>
      <c r="L796" s="65"/>
      <c r="M796" s="65"/>
      <c r="N796" s="65"/>
      <c r="O796" s="5"/>
      <c r="P796" s="5"/>
      <c r="Q796" s="5"/>
      <c r="R796" s="5"/>
      <c r="S796" s="5"/>
      <c r="T796" s="1"/>
    </row>
    <row r="797" spans="2:20">
      <c r="B797" s="5"/>
      <c r="C797" s="5"/>
      <c r="D797" s="5"/>
      <c r="E797" s="5"/>
      <c r="F797" s="5"/>
      <c r="G797" s="45"/>
      <c r="H797" s="65"/>
      <c r="I797" s="65"/>
      <c r="J797" s="65"/>
      <c r="K797" s="65"/>
      <c r="L797" s="65"/>
      <c r="M797" s="65"/>
      <c r="N797" s="65"/>
      <c r="O797" s="5"/>
      <c r="P797" s="5"/>
      <c r="Q797" s="5"/>
      <c r="R797" s="5"/>
      <c r="S797" s="5"/>
      <c r="T797" s="1"/>
    </row>
    <row r="798" spans="2:20">
      <c r="B798" s="5"/>
      <c r="C798" s="5"/>
      <c r="D798" s="5"/>
      <c r="E798" s="5"/>
      <c r="F798" s="5"/>
      <c r="G798" s="45"/>
      <c r="H798" s="65"/>
      <c r="I798" s="65"/>
      <c r="J798" s="65"/>
      <c r="K798" s="65"/>
      <c r="L798" s="65"/>
      <c r="M798" s="65"/>
      <c r="N798" s="65"/>
      <c r="O798" s="5"/>
      <c r="P798" s="5"/>
      <c r="Q798" s="5"/>
      <c r="R798" s="5"/>
      <c r="S798" s="5"/>
      <c r="T798" s="1"/>
    </row>
    <row r="799" spans="2:20">
      <c r="B799" s="5"/>
      <c r="C799" s="5"/>
      <c r="D799" s="5"/>
      <c r="E799" s="5"/>
      <c r="F799" s="5"/>
      <c r="G799" s="45"/>
      <c r="H799" s="65"/>
      <c r="I799" s="65"/>
      <c r="J799" s="65"/>
      <c r="K799" s="65"/>
      <c r="L799" s="65"/>
      <c r="M799" s="65"/>
      <c r="N799" s="65"/>
      <c r="O799" s="5"/>
      <c r="P799" s="5"/>
      <c r="Q799" s="5"/>
      <c r="R799" s="5"/>
      <c r="S799" s="5"/>
      <c r="T799" s="1"/>
    </row>
    <row r="800" spans="2:20">
      <c r="B800" s="5"/>
      <c r="C800" s="5"/>
      <c r="D800" s="5"/>
      <c r="E800" s="5"/>
      <c r="F800" s="5"/>
      <c r="G800" s="45"/>
      <c r="H800" s="65"/>
      <c r="I800" s="65"/>
      <c r="J800" s="65"/>
      <c r="K800" s="65"/>
      <c r="L800" s="65"/>
      <c r="M800" s="65"/>
      <c r="N800" s="65"/>
      <c r="O800" s="5"/>
      <c r="P800" s="5"/>
      <c r="Q800" s="5"/>
      <c r="R800" s="5"/>
      <c r="S800" s="5"/>
      <c r="T800" s="1"/>
    </row>
    <row r="801" spans="2:20">
      <c r="B801" s="5"/>
      <c r="C801" s="5"/>
      <c r="D801" s="5"/>
      <c r="E801" s="5"/>
      <c r="F801" s="5"/>
      <c r="G801" s="45"/>
      <c r="H801" s="65"/>
      <c r="I801" s="65"/>
      <c r="J801" s="65"/>
      <c r="K801" s="65"/>
      <c r="L801" s="65"/>
      <c r="M801" s="65"/>
      <c r="N801" s="65"/>
      <c r="O801" s="5"/>
      <c r="P801" s="5"/>
      <c r="Q801" s="5"/>
      <c r="R801" s="5"/>
      <c r="S801" s="5"/>
      <c r="T801" s="1"/>
    </row>
    <row r="802" spans="2:20">
      <c r="B802" s="5"/>
      <c r="C802" s="5"/>
      <c r="D802" s="5"/>
      <c r="E802" s="5"/>
      <c r="F802" s="5"/>
      <c r="G802" s="45"/>
      <c r="H802" s="65"/>
      <c r="I802" s="65"/>
      <c r="J802" s="65"/>
      <c r="K802" s="65"/>
      <c r="L802" s="65"/>
      <c r="M802" s="65"/>
      <c r="N802" s="65"/>
      <c r="O802" s="5"/>
      <c r="P802" s="5"/>
      <c r="Q802" s="5"/>
      <c r="R802" s="5"/>
      <c r="S802" s="5"/>
      <c r="T802" s="1"/>
    </row>
    <row r="803" spans="2:20">
      <c r="B803" s="5"/>
      <c r="C803" s="5"/>
      <c r="D803" s="5"/>
      <c r="E803" s="5"/>
      <c r="F803" s="5"/>
      <c r="G803" s="45"/>
      <c r="H803" s="65"/>
      <c r="I803" s="65"/>
      <c r="J803" s="65"/>
      <c r="K803" s="65"/>
      <c r="L803" s="65"/>
      <c r="M803" s="65"/>
      <c r="N803" s="65"/>
      <c r="O803" s="5"/>
      <c r="P803" s="5"/>
      <c r="Q803" s="5"/>
      <c r="R803" s="5"/>
      <c r="S803" s="5"/>
      <c r="T803" s="1"/>
    </row>
  </sheetData>
  <mergeCells count="16">
    <mergeCell ref="O1:S1"/>
    <mergeCell ref="Y1:Z1"/>
    <mergeCell ref="AA1:AB1"/>
    <mergeCell ref="AC1:AD1"/>
    <mergeCell ref="B1:L1"/>
    <mergeCell ref="AI1:AP1"/>
    <mergeCell ref="AQ1:AX1"/>
    <mergeCell ref="AY1:BF1"/>
    <mergeCell ref="BG1:BN1"/>
    <mergeCell ref="W1:X1"/>
    <mergeCell ref="AE1:AF1"/>
    <mergeCell ref="W4:X4"/>
    <mergeCell ref="Y4:Z4"/>
    <mergeCell ref="AA4:AB4"/>
    <mergeCell ref="AC4:AD4"/>
    <mergeCell ref="AE4:AF4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1"/>
  <dimension ref="A1:AN82"/>
  <sheetViews>
    <sheetView tabSelected="1" topLeftCell="A2" zoomScale="60" zoomScaleNormal="60" workbookViewId="0">
      <selection activeCell="R57" sqref="R57"/>
    </sheetView>
  </sheetViews>
  <sheetFormatPr defaultRowHeight="15"/>
  <sheetData>
    <row r="1" spans="1:20" ht="21">
      <c r="A1" s="100" t="s">
        <v>62</v>
      </c>
      <c r="B1" s="100"/>
      <c r="C1" s="81">
        <f>COUNT(data36!B2:AG2)</f>
        <v>1</v>
      </c>
      <c r="D1" s="100" t="s">
        <v>69</v>
      </c>
      <c r="E1" s="100"/>
      <c r="F1" s="101">
        <v>11</v>
      </c>
      <c r="G1" s="101"/>
      <c r="H1" s="100" t="s">
        <v>63</v>
      </c>
      <c r="I1" s="100"/>
      <c r="J1" s="101">
        <f>MAX('3dCart'!E3:AO39)</f>
        <v>0</v>
      </c>
      <c r="K1" s="101"/>
      <c r="L1" s="99" t="str">
        <f>"ISL29011 - 3000K, Max Lux="&amp;INT(J1)</f>
        <v>ISL29011 - 3000K, Max Lux=0</v>
      </c>
      <c r="M1" s="99"/>
      <c r="N1" s="99"/>
      <c r="O1" s="99"/>
      <c r="P1" s="99"/>
      <c r="Q1" s="99"/>
      <c r="R1" s="99"/>
      <c r="S1" s="99"/>
      <c r="T1" s="99"/>
    </row>
    <row r="4" spans="1:20" s="78" customFormat="1"/>
    <row r="5" spans="1:20" s="78" customFormat="1"/>
    <row r="6" spans="1:20" s="78" customFormat="1"/>
    <row r="7" spans="1:20" s="78" customFormat="1"/>
    <row r="8" spans="1:20" s="78" customFormat="1"/>
    <row r="9" spans="1:20" s="78" customFormat="1"/>
    <row r="10" spans="1:20" s="78" customFormat="1"/>
    <row r="11" spans="1:20" s="78" customFormat="1"/>
    <row r="45" spans="2:40">
      <c r="C45">
        <f>'3dCart'!E2</f>
        <v>-90</v>
      </c>
      <c r="D45" s="77">
        <f>'3dCart'!F2</f>
        <v>-85</v>
      </c>
      <c r="E45" s="77">
        <f>'3dCart'!G2</f>
        <v>-80</v>
      </c>
      <c r="F45" s="77">
        <f>'3dCart'!H2</f>
        <v>-75</v>
      </c>
      <c r="G45" s="77">
        <f>'3dCart'!I2</f>
        <v>-70</v>
      </c>
      <c r="H45" s="77">
        <f>'3dCart'!J2</f>
        <v>-65</v>
      </c>
      <c r="I45" s="77">
        <f>'3dCart'!K2</f>
        <v>-60</v>
      </c>
      <c r="J45" s="77">
        <f>'3dCart'!L2</f>
        <v>-55</v>
      </c>
      <c r="K45" s="77">
        <f>'3dCart'!M2</f>
        <v>-50</v>
      </c>
      <c r="L45" s="77">
        <f>'3dCart'!N2</f>
        <v>-45</v>
      </c>
      <c r="M45" s="77">
        <f>'3dCart'!O2</f>
        <v>-40</v>
      </c>
      <c r="N45" s="77">
        <f>'3dCart'!P2</f>
        <v>-35</v>
      </c>
      <c r="O45" s="77">
        <f>'3dCart'!Q2</f>
        <v>-30</v>
      </c>
      <c r="P45" s="77">
        <f>'3dCart'!R2</f>
        <v>-25</v>
      </c>
      <c r="Q45" s="77">
        <f>'3dCart'!S2</f>
        <v>-20</v>
      </c>
      <c r="R45" s="77">
        <f>'3dCart'!T2</f>
        <v>-15</v>
      </c>
      <c r="S45" s="77">
        <f>'3dCart'!U2</f>
        <v>-10</v>
      </c>
      <c r="T45" s="77">
        <f>'3dCart'!V2</f>
        <v>-5</v>
      </c>
      <c r="U45" s="77">
        <f>'3dCart'!W2</f>
        <v>0</v>
      </c>
      <c r="V45" s="77">
        <f>'3dCart'!X2</f>
        <v>5</v>
      </c>
      <c r="W45" s="77">
        <f>'3dCart'!Y2</f>
        <v>10</v>
      </c>
      <c r="X45" s="77">
        <f>'3dCart'!Z2</f>
        <v>15</v>
      </c>
      <c r="Y45" s="77">
        <f>'3dCart'!AA2</f>
        <v>20</v>
      </c>
      <c r="Z45" s="77">
        <f>'3dCart'!AB2</f>
        <v>25</v>
      </c>
      <c r="AA45" s="77">
        <f>'3dCart'!AC2</f>
        <v>30</v>
      </c>
      <c r="AB45" s="77">
        <f>'3dCart'!AD2</f>
        <v>35</v>
      </c>
      <c r="AC45" s="77">
        <f>'3dCart'!AE2</f>
        <v>40</v>
      </c>
      <c r="AD45" s="77">
        <f>'3dCart'!AF2</f>
        <v>45</v>
      </c>
      <c r="AE45" s="77">
        <f>'3dCart'!AG2</f>
        <v>50</v>
      </c>
      <c r="AF45" s="77">
        <f>'3dCart'!AH2</f>
        <v>55</v>
      </c>
      <c r="AG45" s="77">
        <f>'3dCart'!AI2</f>
        <v>60</v>
      </c>
      <c r="AH45" s="77">
        <f>'3dCart'!AJ2</f>
        <v>65</v>
      </c>
      <c r="AI45" s="77">
        <f>'3dCart'!AK2</f>
        <v>70</v>
      </c>
      <c r="AJ45" s="77">
        <f>'3dCart'!AL2</f>
        <v>75</v>
      </c>
      <c r="AK45" s="77">
        <f>'3dCart'!AM2</f>
        <v>80</v>
      </c>
      <c r="AL45" s="77">
        <f>'3dCart'!AN2</f>
        <v>85</v>
      </c>
      <c r="AM45" s="77">
        <f>'3dCart'!AO2</f>
        <v>90</v>
      </c>
      <c r="AN45" s="77"/>
    </row>
    <row r="46" spans="2:40">
      <c r="B46" s="77">
        <f>'3dCart'!A3</f>
        <v>-90</v>
      </c>
      <c r="C46" s="79" t="e">
        <f>get3dPolarValue($B$46:$B$82,$C$45:$AM$45,'3dCart'!$E$3:$AO$39,$B46,C$45)/$J$1</f>
        <v>#DIV/0!</v>
      </c>
      <c r="D46" s="79" t="e">
        <f>get3dPolarValue($B$46:$B$82,$C$45:$AM$45,'3dCart'!$E$3:$AO$39,$B46,D$45)/$J$1</f>
        <v>#DIV/0!</v>
      </c>
      <c r="E46" s="79" t="e">
        <f>get3dPolarValue($B$46:$B$82,$C$45:$AM$45,'3dCart'!$E$3:$AO$39,$B46,E$45)/$J$1</f>
        <v>#DIV/0!</v>
      </c>
      <c r="F46" s="79" t="e">
        <f>get3dPolarValue($B$46:$B$82,$C$45:$AM$45,'3dCart'!$E$3:$AO$39,$B46,F$45)/$J$1</f>
        <v>#DIV/0!</v>
      </c>
      <c r="G46" s="79" t="e">
        <f>get3dPolarValue($B$46:$B$82,$C$45:$AM$45,'3dCart'!$E$3:$AO$39,$B46,G$45)/$J$1</f>
        <v>#DIV/0!</v>
      </c>
      <c r="H46" s="79" t="e">
        <f>get3dPolarValue($B$46:$B$82,$C$45:$AM$45,'3dCart'!$E$3:$AO$39,$B46,H$45)/$J$1</f>
        <v>#DIV/0!</v>
      </c>
      <c r="I46" s="79" t="e">
        <f>get3dPolarValue($B$46:$B$82,$C$45:$AM$45,'3dCart'!$E$3:$AO$39,$B46,I$45)/$J$1</f>
        <v>#DIV/0!</v>
      </c>
      <c r="J46" s="79" t="e">
        <f>get3dPolarValue($B$46:$B$82,$C$45:$AM$45,'3dCart'!$E$3:$AO$39,$B46,J$45)/$J$1</f>
        <v>#DIV/0!</v>
      </c>
      <c r="K46" s="79" t="e">
        <f>get3dPolarValue($B$46:$B$82,$C$45:$AM$45,'3dCart'!$E$3:$AO$39,$B46,K$45)/$J$1</f>
        <v>#DIV/0!</v>
      </c>
      <c r="L46" s="79" t="e">
        <f>get3dPolarValue($B$46:$B$82,$C$45:$AM$45,'3dCart'!$E$3:$AO$39,$B46,L$45)/$J$1</f>
        <v>#DIV/0!</v>
      </c>
      <c r="M46" s="79" t="e">
        <f>get3dPolarValue($B$46:$B$82,$C$45:$AM$45,'3dCart'!$E$3:$AO$39,$B46,M$45)/$J$1</f>
        <v>#DIV/0!</v>
      </c>
      <c r="N46" s="79" t="e">
        <f>get3dPolarValue($B$46:$B$82,$C$45:$AM$45,'3dCart'!$E$3:$AO$39,$B46,N$45)/$J$1</f>
        <v>#DIV/0!</v>
      </c>
      <c r="O46" s="79" t="e">
        <f>get3dPolarValue($B$46:$B$82,$C$45:$AM$45,'3dCart'!$E$3:$AO$39,$B46,O$45)/$J$1</f>
        <v>#DIV/0!</v>
      </c>
      <c r="P46" s="79" t="e">
        <f>get3dPolarValue($B$46:$B$82,$C$45:$AM$45,'3dCart'!$E$3:$AO$39,$B46,P$45)/$J$1</f>
        <v>#DIV/0!</v>
      </c>
      <c r="Q46" s="79" t="e">
        <f>get3dPolarValue($B$46:$B$82,$C$45:$AM$45,'3dCart'!$E$3:$AO$39,$B46,Q$45)/$J$1</f>
        <v>#DIV/0!</v>
      </c>
      <c r="R46" s="79" t="e">
        <f>get3dPolarValue($B$46:$B$82,$C$45:$AM$45,'3dCart'!$E$3:$AO$39,$B46,R$45)/$J$1</f>
        <v>#DIV/0!</v>
      </c>
      <c r="S46" s="79" t="e">
        <f>get3dPolarValue($B$46:$B$82,$C$45:$AM$45,'3dCart'!$E$3:$AO$39,$B46,S$45)/$J$1</f>
        <v>#DIV/0!</v>
      </c>
      <c r="T46" s="79" t="e">
        <f>get3dPolarValue($B$46:$B$82,$C$45:$AM$45,'3dCart'!$E$3:$AO$39,$B46,T$45)/$J$1</f>
        <v>#DIV/0!</v>
      </c>
      <c r="U46" s="79" t="e">
        <f>get3dPolarValue($B$46:$B$82,$C$45:$AM$45,'3dCart'!$E$3:$AO$39,$B46,U$45)/$J$1</f>
        <v>#DIV/0!</v>
      </c>
      <c r="V46" s="79" t="e">
        <f>get3dPolarValue($B$46:$B$82,$C$45:$AM$45,'3dCart'!$E$3:$AO$39,$B46,V$45)/$J$1</f>
        <v>#DIV/0!</v>
      </c>
      <c r="W46" s="79" t="e">
        <f>get3dPolarValue($B$46:$B$82,$C$45:$AM$45,'3dCart'!$E$3:$AO$39,$B46,W$45)/$J$1</f>
        <v>#DIV/0!</v>
      </c>
      <c r="X46" s="79" t="e">
        <f>get3dPolarValue($B$46:$B$82,$C$45:$AM$45,'3dCart'!$E$3:$AO$39,$B46,X$45)/$J$1</f>
        <v>#DIV/0!</v>
      </c>
      <c r="Y46" s="79" t="e">
        <f>get3dPolarValue($B$46:$B$82,$C$45:$AM$45,'3dCart'!$E$3:$AO$39,$B46,Y$45)/$J$1</f>
        <v>#DIV/0!</v>
      </c>
      <c r="Z46" s="79" t="e">
        <f>get3dPolarValue($B$46:$B$82,$C$45:$AM$45,'3dCart'!$E$3:$AO$39,$B46,Z$45)/$J$1</f>
        <v>#DIV/0!</v>
      </c>
      <c r="AA46" s="79" t="e">
        <f>get3dPolarValue($B$46:$B$82,$C$45:$AM$45,'3dCart'!$E$3:$AO$39,$B46,AA$45)/$J$1</f>
        <v>#DIV/0!</v>
      </c>
      <c r="AB46" s="79" t="e">
        <f>get3dPolarValue($B$46:$B$82,$C$45:$AM$45,'3dCart'!$E$3:$AO$39,$B46,AB$45)/$J$1</f>
        <v>#DIV/0!</v>
      </c>
      <c r="AC46" s="79" t="e">
        <f>get3dPolarValue($B$46:$B$82,$C$45:$AM$45,'3dCart'!$E$3:$AO$39,$B46,AC$45)/$J$1</f>
        <v>#DIV/0!</v>
      </c>
      <c r="AD46" s="79" t="e">
        <f>get3dPolarValue($B$46:$B$82,$C$45:$AM$45,'3dCart'!$E$3:$AO$39,$B46,AD$45)/$J$1</f>
        <v>#DIV/0!</v>
      </c>
      <c r="AE46" s="79" t="e">
        <f>get3dPolarValue($B$46:$B$82,$C$45:$AM$45,'3dCart'!$E$3:$AO$39,$B46,AE$45)/$J$1</f>
        <v>#DIV/0!</v>
      </c>
      <c r="AF46" s="79" t="e">
        <f>get3dPolarValue($B$46:$B$82,$C$45:$AM$45,'3dCart'!$E$3:$AO$39,$B46,AF$45)/$J$1</f>
        <v>#DIV/0!</v>
      </c>
      <c r="AG46" s="79" t="e">
        <f>get3dPolarValue($B$46:$B$82,$C$45:$AM$45,'3dCart'!$E$3:$AO$39,$B46,AG$45)/$J$1</f>
        <v>#DIV/0!</v>
      </c>
      <c r="AH46" s="79" t="e">
        <f>get3dPolarValue($B$46:$B$82,$C$45:$AM$45,'3dCart'!$E$3:$AO$39,$B46,AH$45)/$J$1</f>
        <v>#DIV/0!</v>
      </c>
      <c r="AI46" s="79" t="e">
        <f>get3dPolarValue($B$46:$B$82,$C$45:$AM$45,'3dCart'!$E$3:$AO$39,$B46,AI$45)/$J$1</f>
        <v>#DIV/0!</v>
      </c>
      <c r="AJ46" s="79" t="e">
        <f>get3dPolarValue($B$46:$B$82,$C$45:$AM$45,'3dCart'!$E$3:$AO$39,$B46,AJ$45)/$J$1</f>
        <v>#DIV/0!</v>
      </c>
      <c r="AK46" s="79" t="e">
        <f>get3dPolarValue($B$46:$B$82,$C$45:$AM$45,'3dCart'!$E$3:$AO$39,$B46,AK$45)/$J$1</f>
        <v>#DIV/0!</v>
      </c>
      <c r="AL46" s="79" t="e">
        <f>get3dPolarValue($B$46:$B$82,$C$45:$AM$45,'3dCart'!$E$3:$AO$39,$B46,AL$45)/$J$1</f>
        <v>#DIV/0!</v>
      </c>
      <c r="AM46" s="79" t="e">
        <f>get3dPolarValue($B$46:$B$82,$C$45:$AM$45,'3dCart'!$E$3:$AO$39,$B46,AM$45)/$J$1</f>
        <v>#DIV/0!</v>
      </c>
    </row>
    <row r="47" spans="2:40">
      <c r="B47" s="77">
        <f>'3dCart'!A4</f>
        <v>-85</v>
      </c>
      <c r="C47" s="79" t="e">
        <f>get3dPolarValue($B$46:$B$82,$C$45:$AM$45,'3dCart'!$E$3:$AO$39,$B47,C$45)/$J$1</f>
        <v>#DIV/0!</v>
      </c>
      <c r="D47" s="79" t="e">
        <f>get3dPolarValue($B$46:$B$82,$C$45:$AM$45,'3dCart'!$E$3:$AO$39,$B47,D$45)/$J$1</f>
        <v>#DIV/0!</v>
      </c>
      <c r="E47" s="79" t="e">
        <f>get3dPolarValue($B$46:$B$82,$C$45:$AM$45,'3dCart'!$E$3:$AO$39,$B47,E$45)/$J$1</f>
        <v>#DIV/0!</v>
      </c>
      <c r="F47" s="79" t="e">
        <f>get3dPolarValue($B$46:$B$82,$C$45:$AM$45,'3dCart'!$E$3:$AO$39,$B47,F$45)/$J$1</f>
        <v>#DIV/0!</v>
      </c>
      <c r="G47" s="79" t="e">
        <f>get3dPolarValue($B$46:$B$82,$C$45:$AM$45,'3dCart'!$E$3:$AO$39,$B47,G$45)/$J$1</f>
        <v>#DIV/0!</v>
      </c>
      <c r="H47" s="79" t="e">
        <f>get3dPolarValue($B$46:$B$82,$C$45:$AM$45,'3dCart'!$E$3:$AO$39,$B47,H$45)/$J$1</f>
        <v>#DIV/0!</v>
      </c>
      <c r="I47" s="79" t="e">
        <f>get3dPolarValue($B$46:$B$82,$C$45:$AM$45,'3dCart'!$E$3:$AO$39,$B47,I$45)/$J$1</f>
        <v>#DIV/0!</v>
      </c>
      <c r="J47" s="79" t="e">
        <f>get3dPolarValue($B$46:$B$82,$C$45:$AM$45,'3dCart'!$E$3:$AO$39,$B47,J$45)/$J$1</f>
        <v>#DIV/0!</v>
      </c>
      <c r="K47" s="79" t="e">
        <f>get3dPolarValue($B$46:$B$82,$C$45:$AM$45,'3dCart'!$E$3:$AO$39,$B47,K$45)/$J$1</f>
        <v>#DIV/0!</v>
      </c>
      <c r="L47" s="79" t="e">
        <f>get3dPolarValue($B$46:$B$82,$C$45:$AM$45,'3dCart'!$E$3:$AO$39,$B47,L$45)/$J$1</f>
        <v>#DIV/0!</v>
      </c>
      <c r="M47" s="79" t="e">
        <f>get3dPolarValue($B$46:$B$82,$C$45:$AM$45,'3dCart'!$E$3:$AO$39,$B47,M$45)/$J$1</f>
        <v>#DIV/0!</v>
      </c>
      <c r="N47" s="79" t="e">
        <f>get3dPolarValue($B$46:$B$82,$C$45:$AM$45,'3dCart'!$E$3:$AO$39,$B47,N$45)/$J$1</f>
        <v>#DIV/0!</v>
      </c>
      <c r="O47" s="79" t="e">
        <f>get3dPolarValue($B$46:$B$82,$C$45:$AM$45,'3dCart'!$E$3:$AO$39,$B47,O$45)/$J$1</f>
        <v>#DIV/0!</v>
      </c>
      <c r="P47" s="79" t="e">
        <f>get3dPolarValue($B$46:$B$82,$C$45:$AM$45,'3dCart'!$E$3:$AO$39,$B47,P$45)/$J$1</f>
        <v>#DIV/0!</v>
      </c>
      <c r="Q47" s="79" t="e">
        <f>get3dPolarValue($B$46:$B$82,$C$45:$AM$45,'3dCart'!$E$3:$AO$39,$B47,Q$45)/$J$1</f>
        <v>#DIV/0!</v>
      </c>
      <c r="R47" s="79" t="e">
        <f>get3dPolarValue($B$46:$B$82,$C$45:$AM$45,'3dCart'!$E$3:$AO$39,$B47,R$45)/$J$1</f>
        <v>#DIV/0!</v>
      </c>
      <c r="S47" s="79" t="e">
        <f>get3dPolarValue($B$46:$B$82,$C$45:$AM$45,'3dCart'!$E$3:$AO$39,$B47,S$45)/$J$1</f>
        <v>#DIV/0!</v>
      </c>
      <c r="T47" s="79" t="e">
        <f>get3dPolarValue($B$46:$B$82,$C$45:$AM$45,'3dCart'!$E$3:$AO$39,$B47,T$45)/$J$1</f>
        <v>#DIV/0!</v>
      </c>
      <c r="U47" s="79" t="e">
        <f>get3dPolarValue($B$46:$B$82,$C$45:$AM$45,'3dCart'!$E$3:$AO$39,$B47,U$45)/$J$1</f>
        <v>#DIV/0!</v>
      </c>
      <c r="V47" s="79" t="e">
        <f>get3dPolarValue($B$46:$B$82,$C$45:$AM$45,'3dCart'!$E$3:$AO$39,$B47,V$45)/$J$1</f>
        <v>#DIV/0!</v>
      </c>
      <c r="W47" s="79" t="e">
        <f>get3dPolarValue($B$46:$B$82,$C$45:$AM$45,'3dCart'!$E$3:$AO$39,$B47,W$45)/$J$1</f>
        <v>#DIV/0!</v>
      </c>
      <c r="X47" s="79" t="e">
        <f>get3dPolarValue($B$46:$B$82,$C$45:$AM$45,'3dCart'!$E$3:$AO$39,$B47,X$45)/$J$1</f>
        <v>#DIV/0!</v>
      </c>
      <c r="Y47" s="79" t="e">
        <f>get3dPolarValue($B$46:$B$82,$C$45:$AM$45,'3dCart'!$E$3:$AO$39,$B47,Y$45)/$J$1</f>
        <v>#DIV/0!</v>
      </c>
      <c r="Z47" s="79" t="e">
        <f>get3dPolarValue($B$46:$B$82,$C$45:$AM$45,'3dCart'!$E$3:$AO$39,$B47,Z$45)/$J$1</f>
        <v>#DIV/0!</v>
      </c>
      <c r="AA47" s="79" t="e">
        <f>get3dPolarValue($B$46:$B$82,$C$45:$AM$45,'3dCart'!$E$3:$AO$39,$B47,AA$45)/$J$1</f>
        <v>#DIV/0!</v>
      </c>
      <c r="AB47" s="79" t="e">
        <f>get3dPolarValue($B$46:$B$82,$C$45:$AM$45,'3dCart'!$E$3:$AO$39,$B47,AB$45)/$J$1</f>
        <v>#DIV/0!</v>
      </c>
      <c r="AC47" s="79" t="e">
        <f>get3dPolarValue($B$46:$B$82,$C$45:$AM$45,'3dCart'!$E$3:$AO$39,$B47,AC$45)/$J$1</f>
        <v>#DIV/0!</v>
      </c>
      <c r="AD47" s="79" t="e">
        <f>get3dPolarValue($B$46:$B$82,$C$45:$AM$45,'3dCart'!$E$3:$AO$39,$B47,AD$45)/$J$1</f>
        <v>#DIV/0!</v>
      </c>
      <c r="AE47" s="79" t="e">
        <f>get3dPolarValue($B$46:$B$82,$C$45:$AM$45,'3dCart'!$E$3:$AO$39,$B47,AE$45)/$J$1</f>
        <v>#DIV/0!</v>
      </c>
      <c r="AF47" s="79" t="e">
        <f>get3dPolarValue($B$46:$B$82,$C$45:$AM$45,'3dCart'!$E$3:$AO$39,$B47,AF$45)/$J$1</f>
        <v>#DIV/0!</v>
      </c>
      <c r="AG47" s="79" t="e">
        <f>get3dPolarValue($B$46:$B$82,$C$45:$AM$45,'3dCart'!$E$3:$AO$39,$B47,AG$45)/$J$1</f>
        <v>#DIV/0!</v>
      </c>
      <c r="AH47" s="79" t="e">
        <f>get3dPolarValue($B$46:$B$82,$C$45:$AM$45,'3dCart'!$E$3:$AO$39,$B47,AH$45)/$J$1</f>
        <v>#DIV/0!</v>
      </c>
      <c r="AI47" s="79" t="e">
        <f>get3dPolarValue($B$46:$B$82,$C$45:$AM$45,'3dCart'!$E$3:$AO$39,$B47,AI$45)/$J$1</f>
        <v>#DIV/0!</v>
      </c>
      <c r="AJ47" s="79" t="e">
        <f>get3dPolarValue($B$46:$B$82,$C$45:$AM$45,'3dCart'!$E$3:$AO$39,$B47,AJ$45)/$J$1</f>
        <v>#DIV/0!</v>
      </c>
      <c r="AK47" s="79" t="e">
        <f>get3dPolarValue($B$46:$B$82,$C$45:$AM$45,'3dCart'!$E$3:$AO$39,$B47,AK$45)/$J$1</f>
        <v>#DIV/0!</v>
      </c>
      <c r="AL47" s="79" t="e">
        <f>get3dPolarValue($B$46:$B$82,$C$45:$AM$45,'3dCart'!$E$3:$AO$39,$B47,AL$45)/$J$1</f>
        <v>#DIV/0!</v>
      </c>
      <c r="AM47" s="79" t="e">
        <f>get3dPolarValue($B$46:$B$82,$C$45:$AM$45,'3dCart'!$E$3:$AO$39,$B47,AM$45)/$J$1</f>
        <v>#DIV/0!</v>
      </c>
    </row>
    <row r="48" spans="2:40">
      <c r="B48" s="77">
        <f>'3dCart'!A5</f>
        <v>-80</v>
      </c>
      <c r="C48" s="79" t="e">
        <f>get3dPolarValue($B$46:$B$82,$C$45:$AM$45,'3dCart'!$E$3:$AO$39,$B48,C$45)/$J$1</f>
        <v>#DIV/0!</v>
      </c>
      <c r="D48" s="79" t="e">
        <f>get3dPolarValue($B$46:$B$82,$C$45:$AM$45,'3dCart'!$E$3:$AO$39,$B48,D$45)/$J$1</f>
        <v>#DIV/0!</v>
      </c>
      <c r="E48" s="79" t="e">
        <f>get3dPolarValue($B$46:$B$82,$C$45:$AM$45,'3dCart'!$E$3:$AO$39,$B48,E$45)/$J$1</f>
        <v>#DIV/0!</v>
      </c>
      <c r="F48" s="79" t="e">
        <f>get3dPolarValue($B$46:$B$82,$C$45:$AM$45,'3dCart'!$E$3:$AO$39,$B48,F$45)/$J$1</f>
        <v>#DIV/0!</v>
      </c>
      <c r="G48" s="79" t="e">
        <f>get3dPolarValue($B$46:$B$82,$C$45:$AM$45,'3dCart'!$E$3:$AO$39,$B48,G$45)/$J$1</f>
        <v>#DIV/0!</v>
      </c>
      <c r="H48" s="79" t="e">
        <f>get3dPolarValue($B$46:$B$82,$C$45:$AM$45,'3dCart'!$E$3:$AO$39,$B48,H$45)/$J$1</f>
        <v>#DIV/0!</v>
      </c>
      <c r="I48" s="79" t="e">
        <f>get3dPolarValue($B$46:$B$82,$C$45:$AM$45,'3dCart'!$E$3:$AO$39,$B48,I$45)/$J$1</f>
        <v>#DIV/0!</v>
      </c>
      <c r="J48" s="79" t="e">
        <f>get3dPolarValue($B$46:$B$82,$C$45:$AM$45,'3dCart'!$E$3:$AO$39,$B48,J$45)/$J$1</f>
        <v>#DIV/0!</v>
      </c>
      <c r="K48" s="79" t="e">
        <f>get3dPolarValue($B$46:$B$82,$C$45:$AM$45,'3dCart'!$E$3:$AO$39,$B48,K$45)/$J$1</f>
        <v>#DIV/0!</v>
      </c>
      <c r="L48" s="79" t="e">
        <f>get3dPolarValue($B$46:$B$82,$C$45:$AM$45,'3dCart'!$E$3:$AO$39,$B48,L$45)/$J$1</f>
        <v>#DIV/0!</v>
      </c>
      <c r="M48" s="79" t="e">
        <f>get3dPolarValue($B$46:$B$82,$C$45:$AM$45,'3dCart'!$E$3:$AO$39,$B48,M$45)/$J$1</f>
        <v>#DIV/0!</v>
      </c>
      <c r="N48" s="79" t="e">
        <f>get3dPolarValue($B$46:$B$82,$C$45:$AM$45,'3dCart'!$E$3:$AO$39,$B48,N$45)/$J$1</f>
        <v>#DIV/0!</v>
      </c>
      <c r="O48" s="79" t="e">
        <f>get3dPolarValue($B$46:$B$82,$C$45:$AM$45,'3dCart'!$E$3:$AO$39,$B48,O$45)/$J$1</f>
        <v>#DIV/0!</v>
      </c>
      <c r="P48" s="79" t="e">
        <f>get3dPolarValue($B$46:$B$82,$C$45:$AM$45,'3dCart'!$E$3:$AO$39,$B48,P$45)/$J$1</f>
        <v>#DIV/0!</v>
      </c>
      <c r="Q48" s="79" t="e">
        <f>get3dPolarValue($B$46:$B$82,$C$45:$AM$45,'3dCart'!$E$3:$AO$39,$B48,Q$45)/$J$1</f>
        <v>#DIV/0!</v>
      </c>
      <c r="R48" s="79" t="e">
        <f>get3dPolarValue($B$46:$B$82,$C$45:$AM$45,'3dCart'!$E$3:$AO$39,$B48,R$45)/$J$1</f>
        <v>#DIV/0!</v>
      </c>
      <c r="S48" s="79" t="e">
        <f>get3dPolarValue($B$46:$B$82,$C$45:$AM$45,'3dCart'!$E$3:$AO$39,$B48,S$45)/$J$1</f>
        <v>#DIV/0!</v>
      </c>
      <c r="T48" s="79" t="e">
        <f>get3dPolarValue($B$46:$B$82,$C$45:$AM$45,'3dCart'!$E$3:$AO$39,$B48,T$45)/$J$1</f>
        <v>#DIV/0!</v>
      </c>
      <c r="U48" s="79" t="e">
        <f>get3dPolarValue($B$46:$B$82,$C$45:$AM$45,'3dCart'!$E$3:$AO$39,$B48,U$45)/$J$1</f>
        <v>#DIV/0!</v>
      </c>
      <c r="V48" s="79" t="e">
        <f>get3dPolarValue($B$46:$B$82,$C$45:$AM$45,'3dCart'!$E$3:$AO$39,$B48,V$45)/$J$1</f>
        <v>#DIV/0!</v>
      </c>
      <c r="W48" s="79" t="e">
        <f>get3dPolarValue($B$46:$B$82,$C$45:$AM$45,'3dCart'!$E$3:$AO$39,$B48,W$45)/$J$1</f>
        <v>#DIV/0!</v>
      </c>
      <c r="X48" s="79" t="e">
        <f>get3dPolarValue($B$46:$B$82,$C$45:$AM$45,'3dCart'!$E$3:$AO$39,$B48,X$45)/$J$1</f>
        <v>#DIV/0!</v>
      </c>
      <c r="Y48" s="79" t="e">
        <f>get3dPolarValue($B$46:$B$82,$C$45:$AM$45,'3dCart'!$E$3:$AO$39,$B48,Y$45)/$J$1</f>
        <v>#DIV/0!</v>
      </c>
      <c r="Z48" s="79" t="e">
        <f>get3dPolarValue($B$46:$B$82,$C$45:$AM$45,'3dCart'!$E$3:$AO$39,$B48,Z$45)/$J$1</f>
        <v>#DIV/0!</v>
      </c>
      <c r="AA48" s="79" t="e">
        <f>get3dPolarValue($B$46:$B$82,$C$45:$AM$45,'3dCart'!$E$3:$AO$39,$B48,AA$45)/$J$1</f>
        <v>#DIV/0!</v>
      </c>
      <c r="AB48" s="79" t="e">
        <f>get3dPolarValue($B$46:$B$82,$C$45:$AM$45,'3dCart'!$E$3:$AO$39,$B48,AB$45)/$J$1</f>
        <v>#DIV/0!</v>
      </c>
      <c r="AC48" s="79" t="e">
        <f>get3dPolarValue($B$46:$B$82,$C$45:$AM$45,'3dCart'!$E$3:$AO$39,$B48,AC$45)/$J$1</f>
        <v>#DIV/0!</v>
      </c>
      <c r="AD48" s="79" t="e">
        <f>get3dPolarValue($B$46:$B$82,$C$45:$AM$45,'3dCart'!$E$3:$AO$39,$B48,AD$45)/$J$1</f>
        <v>#DIV/0!</v>
      </c>
      <c r="AE48" s="79" t="e">
        <f>get3dPolarValue($B$46:$B$82,$C$45:$AM$45,'3dCart'!$E$3:$AO$39,$B48,AE$45)/$J$1</f>
        <v>#DIV/0!</v>
      </c>
      <c r="AF48" s="79" t="e">
        <f>get3dPolarValue($B$46:$B$82,$C$45:$AM$45,'3dCart'!$E$3:$AO$39,$B48,AF$45)/$J$1</f>
        <v>#DIV/0!</v>
      </c>
      <c r="AG48" s="79" t="e">
        <f>get3dPolarValue($B$46:$B$82,$C$45:$AM$45,'3dCart'!$E$3:$AO$39,$B48,AG$45)/$J$1</f>
        <v>#DIV/0!</v>
      </c>
      <c r="AH48" s="79" t="e">
        <f>get3dPolarValue($B$46:$B$82,$C$45:$AM$45,'3dCart'!$E$3:$AO$39,$B48,AH$45)/$J$1</f>
        <v>#DIV/0!</v>
      </c>
      <c r="AI48" s="79" t="e">
        <f>get3dPolarValue($B$46:$B$82,$C$45:$AM$45,'3dCart'!$E$3:$AO$39,$B48,AI$45)/$J$1</f>
        <v>#DIV/0!</v>
      </c>
      <c r="AJ48" s="79" t="e">
        <f>get3dPolarValue($B$46:$B$82,$C$45:$AM$45,'3dCart'!$E$3:$AO$39,$B48,AJ$45)/$J$1</f>
        <v>#DIV/0!</v>
      </c>
      <c r="AK48" s="79" t="e">
        <f>get3dPolarValue($B$46:$B$82,$C$45:$AM$45,'3dCart'!$E$3:$AO$39,$B48,AK$45)/$J$1</f>
        <v>#DIV/0!</v>
      </c>
      <c r="AL48" s="79" t="e">
        <f>get3dPolarValue($B$46:$B$82,$C$45:$AM$45,'3dCart'!$E$3:$AO$39,$B48,AL$45)/$J$1</f>
        <v>#DIV/0!</v>
      </c>
      <c r="AM48" s="79" t="e">
        <f>get3dPolarValue($B$46:$B$82,$C$45:$AM$45,'3dCart'!$E$3:$AO$39,$B48,AM$45)/$J$1</f>
        <v>#DIV/0!</v>
      </c>
    </row>
    <row r="49" spans="2:39">
      <c r="B49" s="77">
        <f>'3dCart'!A6</f>
        <v>-75</v>
      </c>
      <c r="C49" s="79" t="e">
        <f>get3dPolarValue($B$46:$B$82,$C$45:$AM$45,'3dCart'!$E$3:$AO$39,$B49,C$45)/$J$1</f>
        <v>#DIV/0!</v>
      </c>
      <c r="D49" s="79" t="e">
        <f>get3dPolarValue($B$46:$B$82,$C$45:$AM$45,'3dCart'!$E$3:$AO$39,$B49,D$45)/$J$1</f>
        <v>#DIV/0!</v>
      </c>
      <c r="E49" s="79" t="e">
        <f>get3dPolarValue($B$46:$B$82,$C$45:$AM$45,'3dCart'!$E$3:$AO$39,$B49,E$45)/$J$1</f>
        <v>#DIV/0!</v>
      </c>
      <c r="F49" s="79" t="e">
        <f>get3dPolarValue($B$46:$B$82,$C$45:$AM$45,'3dCart'!$E$3:$AO$39,$B49,F$45)/$J$1</f>
        <v>#DIV/0!</v>
      </c>
      <c r="G49" s="79" t="e">
        <f>get3dPolarValue($B$46:$B$82,$C$45:$AM$45,'3dCart'!$E$3:$AO$39,$B49,G$45)/$J$1</f>
        <v>#DIV/0!</v>
      </c>
      <c r="H49" s="79" t="e">
        <f>get3dPolarValue($B$46:$B$82,$C$45:$AM$45,'3dCart'!$E$3:$AO$39,$B49,H$45)/$J$1</f>
        <v>#DIV/0!</v>
      </c>
      <c r="I49" s="79" t="e">
        <f>get3dPolarValue($B$46:$B$82,$C$45:$AM$45,'3dCart'!$E$3:$AO$39,$B49,I$45)/$J$1</f>
        <v>#DIV/0!</v>
      </c>
      <c r="J49" s="79" t="e">
        <f>get3dPolarValue($B$46:$B$82,$C$45:$AM$45,'3dCart'!$E$3:$AO$39,$B49,J$45)/$J$1</f>
        <v>#DIV/0!</v>
      </c>
      <c r="K49" s="79" t="e">
        <f>get3dPolarValue($B$46:$B$82,$C$45:$AM$45,'3dCart'!$E$3:$AO$39,$B49,K$45)/$J$1</f>
        <v>#DIV/0!</v>
      </c>
      <c r="L49" s="79" t="e">
        <f>get3dPolarValue($B$46:$B$82,$C$45:$AM$45,'3dCart'!$E$3:$AO$39,$B49,L$45)/$J$1</f>
        <v>#DIV/0!</v>
      </c>
      <c r="M49" s="79" t="e">
        <f>get3dPolarValue($B$46:$B$82,$C$45:$AM$45,'3dCart'!$E$3:$AO$39,$B49,M$45)/$J$1</f>
        <v>#DIV/0!</v>
      </c>
      <c r="N49" s="79" t="e">
        <f>get3dPolarValue($B$46:$B$82,$C$45:$AM$45,'3dCart'!$E$3:$AO$39,$B49,N$45)/$J$1</f>
        <v>#DIV/0!</v>
      </c>
      <c r="O49" s="79" t="e">
        <f>get3dPolarValue($B$46:$B$82,$C$45:$AM$45,'3dCart'!$E$3:$AO$39,$B49,O$45)/$J$1</f>
        <v>#DIV/0!</v>
      </c>
      <c r="P49" s="79" t="e">
        <f>get3dPolarValue($B$46:$B$82,$C$45:$AM$45,'3dCart'!$E$3:$AO$39,$B49,P$45)/$J$1</f>
        <v>#DIV/0!</v>
      </c>
      <c r="Q49" s="79" t="e">
        <f>get3dPolarValue($B$46:$B$82,$C$45:$AM$45,'3dCart'!$E$3:$AO$39,$B49,Q$45)/$J$1</f>
        <v>#DIV/0!</v>
      </c>
      <c r="R49" s="79" t="e">
        <f>get3dPolarValue($B$46:$B$82,$C$45:$AM$45,'3dCart'!$E$3:$AO$39,$B49,R$45)/$J$1</f>
        <v>#DIV/0!</v>
      </c>
      <c r="S49" s="79" t="e">
        <f>get3dPolarValue($B$46:$B$82,$C$45:$AM$45,'3dCart'!$E$3:$AO$39,$B49,S$45)/$J$1</f>
        <v>#DIV/0!</v>
      </c>
      <c r="T49" s="79" t="e">
        <f>get3dPolarValue($B$46:$B$82,$C$45:$AM$45,'3dCart'!$E$3:$AO$39,$B49,T$45)/$J$1</f>
        <v>#DIV/0!</v>
      </c>
      <c r="U49" s="79" t="e">
        <f>get3dPolarValue($B$46:$B$82,$C$45:$AM$45,'3dCart'!$E$3:$AO$39,$B49,U$45)/$J$1</f>
        <v>#DIV/0!</v>
      </c>
      <c r="V49" s="79" t="e">
        <f>get3dPolarValue($B$46:$B$82,$C$45:$AM$45,'3dCart'!$E$3:$AO$39,$B49,V$45)/$J$1</f>
        <v>#DIV/0!</v>
      </c>
      <c r="W49" s="79" t="e">
        <f>get3dPolarValue($B$46:$B$82,$C$45:$AM$45,'3dCart'!$E$3:$AO$39,$B49,W$45)/$J$1</f>
        <v>#DIV/0!</v>
      </c>
      <c r="X49" s="79" t="e">
        <f>get3dPolarValue($B$46:$B$82,$C$45:$AM$45,'3dCart'!$E$3:$AO$39,$B49,X$45)/$J$1</f>
        <v>#DIV/0!</v>
      </c>
      <c r="Y49" s="79" t="e">
        <f>get3dPolarValue($B$46:$B$82,$C$45:$AM$45,'3dCart'!$E$3:$AO$39,$B49,Y$45)/$J$1</f>
        <v>#DIV/0!</v>
      </c>
      <c r="Z49" s="79" t="e">
        <f>get3dPolarValue($B$46:$B$82,$C$45:$AM$45,'3dCart'!$E$3:$AO$39,$B49,Z$45)/$J$1</f>
        <v>#DIV/0!</v>
      </c>
      <c r="AA49" s="79" t="e">
        <f>get3dPolarValue($B$46:$B$82,$C$45:$AM$45,'3dCart'!$E$3:$AO$39,$B49,AA$45)/$J$1</f>
        <v>#DIV/0!</v>
      </c>
      <c r="AB49" s="79" t="e">
        <f>get3dPolarValue($B$46:$B$82,$C$45:$AM$45,'3dCart'!$E$3:$AO$39,$B49,AB$45)/$J$1</f>
        <v>#DIV/0!</v>
      </c>
      <c r="AC49" s="79" t="e">
        <f>get3dPolarValue($B$46:$B$82,$C$45:$AM$45,'3dCart'!$E$3:$AO$39,$B49,AC$45)/$J$1</f>
        <v>#DIV/0!</v>
      </c>
      <c r="AD49" s="79" t="e">
        <f>get3dPolarValue($B$46:$B$82,$C$45:$AM$45,'3dCart'!$E$3:$AO$39,$B49,AD$45)/$J$1</f>
        <v>#DIV/0!</v>
      </c>
      <c r="AE49" s="79" t="e">
        <f>get3dPolarValue($B$46:$B$82,$C$45:$AM$45,'3dCart'!$E$3:$AO$39,$B49,AE$45)/$J$1</f>
        <v>#DIV/0!</v>
      </c>
      <c r="AF49" s="79" t="e">
        <f>get3dPolarValue($B$46:$B$82,$C$45:$AM$45,'3dCart'!$E$3:$AO$39,$B49,AF$45)/$J$1</f>
        <v>#DIV/0!</v>
      </c>
      <c r="AG49" s="79" t="e">
        <f>get3dPolarValue($B$46:$B$82,$C$45:$AM$45,'3dCart'!$E$3:$AO$39,$B49,AG$45)/$J$1</f>
        <v>#DIV/0!</v>
      </c>
      <c r="AH49" s="79" t="e">
        <f>get3dPolarValue($B$46:$B$82,$C$45:$AM$45,'3dCart'!$E$3:$AO$39,$B49,AH$45)/$J$1</f>
        <v>#DIV/0!</v>
      </c>
      <c r="AI49" s="79" t="e">
        <f>get3dPolarValue($B$46:$B$82,$C$45:$AM$45,'3dCart'!$E$3:$AO$39,$B49,AI$45)/$J$1</f>
        <v>#DIV/0!</v>
      </c>
      <c r="AJ49" s="79" t="e">
        <f>get3dPolarValue($B$46:$B$82,$C$45:$AM$45,'3dCart'!$E$3:$AO$39,$B49,AJ$45)/$J$1</f>
        <v>#DIV/0!</v>
      </c>
      <c r="AK49" s="79" t="e">
        <f>get3dPolarValue($B$46:$B$82,$C$45:$AM$45,'3dCart'!$E$3:$AO$39,$B49,AK$45)/$J$1</f>
        <v>#DIV/0!</v>
      </c>
      <c r="AL49" s="79" t="e">
        <f>get3dPolarValue($B$46:$B$82,$C$45:$AM$45,'3dCart'!$E$3:$AO$39,$B49,AL$45)/$J$1</f>
        <v>#DIV/0!</v>
      </c>
      <c r="AM49" s="79" t="e">
        <f>get3dPolarValue($B$46:$B$82,$C$45:$AM$45,'3dCart'!$E$3:$AO$39,$B49,AM$45)/$J$1</f>
        <v>#DIV/0!</v>
      </c>
    </row>
    <row r="50" spans="2:39">
      <c r="B50" s="77">
        <f>'3dCart'!A7</f>
        <v>-70</v>
      </c>
      <c r="C50" s="79" t="e">
        <f>get3dPolarValue($B$46:$B$82,$C$45:$AM$45,'3dCart'!$E$3:$AO$39,$B50,C$45)/$J$1</f>
        <v>#DIV/0!</v>
      </c>
      <c r="D50" s="79" t="e">
        <f>get3dPolarValue($B$46:$B$82,$C$45:$AM$45,'3dCart'!$E$3:$AO$39,$B50,D$45)/$J$1</f>
        <v>#DIV/0!</v>
      </c>
      <c r="E50" s="79" t="e">
        <f>get3dPolarValue($B$46:$B$82,$C$45:$AM$45,'3dCart'!$E$3:$AO$39,$B50,E$45)/$J$1</f>
        <v>#DIV/0!</v>
      </c>
      <c r="F50" s="79" t="e">
        <f>get3dPolarValue($B$46:$B$82,$C$45:$AM$45,'3dCart'!$E$3:$AO$39,$B50,F$45)/$J$1</f>
        <v>#DIV/0!</v>
      </c>
      <c r="G50" s="79" t="e">
        <f>get3dPolarValue($B$46:$B$82,$C$45:$AM$45,'3dCart'!$E$3:$AO$39,$B50,G$45)/$J$1</f>
        <v>#DIV/0!</v>
      </c>
      <c r="H50" s="79" t="e">
        <f>get3dPolarValue($B$46:$B$82,$C$45:$AM$45,'3dCart'!$E$3:$AO$39,$B50,H$45)/$J$1</f>
        <v>#DIV/0!</v>
      </c>
      <c r="I50" s="79" t="e">
        <f>get3dPolarValue($B$46:$B$82,$C$45:$AM$45,'3dCart'!$E$3:$AO$39,$B50,I$45)/$J$1</f>
        <v>#DIV/0!</v>
      </c>
      <c r="J50" s="79" t="e">
        <f>get3dPolarValue($B$46:$B$82,$C$45:$AM$45,'3dCart'!$E$3:$AO$39,$B50,J$45)/$J$1</f>
        <v>#DIV/0!</v>
      </c>
      <c r="K50" s="79" t="e">
        <f>get3dPolarValue($B$46:$B$82,$C$45:$AM$45,'3dCart'!$E$3:$AO$39,$B50,K$45)/$J$1</f>
        <v>#DIV/0!</v>
      </c>
      <c r="L50" s="79" t="e">
        <f>get3dPolarValue($B$46:$B$82,$C$45:$AM$45,'3dCart'!$E$3:$AO$39,$B50,L$45)/$J$1</f>
        <v>#DIV/0!</v>
      </c>
      <c r="M50" s="79" t="e">
        <f>get3dPolarValue($B$46:$B$82,$C$45:$AM$45,'3dCart'!$E$3:$AO$39,$B50,M$45)/$J$1</f>
        <v>#DIV/0!</v>
      </c>
      <c r="N50" s="79" t="e">
        <f>get3dPolarValue($B$46:$B$82,$C$45:$AM$45,'3dCart'!$E$3:$AO$39,$B50,N$45)/$J$1</f>
        <v>#DIV/0!</v>
      </c>
      <c r="O50" s="79" t="e">
        <f>get3dPolarValue($B$46:$B$82,$C$45:$AM$45,'3dCart'!$E$3:$AO$39,$B50,O$45)/$J$1</f>
        <v>#DIV/0!</v>
      </c>
      <c r="P50" s="79" t="e">
        <f>get3dPolarValue($B$46:$B$82,$C$45:$AM$45,'3dCart'!$E$3:$AO$39,$B50,P$45)/$J$1</f>
        <v>#DIV/0!</v>
      </c>
      <c r="Q50" s="79" t="e">
        <f>get3dPolarValue($B$46:$B$82,$C$45:$AM$45,'3dCart'!$E$3:$AO$39,$B50,Q$45)/$J$1</f>
        <v>#DIV/0!</v>
      </c>
      <c r="R50" s="79" t="e">
        <f>get3dPolarValue($B$46:$B$82,$C$45:$AM$45,'3dCart'!$E$3:$AO$39,$B50,R$45)/$J$1</f>
        <v>#DIV/0!</v>
      </c>
      <c r="S50" s="79" t="e">
        <f>get3dPolarValue($B$46:$B$82,$C$45:$AM$45,'3dCart'!$E$3:$AO$39,$B50,S$45)/$J$1</f>
        <v>#DIV/0!</v>
      </c>
      <c r="T50" s="79" t="e">
        <f>get3dPolarValue($B$46:$B$82,$C$45:$AM$45,'3dCart'!$E$3:$AO$39,$B50,T$45)/$J$1</f>
        <v>#DIV/0!</v>
      </c>
      <c r="U50" s="79" t="e">
        <f>get3dPolarValue($B$46:$B$82,$C$45:$AM$45,'3dCart'!$E$3:$AO$39,$B50,U$45)/$J$1</f>
        <v>#DIV/0!</v>
      </c>
      <c r="V50" s="79" t="e">
        <f>get3dPolarValue($B$46:$B$82,$C$45:$AM$45,'3dCart'!$E$3:$AO$39,$B50,V$45)/$J$1</f>
        <v>#DIV/0!</v>
      </c>
      <c r="W50" s="79" t="e">
        <f>get3dPolarValue($B$46:$B$82,$C$45:$AM$45,'3dCart'!$E$3:$AO$39,$B50,W$45)/$J$1</f>
        <v>#DIV/0!</v>
      </c>
      <c r="X50" s="79" t="e">
        <f>get3dPolarValue($B$46:$B$82,$C$45:$AM$45,'3dCart'!$E$3:$AO$39,$B50,X$45)/$J$1</f>
        <v>#DIV/0!</v>
      </c>
      <c r="Y50" s="79" t="e">
        <f>get3dPolarValue($B$46:$B$82,$C$45:$AM$45,'3dCart'!$E$3:$AO$39,$B50,Y$45)/$J$1</f>
        <v>#DIV/0!</v>
      </c>
      <c r="Z50" s="79" t="e">
        <f>get3dPolarValue($B$46:$B$82,$C$45:$AM$45,'3dCart'!$E$3:$AO$39,$B50,Z$45)/$J$1</f>
        <v>#DIV/0!</v>
      </c>
      <c r="AA50" s="79" t="e">
        <f>get3dPolarValue($B$46:$B$82,$C$45:$AM$45,'3dCart'!$E$3:$AO$39,$B50,AA$45)/$J$1</f>
        <v>#DIV/0!</v>
      </c>
      <c r="AB50" s="79" t="e">
        <f>get3dPolarValue($B$46:$B$82,$C$45:$AM$45,'3dCart'!$E$3:$AO$39,$B50,AB$45)/$J$1</f>
        <v>#DIV/0!</v>
      </c>
      <c r="AC50" s="79" t="e">
        <f>get3dPolarValue($B$46:$B$82,$C$45:$AM$45,'3dCart'!$E$3:$AO$39,$B50,AC$45)/$J$1</f>
        <v>#DIV/0!</v>
      </c>
      <c r="AD50" s="79" t="e">
        <f>get3dPolarValue($B$46:$B$82,$C$45:$AM$45,'3dCart'!$E$3:$AO$39,$B50,AD$45)/$J$1</f>
        <v>#DIV/0!</v>
      </c>
      <c r="AE50" s="79" t="e">
        <f>get3dPolarValue($B$46:$B$82,$C$45:$AM$45,'3dCart'!$E$3:$AO$39,$B50,AE$45)/$J$1</f>
        <v>#DIV/0!</v>
      </c>
      <c r="AF50" s="79" t="e">
        <f>get3dPolarValue($B$46:$B$82,$C$45:$AM$45,'3dCart'!$E$3:$AO$39,$B50,AF$45)/$J$1</f>
        <v>#DIV/0!</v>
      </c>
      <c r="AG50" s="79" t="e">
        <f>get3dPolarValue($B$46:$B$82,$C$45:$AM$45,'3dCart'!$E$3:$AO$39,$B50,AG$45)/$J$1</f>
        <v>#DIV/0!</v>
      </c>
      <c r="AH50" s="79" t="e">
        <f>get3dPolarValue($B$46:$B$82,$C$45:$AM$45,'3dCart'!$E$3:$AO$39,$B50,AH$45)/$J$1</f>
        <v>#DIV/0!</v>
      </c>
      <c r="AI50" s="79" t="e">
        <f>get3dPolarValue($B$46:$B$82,$C$45:$AM$45,'3dCart'!$E$3:$AO$39,$B50,AI$45)/$J$1</f>
        <v>#DIV/0!</v>
      </c>
      <c r="AJ50" s="79" t="e">
        <f>get3dPolarValue($B$46:$B$82,$C$45:$AM$45,'3dCart'!$E$3:$AO$39,$B50,AJ$45)/$J$1</f>
        <v>#DIV/0!</v>
      </c>
      <c r="AK50" s="79" t="e">
        <f>get3dPolarValue($B$46:$B$82,$C$45:$AM$45,'3dCart'!$E$3:$AO$39,$B50,AK$45)/$J$1</f>
        <v>#DIV/0!</v>
      </c>
      <c r="AL50" s="79" t="e">
        <f>get3dPolarValue($B$46:$B$82,$C$45:$AM$45,'3dCart'!$E$3:$AO$39,$B50,AL$45)/$J$1</f>
        <v>#DIV/0!</v>
      </c>
      <c r="AM50" s="79" t="e">
        <f>get3dPolarValue($B$46:$B$82,$C$45:$AM$45,'3dCart'!$E$3:$AO$39,$B50,AM$45)/$J$1</f>
        <v>#DIV/0!</v>
      </c>
    </row>
    <row r="51" spans="2:39">
      <c r="B51" s="77">
        <f>'3dCart'!A8</f>
        <v>-65</v>
      </c>
      <c r="C51" s="79" t="e">
        <f>get3dPolarValue($B$46:$B$82,$C$45:$AM$45,'3dCart'!$E$3:$AO$39,$B51,C$45)/$J$1</f>
        <v>#DIV/0!</v>
      </c>
      <c r="D51" s="79" t="e">
        <f>get3dPolarValue($B$46:$B$82,$C$45:$AM$45,'3dCart'!$E$3:$AO$39,$B51,D$45)/$J$1</f>
        <v>#DIV/0!</v>
      </c>
      <c r="E51" s="79" t="e">
        <f>get3dPolarValue($B$46:$B$82,$C$45:$AM$45,'3dCart'!$E$3:$AO$39,$B51,E$45)/$J$1</f>
        <v>#DIV/0!</v>
      </c>
      <c r="F51" s="79" t="e">
        <f>get3dPolarValue($B$46:$B$82,$C$45:$AM$45,'3dCart'!$E$3:$AO$39,$B51,F$45)/$J$1</f>
        <v>#DIV/0!</v>
      </c>
      <c r="G51" s="79" t="e">
        <f>get3dPolarValue($B$46:$B$82,$C$45:$AM$45,'3dCart'!$E$3:$AO$39,$B51,G$45)/$J$1</f>
        <v>#DIV/0!</v>
      </c>
      <c r="H51" s="79" t="e">
        <f>get3dPolarValue($B$46:$B$82,$C$45:$AM$45,'3dCart'!$E$3:$AO$39,$B51,H$45)/$J$1</f>
        <v>#DIV/0!</v>
      </c>
      <c r="I51" s="79" t="e">
        <f>get3dPolarValue($B$46:$B$82,$C$45:$AM$45,'3dCart'!$E$3:$AO$39,$B51,I$45)/$J$1</f>
        <v>#DIV/0!</v>
      </c>
      <c r="J51" s="79" t="e">
        <f>get3dPolarValue($B$46:$B$82,$C$45:$AM$45,'3dCart'!$E$3:$AO$39,$B51,J$45)/$J$1</f>
        <v>#DIV/0!</v>
      </c>
      <c r="K51" s="79" t="e">
        <f>get3dPolarValue($B$46:$B$82,$C$45:$AM$45,'3dCart'!$E$3:$AO$39,$B51,K$45)/$J$1</f>
        <v>#DIV/0!</v>
      </c>
      <c r="L51" s="79" t="e">
        <f>get3dPolarValue($B$46:$B$82,$C$45:$AM$45,'3dCart'!$E$3:$AO$39,$B51,L$45)/$J$1</f>
        <v>#DIV/0!</v>
      </c>
      <c r="M51" s="79" t="e">
        <f>get3dPolarValue($B$46:$B$82,$C$45:$AM$45,'3dCart'!$E$3:$AO$39,$B51,M$45)/$J$1</f>
        <v>#DIV/0!</v>
      </c>
      <c r="N51" s="79" t="e">
        <f>get3dPolarValue($B$46:$B$82,$C$45:$AM$45,'3dCart'!$E$3:$AO$39,$B51,N$45)/$J$1</f>
        <v>#DIV/0!</v>
      </c>
      <c r="O51" s="79" t="e">
        <f>get3dPolarValue($B$46:$B$82,$C$45:$AM$45,'3dCart'!$E$3:$AO$39,$B51,O$45)/$J$1</f>
        <v>#DIV/0!</v>
      </c>
      <c r="P51" s="79" t="e">
        <f>get3dPolarValue($B$46:$B$82,$C$45:$AM$45,'3dCart'!$E$3:$AO$39,$B51,P$45)/$J$1</f>
        <v>#DIV/0!</v>
      </c>
      <c r="Q51" s="79" t="e">
        <f>get3dPolarValue($B$46:$B$82,$C$45:$AM$45,'3dCart'!$E$3:$AO$39,$B51,Q$45)/$J$1</f>
        <v>#DIV/0!</v>
      </c>
      <c r="R51" s="79" t="e">
        <f>get3dPolarValue($B$46:$B$82,$C$45:$AM$45,'3dCart'!$E$3:$AO$39,$B51,R$45)/$J$1</f>
        <v>#DIV/0!</v>
      </c>
      <c r="S51" s="79" t="e">
        <f>get3dPolarValue($B$46:$B$82,$C$45:$AM$45,'3dCart'!$E$3:$AO$39,$B51,S$45)/$J$1</f>
        <v>#DIV/0!</v>
      </c>
      <c r="T51" s="79" t="e">
        <f>get3dPolarValue($B$46:$B$82,$C$45:$AM$45,'3dCart'!$E$3:$AO$39,$B51,T$45)/$J$1</f>
        <v>#DIV/0!</v>
      </c>
      <c r="U51" s="79" t="e">
        <f>get3dPolarValue($B$46:$B$82,$C$45:$AM$45,'3dCart'!$E$3:$AO$39,$B51,U$45)/$J$1</f>
        <v>#DIV/0!</v>
      </c>
      <c r="V51" s="79" t="e">
        <f>get3dPolarValue($B$46:$B$82,$C$45:$AM$45,'3dCart'!$E$3:$AO$39,$B51,V$45)/$J$1</f>
        <v>#DIV/0!</v>
      </c>
      <c r="W51" s="79" t="e">
        <f>get3dPolarValue($B$46:$B$82,$C$45:$AM$45,'3dCart'!$E$3:$AO$39,$B51,W$45)/$J$1</f>
        <v>#DIV/0!</v>
      </c>
      <c r="X51" s="79" t="e">
        <f>get3dPolarValue($B$46:$B$82,$C$45:$AM$45,'3dCart'!$E$3:$AO$39,$B51,X$45)/$J$1</f>
        <v>#DIV/0!</v>
      </c>
      <c r="Y51" s="79" t="e">
        <f>get3dPolarValue($B$46:$B$82,$C$45:$AM$45,'3dCart'!$E$3:$AO$39,$B51,Y$45)/$J$1</f>
        <v>#DIV/0!</v>
      </c>
      <c r="Z51" s="79" t="e">
        <f>get3dPolarValue($B$46:$B$82,$C$45:$AM$45,'3dCart'!$E$3:$AO$39,$B51,Z$45)/$J$1</f>
        <v>#DIV/0!</v>
      </c>
      <c r="AA51" s="79" t="e">
        <f>get3dPolarValue($B$46:$B$82,$C$45:$AM$45,'3dCart'!$E$3:$AO$39,$B51,AA$45)/$J$1</f>
        <v>#DIV/0!</v>
      </c>
      <c r="AB51" s="79" t="e">
        <f>get3dPolarValue($B$46:$B$82,$C$45:$AM$45,'3dCart'!$E$3:$AO$39,$B51,AB$45)/$J$1</f>
        <v>#DIV/0!</v>
      </c>
      <c r="AC51" s="79" t="e">
        <f>get3dPolarValue($B$46:$B$82,$C$45:$AM$45,'3dCart'!$E$3:$AO$39,$B51,AC$45)/$J$1</f>
        <v>#DIV/0!</v>
      </c>
      <c r="AD51" s="79" t="e">
        <f>get3dPolarValue($B$46:$B$82,$C$45:$AM$45,'3dCart'!$E$3:$AO$39,$B51,AD$45)/$J$1</f>
        <v>#DIV/0!</v>
      </c>
      <c r="AE51" s="79" t="e">
        <f>get3dPolarValue($B$46:$B$82,$C$45:$AM$45,'3dCart'!$E$3:$AO$39,$B51,AE$45)/$J$1</f>
        <v>#DIV/0!</v>
      </c>
      <c r="AF51" s="79" t="e">
        <f>get3dPolarValue($B$46:$B$82,$C$45:$AM$45,'3dCart'!$E$3:$AO$39,$B51,AF$45)/$J$1</f>
        <v>#DIV/0!</v>
      </c>
      <c r="AG51" s="79" t="e">
        <f>get3dPolarValue($B$46:$B$82,$C$45:$AM$45,'3dCart'!$E$3:$AO$39,$B51,AG$45)/$J$1</f>
        <v>#DIV/0!</v>
      </c>
      <c r="AH51" s="79" t="e">
        <f>get3dPolarValue($B$46:$B$82,$C$45:$AM$45,'3dCart'!$E$3:$AO$39,$B51,AH$45)/$J$1</f>
        <v>#DIV/0!</v>
      </c>
      <c r="AI51" s="79" t="e">
        <f>get3dPolarValue($B$46:$B$82,$C$45:$AM$45,'3dCart'!$E$3:$AO$39,$B51,AI$45)/$J$1</f>
        <v>#DIV/0!</v>
      </c>
      <c r="AJ51" s="79" t="e">
        <f>get3dPolarValue($B$46:$B$82,$C$45:$AM$45,'3dCart'!$E$3:$AO$39,$B51,AJ$45)/$J$1</f>
        <v>#DIV/0!</v>
      </c>
      <c r="AK51" s="79" t="e">
        <f>get3dPolarValue($B$46:$B$82,$C$45:$AM$45,'3dCart'!$E$3:$AO$39,$B51,AK$45)/$J$1</f>
        <v>#DIV/0!</v>
      </c>
      <c r="AL51" s="79" t="e">
        <f>get3dPolarValue($B$46:$B$82,$C$45:$AM$45,'3dCart'!$E$3:$AO$39,$B51,AL$45)/$J$1</f>
        <v>#DIV/0!</v>
      </c>
      <c r="AM51" s="79" t="e">
        <f>get3dPolarValue($B$46:$B$82,$C$45:$AM$45,'3dCart'!$E$3:$AO$39,$B51,AM$45)/$J$1</f>
        <v>#DIV/0!</v>
      </c>
    </row>
    <row r="52" spans="2:39">
      <c r="B52" s="77">
        <f>'3dCart'!A9</f>
        <v>-60</v>
      </c>
      <c r="C52" s="79" t="e">
        <f>get3dPolarValue($B$46:$B$82,$C$45:$AM$45,'3dCart'!$E$3:$AO$39,$B52,C$45)/$J$1</f>
        <v>#DIV/0!</v>
      </c>
      <c r="D52" s="79" t="e">
        <f>get3dPolarValue($B$46:$B$82,$C$45:$AM$45,'3dCart'!$E$3:$AO$39,$B52,D$45)/$J$1</f>
        <v>#DIV/0!</v>
      </c>
      <c r="E52" s="79" t="e">
        <f>get3dPolarValue($B$46:$B$82,$C$45:$AM$45,'3dCart'!$E$3:$AO$39,$B52,E$45)/$J$1</f>
        <v>#DIV/0!</v>
      </c>
      <c r="F52" s="79" t="e">
        <f>get3dPolarValue($B$46:$B$82,$C$45:$AM$45,'3dCart'!$E$3:$AO$39,$B52,F$45)/$J$1</f>
        <v>#DIV/0!</v>
      </c>
      <c r="G52" s="79" t="e">
        <f>get3dPolarValue($B$46:$B$82,$C$45:$AM$45,'3dCart'!$E$3:$AO$39,$B52,G$45)/$J$1</f>
        <v>#DIV/0!</v>
      </c>
      <c r="H52" s="79" t="e">
        <f>get3dPolarValue($B$46:$B$82,$C$45:$AM$45,'3dCart'!$E$3:$AO$39,$B52,H$45)/$J$1</f>
        <v>#DIV/0!</v>
      </c>
      <c r="I52" s="79" t="e">
        <f>get3dPolarValue($B$46:$B$82,$C$45:$AM$45,'3dCart'!$E$3:$AO$39,$B52,I$45)/$J$1</f>
        <v>#DIV/0!</v>
      </c>
      <c r="J52" s="79" t="e">
        <f>get3dPolarValue($B$46:$B$82,$C$45:$AM$45,'3dCart'!$E$3:$AO$39,$B52,J$45)/$J$1</f>
        <v>#DIV/0!</v>
      </c>
      <c r="K52" s="79" t="e">
        <f>get3dPolarValue($B$46:$B$82,$C$45:$AM$45,'3dCart'!$E$3:$AO$39,$B52,K$45)/$J$1</f>
        <v>#DIV/0!</v>
      </c>
      <c r="L52" s="79" t="e">
        <f>get3dPolarValue($B$46:$B$82,$C$45:$AM$45,'3dCart'!$E$3:$AO$39,$B52,L$45)/$J$1</f>
        <v>#DIV/0!</v>
      </c>
      <c r="M52" s="79" t="e">
        <f>get3dPolarValue($B$46:$B$82,$C$45:$AM$45,'3dCart'!$E$3:$AO$39,$B52,M$45)/$J$1</f>
        <v>#DIV/0!</v>
      </c>
      <c r="N52" s="79" t="e">
        <f>get3dPolarValue($B$46:$B$82,$C$45:$AM$45,'3dCart'!$E$3:$AO$39,$B52,N$45)/$J$1</f>
        <v>#DIV/0!</v>
      </c>
      <c r="O52" s="79" t="e">
        <f>get3dPolarValue($B$46:$B$82,$C$45:$AM$45,'3dCart'!$E$3:$AO$39,$B52,O$45)/$J$1</f>
        <v>#DIV/0!</v>
      </c>
      <c r="P52" s="79" t="e">
        <f>get3dPolarValue($B$46:$B$82,$C$45:$AM$45,'3dCart'!$E$3:$AO$39,$B52,P$45)/$J$1</f>
        <v>#DIV/0!</v>
      </c>
      <c r="Q52" s="79" t="e">
        <f>get3dPolarValue($B$46:$B$82,$C$45:$AM$45,'3dCart'!$E$3:$AO$39,$B52,Q$45)/$J$1</f>
        <v>#DIV/0!</v>
      </c>
      <c r="R52" s="79" t="e">
        <f>get3dPolarValue($B$46:$B$82,$C$45:$AM$45,'3dCart'!$E$3:$AO$39,$B52,R$45)/$J$1</f>
        <v>#DIV/0!</v>
      </c>
      <c r="S52" s="79" t="e">
        <f>get3dPolarValue($B$46:$B$82,$C$45:$AM$45,'3dCart'!$E$3:$AO$39,$B52,S$45)/$J$1</f>
        <v>#DIV/0!</v>
      </c>
      <c r="T52" s="79" t="e">
        <f>get3dPolarValue($B$46:$B$82,$C$45:$AM$45,'3dCart'!$E$3:$AO$39,$B52,T$45)/$J$1</f>
        <v>#DIV/0!</v>
      </c>
      <c r="U52" s="79" t="e">
        <f>get3dPolarValue($B$46:$B$82,$C$45:$AM$45,'3dCart'!$E$3:$AO$39,$B52,U$45)/$J$1</f>
        <v>#DIV/0!</v>
      </c>
      <c r="V52" s="79" t="e">
        <f>get3dPolarValue($B$46:$B$82,$C$45:$AM$45,'3dCart'!$E$3:$AO$39,$B52,V$45)/$J$1</f>
        <v>#DIV/0!</v>
      </c>
      <c r="W52" s="79" t="e">
        <f>get3dPolarValue($B$46:$B$82,$C$45:$AM$45,'3dCart'!$E$3:$AO$39,$B52,W$45)/$J$1</f>
        <v>#DIV/0!</v>
      </c>
      <c r="X52" s="79" t="e">
        <f>get3dPolarValue($B$46:$B$82,$C$45:$AM$45,'3dCart'!$E$3:$AO$39,$B52,X$45)/$J$1</f>
        <v>#DIV/0!</v>
      </c>
      <c r="Y52" s="79" t="e">
        <f>get3dPolarValue($B$46:$B$82,$C$45:$AM$45,'3dCart'!$E$3:$AO$39,$B52,Y$45)/$J$1</f>
        <v>#DIV/0!</v>
      </c>
      <c r="Z52" s="79" t="e">
        <f>get3dPolarValue($B$46:$B$82,$C$45:$AM$45,'3dCart'!$E$3:$AO$39,$B52,Z$45)/$J$1</f>
        <v>#DIV/0!</v>
      </c>
      <c r="AA52" s="79" t="e">
        <f>get3dPolarValue($B$46:$B$82,$C$45:$AM$45,'3dCart'!$E$3:$AO$39,$B52,AA$45)/$J$1</f>
        <v>#DIV/0!</v>
      </c>
      <c r="AB52" s="79" t="e">
        <f>get3dPolarValue($B$46:$B$82,$C$45:$AM$45,'3dCart'!$E$3:$AO$39,$B52,AB$45)/$J$1</f>
        <v>#DIV/0!</v>
      </c>
      <c r="AC52" s="79" t="e">
        <f>get3dPolarValue($B$46:$B$82,$C$45:$AM$45,'3dCart'!$E$3:$AO$39,$B52,AC$45)/$J$1</f>
        <v>#DIV/0!</v>
      </c>
      <c r="AD52" s="79" t="e">
        <f>get3dPolarValue($B$46:$B$82,$C$45:$AM$45,'3dCart'!$E$3:$AO$39,$B52,AD$45)/$J$1</f>
        <v>#DIV/0!</v>
      </c>
      <c r="AE52" s="79" t="e">
        <f>get3dPolarValue($B$46:$B$82,$C$45:$AM$45,'3dCart'!$E$3:$AO$39,$B52,AE$45)/$J$1</f>
        <v>#DIV/0!</v>
      </c>
      <c r="AF52" s="79" t="e">
        <f>get3dPolarValue($B$46:$B$82,$C$45:$AM$45,'3dCart'!$E$3:$AO$39,$B52,AF$45)/$J$1</f>
        <v>#DIV/0!</v>
      </c>
      <c r="AG52" s="79" t="e">
        <f>get3dPolarValue($B$46:$B$82,$C$45:$AM$45,'3dCart'!$E$3:$AO$39,$B52,AG$45)/$J$1</f>
        <v>#DIV/0!</v>
      </c>
      <c r="AH52" s="79" t="e">
        <f>get3dPolarValue($B$46:$B$82,$C$45:$AM$45,'3dCart'!$E$3:$AO$39,$B52,AH$45)/$J$1</f>
        <v>#DIV/0!</v>
      </c>
      <c r="AI52" s="79" t="e">
        <f>get3dPolarValue($B$46:$B$82,$C$45:$AM$45,'3dCart'!$E$3:$AO$39,$B52,AI$45)/$J$1</f>
        <v>#DIV/0!</v>
      </c>
      <c r="AJ52" s="79" t="e">
        <f>get3dPolarValue($B$46:$B$82,$C$45:$AM$45,'3dCart'!$E$3:$AO$39,$B52,AJ$45)/$J$1</f>
        <v>#DIV/0!</v>
      </c>
      <c r="AK52" s="79" t="e">
        <f>get3dPolarValue($B$46:$B$82,$C$45:$AM$45,'3dCart'!$E$3:$AO$39,$B52,AK$45)/$J$1</f>
        <v>#DIV/0!</v>
      </c>
      <c r="AL52" s="79" t="e">
        <f>get3dPolarValue($B$46:$B$82,$C$45:$AM$45,'3dCart'!$E$3:$AO$39,$B52,AL$45)/$J$1</f>
        <v>#DIV/0!</v>
      </c>
      <c r="AM52" s="79" t="e">
        <f>get3dPolarValue($B$46:$B$82,$C$45:$AM$45,'3dCart'!$E$3:$AO$39,$B52,AM$45)/$J$1</f>
        <v>#DIV/0!</v>
      </c>
    </row>
    <row r="53" spans="2:39">
      <c r="B53" s="77">
        <f>'3dCart'!A10</f>
        <v>-55</v>
      </c>
      <c r="C53" s="79" t="e">
        <f>get3dPolarValue($B$46:$B$82,$C$45:$AM$45,'3dCart'!$E$3:$AO$39,$B53,C$45)/$J$1</f>
        <v>#DIV/0!</v>
      </c>
      <c r="D53" s="79" t="e">
        <f>get3dPolarValue($B$46:$B$82,$C$45:$AM$45,'3dCart'!$E$3:$AO$39,$B53,D$45)/$J$1</f>
        <v>#DIV/0!</v>
      </c>
      <c r="E53" s="79" t="e">
        <f>get3dPolarValue($B$46:$B$82,$C$45:$AM$45,'3dCart'!$E$3:$AO$39,$B53,E$45)/$J$1</f>
        <v>#DIV/0!</v>
      </c>
      <c r="F53" s="79" t="e">
        <f>get3dPolarValue($B$46:$B$82,$C$45:$AM$45,'3dCart'!$E$3:$AO$39,$B53,F$45)/$J$1</f>
        <v>#DIV/0!</v>
      </c>
      <c r="G53" s="79" t="e">
        <f>get3dPolarValue($B$46:$B$82,$C$45:$AM$45,'3dCart'!$E$3:$AO$39,$B53,G$45)/$J$1</f>
        <v>#DIV/0!</v>
      </c>
      <c r="H53" s="79" t="e">
        <f>get3dPolarValue($B$46:$B$82,$C$45:$AM$45,'3dCart'!$E$3:$AO$39,$B53,H$45)/$J$1</f>
        <v>#DIV/0!</v>
      </c>
      <c r="I53" s="79" t="e">
        <f>get3dPolarValue($B$46:$B$82,$C$45:$AM$45,'3dCart'!$E$3:$AO$39,$B53,I$45)/$J$1</f>
        <v>#DIV/0!</v>
      </c>
      <c r="J53" s="79" t="e">
        <f>get3dPolarValue($B$46:$B$82,$C$45:$AM$45,'3dCart'!$E$3:$AO$39,$B53,J$45)/$J$1</f>
        <v>#DIV/0!</v>
      </c>
      <c r="K53" s="79" t="e">
        <f>get3dPolarValue($B$46:$B$82,$C$45:$AM$45,'3dCart'!$E$3:$AO$39,$B53,K$45)/$J$1</f>
        <v>#DIV/0!</v>
      </c>
      <c r="L53" s="79" t="e">
        <f>get3dPolarValue($B$46:$B$82,$C$45:$AM$45,'3dCart'!$E$3:$AO$39,$B53,L$45)/$J$1</f>
        <v>#DIV/0!</v>
      </c>
      <c r="M53" s="79" t="e">
        <f>get3dPolarValue($B$46:$B$82,$C$45:$AM$45,'3dCart'!$E$3:$AO$39,$B53,M$45)/$J$1</f>
        <v>#DIV/0!</v>
      </c>
      <c r="N53" s="79" t="e">
        <f>get3dPolarValue($B$46:$B$82,$C$45:$AM$45,'3dCart'!$E$3:$AO$39,$B53,N$45)/$J$1</f>
        <v>#DIV/0!</v>
      </c>
      <c r="O53" s="79" t="e">
        <f>get3dPolarValue($B$46:$B$82,$C$45:$AM$45,'3dCart'!$E$3:$AO$39,$B53,O$45)/$J$1</f>
        <v>#DIV/0!</v>
      </c>
      <c r="P53" s="79" t="e">
        <f>get3dPolarValue($B$46:$B$82,$C$45:$AM$45,'3dCart'!$E$3:$AO$39,$B53,P$45)/$J$1</f>
        <v>#DIV/0!</v>
      </c>
      <c r="Q53" s="79" t="e">
        <f>get3dPolarValue($B$46:$B$82,$C$45:$AM$45,'3dCart'!$E$3:$AO$39,$B53,Q$45)/$J$1</f>
        <v>#DIV/0!</v>
      </c>
      <c r="R53" s="79" t="e">
        <f>get3dPolarValue($B$46:$B$82,$C$45:$AM$45,'3dCart'!$E$3:$AO$39,$B53,R$45)/$J$1</f>
        <v>#DIV/0!</v>
      </c>
      <c r="S53" s="79" t="e">
        <f>get3dPolarValue($B$46:$B$82,$C$45:$AM$45,'3dCart'!$E$3:$AO$39,$B53,S$45)/$J$1</f>
        <v>#DIV/0!</v>
      </c>
      <c r="T53" s="79" t="e">
        <f>get3dPolarValue($B$46:$B$82,$C$45:$AM$45,'3dCart'!$E$3:$AO$39,$B53,T$45)/$J$1</f>
        <v>#DIV/0!</v>
      </c>
      <c r="U53" s="79" t="e">
        <f>get3dPolarValue($B$46:$B$82,$C$45:$AM$45,'3dCart'!$E$3:$AO$39,$B53,U$45)/$J$1</f>
        <v>#DIV/0!</v>
      </c>
      <c r="V53" s="79" t="e">
        <f>get3dPolarValue($B$46:$B$82,$C$45:$AM$45,'3dCart'!$E$3:$AO$39,$B53,V$45)/$J$1</f>
        <v>#DIV/0!</v>
      </c>
      <c r="W53" s="79" t="e">
        <f>get3dPolarValue($B$46:$B$82,$C$45:$AM$45,'3dCart'!$E$3:$AO$39,$B53,W$45)/$J$1</f>
        <v>#DIV/0!</v>
      </c>
      <c r="X53" s="79" t="e">
        <f>get3dPolarValue($B$46:$B$82,$C$45:$AM$45,'3dCart'!$E$3:$AO$39,$B53,X$45)/$J$1</f>
        <v>#DIV/0!</v>
      </c>
      <c r="Y53" s="79" t="e">
        <f>get3dPolarValue($B$46:$B$82,$C$45:$AM$45,'3dCart'!$E$3:$AO$39,$B53,Y$45)/$J$1</f>
        <v>#DIV/0!</v>
      </c>
      <c r="Z53" s="79" t="e">
        <f>get3dPolarValue($B$46:$B$82,$C$45:$AM$45,'3dCart'!$E$3:$AO$39,$B53,Z$45)/$J$1</f>
        <v>#DIV/0!</v>
      </c>
      <c r="AA53" s="79" t="e">
        <f>get3dPolarValue($B$46:$B$82,$C$45:$AM$45,'3dCart'!$E$3:$AO$39,$B53,AA$45)/$J$1</f>
        <v>#DIV/0!</v>
      </c>
      <c r="AB53" s="79" t="e">
        <f>get3dPolarValue($B$46:$B$82,$C$45:$AM$45,'3dCart'!$E$3:$AO$39,$B53,AB$45)/$J$1</f>
        <v>#DIV/0!</v>
      </c>
      <c r="AC53" s="79" t="e">
        <f>get3dPolarValue($B$46:$B$82,$C$45:$AM$45,'3dCart'!$E$3:$AO$39,$B53,AC$45)/$J$1</f>
        <v>#DIV/0!</v>
      </c>
      <c r="AD53" s="79" t="e">
        <f>get3dPolarValue($B$46:$B$82,$C$45:$AM$45,'3dCart'!$E$3:$AO$39,$B53,AD$45)/$J$1</f>
        <v>#DIV/0!</v>
      </c>
      <c r="AE53" s="79" t="e">
        <f>get3dPolarValue($B$46:$B$82,$C$45:$AM$45,'3dCart'!$E$3:$AO$39,$B53,AE$45)/$J$1</f>
        <v>#DIV/0!</v>
      </c>
      <c r="AF53" s="79" t="e">
        <f>get3dPolarValue($B$46:$B$82,$C$45:$AM$45,'3dCart'!$E$3:$AO$39,$B53,AF$45)/$J$1</f>
        <v>#DIV/0!</v>
      </c>
      <c r="AG53" s="79" t="e">
        <f>get3dPolarValue($B$46:$B$82,$C$45:$AM$45,'3dCart'!$E$3:$AO$39,$B53,AG$45)/$J$1</f>
        <v>#DIV/0!</v>
      </c>
      <c r="AH53" s="79" t="e">
        <f>get3dPolarValue($B$46:$B$82,$C$45:$AM$45,'3dCart'!$E$3:$AO$39,$B53,AH$45)/$J$1</f>
        <v>#DIV/0!</v>
      </c>
      <c r="AI53" s="79" t="e">
        <f>get3dPolarValue($B$46:$B$82,$C$45:$AM$45,'3dCart'!$E$3:$AO$39,$B53,AI$45)/$J$1</f>
        <v>#DIV/0!</v>
      </c>
      <c r="AJ53" s="79" t="e">
        <f>get3dPolarValue($B$46:$B$82,$C$45:$AM$45,'3dCart'!$E$3:$AO$39,$B53,AJ$45)/$J$1</f>
        <v>#DIV/0!</v>
      </c>
      <c r="AK53" s="79" t="e">
        <f>get3dPolarValue($B$46:$B$82,$C$45:$AM$45,'3dCart'!$E$3:$AO$39,$B53,AK$45)/$J$1</f>
        <v>#DIV/0!</v>
      </c>
      <c r="AL53" s="79" t="e">
        <f>get3dPolarValue($B$46:$B$82,$C$45:$AM$45,'3dCart'!$E$3:$AO$39,$B53,AL$45)/$J$1</f>
        <v>#DIV/0!</v>
      </c>
      <c r="AM53" s="79" t="e">
        <f>get3dPolarValue($B$46:$B$82,$C$45:$AM$45,'3dCart'!$E$3:$AO$39,$B53,AM$45)/$J$1</f>
        <v>#DIV/0!</v>
      </c>
    </row>
    <row r="54" spans="2:39">
      <c r="B54" s="77">
        <f>'3dCart'!A11</f>
        <v>-50</v>
      </c>
      <c r="C54" s="79" t="e">
        <f>get3dPolarValue($B$46:$B$82,$C$45:$AM$45,'3dCart'!$E$3:$AO$39,$B54,C$45)/$J$1</f>
        <v>#DIV/0!</v>
      </c>
      <c r="D54" s="79" t="e">
        <f>get3dPolarValue($B$46:$B$82,$C$45:$AM$45,'3dCart'!$E$3:$AO$39,$B54,D$45)/$J$1</f>
        <v>#DIV/0!</v>
      </c>
      <c r="E54" s="79" t="e">
        <f>get3dPolarValue($B$46:$B$82,$C$45:$AM$45,'3dCart'!$E$3:$AO$39,$B54,E$45)/$J$1</f>
        <v>#DIV/0!</v>
      </c>
      <c r="F54" s="79" t="e">
        <f>get3dPolarValue($B$46:$B$82,$C$45:$AM$45,'3dCart'!$E$3:$AO$39,$B54,F$45)/$J$1</f>
        <v>#DIV/0!</v>
      </c>
      <c r="G54" s="79" t="e">
        <f>get3dPolarValue($B$46:$B$82,$C$45:$AM$45,'3dCart'!$E$3:$AO$39,$B54,G$45)/$J$1</f>
        <v>#DIV/0!</v>
      </c>
      <c r="H54" s="79" t="e">
        <f>get3dPolarValue($B$46:$B$82,$C$45:$AM$45,'3dCart'!$E$3:$AO$39,$B54,H$45)/$J$1</f>
        <v>#DIV/0!</v>
      </c>
      <c r="I54" s="79" t="e">
        <f>get3dPolarValue($B$46:$B$82,$C$45:$AM$45,'3dCart'!$E$3:$AO$39,$B54,I$45)/$J$1</f>
        <v>#DIV/0!</v>
      </c>
      <c r="J54" s="79" t="e">
        <f>get3dPolarValue($B$46:$B$82,$C$45:$AM$45,'3dCart'!$E$3:$AO$39,$B54,J$45)/$J$1</f>
        <v>#DIV/0!</v>
      </c>
      <c r="K54" s="79" t="e">
        <f>get3dPolarValue($B$46:$B$82,$C$45:$AM$45,'3dCart'!$E$3:$AO$39,$B54,K$45)/$J$1</f>
        <v>#DIV/0!</v>
      </c>
      <c r="L54" s="79" t="e">
        <f>get3dPolarValue($B$46:$B$82,$C$45:$AM$45,'3dCart'!$E$3:$AO$39,$B54,L$45)/$J$1</f>
        <v>#DIV/0!</v>
      </c>
      <c r="M54" s="79" t="e">
        <f>get3dPolarValue($B$46:$B$82,$C$45:$AM$45,'3dCart'!$E$3:$AO$39,$B54,M$45)/$J$1</f>
        <v>#DIV/0!</v>
      </c>
      <c r="N54" s="79" t="e">
        <f>get3dPolarValue($B$46:$B$82,$C$45:$AM$45,'3dCart'!$E$3:$AO$39,$B54,N$45)/$J$1</f>
        <v>#DIV/0!</v>
      </c>
      <c r="O54" s="79" t="e">
        <f>get3dPolarValue($B$46:$B$82,$C$45:$AM$45,'3dCart'!$E$3:$AO$39,$B54,O$45)/$J$1</f>
        <v>#DIV/0!</v>
      </c>
      <c r="P54" s="79" t="e">
        <f>get3dPolarValue($B$46:$B$82,$C$45:$AM$45,'3dCart'!$E$3:$AO$39,$B54,P$45)/$J$1</f>
        <v>#DIV/0!</v>
      </c>
      <c r="Q54" s="79" t="e">
        <f>get3dPolarValue($B$46:$B$82,$C$45:$AM$45,'3dCart'!$E$3:$AO$39,$B54,Q$45)/$J$1</f>
        <v>#DIV/0!</v>
      </c>
      <c r="R54" s="79" t="e">
        <f>get3dPolarValue($B$46:$B$82,$C$45:$AM$45,'3dCart'!$E$3:$AO$39,$B54,R$45)/$J$1</f>
        <v>#DIV/0!</v>
      </c>
      <c r="S54" s="79" t="e">
        <f>get3dPolarValue($B$46:$B$82,$C$45:$AM$45,'3dCart'!$E$3:$AO$39,$B54,S$45)/$J$1</f>
        <v>#DIV/0!</v>
      </c>
      <c r="T54" s="79" t="e">
        <f>get3dPolarValue($B$46:$B$82,$C$45:$AM$45,'3dCart'!$E$3:$AO$39,$B54,T$45)/$J$1</f>
        <v>#DIV/0!</v>
      </c>
      <c r="U54" s="79" t="e">
        <f>get3dPolarValue($B$46:$B$82,$C$45:$AM$45,'3dCart'!$E$3:$AO$39,$B54,U$45)/$J$1</f>
        <v>#DIV/0!</v>
      </c>
      <c r="V54" s="79" t="e">
        <f>get3dPolarValue($B$46:$B$82,$C$45:$AM$45,'3dCart'!$E$3:$AO$39,$B54,V$45)/$J$1</f>
        <v>#DIV/0!</v>
      </c>
      <c r="W54" s="79" t="e">
        <f>get3dPolarValue($B$46:$B$82,$C$45:$AM$45,'3dCart'!$E$3:$AO$39,$B54,W$45)/$J$1</f>
        <v>#DIV/0!</v>
      </c>
      <c r="X54" s="79" t="e">
        <f>get3dPolarValue($B$46:$B$82,$C$45:$AM$45,'3dCart'!$E$3:$AO$39,$B54,X$45)/$J$1</f>
        <v>#DIV/0!</v>
      </c>
      <c r="Y54" s="79" t="e">
        <f>get3dPolarValue($B$46:$B$82,$C$45:$AM$45,'3dCart'!$E$3:$AO$39,$B54,Y$45)/$J$1</f>
        <v>#DIV/0!</v>
      </c>
      <c r="Z54" s="79" t="e">
        <f>get3dPolarValue($B$46:$B$82,$C$45:$AM$45,'3dCart'!$E$3:$AO$39,$B54,Z$45)/$J$1</f>
        <v>#DIV/0!</v>
      </c>
      <c r="AA54" s="79" t="e">
        <f>get3dPolarValue($B$46:$B$82,$C$45:$AM$45,'3dCart'!$E$3:$AO$39,$B54,AA$45)/$J$1</f>
        <v>#DIV/0!</v>
      </c>
      <c r="AB54" s="79" t="e">
        <f>get3dPolarValue($B$46:$B$82,$C$45:$AM$45,'3dCart'!$E$3:$AO$39,$B54,AB$45)/$J$1</f>
        <v>#DIV/0!</v>
      </c>
      <c r="AC54" s="79" t="e">
        <f>get3dPolarValue($B$46:$B$82,$C$45:$AM$45,'3dCart'!$E$3:$AO$39,$B54,AC$45)/$J$1</f>
        <v>#DIV/0!</v>
      </c>
      <c r="AD54" s="79" t="e">
        <f>get3dPolarValue($B$46:$B$82,$C$45:$AM$45,'3dCart'!$E$3:$AO$39,$B54,AD$45)/$J$1</f>
        <v>#DIV/0!</v>
      </c>
      <c r="AE54" s="79" t="e">
        <f>get3dPolarValue($B$46:$B$82,$C$45:$AM$45,'3dCart'!$E$3:$AO$39,$B54,AE$45)/$J$1</f>
        <v>#DIV/0!</v>
      </c>
      <c r="AF54" s="79" t="e">
        <f>get3dPolarValue($B$46:$B$82,$C$45:$AM$45,'3dCart'!$E$3:$AO$39,$B54,AF$45)/$J$1</f>
        <v>#DIV/0!</v>
      </c>
      <c r="AG54" s="79" t="e">
        <f>get3dPolarValue($B$46:$B$82,$C$45:$AM$45,'3dCart'!$E$3:$AO$39,$B54,AG$45)/$J$1</f>
        <v>#DIV/0!</v>
      </c>
      <c r="AH54" s="79" t="e">
        <f>get3dPolarValue($B$46:$B$82,$C$45:$AM$45,'3dCart'!$E$3:$AO$39,$B54,AH$45)/$J$1</f>
        <v>#DIV/0!</v>
      </c>
      <c r="AI54" s="79" t="e">
        <f>get3dPolarValue($B$46:$B$82,$C$45:$AM$45,'3dCart'!$E$3:$AO$39,$B54,AI$45)/$J$1</f>
        <v>#DIV/0!</v>
      </c>
      <c r="AJ54" s="79" t="e">
        <f>get3dPolarValue($B$46:$B$82,$C$45:$AM$45,'3dCart'!$E$3:$AO$39,$B54,AJ$45)/$J$1</f>
        <v>#DIV/0!</v>
      </c>
      <c r="AK54" s="79" t="e">
        <f>get3dPolarValue($B$46:$B$82,$C$45:$AM$45,'3dCart'!$E$3:$AO$39,$B54,AK$45)/$J$1</f>
        <v>#DIV/0!</v>
      </c>
      <c r="AL54" s="79" t="e">
        <f>get3dPolarValue($B$46:$B$82,$C$45:$AM$45,'3dCart'!$E$3:$AO$39,$B54,AL$45)/$J$1</f>
        <v>#DIV/0!</v>
      </c>
      <c r="AM54" s="79" t="e">
        <f>get3dPolarValue($B$46:$B$82,$C$45:$AM$45,'3dCart'!$E$3:$AO$39,$B54,AM$45)/$J$1</f>
        <v>#DIV/0!</v>
      </c>
    </row>
    <row r="55" spans="2:39">
      <c r="B55" s="77">
        <f>'3dCart'!A12</f>
        <v>-45</v>
      </c>
      <c r="C55" s="79" t="e">
        <f>get3dPolarValue($B$46:$B$82,$C$45:$AM$45,'3dCart'!$E$3:$AO$39,$B55,C$45)/$J$1</f>
        <v>#DIV/0!</v>
      </c>
      <c r="D55" s="79" t="e">
        <f>get3dPolarValue($B$46:$B$82,$C$45:$AM$45,'3dCart'!$E$3:$AO$39,$B55,D$45)/$J$1</f>
        <v>#DIV/0!</v>
      </c>
      <c r="E55" s="79" t="e">
        <f>get3dPolarValue($B$46:$B$82,$C$45:$AM$45,'3dCart'!$E$3:$AO$39,$B55,E$45)/$J$1</f>
        <v>#DIV/0!</v>
      </c>
      <c r="F55" s="79" t="e">
        <f>get3dPolarValue($B$46:$B$82,$C$45:$AM$45,'3dCart'!$E$3:$AO$39,$B55,F$45)/$J$1</f>
        <v>#DIV/0!</v>
      </c>
      <c r="G55" s="79" t="e">
        <f>get3dPolarValue($B$46:$B$82,$C$45:$AM$45,'3dCart'!$E$3:$AO$39,$B55,G$45)/$J$1</f>
        <v>#DIV/0!</v>
      </c>
      <c r="H55" s="79" t="e">
        <f>get3dPolarValue($B$46:$B$82,$C$45:$AM$45,'3dCart'!$E$3:$AO$39,$B55,H$45)/$J$1</f>
        <v>#DIV/0!</v>
      </c>
      <c r="I55" s="79" t="e">
        <f>get3dPolarValue($B$46:$B$82,$C$45:$AM$45,'3dCart'!$E$3:$AO$39,$B55,I$45)/$J$1</f>
        <v>#DIV/0!</v>
      </c>
      <c r="J55" s="79" t="e">
        <f>get3dPolarValue($B$46:$B$82,$C$45:$AM$45,'3dCart'!$E$3:$AO$39,$B55,J$45)/$J$1</f>
        <v>#DIV/0!</v>
      </c>
      <c r="K55" s="79" t="e">
        <f>get3dPolarValue($B$46:$B$82,$C$45:$AM$45,'3dCart'!$E$3:$AO$39,$B55,K$45)/$J$1</f>
        <v>#DIV/0!</v>
      </c>
      <c r="L55" s="79" t="e">
        <f>get3dPolarValue($B$46:$B$82,$C$45:$AM$45,'3dCart'!$E$3:$AO$39,$B55,L$45)/$J$1</f>
        <v>#DIV/0!</v>
      </c>
      <c r="M55" s="79" t="e">
        <f>get3dPolarValue($B$46:$B$82,$C$45:$AM$45,'3dCart'!$E$3:$AO$39,$B55,M$45)/$J$1</f>
        <v>#DIV/0!</v>
      </c>
      <c r="N55" s="79" t="e">
        <f>get3dPolarValue($B$46:$B$82,$C$45:$AM$45,'3dCart'!$E$3:$AO$39,$B55,N$45)/$J$1</f>
        <v>#DIV/0!</v>
      </c>
      <c r="O55" s="79" t="e">
        <f>get3dPolarValue($B$46:$B$82,$C$45:$AM$45,'3dCart'!$E$3:$AO$39,$B55,O$45)/$J$1</f>
        <v>#DIV/0!</v>
      </c>
      <c r="P55" s="79" t="e">
        <f>get3dPolarValue($B$46:$B$82,$C$45:$AM$45,'3dCart'!$E$3:$AO$39,$B55,P$45)/$J$1</f>
        <v>#DIV/0!</v>
      </c>
      <c r="Q55" s="79" t="e">
        <f>get3dPolarValue($B$46:$B$82,$C$45:$AM$45,'3dCart'!$E$3:$AO$39,$B55,Q$45)/$J$1</f>
        <v>#DIV/0!</v>
      </c>
      <c r="R55" s="79" t="e">
        <f>get3dPolarValue($B$46:$B$82,$C$45:$AM$45,'3dCart'!$E$3:$AO$39,$B55,R$45)/$J$1</f>
        <v>#DIV/0!</v>
      </c>
      <c r="S55" s="79" t="e">
        <f>get3dPolarValue($B$46:$B$82,$C$45:$AM$45,'3dCart'!$E$3:$AO$39,$B55,S$45)/$J$1</f>
        <v>#DIV/0!</v>
      </c>
      <c r="T55" s="79" t="e">
        <f>get3dPolarValue($B$46:$B$82,$C$45:$AM$45,'3dCart'!$E$3:$AO$39,$B55,T$45)/$J$1</f>
        <v>#DIV/0!</v>
      </c>
      <c r="U55" s="79" t="e">
        <f>get3dPolarValue($B$46:$B$82,$C$45:$AM$45,'3dCart'!$E$3:$AO$39,$B55,U$45)/$J$1</f>
        <v>#DIV/0!</v>
      </c>
      <c r="V55" s="79" t="e">
        <f>get3dPolarValue($B$46:$B$82,$C$45:$AM$45,'3dCart'!$E$3:$AO$39,$B55,V$45)/$J$1</f>
        <v>#DIV/0!</v>
      </c>
      <c r="W55" s="79" t="e">
        <f>get3dPolarValue($B$46:$B$82,$C$45:$AM$45,'3dCart'!$E$3:$AO$39,$B55,W$45)/$J$1</f>
        <v>#DIV/0!</v>
      </c>
      <c r="X55" s="79" t="e">
        <f>get3dPolarValue($B$46:$B$82,$C$45:$AM$45,'3dCart'!$E$3:$AO$39,$B55,X$45)/$J$1</f>
        <v>#DIV/0!</v>
      </c>
      <c r="Y55" s="79" t="e">
        <f>get3dPolarValue($B$46:$B$82,$C$45:$AM$45,'3dCart'!$E$3:$AO$39,$B55,Y$45)/$J$1</f>
        <v>#DIV/0!</v>
      </c>
      <c r="Z55" s="79" t="e">
        <f>get3dPolarValue($B$46:$B$82,$C$45:$AM$45,'3dCart'!$E$3:$AO$39,$B55,Z$45)/$J$1</f>
        <v>#DIV/0!</v>
      </c>
      <c r="AA55" s="79" t="e">
        <f>get3dPolarValue($B$46:$B$82,$C$45:$AM$45,'3dCart'!$E$3:$AO$39,$B55,AA$45)/$J$1</f>
        <v>#DIV/0!</v>
      </c>
      <c r="AB55" s="79" t="e">
        <f>get3dPolarValue($B$46:$B$82,$C$45:$AM$45,'3dCart'!$E$3:$AO$39,$B55,AB$45)/$J$1</f>
        <v>#DIV/0!</v>
      </c>
      <c r="AC55" s="79" t="e">
        <f>get3dPolarValue($B$46:$B$82,$C$45:$AM$45,'3dCart'!$E$3:$AO$39,$B55,AC$45)/$J$1</f>
        <v>#DIV/0!</v>
      </c>
      <c r="AD55" s="79" t="e">
        <f>get3dPolarValue($B$46:$B$82,$C$45:$AM$45,'3dCart'!$E$3:$AO$39,$B55,AD$45)/$J$1</f>
        <v>#DIV/0!</v>
      </c>
      <c r="AE55" s="79" t="e">
        <f>get3dPolarValue($B$46:$B$82,$C$45:$AM$45,'3dCart'!$E$3:$AO$39,$B55,AE$45)/$J$1</f>
        <v>#DIV/0!</v>
      </c>
      <c r="AF55" s="79" t="e">
        <f>get3dPolarValue($B$46:$B$82,$C$45:$AM$45,'3dCart'!$E$3:$AO$39,$B55,AF$45)/$J$1</f>
        <v>#DIV/0!</v>
      </c>
      <c r="AG55" s="79" t="e">
        <f>get3dPolarValue($B$46:$B$82,$C$45:$AM$45,'3dCart'!$E$3:$AO$39,$B55,AG$45)/$J$1</f>
        <v>#DIV/0!</v>
      </c>
      <c r="AH55" s="79" t="e">
        <f>get3dPolarValue($B$46:$B$82,$C$45:$AM$45,'3dCart'!$E$3:$AO$39,$B55,AH$45)/$J$1</f>
        <v>#DIV/0!</v>
      </c>
      <c r="AI55" s="79" t="e">
        <f>get3dPolarValue($B$46:$B$82,$C$45:$AM$45,'3dCart'!$E$3:$AO$39,$B55,AI$45)/$J$1</f>
        <v>#DIV/0!</v>
      </c>
      <c r="AJ55" s="79" t="e">
        <f>get3dPolarValue($B$46:$B$82,$C$45:$AM$45,'3dCart'!$E$3:$AO$39,$B55,AJ$45)/$J$1</f>
        <v>#DIV/0!</v>
      </c>
      <c r="AK55" s="79" t="e">
        <f>get3dPolarValue($B$46:$B$82,$C$45:$AM$45,'3dCart'!$E$3:$AO$39,$B55,AK$45)/$J$1</f>
        <v>#DIV/0!</v>
      </c>
      <c r="AL55" s="79" t="e">
        <f>get3dPolarValue($B$46:$B$82,$C$45:$AM$45,'3dCart'!$E$3:$AO$39,$B55,AL$45)/$J$1</f>
        <v>#DIV/0!</v>
      </c>
      <c r="AM55" s="79" t="e">
        <f>get3dPolarValue($B$46:$B$82,$C$45:$AM$45,'3dCart'!$E$3:$AO$39,$B55,AM$45)/$J$1</f>
        <v>#DIV/0!</v>
      </c>
    </row>
    <row r="56" spans="2:39">
      <c r="B56" s="77">
        <f>'3dCart'!A13</f>
        <v>-40</v>
      </c>
      <c r="C56" s="79" t="e">
        <f>get3dPolarValue($B$46:$B$82,$C$45:$AM$45,'3dCart'!$E$3:$AO$39,$B56,C$45)/$J$1</f>
        <v>#DIV/0!</v>
      </c>
      <c r="D56" s="79" t="e">
        <f>get3dPolarValue($B$46:$B$82,$C$45:$AM$45,'3dCart'!$E$3:$AO$39,$B56,D$45)/$J$1</f>
        <v>#DIV/0!</v>
      </c>
      <c r="E56" s="79" t="e">
        <f>get3dPolarValue($B$46:$B$82,$C$45:$AM$45,'3dCart'!$E$3:$AO$39,$B56,E$45)/$J$1</f>
        <v>#DIV/0!</v>
      </c>
      <c r="F56" s="79" t="e">
        <f>get3dPolarValue($B$46:$B$82,$C$45:$AM$45,'3dCart'!$E$3:$AO$39,$B56,F$45)/$J$1</f>
        <v>#DIV/0!</v>
      </c>
      <c r="G56" s="79" t="e">
        <f>get3dPolarValue($B$46:$B$82,$C$45:$AM$45,'3dCart'!$E$3:$AO$39,$B56,G$45)/$J$1</f>
        <v>#DIV/0!</v>
      </c>
      <c r="H56" s="79" t="e">
        <f>get3dPolarValue($B$46:$B$82,$C$45:$AM$45,'3dCart'!$E$3:$AO$39,$B56,H$45)/$J$1</f>
        <v>#DIV/0!</v>
      </c>
      <c r="I56" s="79" t="e">
        <f>get3dPolarValue($B$46:$B$82,$C$45:$AM$45,'3dCart'!$E$3:$AO$39,$B56,I$45)/$J$1</f>
        <v>#DIV/0!</v>
      </c>
      <c r="J56" s="79" t="e">
        <f>get3dPolarValue($B$46:$B$82,$C$45:$AM$45,'3dCart'!$E$3:$AO$39,$B56,J$45)/$J$1</f>
        <v>#DIV/0!</v>
      </c>
      <c r="K56" s="79" t="e">
        <f>get3dPolarValue($B$46:$B$82,$C$45:$AM$45,'3dCart'!$E$3:$AO$39,$B56,K$45)/$J$1</f>
        <v>#DIV/0!</v>
      </c>
      <c r="L56" s="79" t="e">
        <f>get3dPolarValue($B$46:$B$82,$C$45:$AM$45,'3dCart'!$E$3:$AO$39,$B56,L$45)/$J$1</f>
        <v>#DIV/0!</v>
      </c>
      <c r="M56" s="79" t="e">
        <f>get3dPolarValue($B$46:$B$82,$C$45:$AM$45,'3dCart'!$E$3:$AO$39,$B56,M$45)/$J$1</f>
        <v>#DIV/0!</v>
      </c>
      <c r="N56" s="79" t="e">
        <f>get3dPolarValue($B$46:$B$82,$C$45:$AM$45,'3dCart'!$E$3:$AO$39,$B56,N$45)/$J$1</f>
        <v>#DIV/0!</v>
      </c>
      <c r="O56" s="79" t="e">
        <f>get3dPolarValue($B$46:$B$82,$C$45:$AM$45,'3dCart'!$E$3:$AO$39,$B56,O$45)/$J$1</f>
        <v>#DIV/0!</v>
      </c>
      <c r="P56" s="79" t="e">
        <f>get3dPolarValue($B$46:$B$82,$C$45:$AM$45,'3dCart'!$E$3:$AO$39,$B56,P$45)/$J$1</f>
        <v>#DIV/0!</v>
      </c>
      <c r="Q56" s="79" t="e">
        <f>get3dPolarValue($B$46:$B$82,$C$45:$AM$45,'3dCart'!$E$3:$AO$39,$B56,Q$45)/$J$1</f>
        <v>#DIV/0!</v>
      </c>
      <c r="R56" s="79" t="e">
        <f>get3dPolarValue($B$46:$B$82,$C$45:$AM$45,'3dCart'!$E$3:$AO$39,$B56,R$45)/$J$1</f>
        <v>#DIV/0!</v>
      </c>
      <c r="S56" s="79" t="e">
        <f>get3dPolarValue($B$46:$B$82,$C$45:$AM$45,'3dCart'!$E$3:$AO$39,$B56,S$45)/$J$1</f>
        <v>#DIV/0!</v>
      </c>
      <c r="T56" s="79" t="e">
        <f>get3dPolarValue($B$46:$B$82,$C$45:$AM$45,'3dCart'!$E$3:$AO$39,$B56,T$45)/$J$1</f>
        <v>#DIV/0!</v>
      </c>
      <c r="U56" s="79" t="e">
        <f>get3dPolarValue($B$46:$B$82,$C$45:$AM$45,'3dCart'!$E$3:$AO$39,$B56,U$45)/$J$1</f>
        <v>#DIV/0!</v>
      </c>
      <c r="V56" s="79" t="e">
        <f>get3dPolarValue($B$46:$B$82,$C$45:$AM$45,'3dCart'!$E$3:$AO$39,$B56,V$45)/$J$1</f>
        <v>#DIV/0!</v>
      </c>
      <c r="W56" s="79" t="e">
        <f>get3dPolarValue($B$46:$B$82,$C$45:$AM$45,'3dCart'!$E$3:$AO$39,$B56,W$45)/$J$1</f>
        <v>#DIV/0!</v>
      </c>
      <c r="X56" s="79" t="e">
        <f>get3dPolarValue($B$46:$B$82,$C$45:$AM$45,'3dCart'!$E$3:$AO$39,$B56,X$45)/$J$1</f>
        <v>#DIV/0!</v>
      </c>
      <c r="Y56" s="79" t="e">
        <f>get3dPolarValue($B$46:$B$82,$C$45:$AM$45,'3dCart'!$E$3:$AO$39,$B56,Y$45)/$J$1</f>
        <v>#DIV/0!</v>
      </c>
      <c r="Z56" s="79" t="e">
        <f>get3dPolarValue($B$46:$B$82,$C$45:$AM$45,'3dCart'!$E$3:$AO$39,$B56,Z$45)/$J$1</f>
        <v>#DIV/0!</v>
      </c>
      <c r="AA56" s="79" t="e">
        <f>get3dPolarValue($B$46:$B$82,$C$45:$AM$45,'3dCart'!$E$3:$AO$39,$B56,AA$45)/$J$1</f>
        <v>#DIV/0!</v>
      </c>
      <c r="AB56" s="79" t="e">
        <f>get3dPolarValue($B$46:$B$82,$C$45:$AM$45,'3dCart'!$E$3:$AO$39,$B56,AB$45)/$J$1</f>
        <v>#DIV/0!</v>
      </c>
      <c r="AC56" s="79" t="e">
        <f>get3dPolarValue($B$46:$B$82,$C$45:$AM$45,'3dCart'!$E$3:$AO$39,$B56,AC$45)/$J$1</f>
        <v>#DIV/0!</v>
      </c>
      <c r="AD56" s="79" t="e">
        <f>get3dPolarValue($B$46:$B$82,$C$45:$AM$45,'3dCart'!$E$3:$AO$39,$B56,AD$45)/$J$1</f>
        <v>#DIV/0!</v>
      </c>
      <c r="AE56" s="79" t="e">
        <f>get3dPolarValue($B$46:$B$82,$C$45:$AM$45,'3dCart'!$E$3:$AO$39,$B56,AE$45)/$J$1</f>
        <v>#DIV/0!</v>
      </c>
      <c r="AF56" s="79" t="e">
        <f>get3dPolarValue($B$46:$B$82,$C$45:$AM$45,'3dCart'!$E$3:$AO$39,$B56,AF$45)/$J$1</f>
        <v>#DIV/0!</v>
      </c>
      <c r="AG56" s="79" t="e">
        <f>get3dPolarValue($B$46:$B$82,$C$45:$AM$45,'3dCart'!$E$3:$AO$39,$B56,AG$45)/$J$1</f>
        <v>#DIV/0!</v>
      </c>
      <c r="AH56" s="79" t="e">
        <f>get3dPolarValue($B$46:$B$82,$C$45:$AM$45,'3dCart'!$E$3:$AO$39,$B56,AH$45)/$J$1</f>
        <v>#DIV/0!</v>
      </c>
      <c r="AI56" s="79" t="e">
        <f>get3dPolarValue($B$46:$B$82,$C$45:$AM$45,'3dCart'!$E$3:$AO$39,$B56,AI$45)/$J$1</f>
        <v>#DIV/0!</v>
      </c>
      <c r="AJ56" s="79" t="e">
        <f>get3dPolarValue($B$46:$B$82,$C$45:$AM$45,'3dCart'!$E$3:$AO$39,$B56,AJ$45)/$J$1</f>
        <v>#DIV/0!</v>
      </c>
      <c r="AK56" s="79" t="e">
        <f>get3dPolarValue($B$46:$B$82,$C$45:$AM$45,'3dCart'!$E$3:$AO$39,$B56,AK$45)/$J$1</f>
        <v>#DIV/0!</v>
      </c>
      <c r="AL56" s="79" t="e">
        <f>get3dPolarValue($B$46:$B$82,$C$45:$AM$45,'3dCart'!$E$3:$AO$39,$B56,AL$45)/$J$1</f>
        <v>#DIV/0!</v>
      </c>
      <c r="AM56" s="79" t="e">
        <f>get3dPolarValue($B$46:$B$82,$C$45:$AM$45,'3dCart'!$E$3:$AO$39,$B56,AM$45)/$J$1</f>
        <v>#DIV/0!</v>
      </c>
    </row>
    <row r="57" spans="2:39">
      <c r="B57" s="77">
        <f>'3dCart'!A14</f>
        <v>-35</v>
      </c>
      <c r="C57" s="79" t="e">
        <f>get3dPolarValue($B$46:$B$82,$C$45:$AM$45,'3dCart'!$E$3:$AO$39,$B57,C$45)/$J$1</f>
        <v>#DIV/0!</v>
      </c>
      <c r="D57" s="79" t="e">
        <f>get3dPolarValue($B$46:$B$82,$C$45:$AM$45,'3dCart'!$E$3:$AO$39,$B57,D$45)/$J$1</f>
        <v>#DIV/0!</v>
      </c>
      <c r="E57" s="79" t="e">
        <f>get3dPolarValue($B$46:$B$82,$C$45:$AM$45,'3dCart'!$E$3:$AO$39,$B57,E$45)/$J$1</f>
        <v>#DIV/0!</v>
      </c>
      <c r="F57" s="79" t="e">
        <f>get3dPolarValue($B$46:$B$82,$C$45:$AM$45,'3dCart'!$E$3:$AO$39,$B57,F$45)/$J$1</f>
        <v>#DIV/0!</v>
      </c>
      <c r="G57" s="79" t="e">
        <f>get3dPolarValue($B$46:$B$82,$C$45:$AM$45,'3dCart'!$E$3:$AO$39,$B57,G$45)/$J$1</f>
        <v>#DIV/0!</v>
      </c>
      <c r="H57" s="79" t="e">
        <f>get3dPolarValue($B$46:$B$82,$C$45:$AM$45,'3dCart'!$E$3:$AO$39,$B57,H$45)/$J$1</f>
        <v>#DIV/0!</v>
      </c>
      <c r="I57" s="79" t="e">
        <f>get3dPolarValue($B$46:$B$82,$C$45:$AM$45,'3dCart'!$E$3:$AO$39,$B57,I$45)/$J$1</f>
        <v>#DIV/0!</v>
      </c>
      <c r="J57" s="79" t="e">
        <f>get3dPolarValue($B$46:$B$82,$C$45:$AM$45,'3dCart'!$E$3:$AO$39,$B57,J$45)/$J$1</f>
        <v>#DIV/0!</v>
      </c>
      <c r="K57" s="79" t="e">
        <f>get3dPolarValue($B$46:$B$82,$C$45:$AM$45,'3dCart'!$E$3:$AO$39,$B57,K$45)/$J$1</f>
        <v>#DIV/0!</v>
      </c>
      <c r="L57" s="79" t="e">
        <f>get3dPolarValue($B$46:$B$82,$C$45:$AM$45,'3dCart'!$E$3:$AO$39,$B57,L$45)/$J$1</f>
        <v>#DIV/0!</v>
      </c>
      <c r="M57" s="79" t="e">
        <f>get3dPolarValue($B$46:$B$82,$C$45:$AM$45,'3dCart'!$E$3:$AO$39,$B57,M$45)/$J$1</f>
        <v>#DIV/0!</v>
      </c>
      <c r="N57" s="79" t="e">
        <f>get3dPolarValue($B$46:$B$82,$C$45:$AM$45,'3dCart'!$E$3:$AO$39,$B57,N$45)/$J$1</f>
        <v>#DIV/0!</v>
      </c>
      <c r="O57" s="79" t="e">
        <f>get3dPolarValue($B$46:$B$82,$C$45:$AM$45,'3dCart'!$E$3:$AO$39,$B57,O$45)/$J$1</f>
        <v>#DIV/0!</v>
      </c>
      <c r="P57" s="79" t="e">
        <f>get3dPolarValue($B$46:$B$82,$C$45:$AM$45,'3dCart'!$E$3:$AO$39,$B57,P$45)/$J$1</f>
        <v>#DIV/0!</v>
      </c>
      <c r="Q57" s="79" t="e">
        <f>get3dPolarValue($B$46:$B$82,$C$45:$AM$45,'3dCart'!$E$3:$AO$39,$B57,Q$45)/$J$1</f>
        <v>#DIV/0!</v>
      </c>
      <c r="R57" s="79" t="e">
        <f>get3dPolarValue($B$46:$B$82,$C$45:$AM$45,'3dCart'!$E$3:$AO$39,$B57,R$45)/$J$1</f>
        <v>#DIV/0!</v>
      </c>
      <c r="S57" s="79" t="e">
        <f>get3dPolarValue($B$46:$B$82,$C$45:$AM$45,'3dCart'!$E$3:$AO$39,$B57,S$45)/$J$1</f>
        <v>#DIV/0!</v>
      </c>
      <c r="T57" s="79" t="e">
        <f>get3dPolarValue($B$46:$B$82,$C$45:$AM$45,'3dCart'!$E$3:$AO$39,$B57,T$45)/$J$1</f>
        <v>#DIV/0!</v>
      </c>
      <c r="U57" s="79" t="e">
        <f>get3dPolarValue($B$46:$B$82,$C$45:$AM$45,'3dCart'!$E$3:$AO$39,$B57,U$45)/$J$1</f>
        <v>#DIV/0!</v>
      </c>
      <c r="V57" s="79" t="e">
        <f>get3dPolarValue($B$46:$B$82,$C$45:$AM$45,'3dCart'!$E$3:$AO$39,$B57,V$45)/$J$1</f>
        <v>#DIV/0!</v>
      </c>
      <c r="W57" s="79" t="e">
        <f>get3dPolarValue($B$46:$B$82,$C$45:$AM$45,'3dCart'!$E$3:$AO$39,$B57,W$45)/$J$1</f>
        <v>#DIV/0!</v>
      </c>
      <c r="X57" s="79" t="e">
        <f>get3dPolarValue($B$46:$B$82,$C$45:$AM$45,'3dCart'!$E$3:$AO$39,$B57,X$45)/$J$1</f>
        <v>#DIV/0!</v>
      </c>
      <c r="Y57" s="79" t="e">
        <f>get3dPolarValue($B$46:$B$82,$C$45:$AM$45,'3dCart'!$E$3:$AO$39,$B57,Y$45)/$J$1</f>
        <v>#DIV/0!</v>
      </c>
      <c r="Z57" s="79" t="e">
        <f>get3dPolarValue($B$46:$B$82,$C$45:$AM$45,'3dCart'!$E$3:$AO$39,$B57,Z$45)/$J$1</f>
        <v>#DIV/0!</v>
      </c>
      <c r="AA57" s="79" t="e">
        <f>get3dPolarValue($B$46:$B$82,$C$45:$AM$45,'3dCart'!$E$3:$AO$39,$B57,AA$45)/$J$1</f>
        <v>#DIV/0!</v>
      </c>
      <c r="AB57" s="79" t="e">
        <f>get3dPolarValue($B$46:$B$82,$C$45:$AM$45,'3dCart'!$E$3:$AO$39,$B57,AB$45)/$J$1</f>
        <v>#DIV/0!</v>
      </c>
      <c r="AC57" s="79" t="e">
        <f>get3dPolarValue($B$46:$B$82,$C$45:$AM$45,'3dCart'!$E$3:$AO$39,$B57,AC$45)/$J$1</f>
        <v>#DIV/0!</v>
      </c>
      <c r="AD57" s="79" t="e">
        <f>get3dPolarValue($B$46:$B$82,$C$45:$AM$45,'3dCart'!$E$3:$AO$39,$B57,AD$45)/$J$1</f>
        <v>#DIV/0!</v>
      </c>
      <c r="AE57" s="79" t="e">
        <f>get3dPolarValue($B$46:$B$82,$C$45:$AM$45,'3dCart'!$E$3:$AO$39,$B57,AE$45)/$J$1</f>
        <v>#DIV/0!</v>
      </c>
      <c r="AF57" s="79" t="e">
        <f>get3dPolarValue($B$46:$B$82,$C$45:$AM$45,'3dCart'!$E$3:$AO$39,$B57,AF$45)/$J$1</f>
        <v>#DIV/0!</v>
      </c>
      <c r="AG57" s="79" t="e">
        <f>get3dPolarValue($B$46:$B$82,$C$45:$AM$45,'3dCart'!$E$3:$AO$39,$B57,AG$45)/$J$1</f>
        <v>#DIV/0!</v>
      </c>
      <c r="AH57" s="79" t="e">
        <f>get3dPolarValue($B$46:$B$82,$C$45:$AM$45,'3dCart'!$E$3:$AO$39,$B57,AH$45)/$J$1</f>
        <v>#DIV/0!</v>
      </c>
      <c r="AI57" s="79" t="e">
        <f>get3dPolarValue($B$46:$B$82,$C$45:$AM$45,'3dCart'!$E$3:$AO$39,$B57,AI$45)/$J$1</f>
        <v>#DIV/0!</v>
      </c>
      <c r="AJ57" s="79" t="e">
        <f>get3dPolarValue($B$46:$B$82,$C$45:$AM$45,'3dCart'!$E$3:$AO$39,$B57,AJ$45)/$J$1</f>
        <v>#DIV/0!</v>
      </c>
      <c r="AK57" s="79" t="e">
        <f>get3dPolarValue($B$46:$B$82,$C$45:$AM$45,'3dCart'!$E$3:$AO$39,$B57,AK$45)/$J$1</f>
        <v>#DIV/0!</v>
      </c>
      <c r="AL57" s="79" t="e">
        <f>get3dPolarValue($B$46:$B$82,$C$45:$AM$45,'3dCart'!$E$3:$AO$39,$B57,AL$45)/$J$1</f>
        <v>#DIV/0!</v>
      </c>
      <c r="AM57" s="79" t="e">
        <f>get3dPolarValue($B$46:$B$82,$C$45:$AM$45,'3dCart'!$E$3:$AO$39,$B57,AM$45)/$J$1</f>
        <v>#DIV/0!</v>
      </c>
    </row>
    <row r="58" spans="2:39">
      <c r="B58" s="77">
        <f>'3dCart'!A15</f>
        <v>-30</v>
      </c>
      <c r="C58" s="79" t="e">
        <f>get3dPolarValue($B$46:$B$82,$C$45:$AM$45,'3dCart'!$E$3:$AO$39,$B58,C$45)/$J$1</f>
        <v>#DIV/0!</v>
      </c>
      <c r="D58" s="79" t="e">
        <f>get3dPolarValue($B$46:$B$82,$C$45:$AM$45,'3dCart'!$E$3:$AO$39,$B58,D$45)/$J$1</f>
        <v>#DIV/0!</v>
      </c>
      <c r="E58" s="79" t="e">
        <f>get3dPolarValue($B$46:$B$82,$C$45:$AM$45,'3dCart'!$E$3:$AO$39,$B58,E$45)/$J$1</f>
        <v>#DIV/0!</v>
      </c>
      <c r="F58" s="79" t="e">
        <f>get3dPolarValue($B$46:$B$82,$C$45:$AM$45,'3dCart'!$E$3:$AO$39,$B58,F$45)/$J$1</f>
        <v>#DIV/0!</v>
      </c>
      <c r="G58" s="79" t="e">
        <f>get3dPolarValue($B$46:$B$82,$C$45:$AM$45,'3dCart'!$E$3:$AO$39,$B58,G$45)/$J$1</f>
        <v>#DIV/0!</v>
      </c>
      <c r="H58" s="79" t="e">
        <f>get3dPolarValue($B$46:$B$82,$C$45:$AM$45,'3dCart'!$E$3:$AO$39,$B58,H$45)/$J$1</f>
        <v>#DIV/0!</v>
      </c>
      <c r="I58" s="79" t="e">
        <f>get3dPolarValue($B$46:$B$82,$C$45:$AM$45,'3dCart'!$E$3:$AO$39,$B58,I$45)/$J$1</f>
        <v>#DIV/0!</v>
      </c>
      <c r="J58" s="79" t="e">
        <f>get3dPolarValue($B$46:$B$82,$C$45:$AM$45,'3dCart'!$E$3:$AO$39,$B58,J$45)/$J$1</f>
        <v>#DIV/0!</v>
      </c>
      <c r="K58" s="79" t="e">
        <f>get3dPolarValue($B$46:$B$82,$C$45:$AM$45,'3dCart'!$E$3:$AO$39,$B58,K$45)/$J$1</f>
        <v>#DIV/0!</v>
      </c>
      <c r="L58" s="79" t="e">
        <f>get3dPolarValue($B$46:$B$82,$C$45:$AM$45,'3dCart'!$E$3:$AO$39,$B58,L$45)/$J$1</f>
        <v>#DIV/0!</v>
      </c>
      <c r="M58" s="79" t="e">
        <f>get3dPolarValue($B$46:$B$82,$C$45:$AM$45,'3dCart'!$E$3:$AO$39,$B58,M$45)/$J$1</f>
        <v>#DIV/0!</v>
      </c>
      <c r="N58" s="79" t="e">
        <f>get3dPolarValue($B$46:$B$82,$C$45:$AM$45,'3dCart'!$E$3:$AO$39,$B58,N$45)/$J$1</f>
        <v>#DIV/0!</v>
      </c>
      <c r="O58" s="79" t="e">
        <f>get3dPolarValue($B$46:$B$82,$C$45:$AM$45,'3dCart'!$E$3:$AO$39,$B58,O$45)/$J$1</f>
        <v>#DIV/0!</v>
      </c>
      <c r="P58" s="79" t="e">
        <f>get3dPolarValue($B$46:$B$82,$C$45:$AM$45,'3dCart'!$E$3:$AO$39,$B58,P$45)/$J$1</f>
        <v>#DIV/0!</v>
      </c>
      <c r="Q58" s="79" t="e">
        <f>get3dPolarValue($B$46:$B$82,$C$45:$AM$45,'3dCart'!$E$3:$AO$39,$B58,Q$45)/$J$1</f>
        <v>#DIV/0!</v>
      </c>
      <c r="R58" s="79" t="e">
        <f>get3dPolarValue($B$46:$B$82,$C$45:$AM$45,'3dCart'!$E$3:$AO$39,$B58,R$45)/$J$1</f>
        <v>#DIV/0!</v>
      </c>
      <c r="S58" s="79" t="e">
        <f>get3dPolarValue($B$46:$B$82,$C$45:$AM$45,'3dCart'!$E$3:$AO$39,$B58,S$45)/$J$1</f>
        <v>#DIV/0!</v>
      </c>
      <c r="T58" s="79" t="e">
        <f>get3dPolarValue($B$46:$B$82,$C$45:$AM$45,'3dCart'!$E$3:$AO$39,$B58,T$45)/$J$1</f>
        <v>#DIV/0!</v>
      </c>
      <c r="U58" s="79" t="e">
        <f>get3dPolarValue($B$46:$B$82,$C$45:$AM$45,'3dCart'!$E$3:$AO$39,$B58,U$45)/$J$1</f>
        <v>#DIV/0!</v>
      </c>
      <c r="V58" s="79" t="e">
        <f>get3dPolarValue($B$46:$B$82,$C$45:$AM$45,'3dCart'!$E$3:$AO$39,$B58,V$45)/$J$1</f>
        <v>#DIV/0!</v>
      </c>
      <c r="W58" s="79" t="e">
        <f>get3dPolarValue($B$46:$B$82,$C$45:$AM$45,'3dCart'!$E$3:$AO$39,$B58,W$45)/$J$1</f>
        <v>#DIV/0!</v>
      </c>
      <c r="X58" s="79" t="e">
        <f>get3dPolarValue($B$46:$B$82,$C$45:$AM$45,'3dCart'!$E$3:$AO$39,$B58,X$45)/$J$1</f>
        <v>#DIV/0!</v>
      </c>
      <c r="Y58" s="79" t="e">
        <f>get3dPolarValue($B$46:$B$82,$C$45:$AM$45,'3dCart'!$E$3:$AO$39,$B58,Y$45)/$J$1</f>
        <v>#DIV/0!</v>
      </c>
      <c r="Z58" s="79" t="e">
        <f>get3dPolarValue($B$46:$B$82,$C$45:$AM$45,'3dCart'!$E$3:$AO$39,$B58,Z$45)/$J$1</f>
        <v>#DIV/0!</v>
      </c>
      <c r="AA58" s="79" t="e">
        <f>get3dPolarValue($B$46:$B$82,$C$45:$AM$45,'3dCart'!$E$3:$AO$39,$B58,AA$45)/$J$1</f>
        <v>#DIV/0!</v>
      </c>
      <c r="AB58" s="79" t="e">
        <f>get3dPolarValue($B$46:$B$82,$C$45:$AM$45,'3dCart'!$E$3:$AO$39,$B58,AB$45)/$J$1</f>
        <v>#DIV/0!</v>
      </c>
      <c r="AC58" s="79" t="e">
        <f>get3dPolarValue($B$46:$B$82,$C$45:$AM$45,'3dCart'!$E$3:$AO$39,$B58,AC$45)/$J$1</f>
        <v>#DIV/0!</v>
      </c>
      <c r="AD58" s="79" t="e">
        <f>get3dPolarValue($B$46:$B$82,$C$45:$AM$45,'3dCart'!$E$3:$AO$39,$B58,AD$45)/$J$1</f>
        <v>#DIV/0!</v>
      </c>
      <c r="AE58" s="79" t="e">
        <f>get3dPolarValue($B$46:$B$82,$C$45:$AM$45,'3dCart'!$E$3:$AO$39,$B58,AE$45)/$J$1</f>
        <v>#DIV/0!</v>
      </c>
      <c r="AF58" s="79" t="e">
        <f>get3dPolarValue($B$46:$B$82,$C$45:$AM$45,'3dCart'!$E$3:$AO$39,$B58,AF$45)/$J$1</f>
        <v>#DIV/0!</v>
      </c>
      <c r="AG58" s="79" t="e">
        <f>get3dPolarValue($B$46:$B$82,$C$45:$AM$45,'3dCart'!$E$3:$AO$39,$B58,AG$45)/$J$1</f>
        <v>#DIV/0!</v>
      </c>
      <c r="AH58" s="79" t="e">
        <f>get3dPolarValue($B$46:$B$82,$C$45:$AM$45,'3dCart'!$E$3:$AO$39,$B58,AH$45)/$J$1</f>
        <v>#DIV/0!</v>
      </c>
      <c r="AI58" s="79" t="e">
        <f>get3dPolarValue($B$46:$B$82,$C$45:$AM$45,'3dCart'!$E$3:$AO$39,$B58,AI$45)/$J$1</f>
        <v>#DIV/0!</v>
      </c>
      <c r="AJ58" s="79" t="e">
        <f>get3dPolarValue($B$46:$B$82,$C$45:$AM$45,'3dCart'!$E$3:$AO$39,$B58,AJ$45)/$J$1</f>
        <v>#DIV/0!</v>
      </c>
      <c r="AK58" s="79" t="e">
        <f>get3dPolarValue($B$46:$B$82,$C$45:$AM$45,'3dCart'!$E$3:$AO$39,$B58,AK$45)/$J$1</f>
        <v>#DIV/0!</v>
      </c>
      <c r="AL58" s="79" t="e">
        <f>get3dPolarValue($B$46:$B$82,$C$45:$AM$45,'3dCart'!$E$3:$AO$39,$B58,AL$45)/$J$1</f>
        <v>#DIV/0!</v>
      </c>
      <c r="AM58" s="79" t="e">
        <f>get3dPolarValue($B$46:$B$82,$C$45:$AM$45,'3dCart'!$E$3:$AO$39,$B58,AM$45)/$J$1</f>
        <v>#DIV/0!</v>
      </c>
    </row>
    <row r="59" spans="2:39">
      <c r="B59" s="77">
        <f>'3dCart'!A16</f>
        <v>-25</v>
      </c>
      <c r="C59" s="79" t="e">
        <f>get3dPolarValue($B$46:$B$82,$C$45:$AM$45,'3dCart'!$E$3:$AO$39,$B59,C$45)/$J$1</f>
        <v>#DIV/0!</v>
      </c>
      <c r="D59" s="79" t="e">
        <f>get3dPolarValue($B$46:$B$82,$C$45:$AM$45,'3dCart'!$E$3:$AO$39,$B59,D$45)/$J$1</f>
        <v>#DIV/0!</v>
      </c>
      <c r="E59" s="79" t="e">
        <f>get3dPolarValue($B$46:$B$82,$C$45:$AM$45,'3dCart'!$E$3:$AO$39,$B59,E$45)/$J$1</f>
        <v>#DIV/0!</v>
      </c>
      <c r="F59" s="79" t="e">
        <f>get3dPolarValue($B$46:$B$82,$C$45:$AM$45,'3dCart'!$E$3:$AO$39,$B59,F$45)/$J$1</f>
        <v>#DIV/0!</v>
      </c>
      <c r="G59" s="79" t="e">
        <f>get3dPolarValue($B$46:$B$82,$C$45:$AM$45,'3dCart'!$E$3:$AO$39,$B59,G$45)/$J$1</f>
        <v>#DIV/0!</v>
      </c>
      <c r="H59" s="79" t="e">
        <f>get3dPolarValue($B$46:$B$82,$C$45:$AM$45,'3dCart'!$E$3:$AO$39,$B59,H$45)/$J$1</f>
        <v>#DIV/0!</v>
      </c>
      <c r="I59" s="79" t="e">
        <f>get3dPolarValue($B$46:$B$82,$C$45:$AM$45,'3dCart'!$E$3:$AO$39,$B59,I$45)/$J$1</f>
        <v>#DIV/0!</v>
      </c>
      <c r="J59" s="79" t="e">
        <f>get3dPolarValue($B$46:$B$82,$C$45:$AM$45,'3dCart'!$E$3:$AO$39,$B59,J$45)/$J$1</f>
        <v>#DIV/0!</v>
      </c>
      <c r="K59" s="79" t="e">
        <f>get3dPolarValue($B$46:$B$82,$C$45:$AM$45,'3dCart'!$E$3:$AO$39,$B59,K$45)/$J$1</f>
        <v>#DIV/0!</v>
      </c>
      <c r="L59" s="79" t="e">
        <f>get3dPolarValue($B$46:$B$82,$C$45:$AM$45,'3dCart'!$E$3:$AO$39,$B59,L$45)/$J$1</f>
        <v>#DIV/0!</v>
      </c>
      <c r="M59" s="79" t="e">
        <f>get3dPolarValue($B$46:$B$82,$C$45:$AM$45,'3dCart'!$E$3:$AO$39,$B59,M$45)/$J$1</f>
        <v>#DIV/0!</v>
      </c>
      <c r="N59" s="79" t="e">
        <f>get3dPolarValue($B$46:$B$82,$C$45:$AM$45,'3dCart'!$E$3:$AO$39,$B59,N$45)/$J$1</f>
        <v>#DIV/0!</v>
      </c>
      <c r="O59" s="79" t="e">
        <f>get3dPolarValue($B$46:$B$82,$C$45:$AM$45,'3dCart'!$E$3:$AO$39,$B59,O$45)/$J$1</f>
        <v>#DIV/0!</v>
      </c>
      <c r="P59" s="79" t="e">
        <f>get3dPolarValue($B$46:$B$82,$C$45:$AM$45,'3dCart'!$E$3:$AO$39,$B59,P$45)/$J$1</f>
        <v>#DIV/0!</v>
      </c>
      <c r="Q59" s="79" t="e">
        <f>get3dPolarValue($B$46:$B$82,$C$45:$AM$45,'3dCart'!$E$3:$AO$39,$B59,Q$45)/$J$1</f>
        <v>#DIV/0!</v>
      </c>
      <c r="R59" s="79" t="e">
        <f>get3dPolarValue($B$46:$B$82,$C$45:$AM$45,'3dCart'!$E$3:$AO$39,$B59,R$45)/$J$1</f>
        <v>#DIV/0!</v>
      </c>
      <c r="S59" s="79" t="e">
        <f>get3dPolarValue($B$46:$B$82,$C$45:$AM$45,'3dCart'!$E$3:$AO$39,$B59,S$45)/$J$1</f>
        <v>#DIV/0!</v>
      </c>
      <c r="T59" s="79" t="e">
        <f>get3dPolarValue($B$46:$B$82,$C$45:$AM$45,'3dCart'!$E$3:$AO$39,$B59,T$45)/$J$1</f>
        <v>#DIV/0!</v>
      </c>
      <c r="U59" s="79" t="e">
        <f>get3dPolarValue($B$46:$B$82,$C$45:$AM$45,'3dCart'!$E$3:$AO$39,$B59,U$45)/$J$1</f>
        <v>#DIV/0!</v>
      </c>
      <c r="V59" s="79" t="e">
        <f>get3dPolarValue($B$46:$B$82,$C$45:$AM$45,'3dCart'!$E$3:$AO$39,$B59,V$45)/$J$1</f>
        <v>#DIV/0!</v>
      </c>
      <c r="W59" s="79" t="e">
        <f>get3dPolarValue($B$46:$B$82,$C$45:$AM$45,'3dCart'!$E$3:$AO$39,$B59,W$45)/$J$1</f>
        <v>#DIV/0!</v>
      </c>
      <c r="X59" s="79" t="e">
        <f>get3dPolarValue($B$46:$B$82,$C$45:$AM$45,'3dCart'!$E$3:$AO$39,$B59,X$45)/$J$1</f>
        <v>#DIV/0!</v>
      </c>
      <c r="Y59" s="79" t="e">
        <f>get3dPolarValue($B$46:$B$82,$C$45:$AM$45,'3dCart'!$E$3:$AO$39,$B59,Y$45)/$J$1</f>
        <v>#DIV/0!</v>
      </c>
      <c r="Z59" s="79" t="e">
        <f>get3dPolarValue($B$46:$B$82,$C$45:$AM$45,'3dCart'!$E$3:$AO$39,$B59,Z$45)/$J$1</f>
        <v>#DIV/0!</v>
      </c>
      <c r="AA59" s="79" t="e">
        <f>get3dPolarValue($B$46:$B$82,$C$45:$AM$45,'3dCart'!$E$3:$AO$39,$B59,AA$45)/$J$1</f>
        <v>#DIV/0!</v>
      </c>
      <c r="AB59" s="79" t="e">
        <f>get3dPolarValue($B$46:$B$82,$C$45:$AM$45,'3dCart'!$E$3:$AO$39,$B59,AB$45)/$J$1</f>
        <v>#DIV/0!</v>
      </c>
      <c r="AC59" s="79" t="e">
        <f>get3dPolarValue($B$46:$B$82,$C$45:$AM$45,'3dCart'!$E$3:$AO$39,$B59,AC$45)/$J$1</f>
        <v>#DIV/0!</v>
      </c>
      <c r="AD59" s="79" t="e">
        <f>get3dPolarValue($B$46:$B$82,$C$45:$AM$45,'3dCart'!$E$3:$AO$39,$B59,AD$45)/$J$1</f>
        <v>#DIV/0!</v>
      </c>
      <c r="AE59" s="79" t="e">
        <f>get3dPolarValue($B$46:$B$82,$C$45:$AM$45,'3dCart'!$E$3:$AO$39,$B59,AE$45)/$J$1</f>
        <v>#DIV/0!</v>
      </c>
      <c r="AF59" s="79" t="e">
        <f>get3dPolarValue($B$46:$B$82,$C$45:$AM$45,'3dCart'!$E$3:$AO$39,$B59,AF$45)/$J$1</f>
        <v>#DIV/0!</v>
      </c>
      <c r="AG59" s="79" t="e">
        <f>get3dPolarValue($B$46:$B$82,$C$45:$AM$45,'3dCart'!$E$3:$AO$39,$B59,AG$45)/$J$1</f>
        <v>#DIV/0!</v>
      </c>
      <c r="AH59" s="79" t="e">
        <f>get3dPolarValue($B$46:$B$82,$C$45:$AM$45,'3dCart'!$E$3:$AO$39,$B59,AH$45)/$J$1</f>
        <v>#DIV/0!</v>
      </c>
      <c r="AI59" s="79" t="e">
        <f>get3dPolarValue($B$46:$B$82,$C$45:$AM$45,'3dCart'!$E$3:$AO$39,$B59,AI$45)/$J$1</f>
        <v>#DIV/0!</v>
      </c>
      <c r="AJ59" s="79" t="e">
        <f>get3dPolarValue($B$46:$B$82,$C$45:$AM$45,'3dCart'!$E$3:$AO$39,$B59,AJ$45)/$J$1</f>
        <v>#DIV/0!</v>
      </c>
      <c r="AK59" s="79" t="e">
        <f>get3dPolarValue($B$46:$B$82,$C$45:$AM$45,'3dCart'!$E$3:$AO$39,$B59,AK$45)/$J$1</f>
        <v>#DIV/0!</v>
      </c>
      <c r="AL59" s="79" t="e">
        <f>get3dPolarValue($B$46:$B$82,$C$45:$AM$45,'3dCart'!$E$3:$AO$39,$B59,AL$45)/$J$1</f>
        <v>#DIV/0!</v>
      </c>
      <c r="AM59" s="79" t="e">
        <f>get3dPolarValue($B$46:$B$82,$C$45:$AM$45,'3dCart'!$E$3:$AO$39,$B59,AM$45)/$J$1</f>
        <v>#DIV/0!</v>
      </c>
    </row>
    <row r="60" spans="2:39">
      <c r="B60" s="77">
        <f>'3dCart'!A17</f>
        <v>-20</v>
      </c>
      <c r="C60" s="79" t="e">
        <f>get3dPolarValue($B$46:$B$82,$C$45:$AM$45,'3dCart'!$E$3:$AO$39,$B60,C$45)/$J$1</f>
        <v>#DIV/0!</v>
      </c>
      <c r="D60" s="79" t="e">
        <f>get3dPolarValue($B$46:$B$82,$C$45:$AM$45,'3dCart'!$E$3:$AO$39,$B60,D$45)/$J$1</f>
        <v>#DIV/0!</v>
      </c>
      <c r="E60" s="79" t="e">
        <f>get3dPolarValue($B$46:$B$82,$C$45:$AM$45,'3dCart'!$E$3:$AO$39,$B60,E$45)/$J$1</f>
        <v>#DIV/0!</v>
      </c>
      <c r="F60" s="79" t="e">
        <f>get3dPolarValue($B$46:$B$82,$C$45:$AM$45,'3dCart'!$E$3:$AO$39,$B60,F$45)/$J$1</f>
        <v>#DIV/0!</v>
      </c>
      <c r="G60" s="79" t="e">
        <f>get3dPolarValue($B$46:$B$82,$C$45:$AM$45,'3dCart'!$E$3:$AO$39,$B60,G$45)/$J$1</f>
        <v>#DIV/0!</v>
      </c>
      <c r="H60" s="79" t="e">
        <f>get3dPolarValue($B$46:$B$82,$C$45:$AM$45,'3dCart'!$E$3:$AO$39,$B60,H$45)/$J$1</f>
        <v>#DIV/0!</v>
      </c>
      <c r="I60" s="79" t="e">
        <f>get3dPolarValue($B$46:$B$82,$C$45:$AM$45,'3dCart'!$E$3:$AO$39,$B60,I$45)/$J$1</f>
        <v>#DIV/0!</v>
      </c>
      <c r="J60" s="79" t="e">
        <f>get3dPolarValue($B$46:$B$82,$C$45:$AM$45,'3dCart'!$E$3:$AO$39,$B60,J$45)/$J$1</f>
        <v>#DIV/0!</v>
      </c>
      <c r="K60" s="79" t="e">
        <f>get3dPolarValue($B$46:$B$82,$C$45:$AM$45,'3dCart'!$E$3:$AO$39,$B60,K$45)/$J$1</f>
        <v>#DIV/0!</v>
      </c>
      <c r="L60" s="79" t="e">
        <f>get3dPolarValue($B$46:$B$82,$C$45:$AM$45,'3dCart'!$E$3:$AO$39,$B60,L$45)/$J$1</f>
        <v>#DIV/0!</v>
      </c>
      <c r="M60" s="79" t="e">
        <f>get3dPolarValue($B$46:$B$82,$C$45:$AM$45,'3dCart'!$E$3:$AO$39,$B60,M$45)/$J$1</f>
        <v>#DIV/0!</v>
      </c>
      <c r="N60" s="79" t="e">
        <f>get3dPolarValue($B$46:$B$82,$C$45:$AM$45,'3dCart'!$E$3:$AO$39,$B60,N$45)/$J$1</f>
        <v>#DIV/0!</v>
      </c>
      <c r="O60" s="79" t="e">
        <f>get3dPolarValue($B$46:$B$82,$C$45:$AM$45,'3dCart'!$E$3:$AO$39,$B60,O$45)/$J$1</f>
        <v>#DIV/0!</v>
      </c>
      <c r="P60" s="79" t="e">
        <f>get3dPolarValue($B$46:$B$82,$C$45:$AM$45,'3dCart'!$E$3:$AO$39,$B60,P$45)/$J$1</f>
        <v>#DIV/0!</v>
      </c>
      <c r="Q60" s="79" t="e">
        <f>get3dPolarValue($B$46:$B$82,$C$45:$AM$45,'3dCart'!$E$3:$AO$39,$B60,Q$45)/$J$1</f>
        <v>#DIV/0!</v>
      </c>
      <c r="R60" s="79" t="e">
        <f>get3dPolarValue($B$46:$B$82,$C$45:$AM$45,'3dCart'!$E$3:$AO$39,$B60,R$45)/$J$1</f>
        <v>#DIV/0!</v>
      </c>
      <c r="S60" s="79" t="e">
        <f>get3dPolarValue($B$46:$B$82,$C$45:$AM$45,'3dCart'!$E$3:$AO$39,$B60,S$45)/$J$1</f>
        <v>#DIV/0!</v>
      </c>
      <c r="T60" s="79" t="e">
        <f>get3dPolarValue($B$46:$B$82,$C$45:$AM$45,'3dCart'!$E$3:$AO$39,$B60,T$45)/$J$1</f>
        <v>#DIV/0!</v>
      </c>
      <c r="U60" s="79" t="e">
        <f>get3dPolarValue($B$46:$B$82,$C$45:$AM$45,'3dCart'!$E$3:$AO$39,$B60,U$45)/$J$1</f>
        <v>#DIV/0!</v>
      </c>
      <c r="V60" s="79" t="e">
        <f>get3dPolarValue($B$46:$B$82,$C$45:$AM$45,'3dCart'!$E$3:$AO$39,$B60,V$45)/$J$1</f>
        <v>#DIV/0!</v>
      </c>
      <c r="W60" s="79" t="e">
        <f>get3dPolarValue($B$46:$B$82,$C$45:$AM$45,'3dCart'!$E$3:$AO$39,$B60,W$45)/$J$1</f>
        <v>#DIV/0!</v>
      </c>
      <c r="X60" s="79" t="e">
        <f>get3dPolarValue($B$46:$B$82,$C$45:$AM$45,'3dCart'!$E$3:$AO$39,$B60,X$45)/$J$1</f>
        <v>#DIV/0!</v>
      </c>
      <c r="Y60" s="79" t="e">
        <f>get3dPolarValue($B$46:$B$82,$C$45:$AM$45,'3dCart'!$E$3:$AO$39,$B60,Y$45)/$J$1</f>
        <v>#DIV/0!</v>
      </c>
      <c r="Z60" s="79" t="e">
        <f>get3dPolarValue($B$46:$B$82,$C$45:$AM$45,'3dCart'!$E$3:$AO$39,$B60,Z$45)/$J$1</f>
        <v>#DIV/0!</v>
      </c>
      <c r="AA60" s="79" t="e">
        <f>get3dPolarValue($B$46:$B$82,$C$45:$AM$45,'3dCart'!$E$3:$AO$39,$B60,AA$45)/$J$1</f>
        <v>#DIV/0!</v>
      </c>
      <c r="AB60" s="79" t="e">
        <f>get3dPolarValue($B$46:$B$82,$C$45:$AM$45,'3dCart'!$E$3:$AO$39,$B60,AB$45)/$J$1</f>
        <v>#DIV/0!</v>
      </c>
      <c r="AC60" s="79" t="e">
        <f>get3dPolarValue($B$46:$B$82,$C$45:$AM$45,'3dCart'!$E$3:$AO$39,$B60,AC$45)/$J$1</f>
        <v>#DIV/0!</v>
      </c>
      <c r="AD60" s="79" t="e">
        <f>get3dPolarValue($B$46:$B$82,$C$45:$AM$45,'3dCart'!$E$3:$AO$39,$B60,AD$45)/$J$1</f>
        <v>#DIV/0!</v>
      </c>
      <c r="AE60" s="79" t="e">
        <f>get3dPolarValue($B$46:$B$82,$C$45:$AM$45,'3dCart'!$E$3:$AO$39,$B60,AE$45)/$J$1</f>
        <v>#DIV/0!</v>
      </c>
      <c r="AF60" s="79" t="e">
        <f>get3dPolarValue($B$46:$B$82,$C$45:$AM$45,'3dCart'!$E$3:$AO$39,$B60,AF$45)/$J$1</f>
        <v>#DIV/0!</v>
      </c>
      <c r="AG60" s="79" t="e">
        <f>get3dPolarValue($B$46:$B$82,$C$45:$AM$45,'3dCart'!$E$3:$AO$39,$B60,AG$45)/$J$1</f>
        <v>#DIV/0!</v>
      </c>
      <c r="AH60" s="79" t="e">
        <f>get3dPolarValue($B$46:$B$82,$C$45:$AM$45,'3dCart'!$E$3:$AO$39,$B60,AH$45)/$J$1</f>
        <v>#DIV/0!</v>
      </c>
      <c r="AI60" s="79" t="e">
        <f>get3dPolarValue($B$46:$B$82,$C$45:$AM$45,'3dCart'!$E$3:$AO$39,$B60,AI$45)/$J$1</f>
        <v>#DIV/0!</v>
      </c>
      <c r="AJ60" s="79" t="e">
        <f>get3dPolarValue($B$46:$B$82,$C$45:$AM$45,'3dCart'!$E$3:$AO$39,$B60,AJ$45)/$J$1</f>
        <v>#DIV/0!</v>
      </c>
      <c r="AK60" s="79" t="e">
        <f>get3dPolarValue($B$46:$B$82,$C$45:$AM$45,'3dCart'!$E$3:$AO$39,$B60,AK$45)/$J$1</f>
        <v>#DIV/0!</v>
      </c>
      <c r="AL60" s="79" t="e">
        <f>get3dPolarValue($B$46:$B$82,$C$45:$AM$45,'3dCart'!$E$3:$AO$39,$B60,AL$45)/$J$1</f>
        <v>#DIV/0!</v>
      </c>
      <c r="AM60" s="79" t="e">
        <f>get3dPolarValue($B$46:$B$82,$C$45:$AM$45,'3dCart'!$E$3:$AO$39,$B60,AM$45)/$J$1</f>
        <v>#DIV/0!</v>
      </c>
    </row>
    <row r="61" spans="2:39">
      <c r="B61" s="77">
        <f>'3dCart'!A18</f>
        <v>-15</v>
      </c>
      <c r="C61" s="79" t="e">
        <f>get3dPolarValue($B$46:$B$82,$C$45:$AM$45,'3dCart'!$E$3:$AO$39,$B61,C$45)/$J$1</f>
        <v>#DIV/0!</v>
      </c>
      <c r="D61" s="79" t="e">
        <f>get3dPolarValue($B$46:$B$82,$C$45:$AM$45,'3dCart'!$E$3:$AO$39,$B61,D$45)/$J$1</f>
        <v>#DIV/0!</v>
      </c>
      <c r="E61" s="79" t="e">
        <f>get3dPolarValue($B$46:$B$82,$C$45:$AM$45,'3dCart'!$E$3:$AO$39,$B61,E$45)/$J$1</f>
        <v>#DIV/0!</v>
      </c>
      <c r="F61" s="79" t="e">
        <f>get3dPolarValue($B$46:$B$82,$C$45:$AM$45,'3dCart'!$E$3:$AO$39,$B61,F$45)/$J$1</f>
        <v>#DIV/0!</v>
      </c>
      <c r="G61" s="79" t="e">
        <f>get3dPolarValue($B$46:$B$82,$C$45:$AM$45,'3dCart'!$E$3:$AO$39,$B61,G$45)/$J$1</f>
        <v>#DIV/0!</v>
      </c>
      <c r="H61" s="79" t="e">
        <f>get3dPolarValue($B$46:$B$82,$C$45:$AM$45,'3dCart'!$E$3:$AO$39,$B61,H$45)/$J$1</f>
        <v>#DIV/0!</v>
      </c>
      <c r="I61" s="79" t="e">
        <f>get3dPolarValue($B$46:$B$82,$C$45:$AM$45,'3dCart'!$E$3:$AO$39,$B61,I$45)/$J$1</f>
        <v>#DIV/0!</v>
      </c>
      <c r="J61" s="79" t="e">
        <f>get3dPolarValue($B$46:$B$82,$C$45:$AM$45,'3dCart'!$E$3:$AO$39,$B61,J$45)/$J$1</f>
        <v>#DIV/0!</v>
      </c>
      <c r="K61" s="79" t="e">
        <f>get3dPolarValue($B$46:$B$82,$C$45:$AM$45,'3dCart'!$E$3:$AO$39,$B61,K$45)/$J$1</f>
        <v>#DIV/0!</v>
      </c>
      <c r="L61" s="79" t="e">
        <f>get3dPolarValue($B$46:$B$82,$C$45:$AM$45,'3dCart'!$E$3:$AO$39,$B61,L$45)/$J$1</f>
        <v>#DIV/0!</v>
      </c>
      <c r="M61" s="79" t="e">
        <f>get3dPolarValue($B$46:$B$82,$C$45:$AM$45,'3dCart'!$E$3:$AO$39,$B61,M$45)/$J$1</f>
        <v>#DIV/0!</v>
      </c>
      <c r="N61" s="79" t="e">
        <f>get3dPolarValue($B$46:$B$82,$C$45:$AM$45,'3dCart'!$E$3:$AO$39,$B61,N$45)/$J$1</f>
        <v>#DIV/0!</v>
      </c>
      <c r="O61" s="79" t="e">
        <f>get3dPolarValue($B$46:$B$82,$C$45:$AM$45,'3dCart'!$E$3:$AO$39,$B61,O$45)/$J$1</f>
        <v>#DIV/0!</v>
      </c>
      <c r="P61" s="79" t="e">
        <f>get3dPolarValue($B$46:$B$82,$C$45:$AM$45,'3dCart'!$E$3:$AO$39,$B61,P$45)/$J$1</f>
        <v>#DIV/0!</v>
      </c>
      <c r="Q61" s="79" t="e">
        <f>get3dPolarValue($B$46:$B$82,$C$45:$AM$45,'3dCart'!$E$3:$AO$39,$B61,Q$45)/$J$1</f>
        <v>#DIV/0!</v>
      </c>
      <c r="R61" s="79" t="e">
        <f>get3dPolarValue($B$46:$B$82,$C$45:$AM$45,'3dCart'!$E$3:$AO$39,$B61,R$45)/$J$1</f>
        <v>#DIV/0!</v>
      </c>
      <c r="S61" s="79" t="e">
        <f>get3dPolarValue($B$46:$B$82,$C$45:$AM$45,'3dCart'!$E$3:$AO$39,$B61,S$45)/$J$1</f>
        <v>#DIV/0!</v>
      </c>
      <c r="T61" s="79" t="e">
        <f>get3dPolarValue($B$46:$B$82,$C$45:$AM$45,'3dCart'!$E$3:$AO$39,$B61,T$45)/$J$1</f>
        <v>#DIV/0!</v>
      </c>
      <c r="U61" s="79" t="e">
        <f>get3dPolarValue($B$46:$B$82,$C$45:$AM$45,'3dCart'!$E$3:$AO$39,$B61,U$45)/$J$1</f>
        <v>#DIV/0!</v>
      </c>
      <c r="V61" s="79" t="e">
        <f>get3dPolarValue($B$46:$B$82,$C$45:$AM$45,'3dCart'!$E$3:$AO$39,$B61,V$45)/$J$1</f>
        <v>#DIV/0!</v>
      </c>
      <c r="W61" s="79" t="e">
        <f>get3dPolarValue($B$46:$B$82,$C$45:$AM$45,'3dCart'!$E$3:$AO$39,$B61,W$45)/$J$1</f>
        <v>#DIV/0!</v>
      </c>
      <c r="X61" s="79" t="e">
        <f>get3dPolarValue($B$46:$B$82,$C$45:$AM$45,'3dCart'!$E$3:$AO$39,$B61,X$45)/$J$1</f>
        <v>#DIV/0!</v>
      </c>
      <c r="Y61" s="79" t="e">
        <f>get3dPolarValue($B$46:$B$82,$C$45:$AM$45,'3dCart'!$E$3:$AO$39,$B61,Y$45)/$J$1</f>
        <v>#DIV/0!</v>
      </c>
      <c r="Z61" s="79" t="e">
        <f>get3dPolarValue($B$46:$B$82,$C$45:$AM$45,'3dCart'!$E$3:$AO$39,$B61,Z$45)/$J$1</f>
        <v>#DIV/0!</v>
      </c>
      <c r="AA61" s="79" t="e">
        <f>get3dPolarValue($B$46:$B$82,$C$45:$AM$45,'3dCart'!$E$3:$AO$39,$B61,AA$45)/$J$1</f>
        <v>#DIV/0!</v>
      </c>
      <c r="AB61" s="79" t="e">
        <f>get3dPolarValue($B$46:$B$82,$C$45:$AM$45,'3dCart'!$E$3:$AO$39,$B61,AB$45)/$J$1</f>
        <v>#DIV/0!</v>
      </c>
      <c r="AC61" s="79" t="e">
        <f>get3dPolarValue($B$46:$B$82,$C$45:$AM$45,'3dCart'!$E$3:$AO$39,$B61,AC$45)/$J$1</f>
        <v>#DIV/0!</v>
      </c>
      <c r="AD61" s="79" t="e">
        <f>get3dPolarValue($B$46:$B$82,$C$45:$AM$45,'3dCart'!$E$3:$AO$39,$B61,AD$45)/$J$1</f>
        <v>#DIV/0!</v>
      </c>
      <c r="AE61" s="79" t="e">
        <f>get3dPolarValue($B$46:$B$82,$C$45:$AM$45,'3dCart'!$E$3:$AO$39,$B61,AE$45)/$J$1</f>
        <v>#DIV/0!</v>
      </c>
      <c r="AF61" s="79" t="e">
        <f>get3dPolarValue($B$46:$B$82,$C$45:$AM$45,'3dCart'!$E$3:$AO$39,$B61,AF$45)/$J$1</f>
        <v>#DIV/0!</v>
      </c>
      <c r="AG61" s="79" t="e">
        <f>get3dPolarValue($B$46:$B$82,$C$45:$AM$45,'3dCart'!$E$3:$AO$39,$B61,AG$45)/$J$1</f>
        <v>#DIV/0!</v>
      </c>
      <c r="AH61" s="79" t="e">
        <f>get3dPolarValue($B$46:$B$82,$C$45:$AM$45,'3dCart'!$E$3:$AO$39,$B61,AH$45)/$J$1</f>
        <v>#DIV/0!</v>
      </c>
      <c r="AI61" s="79" t="e">
        <f>get3dPolarValue($B$46:$B$82,$C$45:$AM$45,'3dCart'!$E$3:$AO$39,$B61,AI$45)/$J$1</f>
        <v>#DIV/0!</v>
      </c>
      <c r="AJ61" s="79" t="e">
        <f>get3dPolarValue($B$46:$B$82,$C$45:$AM$45,'3dCart'!$E$3:$AO$39,$B61,AJ$45)/$J$1</f>
        <v>#DIV/0!</v>
      </c>
      <c r="AK61" s="79" t="e">
        <f>get3dPolarValue($B$46:$B$82,$C$45:$AM$45,'3dCart'!$E$3:$AO$39,$B61,AK$45)/$J$1</f>
        <v>#DIV/0!</v>
      </c>
      <c r="AL61" s="79" t="e">
        <f>get3dPolarValue($B$46:$B$82,$C$45:$AM$45,'3dCart'!$E$3:$AO$39,$B61,AL$45)/$J$1</f>
        <v>#DIV/0!</v>
      </c>
      <c r="AM61" s="79" t="e">
        <f>get3dPolarValue($B$46:$B$82,$C$45:$AM$45,'3dCart'!$E$3:$AO$39,$B61,AM$45)/$J$1</f>
        <v>#DIV/0!</v>
      </c>
    </row>
    <row r="62" spans="2:39">
      <c r="B62" s="77">
        <f>'3dCart'!A19</f>
        <v>-10</v>
      </c>
      <c r="C62" s="79" t="e">
        <f>get3dPolarValue($B$46:$B$82,$C$45:$AM$45,'3dCart'!$E$3:$AO$39,$B62,C$45)/$J$1</f>
        <v>#DIV/0!</v>
      </c>
      <c r="D62" s="79" t="e">
        <f>get3dPolarValue($B$46:$B$82,$C$45:$AM$45,'3dCart'!$E$3:$AO$39,$B62,D$45)/$J$1</f>
        <v>#DIV/0!</v>
      </c>
      <c r="E62" s="79" t="e">
        <f>get3dPolarValue($B$46:$B$82,$C$45:$AM$45,'3dCart'!$E$3:$AO$39,$B62,E$45)/$J$1</f>
        <v>#DIV/0!</v>
      </c>
      <c r="F62" s="79" t="e">
        <f>get3dPolarValue($B$46:$B$82,$C$45:$AM$45,'3dCart'!$E$3:$AO$39,$B62,F$45)/$J$1</f>
        <v>#DIV/0!</v>
      </c>
      <c r="G62" s="79" t="e">
        <f>get3dPolarValue($B$46:$B$82,$C$45:$AM$45,'3dCart'!$E$3:$AO$39,$B62,G$45)/$J$1</f>
        <v>#DIV/0!</v>
      </c>
      <c r="H62" s="79" t="e">
        <f>get3dPolarValue($B$46:$B$82,$C$45:$AM$45,'3dCart'!$E$3:$AO$39,$B62,H$45)/$J$1</f>
        <v>#DIV/0!</v>
      </c>
      <c r="I62" s="79" t="e">
        <f>get3dPolarValue($B$46:$B$82,$C$45:$AM$45,'3dCart'!$E$3:$AO$39,$B62,I$45)/$J$1</f>
        <v>#DIV/0!</v>
      </c>
      <c r="J62" s="79" t="e">
        <f>get3dPolarValue($B$46:$B$82,$C$45:$AM$45,'3dCart'!$E$3:$AO$39,$B62,J$45)/$J$1</f>
        <v>#DIV/0!</v>
      </c>
      <c r="K62" s="79" t="e">
        <f>get3dPolarValue($B$46:$B$82,$C$45:$AM$45,'3dCart'!$E$3:$AO$39,$B62,K$45)/$J$1</f>
        <v>#DIV/0!</v>
      </c>
      <c r="L62" s="79" t="e">
        <f>get3dPolarValue($B$46:$B$82,$C$45:$AM$45,'3dCart'!$E$3:$AO$39,$B62,L$45)/$J$1</f>
        <v>#DIV/0!</v>
      </c>
      <c r="M62" s="79" t="e">
        <f>get3dPolarValue($B$46:$B$82,$C$45:$AM$45,'3dCart'!$E$3:$AO$39,$B62,M$45)/$J$1</f>
        <v>#DIV/0!</v>
      </c>
      <c r="N62" s="79" t="e">
        <f>get3dPolarValue($B$46:$B$82,$C$45:$AM$45,'3dCart'!$E$3:$AO$39,$B62,N$45)/$J$1</f>
        <v>#DIV/0!</v>
      </c>
      <c r="O62" s="79" t="e">
        <f>get3dPolarValue($B$46:$B$82,$C$45:$AM$45,'3dCart'!$E$3:$AO$39,$B62,O$45)/$J$1</f>
        <v>#DIV/0!</v>
      </c>
      <c r="P62" s="79" t="e">
        <f>get3dPolarValue($B$46:$B$82,$C$45:$AM$45,'3dCart'!$E$3:$AO$39,$B62,P$45)/$J$1</f>
        <v>#DIV/0!</v>
      </c>
      <c r="Q62" s="79" t="e">
        <f>get3dPolarValue($B$46:$B$82,$C$45:$AM$45,'3dCart'!$E$3:$AO$39,$B62,Q$45)/$J$1</f>
        <v>#DIV/0!</v>
      </c>
      <c r="R62" s="79" t="e">
        <f>get3dPolarValue($B$46:$B$82,$C$45:$AM$45,'3dCart'!$E$3:$AO$39,$B62,R$45)/$J$1</f>
        <v>#DIV/0!</v>
      </c>
      <c r="S62" s="79" t="e">
        <f>get3dPolarValue($B$46:$B$82,$C$45:$AM$45,'3dCart'!$E$3:$AO$39,$B62,S$45)/$J$1</f>
        <v>#DIV/0!</v>
      </c>
      <c r="T62" s="79" t="e">
        <f>get3dPolarValue($B$46:$B$82,$C$45:$AM$45,'3dCart'!$E$3:$AO$39,$B62,T$45)/$J$1</f>
        <v>#DIV/0!</v>
      </c>
      <c r="U62" s="79" t="e">
        <f>get3dPolarValue($B$46:$B$82,$C$45:$AM$45,'3dCart'!$E$3:$AO$39,$B62,U$45)/$J$1</f>
        <v>#DIV/0!</v>
      </c>
      <c r="V62" s="79" t="e">
        <f>get3dPolarValue($B$46:$B$82,$C$45:$AM$45,'3dCart'!$E$3:$AO$39,$B62,V$45)/$J$1</f>
        <v>#DIV/0!</v>
      </c>
      <c r="W62" s="79" t="e">
        <f>get3dPolarValue($B$46:$B$82,$C$45:$AM$45,'3dCart'!$E$3:$AO$39,$B62,W$45)/$J$1</f>
        <v>#DIV/0!</v>
      </c>
      <c r="X62" s="79" t="e">
        <f>get3dPolarValue($B$46:$B$82,$C$45:$AM$45,'3dCart'!$E$3:$AO$39,$B62,X$45)/$J$1</f>
        <v>#DIV/0!</v>
      </c>
      <c r="Y62" s="79" t="e">
        <f>get3dPolarValue($B$46:$B$82,$C$45:$AM$45,'3dCart'!$E$3:$AO$39,$B62,Y$45)/$J$1</f>
        <v>#DIV/0!</v>
      </c>
      <c r="Z62" s="79" t="e">
        <f>get3dPolarValue($B$46:$B$82,$C$45:$AM$45,'3dCart'!$E$3:$AO$39,$B62,Z$45)/$J$1</f>
        <v>#DIV/0!</v>
      </c>
      <c r="AA62" s="79" t="e">
        <f>get3dPolarValue($B$46:$B$82,$C$45:$AM$45,'3dCart'!$E$3:$AO$39,$B62,AA$45)/$J$1</f>
        <v>#DIV/0!</v>
      </c>
      <c r="AB62" s="79" t="e">
        <f>get3dPolarValue($B$46:$B$82,$C$45:$AM$45,'3dCart'!$E$3:$AO$39,$B62,AB$45)/$J$1</f>
        <v>#DIV/0!</v>
      </c>
      <c r="AC62" s="79" t="e">
        <f>get3dPolarValue($B$46:$B$82,$C$45:$AM$45,'3dCart'!$E$3:$AO$39,$B62,AC$45)/$J$1</f>
        <v>#DIV/0!</v>
      </c>
      <c r="AD62" s="79" t="e">
        <f>get3dPolarValue($B$46:$B$82,$C$45:$AM$45,'3dCart'!$E$3:$AO$39,$B62,AD$45)/$J$1</f>
        <v>#DIV/0!</v>
      </c>
      <c r="AE62" s="79" t="e">
        <f>get3dPolarValue($B$46:$B$82,$C$45:$AM$45,'3dCart'!$E$3:$AO$39,$B62,AE$45)/$J$1</f>
        <v>#DIV/0!</v>
      </c>
      <c r="AF62" s="79" t="e">
        <f>get3dPolarValue($B$46:$B$82,$C$45:$AM$45,'3dCart'!$E$3:$AO$39,$B62,AF$45)/$J$1</f>
        <v>#DIV/0!</v>
      </c>
      <c r="AG62" s="79" t="e">
        <f>get3dPolarValue($B$46:$B$82,$C$45:$AM$45,'3dCart'!$E$3:$AO$39,$B62,AG$45)/$J$1</f>
        <v>#DIV/0!</v>
      </c>
      <c r="AH62" s="79" t="e">
        <f>get3dPolarValue($B$46:$B$82,$C$45:$AM$45,'3dCart'!$E$3:$AO$39,$B62,AH$45)/$J$1</f>
        <v>#DIV/0!</v>
      </c>
      <c r="AI62" s="79" t="e">
        <f>get3dPolarValue($B$46:$B$82,$C$45:$AM$45,'3dCart'!$E$3:$AO$39,$B62,AI$45)/$J$1</f>
        <v>#DIV/0!</v>
      </c>
      <c r="AJ62" s="79" t="e">
        <f>get3dPolarValue($B$46:$B$82,$C$45:$AM$45,'3dCart'!$E$3:$AO$39,$B62,AJ$45)/$J$1</f>
        <v>#DIV/0!</v>
      </c>
      <c r="AK62" s="79" t="e">
        <f>get3dPolarValue($B$46:$B$82,$C$45:$AM$45,'3dCart'!$E$3:$AO$39,$B62,AK$45)/$J$1</f>
        <v>#DIV/0!</v>
      </c>
      <c r="AL62" s="79" t="e">
        <f>get3dPolarValue($B$46:$B$82,$C$45:$AM$45,'3dCart'!$E$3:$AO$39,$B62,AL$45)/$J$1</f>
        <v>#DIV/0!</v>
      </c>
      <c r="AM62" s="79" t="e">
        <f>get3dPolarValue($B$46:$B$82,$C$45:$AM$45,'3dCart'!$E$3:$AO$39,$B62,AM$45)/$J$1</f>
        <v>#DIV/0!</v>
      </c>
    </row>
    <row r="63" spans="2:39">
      <c r="B63" s="77">
        <f>'3dCart'!A20</f>
        <v>-5</v>
      </c>
      <c r="C63" s="79" t="e">
        <f>get3dPolarValue($B$46:$B$82,$C$45:$AM$45,'3dCart'!$E$3:$AO$39,$B63,C$45)/$J$1</f>
        <v>#DIV/0!</v>
      </c>
      <c r="D63" s="79" t="e">
        <f>get3dPolarValue($B$46:$B$82,$C$45:$AM$45,'3dCart'!$E$3:$AO$39,$B63,D$45)/$J$1</f>
        <v>#DIV/0!</v>
      </c>
      <c r="E63" s="79" t="e">
        <f>get3dPolarValue($B$46:$B$82,$C$45:$AM$45,'3dCart'!$E$3:$AO$39,$B63,E$45)/$J$1</f>
        <v>#DIV/0!</v>
      </c>
      <c r="F63" s="79" t="e">
        <f>get3dPolarValue($B$46:$B$82,$C$45:$AM$45,'3dCart'!$E$3:$AO$39,$B63,F$45)/$J$1</f>
        <v>#DIV/0!</v>
      </c>
      <c r="G63" s="79" t="e">
        <f>get3dPolarValue($B$46:$B$82,$C$45:$AM$45,'3dCart'!$E$3:$AO$39,$B63,G$45)/$J$1</f>
        <v>#DIV/0!</v>
      </c>
      <c r="H63" s="79" t="e">
        <f>get3dPolarValue($B$46:$B$82,$C$45:$AM$45,'3dCart'!$E$3:$AO$39,$B63,H$45)/$J$1</f>
        <v>#DIV/0!</v>
      </c>
      <c r="I63" s="79" t="e">
        <f>get3dPolarValue($B$46:$B$82,$C$45:$AM$45,'3dCart'!$E$3:$AO$39,$B63,I$45)/$J$1</f>
        <v>#DIV/0!</v>
      </c>
      <c r="J63" s="79" t="e">
        <f>get3dPolarValue($B$46:$B$82,$C$45:$AM$45,'3dCart'!$E$3:$AO$39,$B63,J$45)/$J$1</f>
        <v>#DIV/0!</v>
      </c>
      <c r="K63" s="79" t="e">
        <f>get3dPolarValue($B$46:$B$82,$C$45:$AM$45,'3dCart'!$E$3:$AO$39,$B63,K$45)/$J$1</f>
        <v>#DIV/0!</v>
      </c>
      <c r="L63" s="79" t="e">
        <f>get3dPolarValue($B$46:$B$82,$C$45:$AM$45,'3dCart'!$E$3:$AO$39,$B63,L$45)/$J$1</f>
        <v>#DIV/0!</v>
      </c>
      <c r="M63" s="79" t="e">
        <f>get3dPolarValue($B$46:$B$82,$C$45:$AM$45,'3dCart'!$E$3:$AO$39,$B63,M$45)/$J$1</f>
        <v>#DIV/0!</v>
      </c>
      <c r="N63" s="79" t="e">
        <f>get3dPolarValue($B$46:$B$82,$C$45:$AM$45,'3dCart'!$E$3:$AO$39,$B63,N$45)/$J$1</f>
        <v>#DIV/0!</v>
      </c>
      <c r="O63" s="79" t="e">
        <f>get3dPolarValue($B$46:$B$82,$C$45:$AM$45,'3dCart'!$E$3:$AO$39,$B63,O$45)/$J$1</f>
        <v>#DIV/0!</v>
      </c>
      <c r="P63" s="79" t="e">
        <f>get3dPolarValue($B$46:$B$82,$C$45:$AM$45,'3dCart'!$E$3:$AO$39,$B63,P$45)/$J$1</f>
        <v>#DIV/0!</v>
      </c>
      <c r="Q63" s="79" t="e">
        <f>get3dPolarValue($B$46:$B$82,$C$45:$AM$45,'3dCart'!$E$3:$AO$39,$B63,Q$45)/$J$1</f>
        <v>#DIV/0!</v>
      </c>
      <c r="R63" s="79" t="e">
        <f>get3dPolarValue($B$46:$B$82,$C$45:$AM$45,'3dCart'!$E$3:$AO$39,$B63,R$45)/$J$1</f>
        <v>#DIV/0!</v>
      </c>
      <c r="S63" s="79" t="e">
        <f>get3dPolarValue($B$46:$B$82,$C$45:$AM$45,'3dCart'!$E$3:$AO$39,$B63,S$45)/$J$1</f>
        <v>#DIV/0!</v>
      </c>
      <c r="T63" s="79" t="e">
        <f>get3dPolarValue($B$46:$B$82,$C$45:$AM$45,'3dCart'!$E$3:$AO$39,$B63,T$45)/$J$1</f>
        <v>#DIV/0!</v>
      </c>
      <c r="U63" s="79" t="e">
        <f>get3dPolarValue($B$46:$B$82,$C$45:$AM$45,'3dCart'!$E$3:$AO$39,$B63,U$45)/$J$1</f>
        <v>#DIV/0!</v>
      </c>
      <c r="V63" s="79" t="e">
        <f>get3dPolarValue($B$46:$B$82,$C$45:$AM$45,'3dCart'!$E$3:$AO$39,$B63,V$45)/$J$1</f>
        <v>#DIV/0!</v>
      </c>
      <c r="W63" s="79" t="e">
        <f>get3dPolarValue($B$46:$B$82,$C$45:$AM$45,'3dCart'!$E$3:$AO$39,$B63,W$45)/$J$1</f>
        <v>#DIV/0!</v>
      </c>
      <c r="X63" s="79" t="e">
        <f>get3dPolarValue($B$46:$B$82,$C$45:$AM$45,'3dCart'!$E$3:$AO$39,$B63,X$45)/$J$1</f>
        <v>#DIV/0!</v>
      </c>
      <c r="Y63" s="79" t="e">
        <f>get3dPolarValue($B$46:$B$82,$C$45:$AM$45,'3dCart'!$E$3:$AO$39,$B63,Y$45)/$J$1</f>
        <v>#DIV/0!</v>
      </c>
      <c r="Z63" s="79" t="e">
        <f>get3dPolarValue($B$46:$B$82,$C$45:$AM$45,'3dCart'!$E$3:$AO$39,$B63,Z$45)/$J$1</f>
        <v>#DIV/0!</v>
      </c>
      <c r="AA63" s="79" t="e">
        <f>get3dPolarValue($B$46:$B$82,$C$45:$AM$45,'3dCart'!$E$3:$AO$39,$B63,AA$45)/$J$1</f>
        <v>#DIV/0!</v>
      </c>
      <c r="AB63" s="79" t="e">
        <f>get3dPolarValue($B$46:$B$82,$C$45:$AM$45,'3dCart'!$E$3:$AO$39,$B63,AB$45)/$J$1</f>
        <v>#DIV/0!</v>
      </c>
      <c r="AC63" s="79" t="e">
        <f>get3dPolarValue($B$46:$B$82,$C$45:$AM$45,'3dCart'!$E$3:$AO$39,$B63,AC$45)/$J$1</f>
        <v>#DIV/0!</v>
      </c>
      <c r="AD63" s="79" t="e">
        <f>get3dPolarValue($B$46:$B$82,$C$45:$AM$45,'3dCart'!$E$3:$AO$39,$B63,AD$45)/$J$1</f>
        <v>#DIV/0!</v>
      </c>
      <c r="AE63" s="79" t="e">
        <f>get3dPolarValue($B$46:$B$82,$C$45:$AM$45,'3dCart'!$E$3:$AO$39,$B63,AE$45)/$J$1</f>
        <v>#DIV/0!</v>
      </c>
      <c r="AF63" s="79" t="e">
        <f>get3dPolarValue($B$46:$B$82,$C$45:$AM$45,'3dCart'!$E$3:$AO$39,$B63,AF$45)/$J$1</f>
        <v>#DIV/0!</v>
      </c>
      <c r="AG63" s="79" t="e">
        <f>get3dPolarValue($B$46:$B$82,$C$45:$AM$45,'3dCart'!$E$3:$AO$39,$B63,AG$45)/$J$1</f>
        <v>#DIV/0!</v>
      </c>
      <c r="AH63" s="79" t="e">
        <f>get3dPolarValue($B$46:$B$82,$C$45:$AM$45,'3dCart'!$E$3:$AO$39,$B63,AH$45)/$J$1</f>
        <v>#DIV/0!</v>
      </c>
      <c r="AI63" s="79" t="e">
        <f>get3dPolarValue($B$46:$B$82,$C$45:$AM$45,'3dCart'!$E$3:$AO$39,$B63,AI$45)/$J$1</f>
        <v>#DIV/0!</v>
      </c>
      <c r="AJ63" s="79" t="e">
        <f>get3dPolarValue($B$46:$B$82,$C$45:$AM$45,'3dCart'!$E$3:$AO$39,$B63,AJ$45)/$J$1</f>
        <v>#DIV/0!</v>
      </c>
      <c r="AK63" s="79" t="e">
        <f>get3dPolarValue($B$46:$B$82,$C$45:$AM$45,'3dCart'!$E$3:$AO$39,$B63,AK$45)/$J$1</f>
        <v>#DIV/0!</v>
      </c>
      <c r="AL63" s="79" t="e">
        <f>get3dPolarValue($B$46:$B$82,$C$45:$AM$45,'3dCart'!$E$3:$AO$39,$B63,AL$45)/$J$1</f>
        <v>#DIV/0!</v>
      </c>
      <c r="AM63" s="79" t="e">
        <f>get3dPolarValue($B$46:$B$82,$C$45:$AM$45,'3dCart'!$E$3:$AO$39,$B63,AM$45)/$J$1</f>
        <v>#DIV/0!</v>
      </c>
    </row>
    <row r="64" spans="2:39">
      <c r="B64" s="77">
        <f>'3dCart'!A21</f>
        <v>0</v>
      </c>
      <c r="C64" s="79" t="e">
        <f>get3dPolarValue($B$46:$B$82,$C$45:$AM$45,'3dCart'!$E$3:$AO$39,$B64,C$45)/$J$1</f>
        <v>#DIV/0!</v>
      </c>
      <c r="D64" s="79" t="e">
        <f>get3dPolarValue($B$46:$B$82,$C$45:$AM$45,'3dCart'!$E$3:$AO$39,$B64,D$45)/$J$1</f>
        <v>#DIV/0!</v>
      </c>
      <c r="E64" s="79" t="e">
        <f>get3dPolarValue($B$46:$B$82,$C$45:$AM$45,'3dCart'!$E$3:$AO$39,$B64,E$45)/$J$1</f>
        <v>#DIV/0!</v>
      </c>
      <c r="F64" s="79" t="e">
        <f>get3dPolarValue($B$46:$B$82,$C$45:$AM$45,'3dCart'!$E$3:$AO$39,$B64,F$45)/$J$1</f>
        <v>#DIV/0!</v>
      </c>
      <c r="G64" s="79" t="e">
        <f>get3dPolarValue($B$46:$B$82,$C$45:$AM$45,'3dCart'!$E$3:$AO$39,$B64,G$45)/$J$1</f>
        <v>#DIV/0!</v>
      </c>
      <c r="H64" s="79" t="e">
        <f>get3dPolarValue($B$46:$B$82,$C$45:$AM$45,'3dCart'!$E$3:$AO$39,$B64,H$45)/$J$1</f>
        <v>#DIV/0!</v>
      </c>
      <c r="I64" s="79" t="e">
        <f>get3dPolarValue($B$46:$B$82,$C$45:$AM$45,'3dCart'!$E$3:$AO$39,$B64,I$45)/$J$1</f>
        <v>#DIV/0!</v>
      </c>
      <c r="J64" s="79" t="e">
        <f>get3dPolarValue($B$46:$B$82,$C$45:$AM$45,'3dCart'!$E$3:$AO$39,$B64,J$45)/$J$1</f>
        <v>#DIV/0!</v>
      </c>
      <c r="K64" s="79" t="e">
        <f>get3dPolarValue($B$46:$B$82,$C$45:$AM$45,'3dCart'!$E$3:$AO$39,$B64,K$45)/$J$1</f>
        <v>#DIV/0!</v>
      </c>
      <c r="L64" s="79" t="e">
        <f>get3dPolarValue($B$46:$B$82,$C$45:$AM$45,'3dCart'!$E$3:$AO$39,$B64,L$45)/$J$1</f>
        <v>#DIV/0!</v>
      </c>
      <c r="M64" s="79" t="e">
        <f>get3dPolarValue($B$46:$B$82,$C$45:$AM$45,'3dCart'!$E$3:$AO$39,$B64,M$45)/$J$1</f>
        <v>#DIV/0!</v>
      </c>
      <c r="N64" s="79" t="e">
        <f>get3dPolarValue($B$46:$B$82,$C$45:$AM$45,'3dCart'!$E$3:$AO$39,$B64,N$45)/$J$1</f>
        <v>#DIV/0!</v>
      </c>
      <c r="O64" s="79" t="e">
        <f>get3dPolarValue($B$46:$B$82,$C$45:$AM$45,'3dCart'!$E$3:$AO$39,$B64,O$45)/$J$1</f>
        <v>#DIV/0!</v>
      </c>
      <c r="P64" s="79" t="e">
        <f>get3dPolarValue($B$46:$B$82,$C$45:$AM$45,'3dCart'!$E$3:$AO$39,$B64,P$45)/$J$1</f>
        <v>#DIV/0!</v>
      </c>
      <c r="Q64" s="79" t="e">
        <f>get3dPolarValue($B$46:$B$82,$C$45:$AM$45,'3dCart'!$E$3:$AO$39,$B64,Q$45)/$J$1</f>
        <v>#DIV/0!</v>
      </c>
      <c r="R64" s="79" t="e">
        <f>get3dPolarValue($B$46:$B$82,$C$45:$AM$45,'3dCart'!$E$3:$AO$39,$B64,R$45)/$J$1</f>
        <v>#DIV/0!</v>
      </c>
      <c r="S64" s="79" t="e">
        <f>get3dPolarValue($B$46:$B$82,$C$45:$AM$45,'3dCart'!$E$3:$AO$39,$B64,S$45)/$J$1</f>
        <v>#DIV/0!</v>
      </c>
      <c r="T64" s="79" t="e">
        <f>get3dPolarValue($B$46:$B$82,$C$45:$AM$45,'3dCart'!$E$3:$AO$39,$B64,T$45)/$J$1</f>
        <v>#DIV/0!</v>
      </c>
      <c r="U64" s="79" t="e">
        <f>get3dPolarValue($B$46:$B$82,$C$45:$AM$45,'3dCart'!$E$3:$AO$39,$B64,U$45)/$J$1</f>
        <v>#DIV/0!</v>
      </c>
      <c r="V64" s="79" t="e">
        <f>get3dPolarValue($B$46:$B$82,$C$45:$AM$45,'3dCart'!$E$3:$AO$39,$B64,V$45)/$J$1</f>
        <v>#DIV/0!</v>
      </c>
      <c r="W64" s="79" t="e">
        <f>get3dPolarValue($B$46:$B$82,$C$45:$AM$45,'3dCart'!$E$3:$AO$39,$B64,W$45)/$J$1</f>
        <v>#DIV/0!</v>
      </c>
      <c r="X64" s="79" t="e">
        <f>get3dPolarValue($B$46:$B$82,$C$45:$AM$45,'3dCart'!$E$3:$AO$39,$B64,X$45)/$J$1</f>
        <v>#DIV/0!</v>
      </c>
      <c r="Y64" s="79" t="e">
        <f>get3dPolarValue($B$46:$B$82,$C$45:$AM$45,'3dCart'!$E$3:$AO$39,$B64,Y$45)/$J$1</f>
        <v>#DIV/0!</v>
      </c>
      <c r="Z64" s="79" t="e">
        <f>get3dPolarValue($B$46:$B$82,$C$45:$AM$45,'3dCart'!$E$3:$AO$39,$B64,Z$45)/$J$1</f>
        <v>#DIV/0!</v>
      </c>
      <c r="AA64" s="79" t="e">
        <f>get3dPolarValue($B$46:$B$82,$C$45:$AM$45,'3dCart'!$E$3:$AO$39,$B64,AA$45)/$J$1</f>
        <v>#DIV/0!</v>
      </c>
      <c r="AB64" s="79" t="e">
        <f>get3dPolarValue($B$46:$B$82,$C$45:$AM$45,'3dCart'!$E$3:$AO$39,$B64,AB$45)/$J$1</f>
        <v>#DIV/0!</v>
      </c>
      <c r="AC64" s="79" t="e">
        <f>get3dPolarValue($B$46:$B$82,$C$45:$AM$45,'3dCart'!$E$3:$AO$39,$B64,AC$45)/$J$1</f>
        <v>#DIV/0!</v>
      </c>
      <c r="AD64" s="79" t="e">
        <f>get3dPolarValue($B$46:$B$82,$C$45:$AM$45,'3dCart'!$E$3:$AO$39,$B64,AD$45)/$J$1</f>
        <v>#DIV/0!</v>
      </c>
      <c r="AE64" s="79" t="e">
        <f>get3dPolarValue($B$46:$B$82,$C$45:$AM$45,'3dCart'!$E$3:$AO$39,$B64,AE$45)/$J$1</f>
        <v>#DIV/0!</v>
      </c>
      <c r="AF64" s="79" t="e">
        <f>get3dPolarValue($B$46:$B$82,$C$45:$AM$45,'3dCart'!$E$3:$AO$39,$B64,AF$45)/$J$1</f>
        <v>#DIV/0!</v>
      </c>
      <c r="AG64" s="79" t="e">
        <f>get3dPolarValue($B$46:$B$82,$C$45:$AM$45,'3dCart'!$E$3:$AO$39,$B64,AG$45)/$J$1</f>
        <v>#DIV/0!</v>
      </c>
      <c r="AH64" s="79" t="e">
        <f>get3dPolarValue($B$46:$B$82,$C$45:$AM$45,'3dCart'!$E$3:$AO$39,$B64,AH$45)/$J$1</f>
        <v>#DIV/0!</v>
      </c>
      <c r="AI64" s="79" t="e">
        <f>get3dPolarValue($B$46:$B$82,$C$45:$AM$45,'3dCart'!$E$3:$AO$39,$B64,AI$45)/$J$1</f>
        <v>#DIV/0!</v>
      </c>
      <c r="AJ64" s="79" t="e">
        <f>get3dPolarValue($B$46:$B$82,$C$45:$AM$45,'3dCart'!$E$3:$AO$39,$B64,AJ$45)/$J$1</f>
        <v>#DIV/0!</v>
      </c>
      <c r="AK64" s="79" t="e">
        <f>get3dPolarValue($B$46:$B$82,$C$45:$AM$45,'3dCart'!$E$3:$AO$39,$B64,AK$45)/$J$1</f>
        <v>#DIV/0!</v>
      </c>
      <c r="AL64" s="79" t="e">
        <f>get3dPolarValue($B$46:$B$82,$C$45:$AM$45,'3dCart'!$E$3:$AO$39,$B64,AL$45)/$J$1</f>
        <v>#DIV/0!</v>
      </c>
      <c r="AM64" s="79" t="e">
        <f>get3dPolarValue($B$46:$B$82,$C$45:$AM$45,'3dCart'!$E$3:$AO$39,$B64,AM$45)/$J$1</f>
        <v>#DIV/0!</v>
      </c>
    </row>
    <row r="65" spans="2:39">
      <c r="B65" s="77">
        <f>'3dCart'!A22</f>
        <v>5</v>
      </c>
      <c r="C65" s="79" t="e">
        <f>get3dPolarValue($B$46:$B$82,$C$45:$AM$45,'3dCart'!$E$3:$AO$39,$B65,C$45)/$J$1</f>
        <v>#DIV/0!</v>
      </c>
      <c r="D65" s="79" t="e">
        <f>get3dPolarValue($B$46:$B$82,$C$45:$AM$45,'3dCart'!$E$3:$AO$39,$B65,D$45)/$J$1</f>
        <v>#DIV/0!</v>
      </c>
      <c r="E65" s="79" t="e">
        <f>get3dPolarValue($B$46:$B$82,$C$45:$AM$45,'3dCart'!$E$3:$AO$39,$B65,E$45)/$J$1</f>
        <v>#DIV/0!</v>
      </c>
      <c r="F65" s="79" t="e">
        <f>get3dPolarValue($B$46:$B$82,$C$45:$AM$45,'3dCart'!$E$3:$AO$39,$B65,F$45)/$J$1</f>
        <v>#DIV/0!</v>
      </c>
      <c r="G65" s="79" t="e">
        <f>get3dPolarValue($B$46:$B$82,$C$45:$AM$45,'3dCart'!$E$3:$AO$39,$B65,G$45)/$J$1</f>
        <v>#DIV/0!</v>
      </c>
      <c r="H65" s="79" t="e">
        <f>get3dPolarValue($B$46:$B$82,$C$45:$AM$45,'3dCart'!$E$3:$AO$39,$B65,H$45)/$J$1</f>
        <v>#DIV/0!</v>
      </c>
      <c r="I65" s="79" t="e">
        <f>get3dPolarValue($B$46:$B$82,$C$45:$AM$45,'3dCart'!$E$3:$AO$39,$B65,I$45)/$J$1</f>
        <v>#DIV/0!</v>
      </c>
      <c r="J65" s="79" t="e">
        <f>get3dPolarValue($B$46:$B$82,$C$45:$AM$45,'3dCart'!$E$3:$AO$39,$B65,J$45)/$J$1</f>
        <v>#DIV/0!</v>
      </c>
      <c r="K65" s="79" t="e">
        <f>get3dPolarValue($B$46:$B$82,$C$45:$AM$45,'3dCart'!$E$3:$AO$39,$B65,K$45)/$J$1</f>
        <v>#DIV/0!</v>
      </c>
      <c r="L65" s="79" t="e">
        <f>get3dPolarValue($B$46:$B$82,$C$45:$AM$45,'3dCart'!$E$3:$AO$39,$B65,L$45)/$J$1</f>
        <v>#DIV/0!</v>
      </c>
      <c r="M65" s="79" t="e">
        <f>get3dPolarValue($B$46:$B$82,$C$45:$AM$45,'3dCart'!$E$3:$AO$39,$B65,M$45)/$J$1</f>
        <v>#DIV/0!</v>
      </c>
      <c r="N65" s="79" t="e">
        <f>get3dPolarValue($B$46:$B$82,$C$45:$AM$45,'3dCart'!$E$3:$AO$39,$B65,N$45)/$J$1</f>
        <v>#DIV/0!</v>
      </c>
      <c r="O65" s="79" t="e">
        <f>get3dPolarValue($B$46:$B$82,$C$45:$AM$45,'3dCart'!$E$3:$AO$39,$B65,O$45)/$J$1</f>
        <v>#DIV/0!</v>
      </c>
      <c r="P65" s="79" t="e">
        <f>get3dPolarValue($B$46:$B$82,$C$45:$AM$45,'3dCart'!$E$3:$AO$39,$B65,P$45)/$J$1</f>
        <v>#DIV/0!</v>
      </c>
      <c r="Q65" s="79" t="e">
        <f>get3dPolarValue($B$46:$B$82,$C$45:$AM$45,'3dCart'!$E$3:$AO$39,$B65,Q$45)/$J$1</f>
        <v>#DIV/0!</v>
      </c>
      <c r="R65" s="79" t="e">
        <f>get3dPolarValue($B$46:$B$82,$C$45:$AM$45,'3dCart'!$E$3:$AO$39,$B65,R$45)/$J$1</f>
        <v>#DIV/0!</v>
      </c>
      <c r="S65" s="79" t="e">
        <f>get3dPolarValue($B$46:$B$82,$C$45:$AM$45,'3dCart'!$E$3:$AO$39,$B65,S$45)/$J$1</f>
        <v>#DIV/0!</v>
      </c>
      <c r="T65" s="79" t="e">
        <f>get3dPolarValue($B$46:$B$82,$C$45:$AM$45,'3dCart'!$E$3:$AO$39,$B65,T$45)/$J$1</f>
        <v>#DIV/0!</v>
      </c>
      <c r="U65" s="79" t="e">
        <f>get3dPolarValue($B$46:$B$82,$C$45:$AM$45,'3dCart'!$E$3:$AO$39,$B65,U$45)/$J$1</f>
        <v>#DIV/0!</v>
      </c>
      <c r="V65" s="79" t="e">
        <f>get3dPolarValue($B$46:$B$82,$C$45:$AM$45,'3dCart'!$E$3:$AO$39,$B65,V$45)/$J$1</f>
        <v>#DIV/0!</v>
      </c>
      <c r="W65" s="79" t="e">
        <f>get3dPolarValue($B$46:$B$82,$C$45:$AM$45,'3dCart'!$E$3:$AO$39,$B65,W$45)/$J$1</f>
        <v>#DIV/0!</v>
      </c>
      <c r="X65" s="79" t="e">
        <f>get3dPolarValue($B$46:$B$82,$C$45:$AM$45,'3dCart'!$E$3:$AO$39,$B65,X$45)/$J$1</f>
        <v>#DIV/0!</v>
      </c>
      <c r="Y65" s="79" t="e">
        <f>get3dPolarValue($B$46:$B$82,$C$45:$AM$45,'3dCart'!$E$3:$AO$39,$B65,Y$45)/$J$1</f>
        <v>#DIV/0!</v>
      </c>
      <c r="Z65" s="79" t="e">
        <f>get3dPolarValue($B$46:$B$82,$C$45:$AM$45,'3dCart'!$E$3:$AO$39,$B65,Z$45)/$J$1</f>
        <v>#DIV/0!</v>
      </c>
      <c r="AA65" s="79" t="e">
        <f>get3dPolarValue($B$46:$B$82,$C$45:$AM$45,'3dCart'!$E$3:$AO$39,$B65,AA$45)/$J$1</f>
        <v>#DIV/0!</v>
      </c>
      <c r="AB65" s="79" t="e">
        <f>get3dPolarValue($B$46:$B$82,$C$45:$AM$45,'3dCart'!$E$3:$AO$39,$B65,AB$45)/$J$1</f>
        <v>#DIV/0!</v>
      </c>
      <c r="AC65" s="79" t="e">
        <f>get3dPolarValue($B$46:$B$82,$C$45:$AM$45,'3dCart'!$E$3:$AO$39,$B65,AC$45)/$J$1</f>
        <v>#DIV/0!</v>
      </c>
      <c r="AD65" s="79" t="e">
        <f>get3dPolarValue($B$46:$B$82,$C$45:$AM$45,'3dCart'!$E$3:$AO$39,$B65,AD$45)/$J$1</f>
        <v>#DIV/0!</v>
      </c>
      <c r="AE65" s="79" t="e">
        <f>get3dPolarValue($B$46:$B$82,$C$45:$AM$45,'3dCart'!$E$3:$AO$39,$B65,AE$45)/$J$1</f>
        <v>#DIV/0!</v>
      </c>
      <c r="AF65" s="79" t="e">
        <f>get3dPolarValue($B$46:$B$82,$C$45:$AM$45,'3dCart'!$E$3:$AO$39,$B65,AF$45)/$J$1</f>
        <v>#DIV/0!</v>
      </c>
      <c r="AG65" s="79" t="e">
        <f>get3dPolarValue($B$46:$B$82,$C$45:$AM$45,'3dCart'!$E$3:$AO$39,$B65,AG$45)/$J$1</f>
        <v>#DIV/0!</v>
      </c>
      <c r="AH65" s="79" t="e">
        <f>get3dPolarValue($B$46:$B$82,$C$45:$AM$45,'3dCart'!$E$3:$AO$39,$B65,AH$45)/$J$1</f>
        <v>#DIV/0!</v>
      </c>
      <c r="AI65" s="79" t="e">
        <f>get3dPolarValue($B$46:$B$82,$C$45:$AM$45,'3dCart'!$E$3:$AO$39,$B65,AI$45)/$J$1</f>
        <v>#DIV/0!</v>
      </c>
      <c r="AJ65" s="79" t="e">
        <f>get3dPolarValue($B$46:$B$82,$C$45:$AM$45,'3dCart'!$E$3:$AO$39,$B65,AJ$45)/$J$1</f>
        <v>#DIV/0!</v>
      </c>
      <c r="AK65" s="79" t="e">
        <f>get3dPolarValue($B$46:$B$82,$C$45:$AM$45,'3dCart'!$E$3:$AO$39,$B65,AK$45)/$J$1</f>
        <v>#DIV/0!</v>
      </c>
      <c r="AL65" s="79" t="e">
        <f>get3dPolarValue($B$46:$B$82,$C$45:$AM$45,'3dCart'!$E$3:$AO$39,$B65,AL$45)/$J$1</f>
        <v>#DIV/0!</v>
      </c>
      <c r="AM65" s="79" t="e">
        <f>get3dPolarValue($B$46:$B$82,$C$45:$AM$45,'3dCart'!$E$3:$AO$39,$B65,AM$45)/$J$1</f>
        <v>#DIV/0!</v>
      </c>
    </row>
    <row r="66" spans="2:39">
      <c r="B66" s="77">
        <f>'3dCart'!A23</f>
        <v>10</v>
      </c>
      <c r="C66" s="79" t="e">
        <f>get3dPolarValue($B$46:$B$82,$C$45:$AM$45,'3dCart'!$E$3:$AO$39,$B66,C$45)/$J$1</f>
        <v>#DIV/0!</v>
      </c>
      <c r="D66" s="79" t="e">
        <f>get3dPolarValue($B$46:$B$82,$C$45:$AM$45,'3dCart'!$E$3:$AO$39,$B66,D$45)/$J$1</f>
        <v>#DIV/0!</v>
      </c>
      <c r="E66" s="79" t="e">
        <f>get3dPolarValue($B$46:$B$82,$C$45:$AM$45,'3dCart'!$E$3:$AO$39,$B66,E$45)/$J$1</f>
        <v>#DIV/0!</v>
      </c>
      <c r="F66" s="79" t="e">
        <f>get3dPolarValue($B$46:$B$82,$C$45:$AM$45,'3dCart'!$E$3:$AO$39,$B66,F$45)/$J$1</f>
        <v>#DIV/0!</v>
      </c>
      <c r="G66" s="79" t="e">
        <f>get3dPolarValue($B$46:$B$82,$C$45:$AM$45,'3dCart'!$E$3:$AO$39,$B66,G$45)/$J$1</f>
        <v>#DIV/0!</v>
      </c>
      <c r="H66" s="79" t="e">
        <f>get3dPolarValue($B$46:$B$82,$C$45:$AM$45,'3dCart'!$E$3:$AO$39,$B66,H$45)/$J$1</f>
        <v>#DIV/0!</v>
      </c>
      <c r="I66" s="79" t="e">
        <f>get3dPolarValue($B$46:$B$82,$C$45:$AM$45,'3dCart'!$E$3:$AO$39,$B66,I$45)/$J$1</f>
        <v>#DIV/0!</v>
      </c>
      <c r="J66" s="79" t="e">
        <f>get3dPolarValue($B$46:$B$82,$C$45:$AM$45,'3dCart'!$E$3:$AO$39,$B66,J$45)/$J$1</f>
        <v>#DIV/0!</v>
      </c>
      <c r="K66" s="79" t="e">
        <f>get3dPolarValue($B$46:$B$82,$C$45:$AM$45,'3dCart'!$E$3:$AO$39,$B66,K$45)/$J$1</f>
        <v>#DIV/0!</v>
      </c>
      <c r="L66" s="79" t="e">
        <f>get3dPolarValue($B$46:$B$82,$C$45:$AM$45,'3dCart'!$E$3:$AO$39,$B66,L$45)/$J$1</f>
        <v>#DIV/0!</v>
      </c>
      <c r="M66" s="79" t="e">
        <f>get3dPolarValue($B$46:$B$82,$C$45:$AM$45,'3dCart'!$E$3:$AO$39,$B66,M$45)/$J$1</f>
        <v>#DIV/0!</v>
      </c>
      <c r="N66" s="79" t="e">
        <f>get3dPolarValue($B$46:$B$82,$C$45:$AM$45,'3dCart'!$E$3:$AO$39,$B66,N$45)/$J$1</f>
        <v>#DIV/0!</v>
      </c>
      <c r="O66" s="79" t="e">
        <f>get3dPolarValue($B$46:$B$82,$C$45:$AM$45,'3dCart'!$E$3:$AO$39,$B66,O$45)/$J$1</f>
        <v>#DIV/0!</v>
      </c>
      <c r="P66" s="79" t="e">
        <f>get3dPolarValue($B$46:$B$82,$C$45:$AM$45,'3dCart'!$E$3:$AO$39,$B66,P$45)/$J$1</f>
        <v>#DIV/0!</v>
      </c>
      <c r="Q66" s="79" t="e">
        <f>get3dPolarValue($B$46:$B$82,$C$45:$AM$45,'3dCart'!$E$3:$AO$39,$B66,Q$45)/$J$1</f>
        <v>#DIV/0!</v>
      </c>
      <c r="R66" s="79" t="e">
        <f>get3dPolarValue($B$46:$B$82,$C$45:$AM$45,'3dCart'!$E$3:$AO$39,$B66,R$45)/$J$1</f>
        <v>#DIV/0!</v>
      </c>
      <c r="S66" s="79" t="e">
        <f>get3dPolarValue($B$46:$B$82,$C$45:$AM$45,'3dCart'!$E$3:$AO$39,$B66,S$45)/$J$1</f>
        <v>#DIV/0!</v>
      </c>
      <c r="T66" s="79" t="e">
        <f>get3dPolarValue($B$46:$B$82,$C$45:$AM$45,'3dCart'!$E$3:$AO$39,$B66,T$45)/$J$1</f>
        <v>#DIV/0!</v>
      </c>
      <c r="U66" s="79" t="e">
        <f>get3dPolarValue($B$46:$B$82,$C$45:$AM$45,'3dCart'!$E$3:$AO$39,$B66,U$45)/$J$1</f>
        <v>#DIV/0!</v>
      </c>
      <c r="V66" s="79" t="e">
        <f>get3dPolarValue($B$46:$B$82,$C$45:$AM$45,'3dCart'!$E$3:$AO$39,$B66,V$45)/$J$1</f>
        <v>#DIV/0!</v>
      </c>
      <c r="W66" s="79" t="e">
        <f>get3dPolarValue($B$46:$B$82,$C$45:$AM$45,'3dCart'!$E$3:$AO$39,$B66,W$45)/$J$1</f>
        <v>#DIV/0!</v>
      </c>
      <c r="X66" s="79" t="e">
        <f>get3dPolarValue($B$46:$B$82,$C$45:$AM$45,'3dCart'!$E$3:$AO$39,$B66,X$45)/$J$1</f>
        <v>#DIV/0!</v>
      </c>
      <c r="Y66" s="79" t="e">
        <f>get3dPolarValue($B$46:$B$82,$C$45:$AM$45,'3dCart'!$E$3:$AO$39,$B66,Y$45)/$J$1</f>
        <v>#DIV/0!</v>
      </c>
      <c r="Z66" s="79" t="e">
        <f>get3dPolarValue($B$46:$B$82,$C$45:$AM$45,'3dCart'!$E$3:$AO$39,$B66,Z$45)/$J$1</f>
        <v>#DIV/0!</v>
      </c>
      <c r="AA66" s="79" t="e">
        <f>get3dPolarValue($B$46:$B$82,$C$45:$AM$45,'3dCart'!$E$3:$AO$39,$B66,AA$45)/$J$1</f>
        <v>#DIV/0!</v>
      </c>
      <c r="AB66" s="79" t="e">
        <f>get3dPolarValue($B$46:$B$82,$C$45:$AM$45,'3dCart'!$E$3:$AO$39,$B66,AB$45)/$J$1</f>
        <v>#DIV/0!</v>
      </c>
      <c r="AC66" s="79" t="e">
        <f>get3dPolarValue($B$46:$B$82,$C$45:$AM$45,'3dCart'!$E$3:$AO$39,$B66,AC$45)/$J$1</f>
        <v>#DIV/0!</v>
      </c>
      <c r="AD66" s="79" t="e">
        <f>get3dPolarValue($B$46:$B$82,$C$45:$AM$45,'3dCart'!$E$3:$AO$39,$B66,AD$45)/$J$1</f>
        <v>#DIV/0!</v>
      </c>
      <c r="AE66" s="79" t="e">
        <f>get3dPolarValue($B$46:$B$82,$C$45:$AM$45,'3dCart'!$E$3:$AO$39,$B66,AE$45)/$J$1</f>
        <v>#DIV/0!</v>
      </c>
      <c r="AF66" s="79" t="e">
        <f>get3dPolarValue($B$46:$B$82,$C$45:$AM$45,'3dCart'!$E$3:$AO$39,$B66,AF$45)/$J$1</f>
        <v>#DIV/0!</v>
      </c>
      <c r="AG66" s="79" t="e">
        <f>get3dPolarValue($B$46:$B$82,$C$45:$AM$45,'3dCart'!$E$3:$AO$39,$B66,AG$45)/$J$1</f>
        <v>#DIV/0!</v>
      </c>
      <c r="AH66" s="79" t="e">
        <f>get3dPolarValue($B$46:$B$82,$C$45:$AM$45,'3dCart'!$E$3:$AO$39,$B66,AH$45)/$J$1</f>
        <v>#DIV/0!</v>
      </c>
      <c r="AI66" s="79" t="e">
        <f>get3dPolarValue($B$46:$B$82,$C$45:$AM$45,'3dCart'!$E$3:$AO$39,$B66,AI$45)/$J$1</f>
        <v>#DIV/0!</v>
      </c>
      <c r="AJ66" s="79" t="e">
        <f>get3dPolarValue($B$46:$B$82,$C$45:$AM$45,'3dCart'!$E$3:$AO$39,$B66,AJ$45)/$J$1</f>
        <v>#DIV/0!</v>
      </c>
      <c r="AK66" s="79" t="e">
        <f>get3dPolarValue($B$46:$B$82,$C$45:$AM$45,'3dCart'!$E$3:$AO$39,$B66,AK$45)/$J$1</f>
        <v>#DIV/0!</v>
      </c>
      <c r="AL66" s="79" t="e">
        <f>get3dPolarValue($B$46:$B$82,$C$45:$AM$45,'3dCart'!$E$3:$AO$39,$B66,AL$45)/$J$1</f>
        <v>#DIV/0!</v>
      </c>
      <c r="AM66" s="79" t="e">
        <f>get3dPolarValue($B$46:$B$82,$C$45:$AM$45,'3dCart'!$E$3:$AO$39,$B66,AM$45)/$J$1</f>
        <v>#DIV/0!</v>
      </c>
    </row>
    <row r="67" spans="2:39">
      <c r="B67" s="77">
        <f>'3dCart'!A24</f>
        <v>15</v>
      </c>
      <c r="C67" s="79" t="e">
        <f>get3dPolarValue($B$46:$B$82,$C$45:$AM$45,'3dCart'!$E$3:$AO$39,$B67,C$45)/$J$1</f>
        <v>#DIV/0!</v>
      </c>
      <c r="D67" s="79" t="e">
        <f>get3dPolarValue($B$46:$B$82,$C$45:$AM$45,'3dCart'!$E$3:$AO$39,$B67,D$45)/$J$1</f>
        <v>#DIV/0!</v>
      </c>
      <c r="E67" s="79" t="e">
        <f>get3dPolarValue($B$46:$B$82,$C$45:$AM$45,'3dCart'!$E$3:$AO$39,$B67,E$45)/$J$1</f>
        <v>#DIV/0!</v>
      </c>
      <c r="F67" s="79" t="e">
        <f>get3dPolarValue($B$46:$B$82,$C$45:$AM$45,'3dCart'!$E$3:$AO$39,$B67,F$45)/$J$1</f>
        <v>#DIV/0!</v>
      </c>
      <c r="G67" s="79" t="e">
        <f>get3dPolarValue($B$46:$B$82,$C$45:$AM$45,'3dCart'!$E$3:$AO$39,$B67,G$45)/$J$1</f>
        <v>#DIV/0!</v>
      </c>
      <c r="H67" s="79" t="e">
        <f>get3dPolarValue($B$46:$B$82,$C$45:$AM$45,'3dCart'!$E$3:$AO$39,$B67,H$45)/$J$1</f>
        <v>#DIV/0!</v>
      </c>
      <c r="I67" s="79" t="e">
        <f>get3dPolarValue($B$46:$B$82,$C$45:$AM$45,'3dCart'!$E$3:$AO$39,$B67,I$45)/$J$1</f>
        <v>#DIV/0!</v>
      </c>
      <c r="J67" s="79" t="e">
        <f>get3dPolarValue($B$46:$B$82,$C$45:$AM$45,'3dCart'!$E$3:$AO$39,$B67,J$45)/$J$1</f>
        <v>#DIV/0!</v>
      </c>
      <c r="K67" s="79" t="e">
        <f>get3dPolarValue($B$46:$B$82,$C$45:$AM$45,'3dCart'!$E$3:$AO$39,$B67,K$45)/$J$1</f>
        <v>#DIV/0!</v>
      </c>
      <c r="L67" s="79" t="e">
        <f>get3dPolarValue($B$46:$B$82,$C$45:$AM$45,'3dCart'!$E$3:$AO$39,$B67,L$45)/$J$1</f>
        <v>#DIV/0!</v>
      </c>
      <c r="M67" s="79" t="e">
        <f>get3dPolarValue($B$46:$B$82,$C$45:$AM$45,'3dCart'!$E$3:$AO$39,$B67,M$45)/$J$1</f>
        <v>#DIV/0!</v>
      </c>
      <c r="N67" s="79" t="e">
        <f>get3dPolarValue($B$46:$B$82,$C$45:$AM$45,'3dCart'!$E$3:$AO$39,$B67,N$45)/$J$1</f>
        <v>#DIV/0!</v>
      </c>
      <c r="O67" s="79" t="e">
        <f>get3dPolarValue($B$46:$B$82,$C$45:$AM$45,'3dCart'!$E$3:$AO$39,$B67,O$45)/$J$1</f>
        <v>#DIV/0!</v>
      </c>
      <c r="P67" s="79" t="e">
        <f>get3dPolarValue($B$46:$B$82,$C$45:$AM$45,'3dCart'!$E$3:$AO$39,$B67,P$45)/$J$1</f>
        <v>#DIV/0!</v>
      </c>
      <c r="Q67" s="79" t="e">
        <f>get3dPolarValue($B$46:$B$82,$C$45:$AM$45,'3dCart'!$E$3:$AO$39,$B67,Q$45)/$J$1</f>
        <v>#DIV/0!</v>
      </c>
      <c r="R67" s="79" t="e">
        <f>get3dPolarValue($B$46:$B$82,$C$45:$AM$45,'3dCart'!$E$3:$AO$39,$B67,R$45)/$J$1</f>
        <v>#DIV/0!</v>
      </c>
      <c r="S67" s="79" t="e">
        <f>get3dPolarValue($B$46:$B$82,$C$45:$AM$45,'3dCart'!$E$3:$AO$39,$B67,S$45)/$J$1</f>
        <v>#DIV/0!</v>
      </c>
      <c r="T67" s="79" t="e">
        <f>get3dPolarValue($B$46:$B$82,$C$45:$AM$45,'3dCart'!$E$3:$AO$39,$B67,T$45)/$J$1</f>
        <v>#DIV/0!</v>
      </c>
      <c r="U67" s="79" t="e">
        <f>get3dPolarValue($B$46:$B$82,$C$45:$AM$45,'3dCart'!$E$3:$AO$39,$B67,U$45)/$J$1</f>
        <v>#DIV/0!</v>
      </c>
      <c r="V67" s="79" t="e">
        <f>get3dPolarValue($B$46:$B$82,$C$45:$AM$45,'3dCart'!$E$3:$AO$39,$B67,V$45)/$J$1</f>
        <v>#DIV/0!</v>
      </c>
      <c r="W67" s="79" t="e">
        <f>get3dPolarValue($B$46:$B$82,$C$45:$AM$45,'3dCart'!$E$3:$AO$39,$B67,W$45)/$J$1</f>
        <v>#DIV/0!</v>
      </c>
      <c r="X67" s="79" t="e">
        <f>get3dPolarValue($B$46:$B$82,$C$45:$AM$45,'3dCart'!$E$3:$AO$39,$B67,X$45)/$J$1</f>
        <v>#DIV/0!</v>
      </c>
      <c r="Y67" s="79" t="e">
        <f>get3dPolarValue($B$46:$B$82,$C$45:$AM$45,'3dCart'!$E$3:$AO$39,$B67,Y$45)/$J$1</f>
        <v>#DIV/0!</v>
      </c>
      <c r="Z67" s="79" t="e">
        <f>get3dPolarValue($B$46:$B$82,$C$45:$AM$45,'3dCart'!$E$3:$AO$39,$B67,Z$45)/$J$1</f>
        <v>#DIV/0!</v>
      </c>
      <c r="AA67" s="79" t="e">
        <f>get3dPolarValue($B$46:$B$82,$C$45:$AM$45,'3dCart'!$E$3:$AO$39,$B67,AA$45)/$J$1</f>
        <v>#DIV/0!</v>
      </c>
      <c r="AB67" s="79" t="e">
        <f>get3dPolarValue($B$46:$B$82,$C$45:$AM$45,'3dCart'!$E$3:$AO$39,$B67,AB$45)/$J$1</f>
        <v>#DIV/0!</v>
      </c>
      <c r="AC67" s="79" t="e">
        <f>get3dPolarValue($B$46:$B$82,$C$45:$AM$45,'3dCart'!$E$3:$AO$39,$B67,AC$45)/$J$1</f>
        <v>#DIV/0!</v>
      </c>
      <c r="AD67" s="79" t="e">
        <f>get3dPolarValue($B$46:$B$82,$C$45:$AM$45,'3dCart'!$E$3:$AO$39,$B67,AD$45)/$J$1</f>
        <v>#DIV/0!</v>
      </c>
      <c r="AE67" s="79" t="e">
        <f>get3dPolarValue($B$46:$B$82,$C$45:$AM$45,'3dCart'!$E$3:$AO$39,$B67,AE$45)/$J$1</f>
        <v>#DIV/0!</v>
      </c>
      <c r="AF67" s="79" t="e">
        <f>get3dPolarValue($B$46:$B$82,$C$45:$AM$45,'3dCart'!$E$3:$AO$39,$B67,AF$45)/$J$1</f>
        <v>#DIV/0!</v>
      </c>
      <c r="AG67" s="79" t="e">
        <f>get3dPolarValue($B$46:$B$82,$C$45:$AM$45,'3dCart'!$E$3:$AO$39,$B67,AG$45)/$J$1</f>
        <v>#DIV/0!</v>
      </c>
      <c r="AH67" s="79" t="e">
        <f>get3dPolarValue($B$46:$B$82,$C$45:$AM$45,'3dCart'!$E$3:$AO$39,$B67,AH$45)/$J$1</f>
        <v>#DIV/0!</v>
      </c>
      <c r="AI67" s="79" t="e">
        <f>get3dPolarValue($B$46:$B$82,$C$45:$AM$45,'3dCart'!$E$3:$AO$39,$B67,AI$45)/$J$1</f>
        <v>#DIV/0!</v>
      </c>
      <c r="AJ67" s="79" t="e">
        <f>get3dPolarValue($B$46:$B$82,$C$45:$AM$45,'3dCart'!$E$3:$AO$39,$B67,AJ$45)/$J$1</f>
        <v>#DIV/0!</v>
      </c>
      <c r="AK67" s="79" t="e">
        <f>get3dPolarValue($B$46:$B$82,$C$45:$AM$45,'3dCart'!$E$3:$AO$39,$B67,AK$45)/$J$1</f>
        <v>#DIV/0!</v>
      </c>
      <c r="AL67" s="79" t="e">
        <f>get3dPolarValue($B$46:$B$82,$C$45:$AM$45,'3dCart'!$E$3:$AO$39,$B67,AL$45)/$J$1</f>
        <v>#DIV/0!</v>
      </c>
      <c r="AM67" s="79" t="e">
        <f>get3dPolarValue($B$46:$B$82,$C$45:$AM$45,'3dCart'!$E$3:$AO$39,$B67,AM$45)/$J$1</f>
        <v>#DIV/0!</v>
      </c>
    </row>
    <row r="68" spans="2:39">
      <c r="B68" s="77">
        <f>'3dCart'!A25</f>
        <v>20</v>
      </c>
      <c r="C68" s="79" t="e">
        <f>get3dPolarValue($B$46:$B$82,$C$45:$AM$45,'3dCart'!$E$3:$AO$39,$B68,C$45)/$J$1</f>
        <v>#DIV/0!</v>
      </c>
      <c r="D68" s="79" t="e">
        <f>get3dPolarValue($B$46:$B$82,$C$45:$AM$45,'3dCart'!$E$3:$AO$39,$B68,D$45)/$J$1</f>
        <v>#DIV/0!</v>
      </c>
      <c r="E68" s="79" t="e">
        <f>get3dPolarValue($B$46:$B$82,$C$45:$AM$45,'3dCart'!$E$3:$AO$39,$B68,E$45)/$J$1</f>
        <v>#DIV/0!</v>
      </c>
      <c r="F68" s="79" t="e">
        <f>get3dPolarValue($B$46:$B$82,$C$45:$AM$45,'3dCart'!$E$3:$AO$39,$B68,F$45)/$J$1</f>
        <v>#DIV/0!</v>
      </c>
      <c r="G68" s="79" t="e">
        <f>get3dPolarValue($B$46:$B$82,$C$45:$AM$45,'3dCart'!$E$3:$AO$39,$B68,G$45)/$J$1</f>
        <v>#DIV/0!</v>
      </c>
      <c r="H68" s="79" t="e">
        <f>get3dPolarValue($B$46:$B$82,$C$45:$AM$45,'3dCart'!$E$3:$AO$39,$B68,H$45)/$J$1</f>
        <v>#DIV/0!</v>
      </c>
      <c r="I68" s="79" t="e">
        <f>get3dPolarValue($B$46:$B$82,$C$45:$AM$45,'3dCart'!$E$3:$AO$39,$B68,I$45)/$J$1</f>
        <v>#DIV/0!</v>
      </c>
      <c r="J68" s="79" t="e">
        <f>get3dPolarValue($B$46:$B$82,$C$45:$AM$45,'3dCart'!$E$3:$AO$39,$B68,J$45)/$J$1</f>
        <v>#DIV/0!</v>
      </c>
      <c r="K68" s="79" t="e">
        <f>get3dPolarValue($B$46:$B$82,$C$45:$AM$45,'3dCart'!$E$3:$AO$39,$B68,K$45)/$J$1</f>
        <v>#DIV/0!</v>
      </c>
      <c r="L68" s="79" t="e">
        <f>get3dPolarValue($B$46:$B$82,$C$45:$AM$45,'3dCart'!$E$3:$AO$39,$B68,L$45)/$J$1</f>
        <v>#DIV/0!</v>
      </c>
      <c r="M68" s="79" t="e">
        <f>get3dPolarValue($B$46:$B$82,$C$45:$AM$45,'3dCart'!$E$3:$AO$39,$B68,M$45)/$J$1</f>
        <v>#DIV/0!</v>
      </c>
      <c r="N68" s="79" t="e">
        <f>get3dPolarValue($B$46:$B$82,$C$45:$AM$45,'3dCart'!$E$3:$AO$39,$B68,N$45)/$J$1</f>
        <v>#DIV/0!</v>
      </c>
      <c r="O68" s="79" t="e">
        <f>get3dPolarValue($B$46:$B$82,$C$45:$AM$45,'3dCart'!$E$3:$AO$39,$B68,O$45)/$J$1</f>
        <v>#DIV/0!</v>
      </c>
      <c r="P68" s="79" t="e">
        <f>get3dPolarValue($B$46:$B$82,$C$45:$AM$45,'3dCart'!$E$3:$AO$39,$B68,P$45)/$J$1</f>
        <v>#DIV/0!</v>
      </c>
      <c r="Q68" s="79" t="e">
        <f>get3dPolarValue($B$46:$B$82,$C$45:$AM$45,'3dCart'!$E$3:$AO$39,$B68,Q$45)/$J$1</f>
        <v>#DIV/0!</v>
      </c>
      <c r="R68" s="79" t="e">
        <f>get3dPolarValue($B$46:$B$82,$C$45:$AM$45,'3dCart'!$E$3:$AO$39,$B68,R$45)/$J$1</f>
        <v>#DIV/0!</v>
      </c>
      <c r="S68" s="79" t="e">
        <f>get3dPolarValue($B$46:$B$82,$C$45:$AM$45,'3dCart'!$E$3:$AO$39,$B68,S$45)/$J$1</f>
        <v>#DIV/0!</v>
      </c>
      <c r="T68" s="79" t="e">
        <f>get3dPolarValue($B$46:$B$82,$C$45:$AM$45,'3dCart'!$E$3:$AO$39,$B68,T$45)/$J$1</f>
        <v>#DIV/0!</v>
      </c>
      <c r="U68" s="79" t="e">
        <f>get3dPolarValue($B$46:$B$82,$C$45:$AM$45,'3dCart'!$E$3:$AO$39,$B68,U$45)/$J$1</f>
        <v>#DIV/0!</v>
      </c>
      <c r="V68" s="79" t="e">
        <f>get3dPolarValue($B$46:$B$82,$C$45:$AM$45,'3dCart'!$E$3:$AO$39,$B68,V$45)/$J$1</f>
        <v>#DIV/0!</v>
      </c>
      <c r="W68" s="79" t="e">
        <f>get3dPolarValue($B$46:$B$82,$C$45:$AM$45,'3dCart'!$E$3:$AO$39,$B68,W$45)/$J$1</f>
        <v>#DIV/0!</v>
      </c>
      <c r="X68" s="79" t="e">
        <f>get3dPolarValue($B$46:$B$82,$C$45:$AM$45,'3dCart'!$E$3:$AO$39,$B68,X$45)/$J$1</f>
        <v>#DIV/0!</v>
      </c>
      <c r="Y68" s="79" t="e">
        <f>get3dPolarValue($B$46:$B$82,$C$45:$AM$45,'3dCart'!$E$3:$AO$39,$B68,Y$45)/$J$1</f>
        <v>#DIV/0!</v>
      </c>
      <c r="Z68" s="79" t="e">
        <f>get3dPolarValue($B$46:$B$82,$C$45:$AM$45,'3dCart'!$E$3:$AO$39,$B68,Z$45)/$J$1</f>
        <v>#DIV/0!</v>
      </c>
      <c r="AA68" s="79" t="e">
        <f>get3dPolarValue($B$46:$B$82,$C$45:$AM$45,'3dCart'!$E$3:$AO$39,$B68,AA$45)/$J$1</f>
        <v>#DIV/0!</v>
      </c>
      <c r="AB68" s="79" t="e">
        <f>get3dPolarValue($B$46:$B$82,$C$45:$AM$45,'3dCart'!$E$3:$AO$39,$B68,AB$45)/$J$1</f>
        <v>#DIV/0!</v>
      </c>
      <c r="AC68" s="79" t="e">
        <f>get3dPolarValue($B$46:$B$82,$C$45:$AM$45,'3dCart'!$E$3:$AO$39,$B68,AC$45)/$J$1</f>
        <v>#DIV/0!</v>
      </c>
      <c r="AD68" s="79" t="e">
        <f>get3dPolarValue($B$46:$B$82,$C$45:$AM$45,'3dCart'!$E$3:$AO$39,$B68,AD$45)/$J$1</f>
        <v>#DIV/0!</v>
      </c>
      <c r="AE68" s="79" t="e">
        <f>get3dPolarValue($B$46:$B$82,$C$45:$AM$45,'3dCart'!$E$3:$AO$39,$B68,AE$45)/$J$1</f>
        <v>#DIV/0!</v>
      </c>
      <c r="AF68" s="79" t="e">
        <f>get3dPolarValue($B$46:$B$82,$C$45:$AM$45,'3dCart'!$E$3:$AO$39,$B68,AF$45)/$J$1</f>
        <v>#DIV/0!</v>
      </c>
      <c r="AG68" s="79" t="e">
        <f>get3dPolarValue($B$46:$B$82,$C$45:$AM$45,'3dCart'!$E$3:$AO$39,$B68,AG$45)/$J$1</f>
        <v>#DIV/0!</v>
      </c>
      <c r="AH68" s="79" t="e">
        <f>get3dPolarValue($B$46:$B$82,$C$45:$AM$45,'3dCart'!$E$3:$AO$39,$B68,AH$45)/$J$1</f>
        <v>#DIV/0!</v>
      </c>
      <c r="AI68" s="79" t="e">
        <f>get3dPolarValue($B$46:$B$82,$C$45:$AM$45,'3dCart'!$E$3:$AO$39,$B68,AI$45)/$J$1</f>
        <v>#DIV/0!</v>
      </c>
      <c r="AJ68" s="79" t="e">
        <f>get3dPolarValue($B$46:$B$82,$C$45:$AM$45,'3dCart'!$E$3:$AO$39,$B68,AJ$45)/$J$1</f>
        <v>#DIV/0!</v>
      </c>
      <c r="AK68" s="79" t="e">
        <f>get3dPolarValue($B$46:$B$82,$C$45:$AM$45,'3dCart'!$E$3:$AO$39,$B68,AK$45)/$J$1</f>
        <v>#DIV/0!</v>
      </c>
      <c r="AL68" s="79" t="e">
        <f>get3dPolarValue($B$46:$B$82,$C$45:$AM$45,'3dCart'!$E$3:$AO$39,$B68,AL$45)/$J$1</f>
        <v>#DIV/0!</v>
      </c>
      <c r="AM68" s="79" t="e">
        <f>get3dPolarValue($B$46:$B$82,$C$45:$AM$45,'3dCart'!$E$3:$AO$39,$B68,AM$45)/$J$1</f>
        <v>#DIV/0!</v>
      </c>
    </row>
    <row r="69" spans="2:39">
      <c r="B69" s="77">
        <f>'3dCart'!A26</f>
        <v>25</v>
      </c>
      <c r="C69" s="79" t="e">
        <f>get3dPolarValue($B$46:$B$82,$C$45:$AM$45,'3dCart'!$E$3:$AO$39,$B69,C$45)/$J$1</f>
        <v>#DIV/0!</v>
      </c>
      <c r="D69" s="79" t="e">
        <f>get3dPolarValue($B$46:$B$82,$C$45:$AM$45,'3dCart'!$E$3:$AO$39,$B69,D$45)/$J$1</f>
        <v>#DIV/0!</v>
      </c>
      <c r="E69" s="79" t="e">
        <f>get3dPolarValue($B$46:$B$82,$C$45:$AM$45,'3dCart'!$E$3:$AO$39,$B69,E$45)/$J$1</f>
        <v>#DIV/0!</v>
      </c>
      <c r="F69" s="79" t="e">
        <f>get3dPolarValue($B$46:$B$82,$C$45:$AM$45,'3dCart'!$E$3:$AO$39,$B69,F$45)/$J$1</f>
        <v>#DIV/0!</v>
      </c>
      <c r="G69" s="79" t="e">
        <f>get3dPolarValue($B$46:$B$82,$C$45:$AM$45,'3dCart'!$E$3:$AO$39,$B69,G$45)/$J$1</f>
        <v>#DIV/0!</v>
      </c>
      <c r="H69" s="79" t="e">
        <f>get3dPolarValue($B$46:$B$82,$C$45:$AM$45,'3dCart'!$E$3:$AO$39,$B69,H$45)/$J$1</f>
        <v>#DIV/0!</v>
      </c>
      <c r="I69" s="79" t="e">
        <f>get3dPolarValue($B$46:$B$82,$C$45:$AM$45,'3dCart'!$E$3:$AO$39,$B69,I$45)/$J$1</f>
        <v>#DIV/0!</v>
      </c>
      <c r="J69" s="79" t="e">
        <f>get3dPolarValue($B$46:$B$82,$C$45:$AM$45,'3dCart'!$E$3:$AO$39,$B69,J$45)/$J$1</f>
        <v>#DIV/0!</v>
      </c>
      <c r="K69" s="79" t="e">
        <f>get3dPolarValue($B$46:$B$82,$C$45:$AM$45,'3dCart'!$E$3:$AO$39,$B69,K$45)/$J$1</f>
        <v>#DIV/0!</v>
      </c>
      <c r="L69" s="79" t="e">
        <f>get3dPolarValue($B$46:$B$82,$C$45:$AM$45,'3dCart'!$E$3:$AO$39,$B69,L$45)/$J$1</f>
        <v>#DIV/0!</v>
      </c>
      <c r="M69" s="79" t="e">
        <f>get3dPolarValue($B$46:$B$82,$C$45:$AM$45,'3dCart'!$E$3:$AO$39,$B69,M$45)/$J$1</f>
        <v>#DIV/0!</v>
      </c>
      <c r="N69" s="79" t="e">
        <f>get3dPolarValue($B$46:$B$82,$C$45:$AM$45,'3dCart'!$E$3:$AO$39,$B69,N$45)/$J$1</f>
        <v>#DIV/0!</v>
      </c>
      <c r="O69" s="79" t="e">
        <f>get3dPolarValue($B$46:$B$82,$C$45:$AM$45,'3dCart'!$E$3:$AO$39,$B69,O$45)/$J$1</f>
        <v>#DIV/0!</v>
      </c>
      <c r="P69" s="79" t="e">
        <f>get3dPolarValue($B$46:$B$82,$C$45:$AM$45,'3dCart'!$E$3:$AO$39,$B69,P$45)/$J$1</f>
        <v>#DIV/0!</v>
      </c>
      <c r="Q69" s="79" t="e">
        <f>get3dPolarValue($B$46:$B$82,$C$45:$AM$45,'3dCart'!$E$3:$AO$39,$B69,Q$45)/$J$1</f>
        <v>#DIV/0!</v>
      </c>
      <c r="R69" s="79" t="e">
        <f>get3dPolarValue($B$46:$B$82,$C$45:$AM$45,'3dCart'!$E$3:$AO$39,$B69,R$45)/$J$1</f>
        <v>#DIV/0!</v>
      </c>
      <c r="S69" s="79" t="e">
        <f>get3dPolarValue($B$46:$B$82,$C$45:$AM$45,'3dCart'!$E$3:$AO$39,$B69,S$45)/$J$1</f>
        <v>#DIV/0!</v>
      </c>
      <c r="T69" s="79" t="e">
        <f>get3dPolarValue($B$46:$B$82,$C$45:$AM$45,'3dCart'!$E$3:$AO$39,$B69,T$45)/$J$1</f>
        <v>#DIV/0!</v>
      </c>
      <c r="U69" s="79" t="e">
        <f>get3dPolarValue($B$46:$B$82,$C$45:$AM$45,'3dCart'!$E$3:$AO$39,$B69,U$45)/$J$1</f>
        <v>#DIV/0!</v>
      </c>
      <c r="V69" s="79" t="e">
        <f>get3dPolarValue($B$46:$B$82,$C$45:$AM$45,'3dCart'!$E$3:$AO$39,$B69,V$45)/$J$1</f>
        <v>#DIV/0!</v>
      </c>
      <c r="W69" s="79" t="e">
        <f>get3dPolarValue($B$46:$B$82,$C$45:$AM$45,'3dCart'!$E$3:$AO$39,$B69,W$45)/$J$1</f>
        <v>#DIV/0!</v>
      </c>
      <c r="X69" s="79" t="e">
        <f>get3dPolarValue($B$46:$B$82,$C$45:$AM$45,'3dCart'!$E$3:$AO$39,$B69,X$45)/$J$1</f>
        <v>#DIV/0!</v>
      </c>
      <c r="Y69" s="79" t="e">
        <f>get3dPolarValue($B$46:$B$82,$C$45:$AM$45,'3dCart'!$E$3:$AO$39,$B69,Y$45)/$J$1</f>
        <v>#DIV/0!</v>
      </c>
      <c r="Z69" s="79" t="e">
        <f>get3dPolarValue($B$46:$B$82,$C$45:$AM$45,'3dCart'!$E$3:$AO$39,$B69,Z$45)/$J$1</f>
        <v>#DIV/0!</v>
      </c>
      <c r="AA69" s="79" t="e">
        <f>get3dPolarValue($B$46:$B$82,$C$45:$AM$45,'3dCart'!$E$3:$AO$39,$B69,AA$45)/$J$1</f>
        <v>#DIV/0!</v>
      </c>
      <c r="AB69" s="79" t="e">
        <f>get3dPolarValue($B$46:$B$82,$C$45:$AM$45,'3dCart'!$E$3:$AO$39,$B69,AB$45)/$J$1</f>
        <v>#DIV/0!</v>
      </c>
      <c r="AC69" s="79" t="e">
        <f>get3dPolarValue($B$46:$B$82,$C$45:$AM$45,'3dCart'!$E$3:$AO$39,$B69,AC$45)/$J$1</f>
        <v>#DIV/0!</v>
      </c>
      <c r="AD69" s="79" t="e">
        <f>get3dPolarValue($B$46:$B$82,$C$45:$AM$45,'3dCart'!$E$3:$AO$39,$B69,AD$45)/$J$1</f>
        <v>#DIV/0!</v>
      </c>
      <c r="AE69" s="79" t="e">
        <f>get3dPolarValue($B$46:$B$82,$C$45:$AM$45,'3dCart'!$E$3:$AO$39,$B69,AE$45)/$J$1</f>
        <v>#DIV/0!</v>
      </c>
      <c r="AF69" s="79" t="e">
        <f>get3dPolarValue($B$46:$B$82,$C$45:$AM$45,'3dCart'!$E$3:$AO$39,$B69,AF$45)/$J$1</f>
        <v>#DIV/0!</v>
      </c>
      <c r="AG69" s="79" t="e">
        <f>get3dPolarValue($B$46:$B$82,$C$45:$AM$45,'3dCart'!$E$3:$AO$39,$B69,AG$45)/$J$1</f>
        <v>#DIV/0!</v>
      </c>
      <c r="AH69" s="79" t="e">
        <f>get3dPolarValue($B$46:$B$82,$C$45:$AM$45,'3dCart'!$E$3:$AO$39,$B69,AH$45)/$J$1</f>
        <v>#DIV/0!</v>
      </c>
      <c r="AI69" s="79" t="e">
        <f>get3dPolarValue($B$46:$B$82,$C$45:$AM$45,'3dCart'!$E$3:$AO$39,$B69,AI$45)/$J$1</f>
        <v>#DIV/0!</v>
      </c>
      <c r="AJ69" s="79" t="e">
        <f>get3dPolarValue($B$46:$B$82,$C$45:$AM$45,'3dCart'!$E$3:$AO$39,$B69,AJ$45)/$J$1</f>
        <v>#DIV/0!</v>
      </c>
      <c r="AK69" s="79" t="e">
        <f>get3dPolarValue($B$46:$B$82,$C$45:$AM$45,'3dCart'!$E$3:$AO$39,$B69,AK$45)/$J$1</f>
        <v>#DIV/0!</v>
      </c>
      <c r="AL69" s="79" t="e">
        <f>get3dPolarValue($B$46:$B$82,$C$45:$AM$45,'3dCart'!$E$3:$AO$39,$B69,AL$45)/$J$1</f>
        <v>#DIV/0!</v>
      </c>
      <c r="AM69" s="79" t="e">
        <f>get3dPolarValue($B$46:$B$82,$C$45:$AM$45,'3dCart'!$E$3:$AO$39,$B69,AM$45)/$J$1</f>
        <v>#DIV/0!</v>
      </c>
    </row>
    <row r="70" spans="2:39">
      <c r="B70" s="77">
        <f>'3dCart'!A27</f>
        <v>30</v>
      </c>
      <c r="C70" s="79" t="e">
        <f>get3dPolarValue($B$46:$B$82,$C$45:$AM$45,'3dCart'!$E$3:$AO$39,$B70,C$45)/$J$1</f>
        <v>#DIV/0!</v>
      </c>
      <c r="D70" s="79" t="e">
        <f>get3dPolarValue($B$46:$B$82,$C$45:$AM$45,'3dCart'!$E$3:$AO$39,$B70,D$45)/$J$1</f>
        <v>#DIV/0!</v>
      </c>
      <c r="E70" s="79" t="e">
        <f>get3dPolarValue($B$46:$B$82,$C$45:$AM$45,'3dCart'!$E$3:$AO$39,$B70,E$45)/$J$1</f>
        <v>#DIV/0!</v>
      </c>
      <c r="F70" s="79" t="e">
        <f>get3dPolarValue($B$46:$B$82,$C$45:$AM$45,'3dCart'!$E$3:$AO$39,$B70,F$45)/$J$1</f>
        <v>#DIV/0!</v>
      </c>
      <c r="G70" s="79" t="e">
        <f>get3dPolarValue($B$46:$B$82,$C$45:$AM$45,'3dCart'!$E$3:$AO$39,$B70,G$45)/$J$1</f>
        <v>#DIV/0!</v>
      </c>
      <c r="H70" s="79" t="e">
        <f>get3dPolarValue($B$46:$B$82,$C$45:$AM$45,'3dCart'!$E$3:$AO$39,$B70,H$45)/$J$1</f>
        <v>#DIV/0!</v>
      </c>
      <c r="I70" s="79" t="e">
        <f>get3dPolarValue($B$46:$B$82,$C$45:$AM$45,'3dCart'!$E$3:$AO$39,$B70,I$45)/$J$1</f>
        <v>#DIV/0!</v>
      </c>
      <c r="J70" s="79" t="e">
        <f>get3dPolarValue($B$46:$B$82,$C$45:$AM$45,'3dCart'!$E$3:$AO$39,$B70,J$45)/$J$1</f>
        <v>#DIV/0!</v>
      </c>
      <c r="K70" s="79" t="e">
        <f>get3dPolarValue($B$46:$B$82,$C$45:$AM$45,'3dCart'!$E$3:$AO$39,$B70,K$45)/$J$1</f>
        <v>#DIV/0!</v>
      </c>
      <c r="L70" s="79" t="e">
        <f>get3dPolarValue($B$46:$B$82,$C$45:$AM$45,'3dCart'!$E$3:$AO$39,$B70,L$45)/$J$1</f>
        <v>#DIV/0!</v>
      </c>
      <c r="M70" s="79" t="e">
        <f>get3dPolarValue($B$46:$B$82,$C$45:$AM$45,'3dCart'!$E$3:$AO$39,$B70,M$45)/$J$1</f>
        <v>#DIV/0!</v>
      </c>
      <c r="N70" s="79" t="e">
        <f>get3dPolarValue($B$46:$B$82,$C$45:$AM$45,'3dCart'!$E$3:$AO$39,$B70,N$45)/$J$1</f>
        <v>#DIV/0!</v>
      </c>
      <c r="O70" s="79" t="e">
        <f>get3dPolarValue($B$46:$B$82,$C$45:$AM$45,'3dCart'!$E$3:$AO$39,$B70,O$45)/$J$1</f>
        <v>#DIV/0!</v>
      </c>
      <c r="P70" s="79" t="e">
        <f>get3dPolarValue($B$46:$B$82,$C$45:$AM$45,'3dCart'!$E$3:$AO$39,$B70,P$45)/$J$1</f>
        <v>#DIV/0!</v>
      </c>
      <c r="Q70" s="79" t="e">
        <f>get3dPolarValue($B$46:$B$82,$C$45:$AM$45,'3dCart'!$E$3:$AO$39,$B70,Q$45)/$J$1</f>
        <v>#DIV/0!</v>
      </c>
      <c r="R70" s="79" t="e">
        <f>get3dPolarValue($B$46:$B$82,$C$45:$AM$45,'3dCart'!$E$3:$AO$39,$B70,R$45)/$J$1</f>
        <v>#DIV/0!</v>
      </c>
      <c r="S70" s="79" t="e">
        <f>get3dPolarValue($B$46:$B$82,$C$45:$AM$45,'3dCart'!$E$3:$AO$39,$B70,S$45)/$J$1</f>
        <v>#DIV/0!</v>
      </c>
      <c r="T70" s="79" t="e">
        <f>get3dPolarValue($B$46:$B$82,$C$45:$AM$45,'3dCart'!$E$3:$AO$39,$B70,T$45)/$J$1</f>
        <v>#DIV/0!</v>
      </c>
      <c r="U70" s="79" t="e">
        <f>get3dPolarValue($B$46:$B$82,$C$45:$AM$45,'3dCart'!$E$3:$AO$39,$B70,U$45)/$J$1</f>
        <v>#DIV/0!</v>
      </c>
      <c r="V70" s="79" t="e">
        <f>get3dPolarValue($B$46:$B$82,$C$45:$AM$45,'3dCart'!$E$3:$AO$39,$B70,V$45)/$J$1</f>
        <v>#DIV/0!</v>
      </c>
      <c r="W70" s="79" t="e">
        <f>get3dPolarValue($B$46:$B$82,$C$45:$AM$45,'3dCart'!$E$3:$AO$39,$B70,W$45)/$J$1</f>
        <v>#DIV/0!</v>
      </c>
      <c r="X70" s="79" t="e">
        <f>get3dPolarValue($B$46:$B$82,$C$45:$AM$45,'3dCart'!$E$3:$AO$39,$B70,X$45)/$J$1</f>
        <v>#DIV/0!</v>
      </c>
      <c r="Y70" s="79" t="e">
        <f>get3dPolarValue($B$46:$B$82,$C$45:$AM$45,'3dCart'!$E$3:$AO$39,$B70,Y$45)/$J$1</f>
        <v>#DIV/0!</v>
      </c>
      <c r="Z70" s="79" t="e">
        <f>get3dPolarValue($B$46:$B$82,$C$45:$AM$45,'3dCart'!$E$3:$AO$39,$B70,Z$45)/$J$1</f>
        <v>#DIV/0!</v>
      </c>
      <c r="AA70" s="79" t="e">
        <f>get3dPolarValue($B$46:$B$82,$C$45:$AM$45,'3dCart'!$E$3:$AO$39,$B70,AA$45)/$J$1</f>
        <v>#DIV/0!</v>
      </c>
      <c r="AB70" s="79" t="e">
        <f>get3dPolarValue($B$46:$B$82,$C$45:$AM$45,'3dCart'!$E$3:$AO$39,$B70,AB$45)/$J$1</f>
        <v>#DIV/0!</v>
      </c>
      <c r="AC70" s="79" t="e">
        <f>get3dPolarValue($B$46:$B$82,$C$45:$AM$45,'3dCart'!$E$3:$AO$39,$B70,AC$45)/$J$1</f>
        <v>#DIV/0!</v>
      </c>
      <c r="AD70" s="79" t="e">
        <f>get3dPolarValue($B$46:$B$82,$C$45:$AM$45,'3dCart'!$E$3:$AO$39,$B70,AD$45)/$J$1</f>
        <v>#DIV/0!</v>
      </c>
      <c r="AE70" s="79" t="e">
        <f>get3dPolarValue($B$46:$B$82,$C$45:$AM$45,'3dCart'!$E$3:$AO$39,$B70,AE$45)/$J$1</f>
        <v>#DIV/0!</v>
      </c>
      <c r="AF70" s="79" t="e">
        <f>get3dPolarValue($B$46:$B$82,$C$45:$AM$45,'3dCart'!$E$3:$AO$39,$B70,AF$45)/$J$1</f>
        <v>#DIV/0!</v>
      </c>
      <c r="AG70" s="79" t="e">
        <f>get3dPolarValue($B$46:$B$82,$C$45:$AM$45,'3dCart'!$E$3:$AO$39,$B70,AG$45)/$J$1</f>
        <v>#DIV/0!</v>
      </c>
      <c r="AH70" s="79" t="e">
        <f>get3dPolarValue($B$46:$B$82,$C$45:$AM$45,'3dCart'!$E$3:$AO$39,$B70,AH$45)/$J$1</f>
        <v>#DIV/0!</v>
      </c>
      <c r="AI70" s="79" t="e">
        <f>get3dPolarValue($B$46:$B$82,$C$45:$AM$45,'3dCart'!$E$3:$AO$39,$B70,AI$45)/$J$1</f>
        <v>#DIV/0!</v>
      </c>
      <c r="AJ70" s="79" t="e">
        <f>get3dPolarValue($B$46:$B$82,$C$45:$AM$45,'3dCart'!$E$3:$AO$39,$B70,AJ$45)/$J$1</f>
        <v>#DIV/0!</v>
      </c>
      <c r="AK70" s="79" t="e">
        <f>get3dPolarValue($B$46:$B$82,$C$45:$AM$45,'3dCart'!$E$3:$AO$39,$B70,AK$45)/$J$1</f>
        <v>#DIV/0!</v>
      </c>
      <c r="AL70" s="79" t="e">
        <f>get3dPolarValue($B$46:$B$82,$C$45:$AM$45,'3dCart'!$E$3:$AO$39,$B70,AL$45)/$J$1</f>
        <v>#DIV/0!</v>
      </c>
      <c r="AM70" s="79" t="e">
        <f>get3dPolarValue($B$46:$B$82,$C$45:$AM$45,'3dCart'!$E$3:$AO$39,$B70,AM$45)/$J$1</f>
        <v>#DIV/0!</v>
      </c>
    </row>
    <row r="71" spans="2:39">
      <c r="B71" s="77">
        <f>'3dCart'!A28</f>
        <v>35</v>
      </c>
      <c r="C71" s="79" t="e">
        <f>get3dPolarValue($B$46:$B$82,$C$45:$AM$45,'3dCart'!$E$3:$AO$39,$B71,C$45)/$J$1</f>
        <v>#DIV/0!</v>
      </c>
      <c r="D71" s="79" t="e">
        <f>get3dPolarValue($B$46:$B$82,$C$45:$AM$45,'3dCart'!$E$3:$AO$39,$B71,D$45)/$J$1</f>
        <v>#DIV/0!</v>
      </c>
      <c r="E71" s="79" t="e">
        <f>get3dPolarValue($B$46:$B$82,$C$45:$AM$45,'3dCart'!$E$3:$AO$39,$B71,E$45)/$J$1</f>
        <v>#DIV/0!</v>
      </c>
      <c r="F71" s="79" t="e">
        <f>get3dPolarValue($B$46:$B$82,$C$45:$AM$45,'3dCart'!$E$3:$AO$39,$B71,F$45)/$J$1</f>
        <v>#DIV/0!</v>
      </c>
      <c r="G71" s="79" t="e">
        <f>get3dPolarValue($B$46:$B$82,$C$45:$AM$45,'3dCart'!$E$3:$AO$39,$B71,G$45)/$J$1</f>
        <v>#DIV/0!</v>
      </c>
      <c r="H71" s="79" t="e">
        <f>get3dPolarValue($B$46:$B$82,$C$45:$AM$45,'3dCart'!$E$3:$AO$39,$B71,H$45)/$J$1</f>
        <v>#DIV/0!</v>
      </c>
      <c r="I71" s="79" t="e">
        <f>get3dPolarValue($B$46:$B$82,$C$45:$AM$45,'3dCart'!$E$3:$AO$39,$B71,I$45)/$J$1</f>
        <v>#DIV/0!</v>
      </c>
      <c r="J71" s="79" t="e">
        <f>get3dPolarValue($B$46:$B$82,$C$45:$AM$45,'3dCart'!$E$3:$AO$39,$B71,J$45)/$J$1</f>
        <v>#DIV/0!</v>
      </c>
      <c r="K71" s="79" t="e">
        <f>get3dPolarValue($B$46:$B$82,$C$45:$AM$45,'3dCart'!$E$3:$AO$39,$B71,K$45)/$J$1</f>
        <v>#DIV/0!</v>
      </c>
      <c r="L71" s="79" t="e">
        <f>get3dPolarValue($B$46:$B$82,$C$45:$AM$45,'3dCart'!$E$3:$AO$39,$B71,L$45)/$J$1</f>
        <v>#DIV/0!</v>
      </c>
      <c r="M71" s="79" t="e">
        <f>get3dPolarValue($B$46:$B$82,$C$45:$AM$45,'3dCart'!$E$3:$AO$39,$B71,M$45)/$J$1</f>
        <v>#DIV/0!</v>
      </c>
      <c r="N71" s="79" t="e">
        <f>get3dPolarValue($B$46:$B$82,$C$45:$AM$45,'3dCart'!$E$3:$AO$39,$B71,N$45)/$J$1</f>
        <v>#DIV/0!</v>
      </c>
      <c r="O71" s="79" t="e">
        <f>get3dPolarValue($B$46:$B$82,$C$45:$AM$45,'3dCart'!$E$3:$AO$39,$B71,O$45)/$J$1</f>
        <v>#DIV/0!</v>
      </c>
      <c r="P71" s="79" t="e">
        <f>get3dPolarValue($B$46:$B$82,$C$45:$AM$45,'3dCart'!$E$3:$AO$39,$B71,P$45)/$J$1</f>
        <v>#DIV/0!</v>
      </c>
      <c r="Q71" s="79" t="e">
        <f>get3dPolarValue($B$46:$B$82,$C$45:$AM$45,'3dCart'!$E$3:$AO$39,$B71,Q$45)/$J$1</f>
        <v>#DIV/0!</v>
      </c>
      <c r="R71" s="79" t="e">
        <f>get3dPolarValue($B$46:$B$82,$C$45:$AM$45,'3dCart'!$E$3:$AO$39,$B71,R$45)/$J$1</f>
        <v>#DIV/0!</v>
      </c>
      <c r="S71" s="79" t="e">
        <f>get3dPolarValue($B$46:$B$82,$C$45:$AM$45,'3dCart'!$E$3:$AO$39,$B71,S$45)/$J$1</f>
        <v>#DIV/0!</v>
      </c>
      <c r="T71" s="79" t="e">
        <f>get3dPolarValue($B$46:$B$82,$C$45:$AM$45,'3dCart'!$E$3:$AO$39,$B71,T$45)/$J$1</f>
        <v>#DIV/0!</v>
      </c>
      <c r="U71" s="79" t="e">
        <f>get3dPolarValue($B$46:$B$82,$C$45:$AM$45,'3dCart'!$E$3:$AO$39,$B71,U$45)/$J$1</f>
        <v>#DIV/0!</v>
      </c>
      <c r="V71" s="79" t="e">
        <f>get3dPolarValue($B$46:$B$82,$C$45:$AM$45,'3dCart'!$E$3:$AO$39,$B71,V$45)/$J$1</f>
        <v>#DIV/0!</v>
      </c>
      <c r="W71" s="79" t="e">
        <f>get3dPolarValue($B$46:$B$82,$C$45:$AM$45,'3dCart'!$E$3:$AO$39,$B71,W$45)/$J$1</f>
        <v>#DIV/0!</v>
      </c>
      <c r="X71" s="79" t="e">
        <f>get3dPolarValue($B$46:$B$82,$C$45:$AM$45,'3dCart'!$E$3:$AO$39,$B71,X$45)/$J$1</f>
        <v>#DIV/0!</v>
      </c>
      <c r="Y71" s="79" t="e">
        <f>get3dPolarValue($B$46:$B$82,$C$45:$AM$45,'3dCart'!$E$3:$AO$39,$B71,Y$45)/$J$1</f>
        <v>#DIV/0!</v>
      </c>
      <c r="Z71" s="79" t="e">
        <f>get3dPolarValue($B$46:$B$82,$C$45:$AM$45,'3dCart'!$E$3:$AO$39,$B71,Z$45)/$J$1</f>
        <v>#DIV/0!</v>
      </c>
      <c r="AA71" s="79" t="e">
        <f>get3dPolarValue($B$46:$B$82,$C$45:$AM$45,'3dCart'!$E$3:$AO$39,$B71,AA$45)/$J$1</f>
        <v>#DIV/0!</v>
      </c>
      <c r="AB71" s="79" t="e">
        <f>get3dPolarValue($B$46:$B$82,$C$45:$AM$45,'3dCart'!$E$3:$AO$39,$B71,AB$45)/$J$1</f>
        <v>#DIV/0!</v>
      </c>
      <c r="AC71" s="79" t="e">
        <f>get3dPolarValue($B$46:$B$82,$C$45:$AM$45,'3dCart'!$E$3:$AO$39,$B71,AC$45)/$J$1</f>
        <v>#DIV/0!</v>
      </c>
      <c r="AD71" s="79" t="e">
        <f>get3dPolarValue($B$46:$B$82,$C$45:$AM$45,'3dCart'!$E$3:$AO$39,$B71,AD$45)/$J$1</f>
        <v>#DIV/0!</v>
      </c>
      <c r="AE71" s="79" t="e">
        <f>get3dPolarValue($B$46:$B$82,$C$45:$AM$45,'3dCart'!$E$3:$AO$39,$B71,AE$45)/$J$1</f>
        <v>#DIV/0!</v>
      </c>
      <c r="AF71" s="79" t="e">
        <f>get3dPolarValue($B$46:$B$82,$C$45:$AM$45,'3dCart'!$E$3:$AO$39,$B71,AF$45)/$J$1</f>
        <v>#DIV/0!</v>
      </c>
      <c r="AG71" s="79" t="e">
        <f>get3dPolarValue($B$46:$B$82,$C$45:$AM$45,'3dCart'!$E$3:$AO$39,$B71,AG$45)/$J$1</f>
        <v>#DIV/0!</v>
      </c>
      <c r="AH71" s="79" t="e">
        <f>get3dPolarValue($B$46:$B$82,$C$45:$AM$45,'3dCart'!$E$3:$AO$39,$B71,AH$45)/$J$1</f>
        <v>#DIV/0!</v>
      </c>
      <c r="AI71" s="79" t="e">
        <f>get3dPolarValue($B$46:$B$82,$C$45:$AM$45,'3dCart'!$E$3:$AO$39,$B71,AI$45)/$J$1</f>
        <v>#DIV/0!</v>
      </c>
      <c r="AJ71" s="79" t="e">
        <f>get3dPolarValue($B$46:$B$82,$C$45:$AM$45,'3dCart'!$E$3:$AO$39,$B71,AJ$45)/$J$1</f>
        <v>#DIV/0!</v>
      </c>
      <c r="AK71" s="79" t="e">
        <f>get3dPolarValue($B$46:$B$82,$C$45:$AM$45,'3dCart'!$E$3:$AO$39,$B71,AK$45)/$J$1</f>
        <v>#DIV/0!</v>
      </c>
      <c r="AL71" s="79" t="e">
        <f>get3dPolarValue($B$46:$B$82,$C$45:$AM$45,'3dCart'!$E$3:$AO$39,$B71,AL$45)/$J$1</f>
        <v>#DIV/0!</v>
      </c>
      <c r="AM71" s="79" t="e">
        <f>get3dPolarValue($B$46:$B$82,$C$45:$AM$45,'3dCart'!$E$3:$AO$39,$B71,AM$45)/$J$1</f>
        <v>#DIV/0!</v>
      </c>
    </row>
    <row r="72" spans="2:39">
      <c r="B72" s="77">
        <f>'3dCart'!A29</f>
        <v>40</v>
      </c>
      <c r="C72" s="79" t="e">
        <f>get3dPolarValue($B$46:$B$82,$C$45:$AM$45,'3dCart'!$E$3:$AO$39,$B72,C$45)/$J$1</f>
        <v>#DIV/0!</v>
      </c>
      <c r="D72" s="79" t="e">
        <f>get3dPolarValue($B$46:$B$82,$C$45:$AM$45,'3dCart'!$E$3:$AO$39,$B72,D$45)/$J$1</f>
        <v>#DIV/0!</v>
      </c>
      <c r="E72" s="79" t="e">
        <f>get3dPolarValue($B$46:$B$82,$C$45:$AM$45,'3dCart'!$E$3:$AO$39,$B72,E$45)/$J$1</f>
        <v>#DIV/0!</v>
      </c>
      <c r="F72" s="79" t="e">
        <f>get3dPolarValue($B$46:$B$82,$C$45:$AM$45,'3dCart'!$E$3:$AO$39,$B72,F$45)/$J$1</f>
        <v>#DIV/0!</v>
      </c>
      <c r="G72" s="79" t="e">
        <f>get3dPolarValue($B$46:$B$82,$C$45:$AM$45,'3dCart'!$E$3:$AO$39,$B72,G$45)/$J$1</f>
        <v>#DIV/0!</v>
      </c>
      <c r="H72" s="79" t="e">
        <f>get3dPolarValue($B$46:$B$82,$C$45:$AM$45,'3dCart'!$E$3:$AO$39,$B72,H$45)/$J$1</f>
        <v>#DIV/0!</v>
      </c>
      <c r="I72" s="79" t="e">
        <f>get3dPolarValue($B$46:$B$82,$C$45:$AM$45,'3dCart'!$E$3:$AO$39,$B72,I$45)/$J$1</f>
        <v>#DIV/0!</v>
      </c>
      <c r="J72" s="79" t="e">
        <f>get3dPolarValue($B$46:$B$82,$C$45:$AM$45,'3dCart'!$E$3:$AO$39,$B72,J$45)/$J$1</f>
        <v>#DIV/0!</v>
      </c>
      <c r="K72" s="79" t="e">
        <f>get3dPolarValue($B$46:$B$82,$C$45:$AM$45,'3dCart'!$E$3:$AO$39,$B72,K$45)/$J$1</f>
        <v>#DIV/0!</v>
      </c>
      <c r="L72" s="79" t="e">
        <f>get3dPolarValue($B$46:$B$82,$C$45:$AM$45,'3dCart'!$E$3:$AO$39,$B72,L$45)/$J$1</f>
        <v>#DIV/0!</v>
      </c>
      <c r="M72" s="79" t="e">
        <f>get3dPolarValue($B$46:$B$82,$C$45:$AM$45,'3dCart'!$E$3:$AO$39,$B72,M$45)/$J$1</f>
        <v>#DIV/0!</v>
      </c>
      <c r="N72" s="79" t="e">
        <f>get3dPolarValue($B$46:$B$82,$C$45:$AM$45,'3dCart'!$E$3:$AO$39,$B72,N$45)/$J$1</f>
        <v>#DIV/0!</v>
      </c>
      <c r="O72" s="79" t="e">
        <f>get3dPolarValue($B$46:$B$82,$C$45:$AM$45,'3dCart'!$E$3:$AO$39,$B72,O$45)/$J$1</f>
        <v>#DIV/0!</v>
      </c>
      <c r="P72" s="79" t="e">
        <f>get3dPolarValue($B$46:$B$82,$C$45:$AM$45,'3dCart'!$E$3:$AO$39,$B72,P$45)/$J$1</f>
        <v>#DIV/0!</v>
      </c>
      <c r="Q72" s="79" t="e">
        <f>get3dPolarValue($B$46:$B$82,$C$45:$AM$45,'3dCart'!$E$3:$AO$39,$B72,Q$45)/$J$1</f>
        <v>#DIV/0!</v>
      </c>
      <c r="R72" s="79" t="e">
        <f>get3dPolarValue($B$46:$B$82,$C$45:$AM$45,'3dCart'!$E$3:$AO$39,$B72,R$45)/$J$1</f>
        <v>#DIV/0!</v>
      </c>
      <c r="S72" s="79" t="e">
        <f>get3dPolarValue($B$46:$B$82,$C$45:$AM$45,'3dCart'!$E$3:$AO$39,$B72,S$45)/$J$1</f>
        <v>#DIV/0!</v>
      </c>
      <c r="T72" s="79" t="e">
        <f>get3dPolarValue($B$46:$B$82,$C$45:$AM$45,'3dCart'!$E$3:$AO$39,$B72,T$45)/$J$1</f>
        <v>#DIV/0!</v>
      </c>
      <c r="U72" s="79" t="e">
        <f>get3dPolarValue($B$46:$B$82,$C$45:$AM$45,'3dCart'!$E$3:$AO$39,$B72,U$45)/$J$1</f>
        <v>#DIV/0!</v>
      </c>
      <c r="V72" s="79" t="e">
        <f>get3dPolarValue($B$46:$B$82,$C$45:$AM$45,'3dCart'!$E$3:$AO$39,$B72,V$45)/$J$1</f>
        <v>#DIV/0!</v>
      </c>
      <c r="W72" s="79" t="e">
        <f>get3dPolarValue($B$46:$B$82,$C$45:$AM$45,'3dCart'!$E$3:$AO$39,$B72,W$45)/$J$1</f>
        <v>#DIV/0!</v>
      </c>
      <c r="X72" s="79" t="e">
        <f>get3dPolarValue($B$46:$B$82,$C$45:$AM$45,'3dCart'!$E$3:$AO$39,$B72,X$45)/$J$1</f>
        <v>#DIV/0!</v>
      </c>
      <c r="Y72" s="79" t="e">
        <f>get3dPolarValue($B$46:$B$82,$C$45:$AM$45,'3dCart'!$E$3:$AO$39,$B72,Y$45)/$J$1</f>
        <v>#DIV/0!</v>
      </c>
      <c r="Z72" s="79" t="e">
        <f>get3dPolarValue($B$46:$B$82,$C$45:$AM$45,'3dCart'!$E$3:$AO$39,$B72,Z$45)/$J$1</f>
        <v>#DIV/0!</v>
      </c>
      <c r="AA72" s="79" t="e">
        <f>get3dPolarValue($B$46:$B$82,$C$45:$AM$45,'3dCart'!$E$3:$AO$39,$B72,AA$45)/$J$1</f>
        <v>#DIV/0!</v>
      </c>
      <c r="AB72" s="79" t="e">
        <f>get3dPolarValue($B$46:$B$82,$C$45:$AM$45,'3dCart'!$E$3:$AO$39,$B72,AB$45)/$J$1</f>
        <v>#DIV/0!</v>
      </c>
      <c r="AC72" s="79" t="e">
        <f>get3dPolarValue($B$46:$B$82,$C$45:$AM$45,'3dCart'!$E$3:$AO$39,$B72,AC$45)/$J$1</f>
        <v>#DIV/0!</v>
      </c>
      <c r="AD72" s="79" t="e">
        <f>get3dPolarValue($B$46:$B$82,$C$45:$AM$45,'3dCart'!$E$3:$AO$39,$B72,AD$45)/$J$1</f>
        <v>#DIV/0!</v>
      </c>
      <c r="AE72" s="79" t="e">
        <f>get3dPolarValue($B$46:$B$82,$C$45:$AM$45,'3dCart'!$E$3:$AO$39,$B72,AE$45)/$J$1</f>
        <v>#DIV/0!</v>
      </c>
      <c r="AF72" s="79" t="e">
        <f>get3dPolarValue($B$46:$B$82,$C$45:$AM$45,'3dCart'!$E$3:$AO$39,$B72,AF$45)/$J$1</f>
        <v>#DIV/0!</v>
      </c>
      <c r="AG72" s="79" t="e">
        <f>get3dPolarValue($B$46:$B$82,$C$45:$AM$45,'3dCart'!$E$3:$AO$39,$B72,AG$45)/$J$1</f>
        <v>#DIV/0!</v>
      </c>
      <c r="AH72" s="79" t="e">
        <f>get3dPolarValue($B$46:$B$82,$C$45:$AM$45,'3dCart'!$E$3:$AO$39,$B72,AH$45)/$J$1</f>
        <v>#DIV/0!</v>
      </c>
      <c r="AI72" s="79" t="e">
        <f>get3dPolarValue($B$46:$B$82,$C$45:$AM$45,'3dCart'!$E$3:$AO$39,$B72,AI$45)/$J$1</f>
        <v>#DIV/0!</v>
      </c>
      <c r="AJ72" s="79" t="e">
        <f>get3dPolarValue($B$46:$B$82,$C$45:$AM$45,'3dCart'!$E$3:$AO$39,$B72,AJ$45)/$J$1</f>
        <v>#DIV/0!</v>
      </c>
      <c r="AK72" s="79" t="e">
        <f>get3dPolarValue($B$46:$B$82,$C$45:$AM$45,'3dCart'!$E$3:$AO$39,$B72,AK$45)/$J$1</f>
        <v>#DIV/0!</v>
      </c>
      <c r="AL72" s="79" t="e">
        <f>get3dPolarValue($B$46:$B$82,$C$45:$AM$45,'3dCart'!$E$3:$AO$39,$B72,AL$45)/$J$1</f>
        <v>#DIV/0!</v>
      </c>
      <c r="AM72" s="79" t="e">
        <f>get3dPolarValue($B$46:$B$82,$C$45:$AM$45,'3dCart'!$E$3:$AO$39,$B72,AM$45)/$J$1</f>
        <v>#DIV/0!</v>
      </c>
    </row>
    <row r="73" spans="2:39">
      <c r="B73" s="77">
        <f>'3dCart'!A30</f>
        <v>45</v>
      </c>
      <c r="C73" s="79" t="e">
        <f>get3dPolarValue($B$46:$B$82,$C$45:$AM$45,'3dCart'!$E$3:$AO$39,$B73,C$45)/$J$1</f>
        <v>#DIV/0!</v>
      </c>
      <c r="D73" s="79" t="e">
        <f>get3dPolarValue($B$46:$B$82,$C$45:$AM$45,'3dCart'!$E$3:$AO$39,$B73,D$45)/$J$1</f>
        <v>#DIV/0!</v>
      </c>
      <c r="E73" s="79" t="e">
        <f>get3dPolarValue($B$46:$B$82,$C$45:$AM$45,'3dCart'!$E$3:$AO$39,$B73,E$45)/$J$1</f>
        <v>#DIV/0!</v>
      </c>
      <c r="F73" s="79" t="e">
        <f>get3dPolarValue($B$46:$B$82,$C$45:$AM$45,'3dCart'!$E$3:$AO$39,$B73,F$45)/$J$1</f>
        <v>#DIV/0!</v>
      </c>
      <c r="G73" s="79" t="e">
        <f>get3dPolarValue($B$46:$B$82,$C$45:$AM$45,'3dCart'!$E$3:$AO$39,$B73,G$45)/$J$1</f>
        <v>#DIV/0!</v>
      </c>
      <c r="H73" s="79" t="e">
        <f>get3dPolarValue($B$46:$B$82,$C$45:$AM$45,'3dCart'!$E$3:$AO$39,$B73,H$45)/$J$1</f>
        <v>#DIV/0!</v>
      </c>
      <c r="I73" s="79" t="e">
        <f>get3dPolarValue($B$46:$B$82,$C$45:$AM$45,'3dCart'!$E$3:$AO$39,$B73,I$45)/$J$1</f>
        <v>#DIV/0!</v>
      </c>
      <c r="J73" s="79" t="e">
        <f>get3dPolarValue($B$46:$B$82,$C$45:$AM$45,'3dCart'!$E$3:$AO$39,$B73,J$45)/$J$1</f>
        <v>#DIV/0!</v>
      </c>
      <c r="K73" s="79" t="e">
        <f>get3dPolarValue($B$46:$B$82,$C$45:$AM$45,'3dCart'!$E$3:$AO$39,$B73,K$45)/$J$1</f>
        <v>#DIV/0!</v>
      </c>
      <c r="L73" s="79" t="e">
        <f>get3dPolarValue($B$46:$B$82,$C$45:$AM$45,'3dCart'!$E$3:$AO$39,$B73,L$45)/$J$1</f>
        <v>#DIV/0!</v>
      </c>
      <c r="M73" s="79" t="e">
        <f>get3dPolarValue($B$46:$B$82,$C$45:$AM$45,'3dCart'!$E$3:$AO$39,$B73,M$45)/$J$1</f>
        <v>#DIV/0!</v>
      </c>
      <c r="N73" s="79" t="e">
        <f>get3dPolarValue($B$46:$B$82,$C$45:$AM$45,'3dCart'!$E$3:$AO$39,$B73,N$45)/$J$1</f>
        <v>#DIV/0!</v>
      </c>
      <c r="O73" s="79" t="e">
        <f>get3dPolarValue($B$46:$B$82,$C$45:$AM$45,'3dCart'!$E$3:$AO$39,$B73,O$45)/$J$1</f>
        <v>#DIV/0!</v>
      </c>
      <c r="P73" s="79" t="e">
        <f>get3dPolarValue($B$46:$B$82,$C$45:$AM$45,'3dCart'!$E$3:$AO$39,$B73,P$45)/$J$1</f>
        <v>#DIV/0!</v>
      </c>
      <c r="Q73" s="79" t="e">
        <f>get3dPolarValue($B$46:$B$82,$C$45:$AM$45,'3dCart'!$E$3:$AO$39,$B73,Q$45)/$J$1</f>
        <v>#DIV/0!</v>
      </c>
      <c r="R73" s="79" t="e">
        <f>get3dPolarValue($B$46:$B$82,$C$45:$AM$45,'3dCart'!$E$3:$AO$39,$B73,R$45)/$J$1</f>
        <v>#DIV/0!</v>
      </c>
      <c r="S73" s="79" t="e">
        <f>get3dPolarValue($B$46:$B$82,$C$45:$AM$45,'3dCart'!$E$3:$AO$39,$B73,S$45)/$J$1</f>
        <v>#DIV/0!</v>
      </c>
      <c r="T73" s="79" t="e">
        <f>get3dPolarValue($B$46:$B$82,$C$45:$AM$45,'3dCart'!$E$3:$AO$39,$B73,T$45)/$J$1</f>
        <v>#DIV/0!</v>
      </c>
      <c r="U73" s="79" t="e">
        <f>get3dPolarValue($B$46:$B$82,$C$45:$AM$45,'3dCart'!$E$3:$AO$39,$B73,U$45)/$J$1</f>
        <v>#DIV/0!</v>
      </c>
      <c r="V73" s="79" t="e">
        <f>get3dPolarValue($B$46:$B$82,$C$45:$AM$45,'3dCart'!$E$3:$AO$39,$B73,V$45)/$J$1</f>
        <v>#DIV/0!</v>
      </c>
      <c r="W73" s="79" t="e">
        <f>get3dPolarValue($B$46:$B$82,$C$45:$AM$45,'3dCart'!$E$3:$AO$39,$B73,W$45)/$J$1</f>
        <v>#DIV/0!</v>
      </c>
      <c r="X73" s="79" t="e">
        <f>get3dPolarValue($B$46:$B$82,$C$45:$AM$45,'3dCart'!$E$3:$AO$39,$B73,X$45)/$J$1</f>
        <v>#DIV/0!</v>
      </c>
      <c r="Y73" s="79" t="e">
        <f>get3dPolarValue($B$46:$B$82,$C$45:$AM$45,'3dCart'!$E$3:$AO$39,$B73,Y$45)/$J$1</f>
        <v>#DIV/0!</v>
      </c>
      <c r="Z73" s="79" t="e">
        <f>get3dPolarValue($B$46:$B$82,$C$45:$AM$45,'3dCart'!$E$3:$AO$39,$B73,Z$45)/$J$1</f>
        <v>#DIV/0!</v>
      </c>
      <c r="AA73" s="79" t="e">
        <f>get3dPolarValue($B$46:$B$82,$C$45:$AM$45,'3dCart'!$E$3:$AO$39,$B73,AA$45)/$J$1</f>
        <v>#DIV/0!</v>
      </c>
      <c r="AB73" s="79" t="e">
        <f>get3dPolarValue($B$46:$B$82,$C$45:$AM$45,'3dCart'!$E$3:$AO$39,$B73,AB$45)/$J$1</f>
        <v>#DIV/0!</v>
      </c>
      <c r="AC73" s="79" t="e">
        <f>get3dPolarValue($B$46:$B$82,$C$45:$AM$45,'3dCart'!$E$3:$AO$39,$B73,AC$45)/$J$1</f>
        <v>#DIV/0!</v>
      </c>
      <c r="AD73" s="79" t="e">
        <f>get3dPolarValue($B$46:$B$82,$C$45:$AM$45,'3dCart'!$E$3:$AO$39,$B73,AD$45)/$J$1</f>
        <v>#DIV/0!</v>
      </c>
      <c r="AE73" s="79" t="e">
        <f>get3dPolarValue($B$46:$B$82,$C$45:$AM$45,'3dCart'!$E$3:$AO$39,$B73,AE$45)/$J$1</f>
        <v>#DIV/0!</v>
      </c>
      <c r="AF73" s="79" t="e">
        <f>get3dPolarValue($B$46:$B$82,$C$45:$AM$45,'3dCart'!$E$3:$AO$39,$B73,AF$45)/$J$1</f>
        <v>#DIV/0!</v>
      </c>
      <c r="AG73" s="79" t="e">
        <f>get3dPolarValue($B$46:$B$82,$C$45:$AM$45,'3dCart'!$E$3:$AO$39,$B73,AG$45)/$J$1</f>
        <v>#DIV/0!</v>
      </c>
      <c r="AH73" s="79" t="e">
        <f>get3dPolarValue($B$46:$B$82,$C$45:$AM$45,'3dCart'!$E$3:$AO$39,$B73,AH$45)/$J$1</f>
        <v>#DIV/0!</v>
      </c>
      <c r="AI73" s="79" t="e">
        <f>get3dPolarValue($B$46:$B$82,$C$45:$AM$45,'3dCart'!$E$3:$AO$39,$B73,AI$45)/$J$1</f>
        <v>#DIV/0!</v>
      </c>
      <c r="AJ73" s="79" t="e">
        <f>get3dPolarValue($B$46:$B$82,$C$45:$AM$45,'3dCart'!$E$3:$AO$39,$B73,AJ$45)/$J$1</f>
        <v>#DIV/0!</v>
      </c>
      <c r="AK73" s="79" t="e">
        <f>get3dPolarValue($B$46:$B$82,$C$45:$AM$45,'3dCart'!$E$3:$AO$39,$B73,AK$45)/$J$1</f>
        <v>#DIV/0!</v>
      </c>
      <c r="AL73" s="79" t="e">
        <f>get3dPolarValue($B$46:$B$82,$C$45:$AM$45,'3dCart'!$E$3:$AO$39,$B73,AL$45)/$J$1</f>
        <v>#DIV/0!</v>
      </c>
      <c r="AM73" s="79" t="e">
        <f>get3dPolarValue($B$46:$B$82,$C$45:$AM$45,'3dCart'!$E$3:$AO$39,$B73,AM$45)/$J$1</f>
        <v>#DIV/0!</v>
      </c>
    </row>
    <row r="74" spans="2:39">
      <c r="B74" s="77">
        <f>'3dCart'!A31</f>
        <v>50</v>
      </c>
      <c r="C74" s="79" t="e">
        <f>get3dPolarValue($B$46:$B$82,$C$45:$AM$45,'3dCart'!$E$3:$AO$39,$B74,C$45)/$J$1</f>
        <v>#DIV/0!</v>
      </c>
      <c r="D74" s="79" t="e">
        <f>get3dPolarValue($B$46:$B$82,$C$45:$AM$45,'3dCart'!$E$3:$AO$39,$B74,D$45)/$J$1</f>
        <v>#DIV/0!</v>
      </c>
      <c r="E74" s="79" t="e">
        <f>get3dPolarValue($B$46:$B$82,$C$45:$AM$45,'3dCart'!$E$3:$AO$39,$B74,E$45)/$J$1</f>
        <v>#DIV/0!</v>
      </c>
      <c r="F74" s="79" t="e">
        <f>get3dPolarValue($B$46:$B$82,$C$45:$AM$45,'3dCart'!$E$3:$AO$39,$B74,F$45)/$J$1</f>
        <v>#DIV/0!</v>
      </c>
      <c r="G74" s="79" t="e">
        <f>get3dPolarValue($B$46:$B$82,$C$45:$AM$45,'3dCart'!$E$3:$AO$39,$B74,G$45)/$J$1</f>
        <v>#DIV/0!</v>
      </c>
      <c r="H74" s="79" t="e">
        <f>get3dPolarValue($B$46:$B$82,$C$45:$AM$45,'3dCart'!$E$3:$AO$39,$B74,H$45)/$J$1</f>
        <v>#DIV/0!</v>
      </c>
      <c r="I74" s="79" t="e">
        <f>get3dPolarValue($B$46:$B$82,$C$45:$AM$45,'3dCart'!$E$3:$AO$39,$B74,I$45)/$J$1</f>
        <v>#DIV/0!</v>
      </c>
      <c r="J74" s="79" t="e">
        <f>get3dPolarValue($B$46:$B$82,$C$45:$AM$45,'3dCart'!$E$3:$AO$39,$B74,J$45)/$J$1</f>
        <v>#DIV/0!</v>
      </c>
      <c r="K74" s="79" t="e">
        <f>get3dPolarValue($B$46:$B$82,$C$45:$AM$45,'3dCart'!$E$3:$AO$39,$B74,K$45)/$J$1</f>
        <v>#DIV/0!</v>
      </c>
      <c r="L74" s="79" t="e">
        <f>get3dPolarValue($B$46:$B$82,$C$45:$AM$45,'3dCart'!$E$3:$AO$39,$B74,L$45)/$J$1</f>
        <v>#DIV/0!</v>
      </c>
      <c r="M74" s="79" t="e">
        <f>get3dPolarValue($B$46:$B$82,$C$45:$AM$45,'3dCart'!$E$3:$AO$39,$B74,M$45)/$J$1</f>
        <v>#DIV/0!</v>
      </c>
      <c r="N74" s="79" t="e">
        <f>get3dPolarValue($B$46:$B$82,$C$45:$AM$45,'3dCart'!$E$3:$AO$39,$B74,N$45)/$J$1</f>
        <v>#DIV/0!</v>
      </c>
      <c r="O74" s="79" t="e">
        <f>get3dPolarValue($B$46:$B$82,$C$45:$AM$45,'3dCart'!$E$3:$AO$39,$B74,O$45)/$J$1</f>
        <v>#DIV/0!</v>
      </c>
      <c r="P74" s="79" t="e">
        <f>get3dPolarValue($B$46:$B$82,$C$45:$AM$45,'3dCart'!$E$3:$AO$39,$B74,P$45)/$J$1</f>
        <v>#DIV/0!</v>
      </c>
      <c r="Q74" s="79" t="e">
        <f>get3dPolarValue($B$46:$B$82,$C$45:$AM$45,'3dCart'!$E$3:$AO$39,$B74,Q$45)/$J$1</f>
        <v>#DIV/0!</v>
      </c>
      <c r="R74" s="79" t="e">
        <f>get3dPolarValue($B$46:$B$82,$C$45:$AM$45,'3dCart'!$E$3:$AO$39,$B74,R$45)/$J$1</f>
        <v>#DIV/0!</v>
      </c>
      <c r="S74" s="79" t="e">
        <f>get3dPolarValue($B$46:$B$82,$C$45:$AM$45,'3dCart'!$E$3:$AO$39,$B74,S$45)/$J$1</f>
        <v>#DIV/0!</v>
      </c>
      <c r="T74" s="79" t="e">
        <f>get3dPolarValue($B$46:$B$82,$C$45:$AM$45,'3dCart'!$E$3:$AO$39,$B74,T$45)/$J$1</f>
        <v>#DIV/0!</v>
      </c>
      <c r="U74" s="79" t="e">
        <f>get3dPolarValue($B$46:$B$82,$C$45:$AM$45,'3dCart'!$E$3:$AO$39,$B74,U$45)/$J$1</f>
        <v>#DIV/0!</v>
      </c>
      <c r="V74" s="79" t="e">
        <f>get3dPolarValue($B$46:$B$82,$C$45:$AM$45,'3dCart'!$E$3:$AO$39,$B74,V$45)/$J$1</f>
        <v>#DIV/0!</v>
      </c>
      <c r="W74" s="79" t="e">
        <f>get3dPolarValue($B$46:$B$82,$C$45:$AM$45,'3dCart'!$E$3:$AO$39,$B74,W$45)/$J$1</f>
        <v>#DIV/0!</v>
      </c>
      <c r="X74" s="79" t="e">
        <f>get3dPolarValue($B$46:$B$82,$C$45:$AM$45,'3dCart'!$E$3:$AO$39,$B74,X$45)/$J$1</f>
        <v>#DIV/0!</v>
      </c>
      <c r="Y74" s="79" t="e">
        <f>get3dPolarValue($B$46:$B$82,$C$45:$AM$45,'3dCart'!$E$3:$AO$39,$B74,Y$45)/$J$1</f>
        <v>#DIV/0!</v>
      </c>
      <c r="Z74" s="79" t="e">
        <f>get3dPolarValue($B$46:$B$82,$C$45:$AM$45,'3dCart'!$E$3:$AO$39,$B74,Z$45)/$J$1</f>
        <v>#DIV/0!</v>
      </c>
      <c r="AA74" s="79" t="e">
        <f>get3dPolarValue($B$46:$B$82,$C$45:$AM$45,'3dCart'!$E$3:$AO$39,$B74,AA$45)/$J$1</f>
        <v>#DIV/0!</v>
      </c>
      <c r="AB74" s="79" t="e">
        <f>get3dPolarValue($B$46:$B$82,$C$45:$AM$45,'3dCart'!$E$3:$AO$39,$B74,AB$45)/$J$1</f>
        <v>#DIV/0!</v>
      </c>
      <c r="AC74" s="79" t="e">
        <f>get3dPolarValue($B$46:$B$82,$C$45:$AM$45,'3dCart'!$E$3:$AO$39,$B74,AC$45)/$J$1</f>
        <v>#DIV/0!</v>
      </c>
      <c r="AD74" s="79" t="e">
        <f>get3dPolarValue($B$46:$B$82,$C$45:$AM$45,'3dCart'!$E$3:$AO$39,$B74,AD$45)/$J$1</f>
        <v>#DIV/0!</v>
      </c>
      <c r="AE74" s="79" t="e">
        <f>get3dPolarValue($B$46:$B$82,$C$45:$AM$45,'3dCart'!$E$3:$AO$39,$B74,AE$45)/$J$1</f>
        <v>#DIV/0!</v>
      </c>
      <c r="AF74" s="79" t="e">
        <f>get3dPolarValue($B$46:$B$82,$C$45:$AM$45,'3dCart'!$E$3:$AO$39,$B74,AF$45)/$J$1</f>
        <v>#DIV/0!</v>
      </c>
      <c r="AG74" s="79" t="e">
        <f>get3dPolarValue($B$46:$B$82,$C$45:$AM$45,'3dCart'!$E$3:$AO$39,$B74,AG$45)/$J$1</f>
        <v>#DIV/0!</v>
      </c>
      <c r="AH74" s="79" t="e">
        <f>get3dPolarValue($B$46:$B$82,$C$45:$AM$45,'3dCart'!$E$3:$AO$39,$B74,AH$45)/$J$1</f>
        <v>#DIV/0!</v>
      </c>
      <c r="AI74" s="79" t="e">
        <f>get3dPolarValue($B$46:$B$82,$C$45:$AM$45,'3dCart'!$E$3:$AO$39,$B74,AI$45)/$J$1</f>
        <v>#DIV/0!</v>
      </c>
      <c r="AJ74" s="79" t="e">
        <f>get3dPolarValue($B$46:$B$82,$C$45:$AM$45,'3dCart'!$E$3:$AO$39,$B74,AJ$45)/$J$1</f>
        <v>#DIV/0!</v>
      </c>
      <c r="AK74" s="79" t="e">
        <f>get3dPolarValue($B$46:$B$82,$C$45:$AM$45,'3dCart'!$E$3:$AO$39,$B74,AK$45)/$J$1</f>
        <v>#DIV/0!</v>
      </c>
      <c r="AL74" s="79" t="e">
        <f>get3dPolarValue($B$46:$B$82,$C$45:$AM$45,'3dCart'!$E$3:$AO$39,$B74,AL$45)/$J$1</f>
        <v>#DIV/0!</v>
      </c>
      <c r="AM74" s="79" t="e">
        <f>get3dPolarValue($B$46:$B$82,$C$45:$AM$45,'3dCart'!$E$3:$AO$39,$B74,AM$45)/$J$1</f>
        <v>#DIV/0!</v>
      </c>
    </row>
    <row r="75" spans="2:39">
      <c r="B75" s="77">
        <f>'3dCart'!A32</f>
        <v>55</v>
      </c>
      <c r="C75" s="79" t="e">
        <f>get3dPolarValue($B$46:$B$82,$C$45:$AM$45,'3dCart'!$E$3:$AO$39,$B75,C$45)/$J$1</f>
        <v>#DIV/0!</v>
      </c>
      <c r="D75" s="79" t="e">
        <f>get3dPolarValue($B$46:$B$82,$C$45:$AM$45,'3dCart'!$E$3:$AO$39,$B75,D$45)/$J$1</f>
        <v>#DIV/0!</v>
      </c>
      <c r="E75" s="79" t="e">
        <f>get3dPolarValue($B$46:$B$82,$C$45:$AM$45,'3dCart'!$E$3:$AO$39,$B75,E$45)/$J$1</f>
        <v>#DIV/0!</v>
      </c>
      <c r="F75" s="79" t="e">
        <f>get3dPolarValue($B$46:$B$82,$C$45:$AM$45,'3dCart'!$E$3:$AO$39,$B75,F$45)/$J$1</f>
        <v>#DIV/0!</v>
      </c>
      <c r="G75" s="79" t="e">
        <f>get3dPolarValue($B$46:$B$82,$C$45:$AM$45,'3dCart'!$E$3:$AO$39,$B75,G$45)/$J$1</f>
        <v>#DIV/0!</v>
      </c>
      <c r="H75" s="79" t="e">
        <f>get3dPolarValue($B$46:$B$82,$C$45:$AM$45,'3dCart'!$E$3:$AO$39,$B75,H$45)/$J$1</f>
        <v>#DIV/0!</v>
      </c>
      <c r="I75" s="79" t="e">
        <f>get3dPolarValue($B$46:$B$82,$C$45:$AM$45,'3dCart'!$E$3:$AO$39,$B75,I$45)/$J$1</f>
        <v>#DIV/0!</v>
      </c>
      <c r="J75" s="79" t="e">
        <f>get3dPolarValue($B$46:$B$82,$C$45:$AM$45,'3dCart'!$E$3:$AO$39,$B75,J$45)/$J$1</f>
        <v>#DIV/0!</v>
      </c>
      <c r="K75" s="79" t="e">
        <f>get3dPolarValue($B$46:$B$82,$C$45:$AM$45,'3dCart'!$E$3:$AO$39,$B75,K$45)/$J$1</f>
        <v>#DIV/0!</v>
      </c>
      <c r="L75" s="79" t="e">
        <f>get3dPolarValue($B$46:$B$82,$C$45:$AM$45,'3dCart'!$E$3:$AO$39,$B75,L$45)/$J$1</f>
        <v>#DIV/0!</v>
      </c>
      <c r="M75" s="79" t="e">
        <f>get3dPolarValue($B$46:$B$82,$C$45:$AM$45,'3dCart'!$E$3:$AO$39,$B75,M$45)/$J$1</f>
        <v>#DIV/0!</v>
      </c>
      <c r="N75" s="79" t="e">
        <f>get3dPolarValue($B$46:$B$82,$C$45:$AM$45,'3dCart'!$E$3:$AO$39,$B75,N$45)/$J$1</f>
        <v>#DIV/0!</v>
      </c>
      <c r="O75" s="79" t="e">
        <f>get3dPolarValue($B$46:$B$82,$C$45:$AM$45,'3dCart'!$E$3:$AO$39,$B75,O$45)/$J$1</f>
        <v>#DIV/0!</v>
      </c>
      <c r="P75" s="79" t="e">
        <f>get3dPolarValue($B$46:$B$82,$C$45:$AM$45,'3dCart'!$E$3:$AO$39,$B75,P$45)/$J$1</f>
        <v>#DIV/0!</v>
      </c>
      <c r="Q75" s="79" t="e">
        <f>get3dPolarValue($B$46:$B$82,$C$45:$AM$45,'3dCart'!$E$3:$AO$39,$B75,Q$45)/$J$1</f>
        <v>#DIV/0!</v>
      </c>
      <c r="R75" s="79" t="e">
        <f>get3dPolarValue($B$46:$B$82,$C$45:$AM$45,'3dCart'!$E$3:$AO$39,$B75,R$45)/$J$1</f>
        <v>#DIV/0!</v>
      </c>
      <c r="S75" s="79" t="e">
        <f>get3dPolarValue($B$46:$B$82,$C$45:$AM$45,'3dCart'!$E$3:$AO$39,$B75,S$45)/$J$1</f>
        <v>#DIV/0!</v>
      </c>
      <c r="T75" s="79" t="e">
        <f>get3dPolarValue($B$46:$B$82,$C$45:$AM$45,'3dCart'!$E$3:$AO$39,$B75,T$45)/$J$1</f>
        <v>#DIV/0!</v>
      </c>
      <c r="U75" s="79" t="e">
        <f>get3dPolarValue($B$46:$B$82,$C$45:$AM$45,'3dCart'!$E$3:$AO$39,$B75,U$45)/$J$1</f>
        <v>#DIV/0!</v>
      </c>
      <c r="V75" s="79" t="e">
        <f>get3dPolarValue($B$46:$B$82,$C$45:$AM$45,'3dCart'!$E$3:$AO$39,$B75,V$45)/$J$1</f>
        <v>#DIV/0!</v>
      </c>
      <c r="W75" s="79" t="e">
        <f>get3dPolarValue($B$46:$B$82,$C$45:$AM$45,'3dCart'!$E$3:$AO$39,$B75,W$45)/$J$1</f>
        <v>#DIV/0!</v>
      </c>
      <c r="X75" s="79" t="e">
        <f>get3dPolarValue($B$46:$B$82,$C$45:$AM$45,'3dCart'!$E$3:$AO$39,$B75,X$45)/$J$1</f>
        <v>#DIV/0!</v>
      </c>
      <c r="Y75" s="79" t="e">
        <f>get3dPolarValue($B$46:$B$82,$C$45:$AM$45,'3dCart'!$E$3:$AO$39,$B75,Y$45)/$J$1</f>
        <v>#DIV/0!</v>
      </c>
      <c r="Z75" s="79" t="e">
        <f>get3dPolarValue($B$46:$B$82,$C$45:$AM$45,'3dCart'!$E$3:$AO$39,$B75,Z$45)/$J$1</f>
        <v>#DIV/0!</v>
      </c>
      <c r="AA75" s="79" t="e">
        <f>get3dPolarValue($B$46:$B$82,$C$45:$AM$45,'3dCart'!$E$3:$AO$39,$B75,AA$45)/$J$1</f>
        <v>#DIV/0!</v>
      </c>
      <c r="AB75" s="79" t="e">
        <f>get3dPolarValue($B$46:$B$82,$C$45:$AM$45,'3dCart'!$E$3:$AO$39,$B75,AB$45)/$J$1</f>
        <v>#DIV/0!</v>
      </c>
      <c r="AC75" s="79" t="e">
        <f>get3dPolarValue($B$46:$B$82,$C$45:$AM$45,'3dCart'!$E$3:$AO$39,$B75,AC$45)/$J$1</f>
        <v>#DIV/0!</v>
      </c>
      <c r="AD75" s="79" t="e">
        <f>get3dPolarValue($B$46:$B$82,$C$45:$AM$45,'3dCart'!$E$3:$AO$39,$B75,AD$45)/$J$1</f>
        <v>#DIV/0!</v>
      </c>
      <c r="AE75" s="79" t="e">
        <f>get3dPolarValue($B$46:$B$82,$C$45:$AM$45,'3dCart'!$E$3:$AO$39,$B75,AE$45)/$J$1</f>
        <v>#DIV/0!</v>
      </c>
      <c r="AF75" s="79" t="e">
        <f>get3dPolarValue($B$46:$B$82,$C$45:$AM$45,'3dCart'!$E$3:$AO$39,$B75,AF$45)/$J$1</f>
        <v>#DIV/0!</v>
      </c>
      <c r="AG75" s="79" t="e">
        <f>get3dPolarValue($B$46:$B$82,$C$45:$AM$45,'3dCart'!$E$3:$AO$39,$B75,AG$45)/$J$1</f>
        <v>#DIV/0!</v>
      </c>
      <c r="AH75" s="79" t="e">
        <f>get3dPolarValue($B$46:$B$82,$C$45:$AM$45,'3dCart'!$E$3:$AO$39,$B75,AH$45)/$J$1</f>
        <v>#DIV/0!</v>
      </c>
      <c r="AI75" s="79" t="e">
        <f>get3dPolarValue($B$46:$B$82,$C$45:$AM$45,'3dCart'!$E$3:$AO$39,$B75,AI$45)/$J$1</f>
        <v>#DIV/0!</v>
      </c>
      <c r="AJ75" s="79" t="e">
        <f>get3dPolarValue($B$46:$B$82,$C$45:$AM$45,'3dCart'!$E$3:$AO$39,$B75,AJ$45)/$J$1</f>
        <v>#DIV/0!</v>
      </c>
      <c r="AK75" s="79" t="e">
        <f>get3dPolarValue($B$46:$B$82,$C$45:$AM$45,'3dCart'!$E$3:$AO$39,$B75,AK$45)/$J$1</f>
        <v>#DIV/0!</v>
      </c>
      <c r="AL75" s="79" t="e">
        <f>get3dPolarValue($B$46:$B$82,$C$45:$AM$45,'3dCart'!$E$3:$AO$39,$B75,AL$45)/$J$1</f>
        <v>#DIV/0!</v>
      </c>
      <c r="AM75" s="79" t="e">
        <f>get3dPolarValue($B$46:$B$82,$C$45:$AM$45,'3dCart'!$E$3:$AO$39,$B75,AM$45)/$J$1</f>
        <v>#DIV/0!</v>
      </c>
    </row>
    <row r="76" spans="2:39">
      <c r="B76" s="77">
        <f>'3dCart'!A33</f>
        <v>60</v>
      </c>
      <c r="C76" s="79" t="e">
        <f>get3dPolarValue($B$46:$B$82,$C$45:$AM$45,'3dCart'!$E$3:$AO$39,$B76,C$45)/$J$1</f>
        <v>#DIV/0!</v>
      </c>
      <c r="D76" s="79" t="e">
        <f>get3dPolarValue($B$46:$B$82,$C$45:$AM$45,'3dCart'!$E$3:$AO$39,$B76,D$45)/$J$1</f>
        <v>#DIV/0!</v>
      </c>
      <c r="E76" s="79" t="e">
        <f>get3dPolarValue($B$46:$B$82,$C$45:$AM$45,'3dCart'!$E$3:$AO$39,$B76,E$45)/$J$1</f>
        <v>#DIV/0!</v>
      </c>
      <c r="F76" s="79" t="e">
        <f>get3dPolarValue($B$46:$B$82,$C$45:$AM$45,'3dCart'!$E$3:$AO$39,$B76,F$45)/$J$1</f>
        <v>#DIV/0!</v>
      </c>
      <c r="G76" s="79" t="e">
        <f>get3dPolarValue($B$46:$B$82,$C$45:$AM$45,'3dCart'!$E$3:$AO$39,$B76,G$45)/$J$1</f>
        <v>#DIV/0!</v>
      </c>
      <c r="H76" s="79" t="e">
        <f>get3dPolarValue($B$46:$B$82,$C$45:$AM$45,'3dCart'!$E$3:$AO$39,$B76,H$45)/$J$1</f>
        <v>#DIV/0!</v>
      </c>
      <c r="I76" s="79" t="e">
        <f>get3dPolarValue($B$46:$B$82,$C$45:$AM$45,'3dCart'!$E$3:$AO$39,$B76,I$45)/$J$1</f>
        <v>#DIV/0!</v>
      </c>
      <c r="J76" s="79" t="e">
        <f>get3dPolarValue($B$46:$B$82,$C$45:$AM$45,'3dCart'!$E$3:$AO$39,$B76,J$45)/$J$1</f>
        <v>#DIV/0!</v>
      </c>
      <c r="K76" s="79" t="e">
        <f>get3dPolarValue($B$46:$B$82,$C$45:$AM$45,'3dCart'!$E$3:$AO$39,$B76,K$45)/$J$1</f>
        <v>#DIV/0!</v>
      </c>
      <c r="L76" s="79" t="e">
        <f>get3dPolarValue($B$46:$B$82,$C$45:$AM$45,'3dCart'!$E$3:$AO$39,$B76,L$45)/$J$1</f>
        <v>#DIV/0!</v>
      </c>
      <c r="M76" s="79" t="e">
        <f>get3dPolarValue($B$46:$B$82,$C$45:$AM$45,'3dCart'!$E$3:$AO$39,$B76,M$45)/$J$1</f>
        <v>#DIV/0!</v>
      </c>
      <c r="N76" s="79" t="e">
        <f>get3dPolarValue($B$46:$B$82,$C$45:$AM$45,'3dCart'!$E$3:$AO$39,$B76,N$45)/$J$1</f>
        <v>#DIV/0!</v>
      </c>
      <c r="O76" s="79" t="e">
        <f>get3dPolarValue($B$46:$B$82,$C$45:$AM$45,'3dCart'!$E$3:$AO$39,$B76,O$45)/$J$1</f>
        <v>#DIV/0!</v>
      </c>
      <c r="P76" s="79" t="e">
        <f>get3dPolarValue($B$46:$B$82,$C$45:$AM$45,'3dCart'!$E$3:$AO$39,$B76,P$45)/$J$1</f>
        <v>#DIV/0!</v>
      </c>
      <c r="Q76" s="79" t="e">
        <f>get3dPolarValue($B$46:$B$82,$C$45:$AM$45,'3dCart'!$E$3:$AO$39,$B76,Q$45)/$J$1</f>
        <v>#DIV/0!</v>
      </c>
      <c r="R76" s="79" t="e">
        <f>get3dPolarValue($B$46:$B$82,$C$45:$AM$45,'3dCart'!$E$3:$AO$39,$B76,R$45)/$J$1</f>
        <v>#DIV/0!</v>
      </c>
      <c r="S76" s="79" t="e">
        <f>get3dPolarValue($B$46:$B$82,$C$45:$AM$45,'3dCart'!$E$3:$AO$39,$B76,S$45)/$J$1</f>
        <v>#DIV/0!</v>
      </c>
      <c r="T76" s="79" t="e">
        <f>get3dPolarValue($B$46:$B$82,$C$45:$AM$45,'3dCart'!$E$3:$AO$39,$B76,T$45)/$J$1</f>
        <v>#DIV/0!</v>
      </c>
      <c r="U76" s="79" t="e">
        <f>get3dPolarValue($B$46:$B$82,$C$45:$AM$45,'3dCart'!$E$3:$AO$39,$B76,U$45)/$J$1</f>
        <v>#DIV/0!</v>
      </c>
      <c r="V76" s="79" t="e">
        <f>get3dPolarValue($B$46:$B$82,$C$45:$AM$45,'3dCart'!$E$3:$AO$39,$B76,V$45)/$J$1</f>
        <v>#DIV/0!</v>
      </c>
      <c r="W76" s="79" t="e">
        <f>get3dPolarValue($B$46:$B$82,$C$45:$AM$45,'3dCart'!$E$3:$AO$39,$B76,W$45)/$J$1</f>
        <v>#DIV/0!</v>
      </c>
      <c r="X76" s="79" t="e">
        <f>get3dPolarValue($B$46:$B$82,$C$45:$AM$45,'3dCart'!$E$3:$AO$39,$B76,X$45)/$J$1</f>
        <v>#DIV/0!</v>
      </c>
      <c r="Y76" s="79" t="e">
        <f>get3dPolarValue($B$46:$B$82,$C$45:$AM$45,'3dCart'!$E$3:$AO$39,$B76,Y$45)/$J$1</f>
        <v>#DIV/0!</v>
      </c>
      <c r="Z76" s="79" t="e">
        <f>get3dPolarValue($B$46:$B$82,$C$45:$AM$45,'3dCart'!$E$3:$AO$39,$B76,Z$45)/$J$1</f>
        <v>#DIV/0!</v>
      </c>
      <c r="AA76" s="79" t="e">
        <f>get3dPolarValue($B$46:$B$82,$C$45:$AM$45,'3dCart'!$E$3:$AO$39,$B76,AA$45)/$J$1</f>
        <v>#DIV/0!</v>
      </c>
      <c r="AB76" s="79" t="e">
        <f>get3dPolarValue($B$46:$B$82,$C$45:$AM$45,'3dCart'!$E$3:$AO$39,$B76,AB$45)/$J$1</f>
        <v>#DIV/0!</v>
      </c>
      <c r="AC76" s="79" t="e">
        <f>get3dPolarValue($B$46:$B$82,$C$45:$AM$45,'3dCart'!$E$3:$AO$39,$B76,AC$45)/$J$1</f>
        <v>#DIV/0!</v>
      </c>
      <c r="AD76" s="79" t="e">
        <f>get3dPolarValue($B$46:$B$82,$C$45:$AM$45,'3dCart'!$E$3:$AO$39,$B76,AD$45)/$J$1</f>
        <v>#DIV/0!</v>
      </c>
      <c r="AE76" s="79" t="e">
        <f>get3dPolarValue($B$46:$B$82,$C$45:$AM$45,'3dCart'!$E$3:$AO$39,$B76,AE$45)/$J$1</f>
        <v>#DIV/0!</v>
      </c>
      <c r="AF76" s="79" t="e">
        <f>get3dPolarValue($B$46:$B$82,$C$45:$AM$45,'3dCart'!$E$3:$AO$39,$B76,AF$45)/$J$1</f>
        <v>#DIV/0!</v>
      </c>
      <c r="AG76" s="79" t="e">
        <f>get3dPolarValue($B$46:$B$82,$C$45:$AM$45,'3dCart'!$E$3:$AO$39,$B76,AG$45)/$J$1</f>
        <v>#DIV/0!</v>
      </c>
      <c r="AH76" s="79" t="e">
        <f>get3dPolarValue($B$46:$B$82,$C$45:$AM$45,'3dCart'!$E$3:$AO$39,$B76,AH$45)/$J$1</f>
        <v>#DIV/0!</v>
      </c>
      <c r="AI76" s="79" t="e">
        <f>get3dPolarValue($B$46:$B$82,$C$45:$AM$45,'3dCart'!$E$3:$AO$39,$B76,AI$45)/$J$1</f>
        <v>#DIV/0!</v>
      </c>
      <c r="AJ76" s="79" t="e">
        <f>get3dPolarValue($B$46:$B$82,$C$45:$AM$45,'3dCart'!$E$3:$AO$39,$B76,AJ$45)/$J$1</f>
        <v>#DIV/0!</v>
      </c>
      <c r="AK76" s="79" t="e">
        <f>get3dPolarValue($B$46:$B$82,$C$45:$AM$45,'3dCart'!$E$3:$AO$39,$B76,AK$45)/$J$1</f>
        <v>#DIV/0!</v>
      </c>
      <c r="AL76" s="79" t="e">
        <f>get3dPolarValue($B$46:$B$82,$C$45:$AM$45,'3dCart'!$E$3:$AO$39,$B76,AL$45)/$J$1</f>
        <v>#DIV/0!</v>
      </c>
      <c r="AM76" s="79" t="e">
        <f>get3dPolarValue($B$46:$B$82,$C$45:$AM$45,'3dCart'!$E$3:$AO$39,$B76,AM$45)/$J$1</f>
        <v>#DIV/0!</v>
      </c>
    </row>
    <row r="77" spans="2:39">
      <c r="B77" s="77">
        <f>'3dCart'!A34</f>
        <v>65</v>
      </c>
      <c r="C77" s="79" t="e">
        <f>get3dPolarValue($B$46:$B$82,$C$45:$AM$45,'3dCart'!$E$3:$AO$39,$B77,C$45)/$J$1</f>
        <v>#DIV/0!</v>
      </c>
      <c r="D77" s="79" t="e">
        <f>get3dPolarValue($B$46:$B$82,$C$45:$AM$45,'3dCart'!$E$3:$AO$39,$B77,D$45)/$J$1</f>
        <v>#DIV/0!</v>
      </c>
      <c r="E77" s="79" t="e">
        <f>get3dPolarValue($B$46:$B$82,$C$45:$AM$45,'3dCart'!$E$3:$AO$39,$B77,E$45)/$J$1</f>
        <v>#DIV/0!</v>
      </c>
      <c r="F77" s="79" t="e">
        <f>get3dPolarValue($B$46:$B$82,$C$45:$AM$45,'3dCart'!$E$3:$AO$39,$B77,F$45)/$J$1</f>
        <v>#DIV/0!</v>
      </c>
      <c r="G77" s="79" t="e">
        <f>get3dPolarValue($B$46:$B$82,$C$45:$AM$45,'3dCart'!$E$3:$AO$39,$B77,G$45)/$J$1</f>
        <v>#DIV/0!</v>
      </c>
      <c r="H77" s="79" t="e">
        <f>get3dPolarValue($B$46:$B$82,$C$45:$AM$45,'3dCart'!$E$3:$AO$39,$B77,H$45)/$J$1</f>
        <v>#DIV/0!</v>
      </c>
      <c r="I77" s="79" t="e">
        <f>get3dPolarValue($B$46:$B$82,$C$45:$AM$45,'3dCart'!$E$3:$AO$39,$B77,I$45)/$J$1</f>
        <v>#DIV/0!</v>
      </c>
      <c r="J77" s="79" t="e">
        <f>get3dPolarValue($B$46:$B$82,$C$45:$AM$45,'3dCart'!$E$3:$AO$39,$B77,J$45)/$J$1</f>
        <v>#DIV/0!</v>
      </c>
      <c r="K77" s="79" t="e">
        <f>get3dPolarValue($B$46:$B$82,$C$45:$AM$45,'3dCart'!$E$3:$AO$39,$B77,K$45)/$J$1</f>
        <v>#DIV/0!</v>
      </c>
      <c r="L77" s="79" t="e">
        <f>get3dPolarValue($B$46:$B$82,$C$45:$AM$45,'3dCart'!$E$3:$AO$39,$B77,L$45)/$J$1</f>
        <v>#DIV/0!</v>
      </c>
      <c r="M77" s="79" t="e">
        <f>get3dPolarValue($B$46:$B$82,$C$45:$AM$45,'3dCart'!$E$3:$AO$39,$B77,M$45)/$J$1</f>
        <v>#DIV/0!</v>
      </c>
      <c r="N77" s="79" t="e">
        <f>get3dPolarValue($B$46:$B$82,$C$45:$AM$45,'3dCart'!$E$3:$AO$39,$B77,N$45)/$J$1</f>
        <v>#DIV/0!</v>
      </c>
      <c r="O77" s="79" t="e">
        <f>get3dPolarValue($B$46:$B$82,$C$45:$AM$45,'3dCart'!$E$3:$AO$39,$B77,O$45)/$J$1</f>
        <v>#DIV/0!</v>
      </c>
      <c r="P77" s="79" t="e">
        <f>get3dPolarValue($B$46:$B$82,$C$45:$AM$45,'3dCart'!$E$3:$AO$39,$B77,P$45)/$J$1</f>
        <v>#DIV/0!</v>
      </c>
      <c r="Q77" s="79" t="e">
        <f>get3dPolarValue($B$46:$B$82,$C$45:$AM$45,'3dCart'!$E$3:$AO$39,$B77,Q$45)/$J$1</f>
        <v>#DIV/0!</v>
      </c>
      <c r="R77" s="79" t="e">
        <f>get3dPolarValue($B$46:$B$82,$C$45:$AM$45,'3dCart'!$E$3:$AO$39,$B77,R$45)/$J$1</f>
        <v>#DIV/0!</v>
      </c>
      <c r="S77" s="79" t="e">
        <f>get3dPolarValue($B$46:$B$82,$C$45:$AM$45,'3dCart'!$E$3:$AO$39,$B77,S$45)/$J$1</f>
        <v>#DIV/0!</v>
      </c>
      <c r="T77" s="79" t="e">
        <f>get3dPolarValue($B$46:$B$82,$C$45:$AM$45,'3dCart'!$E$3:$AO$39,$B77,T$45)/$J$1</f>
        <v>#DIV/0!</v>
      </c>
      <c r="U77" s="79" t="e">
        <f>get3dPolarValue($B$46:$B$82,$C$45:$AM$45,'3dCart'!$E$3:$AO$39,$B77,U$45)/$J$1</f>
        <v>#DIV/0!</v>
      </c>
      <c r="V77" s="79" t="e">
        <f>get3dPolarValue($B$46:$B$82,$C$45:$AM$45,'3dCart'!$E$3:$AO$39,$B77,V$45)/$J$1</f>
        <v>#DIV/0!</v>
      </c>
      <c r="W77" s="79" t="e">
        <f>get3dPolarValue($B$46:$B$82,$C$45:$AM$45,'3dCart'!$E$3:$AO$39,$B77,W$45)/$J$1</f>
        <v>#DIV/0!</v>
      </c>
      <c r="X77" s="79" t="e">
        <f>get3dPolarValue($B$46:$B$82,$C$45:$AM$45,'3dCart'!$E$3:$AO$39,$B77,X$45)/$J$1</f>
        <v>#DIV/0!</v>
      </c>
      <c r="Y77" s="79" t="e">
        <f>get3dPolarValue($B$46:$B$82,$C$45:$AM$45,'3dCart'!$E$3:$AO$39,$B77,Y$45)/$J$1</f>
        <v>#DIV/0!</v>
      </c>
      <c r="Z77" s="79" t="e">
        <f>get3dPolarValue($B$46:$B$82,$C$45:$AM$45,'3dCart'!$E$3:$AO$39,$B77,Z$45)/$J$1</f>
        <v>#DIV/0!</v>
      </c>
      <c r="AA77" s="79" t="e">
        <f>get3dPolarValue($B$46:$B$82,$C$45:$AM$45,'3dCart'!$E$3:$AO$39,$B77,AA$45)/$J$1</f>
        <v>#DIV/0!</v>
      </c>
      <c r="AB77" s="79" t="e">
        <f>get3dPolarValue($B$46:$B$82,$C$45:$AM$45,'3dCart'!$E$3:$AO$39,$B77,AB$45)/$J$1</f>
        <v>#DIV/0!</v>
      </c>
      <c r="AC77" s="79" t="e">
        <f>get3dPolarValue($B$46:$B$82,$C$45:$AM$45,'3dCart'!$E$3:$AO$39,$B77,AC$45)/$J$1</f>
        <v>#DIV/0!</v>
      </c>
      <c r="AD77" s="79" t="e">
        <f>get3dPolarValue($B$46:$B$82,$C$45:$AM$45,'3dCart'!$E$3:$AO$39,$B77,AD$45)/$J$1</f>
        <v>#DIV/0!</v>
      </c>
      <c r="AE77" s="79" t="e">
        <f>get3dPolarValue($B$46:$B$82,$C$45:$AM$45,'3dCart'!$E$3:$AO$39,$B77,AE$45)/$J$1</f>
        <v>#DIV/0!</v>
      </c>
      <c r="AF77" s="79" t="e">
        <f>get3dPolarValue($B$46:$B$82,$C$45:$AM$45,'3dCart'!$E$3:$AO$39,$B77,AF$45)/$J$1</f>
        <v>#DIV/0!</v>
      </c>
      <c r="AG77" s="79" t="e">
        <f>get3dPolarValue($B$46:$B$82,$C$45:$AM$45,'3dCart'!$E$3:$AO$39,$B77,AG$45)/$J$1</f>
        <v>#DIV/0!</v>
      </c>
      <c r="AH77" s="79" t="e">
        <f>get3dPolarValue($B$46:$B$82,$C$45:$AM$45,'3dCart'!$E$3:$AO$39,$B77,AH$45)/$J$1</f>
        <v>#DIV/0!</v>
      </c>
      <c r="AI77" s="79" t="e">
        <f>get3dPolarValue($B$46:$B$82,$C$45:$AM$45,'3dCart'!$E$3:$AO$39,$B77,AI$45)/$J$1</f>
        <v>#DIV/0!</v>
      </c>
      <c r="AJ77" s="79" t="e">
        <f>get3dPolarValue($B$46:$B$82,$C$45:$AM$45,'3dCart'!$E$3:$AO$39,$B77,AJ$45)/$J$1</f>
        <v>#DIV/0!</v>
      </c>
      <c r="AK77" s="79" t="e">
        <f>get3dPolarValue($B$46:$B$82,$C$45:$AM$45,'3dCart'!$E$3:$AO$39,$B77,AK$45)/$J$1</f>
        <v>#DIV/0!</v>
      </c>
      <c r="AL77" s="79" t="e">
        <f>get3dPolarValue($B$46:$B$82,$C$45:$AM$45,'3dCart'!$E$3:$AO$39,$B77,AL$45)/$J$1</f>
        <v>#DIV/0!</v>
      </c>
      <c r="AM77" s="79" t="e">
        <f>get3dPolarValue($B$46:$B$82,$C$45:$AM$45,'3dCart'!$E$3:$AO$39,$B77,AM$45)/$J$1</f>
        <v>#DIV/0!</v>
      </c>
    </row>
    <row r="78" spans="2:39">
      <c r="B78" s="77">
        <f>'3dCart'!A35</f>
        <v>70</v>
      </c>
      <c r="C78" s="79" t="e">
        <f>get3dPolarValue($B$46:$B$82,$C$45:$AM$45,'3dCart'!$E$3:$AO$39,$B78,C$45)/$J$1</f>
        <v>#DIV/0!</v>
      </c>
      <c r="D78" s="79" t="e">
        <f>get3dPolarValue($B$46:$B$82,$C$45:$AM$45,'3dCart'!$E$3:$AO$39,$B78,D$45)/$J$1</f>
        <v>#DIV/0!</v>
      </c>
      <c r="E78" s="79" t="e">
        <f>get3dPolarValue($B$46:$B$82,$C$45:$AM$45,'3dCart'!$E$3:$AO$39,$B78,E$45)/$J$1</f>
        <v>#DIV/0!</v>
      </c>
      <c r="F78" s="79" t="e">
        <f>get3dPolarValue($B$46:$B$82,$C$45:$AM$45,'3dCart'!$E$3:$AO$39,$B78,F$45)/$J$1</f>
        <v>#DIV/0!</v>
      </c>
      <c r="G78" s="79" t="e">
        <f>get3dPolarValue($B$46:$B$82,$C$45:$AM$45,'3dCart'!$E$3:$AO$39,$B78,G$45)/$J$1</f>
        <v>#DIV/0!</v>
      </c>
      <c r="H78" s="79" t="e">
        <f>get3dPolarValue($B$46:$B$82,$C$45:$AM$45,'3dCart'!$E$3:$AO$39,$B78,H$45)/$J$1</f>
        <v>#DIV/0!</v>
      </c>
      <c r="I78" s="79" t="e">
        <f>get3dPolarValue($B$46:$B$82,$C$45:$AM$45,'3dCart'!$E$3:$AO$39,$B78,I$45)/$J$1</f>
        <v>#DIV/0!</v>
      </c>
      <c r="J78" s="79" t="e">
        <f>get3dPolarValue($B$46:$B$82,$C$45:$AM$45,'3dCart'!$E$3:$AO$39,$B78,J$45)/$J$1</f>
        <v>#DIV/0!</v>
      </c>
      <c r="K78" s="79" t="e">
        <f>get3dPolarValue($B$46:$B$82,$C$45:$AM$45,'3dCart'!$E$3:$AO$39,$B78,K$45)/$J$1</f>
        <v>#DIV/0!</v>
      </c>
      <c r="L78" s="79" t="e">
        <f>get3dPolarValue($B$46:$B$82,$C$45:$AM$45,'3dCart'!$E$3:$AO$39,$B78,L$45)/$J$1</f>
        <v>#DIV/0!</v>
      </c>
      <c r="M78" s="79" t="e">
        <f>get3dPolarValue($B$46:$B$82,$C$45:$AM$45,'3dCart'!$E$3:$AO$39,$B78,M$45)/$J$1</f>
        <v>#DIV/0!</v>
      </c>
      <c r="N78" s="79" t="e">
        <f>get3dPolarValue($B$46:$B$82,$C$45:$AM$45,'3dCart'!$E$3:$AO$39,$B78,N$45)/$J$1</f>
        <v>#DIV/0!</v>
      </c>
      <c r="O78" s="79" t="e">
        <f>get3dPolarValue($B$46:$B$82,$C$45:$AM$45,'3dCart'!$E$3:$AO$39,$B78,O$45)/$J$1</f>
        <v>#DIV/0!</v>
      </c>
      <c r="P78" s="79" t="e">
        <f>get3dPolarValue($B$46:$B$82,$C$45:$AM$45,'3dCart'!$E$3:$AO$39,$B78,P$45)/$J$1</f>
        <v>#DIV/0!</v>
      </c>
      <c r="Q78" s="79" t="e">
        <f>get3dPolarValue($B$46:$B$82,$C$45:$AM$45,'3dCart'!$E$3:$AO$39,$B78,Q$45)/$J$1</f>
        <v>#DIV/0!</v>
      </c>
      <c r="R78" s="79" t="e">
        <f>get3dPolarValue($B$46:$B$82,$C$45:$AM$45,'3dCart'!$E$3:$AO$39,$B78,R$45)/$J$1</f>
        <v>#DIV/0!</v>
      </c>
      <c r="S78" s="79" t="e">
        <f>get3dPolarValue($B$46:$B$82,$C$45:$AM$45,'3dCart'!$E$3:$AO$39,$B78,S$45)/$J$1</f>
        <v>#DIV/0!</v>
      </c>
      <c r="T78" s="79" t="e">
        <f>get3dPolarValue($B$46:$B$82,$C$45:$AM$45,'3dCart'!$E$3:$AO$39,$B78,T$45)/$J$1</f>
        <v>#DIV/0!</v>
      </c>
      <c r="U78" s="79" t="e">
        <f>get3dPolarValue($B$46:$B$82,$C$45:$AM$45,'3dCart'!$E$3:$AO$39,$B78,U$45)/$J$1</f>
        <v>#DIV/0!</v>
      </c>
      <c r="V78" s="79" t="e">
        <f>get3dPolarValue($B$46:$B$82,$C$45:$AM$45,'3dCart'!$E$3:$AO$39,$B78,V$45)/$J$1</f>
        <v>#DIV/0!</v>
      </c>
      <c r="W78" s="79" t="e">
        <f>get3dPolarValue($B$46:$B$82,$C$45:$AM$45,'3dCart'!$E$3:$AO$39,$B78,W$45)/$J$1</f>
        <v>#DIV/0!</v>
      </c>
      <c r="X78" s="79" t="e">
        <f>get3dPolarValue($B$46:$B$82,$C$45:$AM$45,'3dCart'!$E$3:$AO$39,$B78,X$45)/$J$1</f>
        <v>#DIV/0!</v>
      </c>
      <c r="Y78" s="79" t="e">
        <f>get3dPolarValue($B$46:$B$82,$C$45:$AM$45,'3dCart'!$E$3:$AO$39,$B78,Y$45)/$J$1</f>
        <v>#DIV/0!</v>
      </c>
      <c r="Z78" s="79" t="e">
        <f>get3dPolarValue($B$46:$B$82,$C$45:$AM$45,'3dCart'!$E$3:$AO$39,$B78,Z$45)/$J$1</f>
        <v>#DIV/0!</v>
      </c>
      <c r="AA78" s="79" t="e">
        <f>get3dPolarValue($B$46:$B$82,$C$45:$AM$45,'3dCart'!$E$3:$AO$39,$B78,AA$45)/$J$1</f>
        <v>#DIV/0!</v>
      </c>
      <c r="AB78" s="79" t="e">
        <f>get3dPolarValue($B$46:$B$82,$C$45:$AM$45,'3dCart'!$E$3:$AO$39,$B78,AB$45)/$J$1</f>
        <v>#DIV/0!</v>
      </c>
      <c r="AC78" s="79" t="e">
        <f>get3dPolarValue($B$46:$B$82,$C$45:$AM$45,'3dCart'!$E$3:$AO$39,$B78,AC$45)/$J$1</f>
        <v>#DIV/0!</v>
      </c>
      <c r="AD78" s="79" t="e">
        <f>get3dPolarValue($B$46:$B$82,$C$45:$AM$45,'3dCart'!$E$3:$AO$39,$B78,AD$45)/$J$1</f>
        <v>#DIV/0!</v>
      </c>
      <c r="AE78" s="79" t="e">
        <f>get3dPolarValue($B$46:$B$82,$C$45:$AM$45,'3dCart'!$E$3:$AO$39,$B78,AE$45)/$J$1</f>
        <v>#DIV/0!</v>
      </c>
      <c r="AF78" s="79" t="e">
        <f>get3dPolarValue($B$46:$B$82,$C$45:$AM$45,'3dCart'!$E$3:$AO$39,$B78,AF$45)/$J$1</f>
        <v>#DIV/0!</v>
      </c>
      <c r="AG78" s="79" t="e">
        <f>get3dPolarValue($B$46:$B$82,$C$45:$AM$45,'3dCart'!$E$3:$AO$39,$B78,AG$45)/$J$1</f>
        <v>#DIV/0!</v>
      </c>
      <c r="AH78" s="79" t="e">
        <f>get3dPolarValue($B$46:$B$82,$C$45:$AM$45,'3dCart'!$E$3:$AO$39,$B78,AH$45)/$J$1</f>
        <v>#DIV/0!</v>
      </c>
      <c r="AI78" s="79" t="e">
        <f>get3dPolarValue($B$46:$B$82,$C$45:$AM$45,'3dCart'!$E$3:$AO$39,$B78,AI$45)/$J$1</f>
        <v>#DIV/0!</v>
      </c>
      <c r="AJ78" s="79" t="e">
        <f>get3dPolarValue($B$46:$B$82,$C$45:$AM$45,'3dCart'!$E$3:$AO$39,$B78,AJ$45)/$J$1</f>
        <v>#DIV/0!</v>
      </c>
      <c r="AK78" s="79" t="e">
        <f>get3dPolarValue($B$46:$B$82,$C$45:$AM$45,'3dCart'!$E$3:$AO$39,$B78,AK$45)/$J$1</f>
        <v>#DIV/0!</v>
      </c>
      <c r="AL78" s="79" t="e">
        <f>get3dPolarValue($B$46:$B$82,$C$45:$AM$45,'3dCart'!$E$3:$AO$39,$B78,AL$45)/$J$1</f>
        <v>#DIV/0!</v>
      </c>
      <c r="AM78" s="79" t="e">
        <f>get3dPolarValue($B$46:$B$82,$C$45:$AM$45,'3dCart'!$E$3:$AO$39,$B78,AM$45)/$J$1</f>
        <v>#DIV/0!</v>
      </c>
    </row>
    <row r="79" spans="2:39">
      <c r="B79" s="77">
        <f>'3dCart'!A36</f>
        <v>75</v>
      </c>
      <c r="C79" s="79" t="e">
        <f>get3dPolarValue($B$46:$B$82,$C$45:$AM$45,'3dCart'!$E$3:$AO$39,$B79,C$45)/$J$1</f>
        <v>#DIV/0!</v>
      </c>
      <c r="D79" s="79" t="e">
        <f>get3dPolarValue($B$46:$B$82,$C$45:$AM$45,'3dCart'!$E$3:$AO$39,$B79,D$45)/$J$1</f>
        <v>#DIV/0!</v>
      </c>
      <c r="E79" s="79" t="e">
        <f>get3dPolarValue($B$46:$B$82,$C$45:$AM$45,'3dCart'!$E$3:$AO$39,$B79,E$45)/$J$1</f>
        <v>#DIV/0!</v>
      </c>
      <c r="F79" s="79" t="e">
        <f>get3dPolarValue($B$46:$B$82,$C$45:$AM$45,'3dCart'!$E$3:$AO$39,$B79,F$45)/$J$1</f>
        <v>#DIV/0!</v>
      </c>
      <c r="G79" s="79" t="e">
        <f>get3dPolarValue($B$46:$B$82,$C$45:$AM$45,'3dCart'!$E$3:$AO$39,$B79,G$45)/$J$1</f>
        <v>#DIV/0!</v>
      </c>
      <c r="H79" s="79" t="e">
        <f>get3dPolarValue($B$46:$B$82,$C$45:$AM$45,'3dCart'!$E$3:$AO$39,$B79,H$45)/$J$1</f>
        <v>#DIV/0!</v>
      </c>
      <c r="I79" s="79" t="e">
        <f>get3dPolarValue($B$46:$B$82,$C$45:$AM$45,'3dCart'!$E$3:$AO$39,$B79,I$45)/$J$1</f>
        <v>#DIV/0!</v>
      </c>
      <c r="J79" s="79" t="e">
        <f>get3dPolarValue($B$46:$B$82,$C$45:$AM$45,'3dCart'!$E$3:$AO$39,$B79,J$45)/$J$1</f>
        <v>#DIV/0!</v>
      </c>
      <c r="K79" s="79" t="e">
        <f>get3dPolarValue($B$46:$B$82,$C$45:$AM$45,'3dCart'!$E$3:$AO$39,$B79,K$45)/$J$1</f>
        <v>#DIV/0!</v>
      </c>
      <c r="L79" s="79" t="e">
        <f>get3dPolarValue($B$46:$B$82,$C$45:$AM$45,'3dCart'!$E$3:$AO$39,$B79,L$45)/$J$1</f>
        <v>#DIV/0!</v>
      </c>
      <c r="M79" s="79" t="e">
        <f>get3dPolarValue($B$46:$B$82,$C$45:$AM$45,'3dCart'!$E$3:$AO$39,$B79,M$45)/$J$1</f>
        <v>#DIV/0!</v>
      </c>
      <c r="N79" s="79" t="e">
        <f>get3dPolarValue($B$46:$B$82,$C$45:$AM$45,'3dCart'!$E$3:$AO$39,$B79,N$45)/$J$1</f>
        <v>#DIV/0!</v>
      </c>
      <c r="O79" s="79" t="e">
        <f>get3dPolarValue($B$46:$B$82,$C$45:$AM$45,'3dCart'!$E$3:$AO$39,$B79,O$45)/$J$1</f>
        <v>#DIV/0!</v>
      </c>
      <c r="P79" s="79" t="e">
        <f>get3dPolarValue($B$46:$B$82,$C$45:$AM$45,'3dCart'!$E$3:$AO$39,$B79,P$45)/$J$1</f>
        <v>#DIV/0!</v>
      </c>
      <c r="Q79" s="79" t="e">
        <f>get3dPolarValue($B$46:$B$82,$C$45:$AM$45,'3dCart'!$E$3:$AO$39,$B79,Q$45)/$J$1</f>
        <v>#DIV/0!</v>
      </c>
      <c r="R79" s="79" t="e">
        <f>get3dPolarValue($B$46:$B$82,$C$45:$AM$45,'3dCart'!$E$3:$AO$39,$B79,R$45)/$J$1</f>
        <v>#DIV/0!</v>
      </c>
      <c r="S79" s="79" t="e">
        <f>get3dPolarValue($B$46:$B$82,$C$45:$AM$45,'3dCart'!$E$3:$AO$39,$B79,S$45)/$J$1</f>
        <v>#DIV/0!</v>
      </c>
      <c r="T79" s="79" t="e">
        <f>get3dPolarValue($B$46:$B$82,$C$45:$AM$45,'3dCart'!$E$3:$AO$39,$B79,T$45)/$J$1</f>
        <v>#DIV/0!</v>
      </c>
      <c r="U79" s="79" t="e">
        <f>get3dPolarValue($B$46:$B$82,$C$45:$AM$45,'3dCart'!$E$3:$AO$39,$B79,U$45)/$J$1</f>
        <v>#DIV/0!</v>
      </c>
      <c r="V79" s="79" t="e">
        <f>get3dPolarValue($B$46:$B$82,$C$45:$AM$45,'3dCart'!$E$3:$AO$39,$B79,V$45)/$J$1</f>
        <v>#DIV/0!</v>
      </c>
      <c r="W79" s="79" t="e">
        <f>get3dPolarValue($B$46:$B$82,$C$45:$AM$45,'3dCart'!$E$3:$AO$39,$B79,W$45)/$J$1</f>
        <v>#DIV/0!</v>
      </c>
      <c r="X79" s="79" t="e">
        <f>get3dPolarValue($B$46:$B$82,$C$45:$AM$45,'3dCart'!$E$3:$AO$39,$B79,X$45)/$J$1</f>
        <v>#DIV/0!</v>
      </c>
      <c r="Y79" s="79" t="e">
        <f>get3dPolarValue($B$46:$B$82,$C$45:$AM$45,'3dCart'!$E$3:$AO$39,$B79,Y$45)/$J$1</f>
        <v>#DIV/0!</v>
      </c>
      <c r="Z79" s="79" t="e">
        <f>get3dPolarValue($B$46:$B$82,$C$45:$AM$45,'3dCart'!$E$3:$AO$39,$B79,Z$45)/$J$1</f>
        <v>#DIV/0!</v>
      </c>
      <c r="AA79" s="79" t="e">
        <f>get3dPolarValue($B$46:$B$82,$C$45:$AM$45,'3dCart'!$E$3:$AO$39,$B79,AA$45)/$J$1</f>
        <v>#DIV/0!</v>
      </c>
      <c r="AB79" s="79" t="e">
        <f>get3dPolarValue($B$46:$B$82,$C$45:$AM$45,'3dCart'!$E$3:$AO$39,$B79,AB$45)/$J$1</f>
        <v>#DIV/0!</v>
      </c>
      <c r="AC79" s="79" t="e">
        <f>get3dPolarValue($B$46:$B$82,$C$45:$AM$45,'3dCart'!$E$3:$AO$39,$B79,AC$45)/$J$1</f>
        <v>#DIV/0!</v>
      </c>
      <c r="AD79" s="79" t="e">
        <f>get3dPolarValue($B$46:$B$82,$C$45:$AM$45,'3dCart'!$E$3:$AO$39,$B79,AD$45)/$J$1</f>
        <v>#DIV/0!</v>
      </c>
      <c r="AE79" s="79" t="e">
        <f>get3dPolarValue($B$46:$B$82,$C$45:$AM$45,'3dCart'!$E$3:$AO$39,$B79,AE$45)/$J$1</f>
        <v>#DIV/0!</v>
      </c>
      <c r="AF79" s="79" t="e">
        <f>get3dPolarValue($B$46:$B$82,$C$45:$AM$45,'3dCart'!$E$3:$AO$39,$B79,AF$45)/$J$1</f>
        <v>#DIV/0!</v>
      </c>
      <c r="AG79" s="79" t="e">
        <f>get3dPolarValue($B$46:$B$82,$C$45:$AM$45,'3dCart'!$E$3:$AO$39,$B79,AG$45)/$J$1</f>
        <v>#DIV/0!</v>
      </c>
      <c r="AH79" s="79" t="e">
        <f>get3dPolarValue($B$46:$B$82,$C$45:$AM$45,'3dCart'!$E$3:$AO$39,$B79,AH$45)/$J$1</f>
        <v>#DIV/0!</v>
      </c>
      <c r="AI79" s="79" t="e">
        <f>get3dPolarValue($B$46:$B$82,$C$45:$AM$45,'3dCart'!$E$3:$AO$39,$B79,AI$45)/$J$1</f>
        <v>#DIV/0!</v>
      </c>
      <c r="AJ79" s="79" t="e">
        <f>get3dPolarValue($B$46:$B$82,$C$45:$AM$45,'3dCart'!$E$3:$AO$39,$B79,AJ$45)/$J$1</f>
        <v>#DIV/0!</v>
      </c>
      <c r="AK79" s="79" t="e">
        <f>get3dPolarValue($B$46:$B$82,$C$45:$AM$45,'3dCart'!$E$3:$AO$39,$B79,AK$45)/$J$1</f>
        <v>#DIV/0!</v>
      </c>
      <c r="AL79" s="79" t="e">
        <f>get3dPolarValue($B$46:$B$82,$C$45:$AM$45,'3dCart'!$E$3:$AO$39,$B79,AL$45)/$J$1</f>
        <v>#DIV/0!</v>
      </c>
      <c r="AM79" s="79" t="e">
        <f>get3dPolarValue($B$46:$B$82,$C$45:$AM$45,'3dCart'!$E$3:$AO$39,$B79,AM$45)/$J$1</f>
        <v>#DIV/0!</v>
      </c>
    </row>
    <row r="80" spans="2:39">
      <c r="B80" s="77">
        <f>'3dCart'!A37</f>
        <v>80</v>
      </c>
      <c r="C80" s="79" t="e">
        <f>get3dPolarValue($B$46:$B$82,$C$45:$AM$45,'3dCart'!$E$3:$AO$39,$B80,C$45)/$J$1</f>
        <v>#DIV/0!</v>
      </c>
      <c r="D80" s="79" t="e">
        <f>get3dPolarValue($B$46:$B$82,$C$45:$AM$45,'3dCart'!$E$3:$AO$39,$B80,D$45)/$J$1</f>
        <v>#DIV/0!</v>
      </c>
      <c r="E80" s="79" t="e">
        <f>get3dPolarValue($B$46:$B$82,$C$45:$AM$45,'3dCart'!$E$3:$AO$39,$B80,E$45)/$J$1</f>
        <v>#DIV/0!</v>
      </c>
      <c r="F80" s="79" t="e">
        <f>get3dPolarValue($B$46:$B$82,$C$45:$AM$45,'3dCart'!$E$3:$AO$39,$B80,F$45)/$J$1</f>
        <v>#DIV/0!</v>
      </c>
      <c r="G80" s="79" t="e">
        <f>get3dPolarValue($B$46:$B$82,$C$45:$AM$45,'3dCart'!$E$3:$AO$39,$B80,G$45)/$J$1</f>
        <v>#DIV/0!</v>
      </c>
      <c r="H80" s="79" t="e">
        <f>get3dPolarValue($B$46:$B$82,$C$45:$AM$45,'3dCart'!$E$3:$AO$39,$B80,H$45)/$J$1</f>
        <v>#DIV/0!</v>
      </c>
      <c r="I80" s="79" t="e">
        <f>get3dPolarValue($B$46:$B$82,$C$45:$AM$45,'3dCart'!$E$3:$AO$39,$B80,I$45)/$J$1</f>
        <v>#DIV/0!</v>
      </c>
      <c r="J80" s="79" t="e">
        <f>get3dPolarValue($B$46:$B$82,$C$45:$AM$45,'3dCart'!$E$3:$AO$39,$B80,J$45)/$J$1</f>
        <v>#DIV/0!</v>
      </c>
      <c r="K80" s="79" t="e">
        <f>get3dPolarValue($B$46:$B$82,$C$45:$AM$45,'3dCart'!$E$3:$AO$39,$B80,K$45)/$J$1</f>
        <v>#DIV/0!</v>
      </c>
      <c r="L80" s="79" t="e">
        <f>get3dPolarValue($B$46:$B$82,$C$45:$AM$45,'3dCart'!$E$3:$AO$39,$B80,L$45)/$J$1</f>
        <v>#DIV/0!</v>
      </c>
      <c r="M80" s="79" t="e">
        <f>get3dPolarValue($B$46:$B$82,$C$45:$AM$45,'3dCart'!$E$3:$AO$39,$B80,M$45)/$J$1</f>
        <v>#DIV/0!</v>
      </c>
      <c r="N80" s="79" t="e">
        <f>get3dPolarValue($B$46:$B$82,$C$45:$AM$45,'3dCart'!$E$3:$AO$39,$B80,N$45)/$J$1</f>
        <v>#DIV/0!</v>
      </c>
      <c r="O80" s="79" t="e">
        <f>get3dPolarValue($B$46:$B$82,$C$45:$AM$45,'3dCart'!$E$3:$AO$39,$B80,O$45)/$J$1</f>
        <v>#DIV/0!</v>
      </c>
      <c r="P80" s="79" t="e">
        <f>get3dPolarValue($B$46:$B$82,$C$45:$AM$45,'3dCart'!$E$3:$AO$39,$B80,P$45)/$J$1</f>
        <v>#DIV/0!</v>
      </c>
      <c r="Q80" s="79" t="e">
        <f>get3dPolarValue($B$46:$B$82,$C$45:$AM$45,'3dCart'!$E$3:$AO$39,$B80,Q$45)/$J$1</f>
        <v>#DIV/0!</v>
      </c>
      <c r="R80" s="79" t="e">
        <f>get3dPolarValue($B$46:$B$82,$C$45:$AM$45,'3dCart'!$E$3:$AO$39,$B80,R$45)/$J$1</f>
        <v>#DIV/0!</v>
      </c>
      <c r="S80" s="79" t="e">
        <f>get3dPolarValue($B$46:$B$82,$C$45:$AM$45,'3dCart'!$E$3:$AO$39,$B80,S$45)/$J$1</f>
        <v>#DIV/0!</v>
      </c>
      <c r="T80" s="79" t="e">
        <f>get3dPolarValue($B$46:$B$82,$C$45:$AM$45,'3dCart'!$E$3:$AO$39,$B80,T$45)/$J$1</f>
        <v>#DIV/0!</v>
      </c>
      <c r="U80" s="79" t="e">
        <f>get3dPolarValue($B$46:$B$82,$C$45:$AM$45,'3dCart'!$E$3:$AO$39,$B80,U$45)/$J$1</f>
        <v>#DIV/0!</v>
      </c>
      <c r="V80" s="79" t="e">
        <f>get3dPolarValue($B$46:$B$82,$C$45:$AM$45,'3dCart'!$E$3:$AO$39,$B80,V$45)/$J$1</f>
        <v>#DIV/0!</v>
      </c>
      <c r="W80" s="79" t="e">
        <f>get3dPolarValue($B$46:$B$82,$C$45:$AM$45,'3dCart'!$E$3:$AO$39,$B80,W$45)/$J$1</f>
        <v>#DIV/0!</v>
      </c>
      <c r="X80" s="79" t="e">
        <f>get3dPolarValue($B$46:$B$82,$C$45:$AM$45,'3dCart'!$E$3:$AO$39,$B80,X$45)/$J$1</f>
        <v>#DIV/0!</v>
      </c>
      <c r="Y80" s="79" t="e">
        <f>get3dPolarValue($B$46:$B$82,$C$45:$AM$45,'3dCart'!$E$3:$AO$39,$B80,Y$45)/$J$1</f>
        <v>#DIV/0!</v>
      </c>
      <c r="Z80" s="79" t="e">
        <f>get3dPolarValue($B$46:$B$82,$C$45:$AM$45,'3dCart'!$E$3:$AO$39,$B80,Z$45)/$J$1</f>
        <v>#DIV/0!</v>
      </c>
      <c r="AA80" s="79" t="e">
        <f>get3dPolarValue($B$46:$B$82,$C$45:$AM$45,'3dCart'!$E$3:$AO$39,$B80,AA$45)/$J$1</f>
        <v>#DIV/0!</v>
      </c>
      <c r="AB80" s="79" t="e">
        <f>get3dPolarValue($B$46:$B$82,$C$45:$AM$45,'3dCart'!$E$3:$AO$39,$B80,AB$45)/$J$1</f>
        <v>#DIV/0!</v>
      </c>
      <c r="AC80" s="79" t="e">
        <f>get3dPolarValue($B$46:$B$82,$C$45:$AM$45,'3dCart'!$E$3:$AO$39,$B80,AC$45)/$J$1</f>
        <v>#DIV/0!</v>
      </c>
      <c r="AD80" s="79" t="e">
        <f>get3dPolarValue($B$46:$B$82,$C$45:$AM$45,'3dCart'!$E$3:$AO$39,$B80,AD$45)/$J$1</f>
        <v>#DIV/0!</v>
      </c>
      <c r="AE80" s="79" t="e">
        <f>get3dPolarValue($B$46:$B$82,$C$45:$AM$45,'3dCart'!$E$3:$AO$39,$B80,AE$45)/$J$1</f>
        <v>#DIV/0!</v>
      </c>
      <c r="AF80" s="79" t="e">
        <f>get3dPolarValue($B$46:$B$82,$C$45:$AM$45,'3dCart'!$E$3:$AO$39,$B80,AF$45)/$J$1</f>
        <v>#DIV/0!</v>
      </c>
      <c r="AG80" s="79" t="e">
        <f>get3dPolarValue($B$46:$B$82,$C$45:$AM$45,'3dCart'!$E$3:$AO$39,$B80,AG$45)/$J$1</f>
        <v>#DIV/0!</v>
      </c>
      <c r="AH80" s="79" t="e">
        <f>get3dPolarValue($B$46:$B$82,$C$45:$AM$45,'3dCart'!$E$3:$AO$39,$B80,AH$45)/$J$1</f>
        <v>#DIV/0!</v>
      </c>
      <c r="AI80" s="79" t="e">
        <f>get3dPolarValue($B$46:$B$82,$C$45:$AM$45,'3dCart'!$E$3:$AO$39,$B80,AI$45)/$J$1</f>
        <v>#DIV/0!</v>
      </c>
      <c r="AJ80" s="79" t="e">
        <f>get3dPolarValue($B$46:$B$82,$C$45:$AM$45,'3dCart'!$E$3:$AO$39,$B80,AJ$45)/$J$1</f>
        <v>#DIV/0!</v>
      </c>
      <c r="AK80" s="79" t="e">
        <f>get3dPolarValue($B$46:$B$82,$C$45:$AM$45,'3dCart'!$E$3:$AO$39,$B80,AK$45)/$J$1</f>
        <v>#DIV/0!</v>
      </c>
      <c r="AL80" s="79" t="e">
        <f>get3dPolarValue($B$46:$B$82,$C$45:$AM$45,'3dCart'!$E$3:$AO$39,$B80,AL$45)/$J$1</f>
        <v>#DIV/0!</v>
      </c>
      <c r="AM80" s="79" t="e">
        <f>get3dPolarValue($B$46:$B$82,$C$45:$AM$45,'3dCart'!$E$3:$AO$39,$B80,AM$45)/$J$1</f>
        <v>#DIV/0!</v>
      </c>
    </row>
    <row r="81" spans="2:39">
      <c r="B81" s="77">
        <f>'3dCart'!A38</f>
        <v>85</v>
      </c>
      <c r="C81" s="79" t="e">
        <f>get3dPolarValue($B$46:$B$82,$C$45:$AM$45,'3dCart'!$E$3:$AO$39,$B81,C$45)/$J$1</f>
        <v>#DIV/0!</v>
      </c>
      <c r="D81" s="79" t="e">
        <f>get3dPolarValue($B$46:$B$82,$C$45:$AM$45,'3dCart'!$E$3:$AO$39,$B81,D$45)/$J$1</f>
        <v>#DIV/0!</v>
      </c>
      <c r="E81" s="79" t="e">
        <f>get3dPolarValue($B$46:$B$82,$C$45:$AM$45,'3dCart'!$E$3:$AO$39,$B81,E$45)/$J$1</f>
        <v>#DIV/0!</v>
      </c>
      <c r="F81" s="79" t="e">
        <f>get3dPolarValue($B$46:$B$82,$C$45:$AM$45,'3dCart'!$E$3:$AO$39,$B81,F$45)/$J$1</f>
        <v>#DIV/0!</v>
      </c>
      <c r="G81" s="79" t="e">
        <f>get3dPolarValue($B$46:$B$82,$C$45:$AM$45,'3dCart'!$E$3:$AO$39,$B81,G$45)/$J$1</f>
        <v>#DIV/0!</v>
      </c>
      <c r="H81" s="79" t="e">
        <f>get3dPolarValue($B$46:$B$82,$C$45:$AM$45,'3dCart'!$E$3:$AO$39,$B81,H$45)/$J$1</f>
        <v>#DIV/0!</v>
      </c>
      <c r="I81" s="79" t="e">
        <f>get3dPolarValue($B$46:$B$82,$C$45:$AM$45,'3dCart'!$E$3:$AO$39,$B81,I$45)/$J$1</f>
        <v>#DIV/0!</v>
      </c>
      <c r="J81" s="79" t="e">
        <f>get3dPolarValue($B$46:$B$82,$C$45:$AM$45,'3dCart'!$E$3:$AO$39,$B81,J$45)/$J$1</f>
        <v>#DIV/0!</v>
      </c>
      <c r="K81" s="79" t="e">
        <f>get3dPolarValue($B$46:$B$82,$C$45:$AM$45,'3dCart'!$E$3:$AO$39,$B81,K$45)/$J$1</f>
        <v>#DIV/0!</v>
      </c>
      <c r="L81" s="79" t="e">
        <f>get3dPolarValue($B$46:$B$82,$C$45:$AM$45,'3dCart'!$E$3:$AO$39,$B81,L$45)/$J$1</f>
        <v>#DIV/0!</v>
      </c>
      <c r="M81" s="79" t="e">
        <f>get3dPolarValue($B$46:$B$82,$C$45:$AM$45,'3dCart'!$E$3:$AO$39,$B81,M$45)/$J$1</f>
        <v>#DIV/0!</v>
      </c>
      <c r="N81" s="79" t="e">
        <f>get3dPolarValue($B$46:$B$82,$C$45:$AM$45,'3dCart'!$E$3:$AO$39,$B81,N$45)/$J$1</f>
        <v>#DIV/0!</v>
      </c>
      <c r="O81" s="79" t="e">
        <f>get3dPolarValue($B$46:$B$82,$C$45:$AM$45,'3dCart'!$E$3:$AO$39,$B81,O$45)/$J$1</f>
        <v>#DIV/0!</v>
      </c>
      <c r="P81" s="79" t="e">
        <f>get3dPolarValue($B$46:$B$82,$C$45:$AM$45,'3dCart'!$E$3:$AO$39,$B81,P$45)/$J$1</f>
        <v>#DIV/0!</v>
      </c>
      <c r="Q81" s="79" t="e">
        <f>get3dPolarValue($B$46:$B$82,$C$45:$AM$45,'3dCart'!$E$3:$AO$39,$B81,Q$45)/$J$1</f>
        <v>#DIV/0!</v>
      </c>
      <c r="R81" s="79" t="e">
        <f>get3dPolarValue($B$46:$B$82,$C$45:$AM$45,'3dCart'!$E$3:$AO$39,$B81,R$45)/$J$1</f>
        <v>#DIV/0!</v>
      </c>
      <c r="S81" s="79" t="e">
        <f>get3dPolarValue($B$46:$B$82,$C$45:$AM$45,'3dCart'!$E$3:$AO$39,$B81,S$45)/$J$1</f>
        <v>#DIV/0!</v>
      </c>
      <c r="T81" s="79" t="e">
        <f>get3dPolarValue($B$46:$B$82,$C$45:$AM$45,'3dCart'!$E$3:$AO$39,$B81,T$45)/$J$1</f>
        <v>#DIV/0!</v>
      </c>
      <c r="U81" s="79" t="e">
        <f>get3dPolarValue($B$46:$B$82,$C$45:$AM$45,'3dCart'!$E$3:$AO$39,$B81,U$45)/$J$1</f>
        <v>#DIV/0!</v>
      </c>
      <c r="V81" s="79" t="e">
        <f>get3dPolarValue($B$46:$B$82,$C$45:$AM$45,'3dCart'!$E$3:$AO$39,$B81,V$45)/$J$1</f>
        <v>#DIV/0!</v>
      </c>
      <c r="W81" s="79" t="e">
        <f>get3dPolarValue($B$46:$B$82,$C$45:$AM$45,'3dCart'!$E$3:$AO$39,$B81,W$45)/$J$1</f>
        <v>#DIV/0!</v>
      </c>
      <c r="X81" s="79" t="e">
        <f>get3dPolarValue($B$46:$B$82,$C$45:$AM$45,'3dCart'!$E$3:$AO$39,$B81,X$45)/$J$1</f>
        <v>#DIV/0!</v>
      </c>
      <c r="Y81" s="79" t="e">
        <f>get3dPolarValue($B$46:$B$82,$C$45:$AM$45,'3dCart'!$E$3:$AO$39,$B81,Y$45)/$J$1</f>
        <v>#DIV/0!</v>
      </c>
      <c r="Z81" s="79" t="e">
        <f>get3dPolarValue($B$46:$B$82,$C$45:$AM$45,'3dCart'!$E$3:$AO$39,$B81,Z$45)/$J$1</f>
        <v>#DIV/0!</v>
      </c>
      <c r="AA81" s="79" t="e">
        <f>get3dPolarValue($B$46:$B$82,$C$45:$AM$45,'3dCart'!$E$3:$AO$39,$B81,AA$45)/$J$1</f>
        <v>#DIV/0!</v>
      </c>
      <c r="AB81" s="79" t="e">
        <f>get3dPolarValue($B$46:$B$82,$C$45:$AM$45,'3dCart'!$E$3:$AO$39,$B81,AB$45)/$J$1</f>
        <v>#DIV/0!</v>
      </c>
      <c r="AC81" s="79" t="e">
        <f>get3dPolarValue($B$46:$B$82,$C$45:$AM$45,'3dCart'!$E$3:$AO$39,$B81,AC$45)/$J$1</f>
        <v>#DIV/0!</v>
      </c>
      <c r="AD81" s="79" t="e">
        <f>get3dPolarValue($B$46:$B$82,$C$45:$AM$45,'3dCart'!$E$3:$AO$39,$B81,AD$45)/$J$1</f>
        <v>#DIV/0!</v>
      </c>
      <c r="AE81" s="79" t="e">
        <f>get3dPolarValue($B$46:$B$82,$C$45:$AM$45,'3dCart'!$E$3:$AO$39,$B81,AE$45)/$J$1</f>
        <v>#DIV/0!</v>
      </c>
      <c r="AF81" s="79" t="e">
        <f>get3dPolarValue($B$46:$B$82,$C$45:$AM$45,'3dCart'!$E$3:$AO$39,$B81,AF$45)/$J$1</f>
        <v>#DIV/0!</v>
      </c>
      <c r="AG81" s="79" t="e">
        <f>get3dPolarValue($B$46:$B$82,$C$45:$AM$45,'3dCart'!$E$3:$AO$39,$B81,AG$45)/$J$1</f>
        <v>#DIV/0!</v>
      </c>
      <c r="AH81" s="79" t="e">
        <f>get3dPolarValue($B$46:$B$82,$C$45:$AM$45,'3dCart'!$E$3:$AO$39,$B81,AH$45)/$J$1</f>
        <v>#DIV/0!</v>
      </c>
      <c r="AI81" s="79" t="e">
        <f>get3dPolarValue($B$46:$B$82,$C$45:$AM$45,'3dCart'!$E$3:$AO$39,$B81,AI$45)/$J$1</f>
        <v>#DIV/0!</v>
      </c>
      <c r="AJ81" s="79" t="e">
        <f>get3dPolarValue($B$46:$B$82,$C$45:$AM$45,'3dCart'!$E$3:$AO$39,$B81,AJ$45)/$J$1</f>
        <v>#DIV/0!</v>
      </c>
      <c r="AK81" s="79" t="e">
        <f>get3dPolarValue($B$46:$B$82,$C$45:$AM$45,'3dCart'!$E$3:$AO$39,$B81,AK$45)/$J$1</f>
        <v>#DIV/0!</v>
      </c>
      <c r="AL81" s="79" t="e">
        <f>get3dPolarValue($B$46:$B$82,$C$45:$AM$45,'3dCart'!$E$3:$AO$39,$B81,AL$45)/$J$1</f>
        <v>#DIV/0!</v>
      </c>
      <c r="AM81" s="79" t="e">
        <f>get3dPolarValue($B$46:$B$82,$C$45:$AM$45,'3dCart'!$E$3:$AO$39,$B81,AM$45)/$J$1</f>
        <v>#DIV/0!</v>
      </c>
    </row>
    <row r="82" spans="2:39">
      <c r="B82" s="77">
        <f>'3dCart'!A39</f>
        <v>90</v>
      </c>
      <c r="C82" s="79" t="e">
        <f>get3dPolarValue($B$46:$B$82,$C$45:$AM$45,'3dCart'!$E$3:$AO$39,$B82,C$45)/$J$1</f>
        <v>#DIV/0!</v>
      </c>
      <c r="D82" s="79" t="e">
        <f>get3dPolarValue($B$46:$B$82,$C$45:$AM$45,'3dCart'!$E$3:$AO$39,$B82,D$45)/$J$1</f>
        <v>#DIV/0!</v>
      </c>
      <c r="E82" s="79" t="e">
        <f>get3dPolarValue($B$46:$B$82,$C$45:$AM$45,'3dCart'!$E$3:$AO$39,$B82,E$45)/$J$1</f>
        <v>#DIV/0!</v>
      </c>
      <c r="F82" s="79" t="e">
        <f>get3dPolarValue($B$46:$B$82,$C$45:$AM$45,'3dCart'!$E$3:$AO$39,$B82,F$45)/$J$1</f>
        <v>#DIV/0!</v>
      </c>
      <c r="G82" s="79" t="e">
        <f>get3dPolarValue($B$46:$B$82,$C$45:$AM$45,'3dCart'!$E$3:$AO$39,$B82,G$45)/$J$1</f>
        <v>#DIV/0!</v>
      </c>
      <c r="H82" s="79" t="e">
        <f>get3dPolarValue($B$46:$B$82,$C$45:$AM$45,'3dCart'!$E$3:$AO$39,$B82,H$45)/$J$1</f>
        <v>#DIV/0!</v>
      </c>
      <c r="I82" s="79" t="e">
        <f>get3dPolarValue($B$46:$B$82,$C$45:$AM$45,'3dCart'!$E$3:$AO$39,$B82,I$45)/$J$1</f>
        <v>#DIV/0!</v>
      </c>
      <c r="J82" s="79" t="e">
        <f>get3dPolarValue($B$46:$B$82,$C$45:$AM$45,'3dCart'!$E$3:$AO$39,$B82,J$45)/$J$1</f>
        <v>#DIV/0!</v>
      </c>
      <c r="K82" s="79" t="e">
        <f>get3dPolarValue($B$46:$B$82,$C$45:$AM$45,'3dCart'!$E$3:$AO$39,$B82,K$45)/$J$1</f>
        <v>#DIV/0!</v>
      </c>
      <c r="L82" s="79" t="e">
        <f>get3dPolarValue($B$46:$B$82,$C$45:$AM$45,'3dCart'!$E$3:$AO$39,$B82,L$45)/$J$1</f>
        <v>#DIV/0!</v>
      </c>
      <c r="M82" s="79" t="e">
        <f>get3dPolarValue($B$46:$B$82,$C$45:$AM$45,'3dCart'!$E$3:$AO$39,$B82,M$45)/$J$1</f>
        <v>#DIV/0!</v>
      </c>
      <c r="N82" s="79" t="e">
        <f>get3dPolarValue($B$46:$B$82,$C$45:$AM$45,'3dCart'!$E$3:$AO$39,$B82,N$45)/$J$1</f>
        <v>#DIV/0!</v>
      </c>
      <c r="O82" s="79" t="e">
        <f>get3dPolarValue($B$46:$B$82,$C$45:$AM$45,'3dCart'!$E$3:$AO$39,$B82,O$45)/$J$1</f>
        <v>#DIV/0!</v>
      </c>
      <c r="P82" s="79" t="e">
        <f>get3dPolarValue($B$46:$B$82,$C$45:$AM$45,'3dCart'!$E$3:$AO$39,$B82,P$45)/$J$1</f>
        <v>#DIV/0!</v>
      </c>
      <c r="Q82" s="79" t="e">
        <f>get3dPolarValue($B$46:$B$82,$C$45:$AM$45,'3dCart'!$E$3:$AO$39,$B82,Q$45)/$J$1</f>
        <v>#DIV/0!</v>
      </c>
      <c r="R82" s="79" t="e">
        <f>get3dPolarValue($B$46:$B$82,$C$45:$AM$45,'3dCart'!$E$3:$AO$39,$B82,R$45)/$J$1</f>
        <v>#DIV/0!</v>
      </c>
      <c r="S82" s="79" t="e">
        <f>get3dPolarValue($B$46:$B$82,$C$45:$AM$45,'3dCart'!$E$3:$AO$39,$B82,S$45)/$J$1</f>
        <v>#DIV/0!</v>
      </c>
      <c r="T82" s="79" t="e">
        <f>get3dPolarValue($B$46:$B$82,$C$45:$AM$45,'3dCart'!$E$3:$AO$39,$B82,T$45)/$J$1</f>
        <v>#DIV/0!</v>
      </c>
      <c r="U82" s="79" t="e">
        <f>get3dPolarValue($B$46:$B$82,$C$45:$AM$45,'3dCart'!$E$3:$AO$39,$B82,U$45)/$J$1</f>
        <v>#DIV/0!</v>
      </c>
      <c r="V82" s="79" t="e">
        <f>get3dPolarValue($B$46:$B$82,$C$45:$AM$45,'3dCart'!$E$3:$AO$39,$B82,V$45)/$J$1</f>
        <v>#DIV/0!</v>
      </c>
      <c r="W82" s="79" t="e">
        <f>get3dPolarValue($B$46:$B$82,$C$45:$AM$45,'3dCart'!$E$3:$AO$39,$B82,W$45)/$J$1</f>
        <v>#DIV/0!</v>
      </c>
      <c r="X82" s="79" t="e">
        <f>get3dPolarValue($B$46:$B$82,$C$45:$AM$45,'3dCart'!$E$3:$AO$39,$B82,X$45)/$J$1</f>
        <v>#DIV/0!</v>
      </c>
      <c r="Y82" s="79" t="e">
        <f>get3dPolarValue($B$46:$B$82,$C$45:$AM$45,'3dCart'!$E$3:$AO$39,$B82,Y$45)/$J$1</f>
        <v>#DIV/0!</v>
      </c>
      <c r="Z82" s="79" t="e">
        <f>get3dPolarValue($B$46:$B$82,$C$45:$AM$45,'3dCart'!$E$3:$AO$39,$B82,Z$45)/$J$1</f>
        <v>#DIV/0!</v>
      </c>
      <c r="AA82" s="79" t="e">
        <f>get3dPolarValue($B$46:$B$82,$C$45:$AM$45,'3dCart'!$E$3:$AO$39,$B82,AA$45)/$J$1</f>
        <v>#DIV/0!</v>
      </c>
      <c r="AB82" s="79" t="e">
        <f>get3dPolarValue($B$46:$B$82,$C$45:$AM$45,'3dCart'!$E$3:$AO$39,$B82,AB$45)/$J$1</f>
        <v>#DIV/0!</v>
      </c>
      <c r="AC82" s="79" t="e">
        <f>get3dPolarValue($B$46:$B$82,$C$45:$AM$45,'3dCart'!$E$3:$AO$39,$B82,AC$45)/$J$1</f>
        <v>#DIV/0!</v>
      </c>
      <c r="AD82" s="79" t="e">
        <f>get3dPolarValue($B$46:$B$82,$C$45:$AM$45,'3dCart'!$E$3:$AO$39,$B82,AD$45)/$J$1</f>
        <v>#DIV/0!</v>
      </c>
      <c r="AE82" s="79" t="e">
        <f>get3dPolarValue($B$46:$B$82,$C$45:$AM$45,'3dCart'!$E$3:$AO$39,$B82,AE$45)/$J$1</f>
        <v>#DIV/0!</v>
      </c>
      <c r="AF82" s="79" t="e">
        <f>get3dPolarValue($B$46:$B$82,$C$45:$AM$45,'3dCart'!$E$3:$AO$39,$B82,AF$45)/$J$1</f>
        <v>#DIV/0!</v>
      </c>
      <c r="AG82" s="79" t="e">
        <f>get3dPolarValue($B$46:$B$82,$C$45:$AM$45,'3dCart'!$E$3:$AO$39,$B82,AG$45)/$J$1</f>
        <v>#DIV/0!</v>
      </c>
      <c r="AH82" s="79" t="e">
        <f>get3dPolarValue($B$46:$B$82,$C$45:$AM$45,'3dCart'!$E$3:$AO$39,$B82,AH$45)/$J$1</f>
        <v>#DIV/0!</v>
      </c>
      <c r="AI82" s="79" t="e">
        <f>get3dPolarValue($B$46:$B$82,$C$45:$AM$45,'3dCart'!$E$3:$AO$39,$B82,AI$45)/$J$1</f>
        <v>#DIV/0!</v>
      </c>
      <c r="AJ82" s="79" t="e">
        <f>get3dPolarValue($B$46:$B$82,$C$45:$AM$45,'3dCart'!$E$3:$AO$39,$B82,AJ$45)/$J$1</f>
        <v>#DIV/0!</v>
      </c>
      <c r="AK82" s="79" t="e">
        <f>get3dPolarValue($B$46:$B$82,$C$45:$AM$45,'3dCart'!$E$3:$AO$39,$B82,AK$45)/$J$1</f>
        <v>#DIV/0!</v>
      </c>
      <c r="AL82" s="79" t="e">
        <f>get3dPolarValue($B$46:$B$82,$C$45:$AM$45,'3dCart'!$E$3:$AO$39,$B82,AL$45)/$J$1</f>
        <v>#DIV/0!</v>
      </c>
      <c r="AM82" s="79" t="e">
        <f>get3dPolarValue($B$46:$B$82,$C$45:$AM$45,'3dCart'!$E$3:$AO$39,$B82,AM$45)/$J$1</f>
        <v>#DIV/0!</v>
      </c>
    </row>
  </sheetData>
  <mergeCells count="6">
    <mergeCell ref="L1:T1"/>
    <mergeCell ref="A1:B1"/>
    <mergeCell ref="H1:I1"/>
    <mergeCell ref="J1:K1"/>
    <mergeCell ref="D1:E1"/>
    <mergeCell ref="F1:G1"/>
  </mergeCells>
  <conditionalFormatting sqref="C46:AM82">
    <cfRule type="cellIs" dxfId="1" priority="1" operator="greaterThanOrEqual">
      <formula>0.8</formula>
    </cfRule>
    <cfRule type="cellIs" dxfId="0" priority="2" operator="lessThanOrEqual">
      <formula>0.2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0"/>
  <dimension ref="A1:AV39"/>
  <sheetViews>
    <sheetView zoomScale="70" zoomScaleNormal="70" workbookViewId="0">
      <pane xSplit="13890" topLeftCell="AO1"/>
      <selection activeCell="D43" sqref="D43"/>
      <selection pane="topRight" activeCell="AP1" sqref="AP1:AV39"/>
    </sheetView>
  </sheetViews>
  <sheetFormatPr defaultRowHeight="15"/>
  <cols>
    <col min="2" max="4" width="9.140625" style="78"/>
    <col min="5" max="41" width="7.7109375" bestFit="1" customWidth="1"/>
  </cols>
  <sheetData>
    <row r="1" spans="1:48">
      <c r="B1" s="80" t="s">
        <v>64</v>
      </c>
      <c r="C1" s="82" t="s">
        <v>65</v>
      </c>
      <c r="D1" s="82" t="s">
        <v>66</v>
      </c>
      <c r="E1">
        <v>0</v>
      </c>
      <c r="F1">
        <f>E1+1</f>
        <v>1</v>
      </c>
      <c r="G1">
        <f t="shared" ref="G1:AO1" si="0">F1+1</f>
        <v>2</v>
      </c>
      <c r="H1">
        <f t="shared" si="0"/>
        <v>3</v>
      </c>
      <c r="I1">
        <f t="shared" si="0"/>
        <v>4</v>
      </c>
      <c r="J1">
        <f t="shared" si="0"/>
        <v>5</v>
      </c>
      <c r="K1">
        <f t="shared" si="0"/>
        <v>6</v>
      </c>
      <c r="L1">
        <f t="shared" si="0"/>
        <v>7</v>
      </c>
      <c r="M1">
        <f t="shared" si="0"/>
        <v>8</v>
      </c>
      <c r="N1">
        <f t="shared" si="0"/>
        <v>9</v>
      </c>
      <c r="O1">
        <f t="shared" si="0"/>
        <v>10</v>
      </c>
      <c r="P1">
        <f t="shared" si="0"/>
        <v>11</v>
      </c>
      <c r="Q1">
        <f t="shared" si="0"/>
        <v>12</v>
      </c>
      <c r="R1">
        <f t="shared" si="0"/>
        <v>13</v>
      </c>
      <c r="S1">
        <f t="shared" si="0"/>
        <v>14</v>
      </c>
      <c r="T1">
        <f t="shared" si="0"/>
        <v>15</v>
      </c>
      <c r="U1">
        <f t="shared" si="0"/>
        <v>16</v>
      </c>
      <c r="V1">
        <f t="shared" si="0"/>
        <v>17</v>
      </c>
      <c r="W1">
        <f t="shared" si="0"/>
        <v>18</v>
      </c>
      <c r="X1">
        <f t="shared" si="0"/>
        <v>19</v>
      </c>
      <c r="Y1">
        <f t="shared" si="0"/>
        <v>20</v>
      </c>
      <c r="Z1">
        <f t="shared" si="0"/>
        <v>21</v>
      </c>
      <c r="AA1">
        <f t="shared" si="0"/>
        <v>22</v>
      </c>
      <c r="AB1">
        <f t="shared" si="0"/>
        <v>23</v>
      </c>
      <c r="AC1">
        <f t="shared" si="0"/>
        <v>24</v>
      </c>
      <c r="AD1">
        <f t="shared" si="0"/>
        <v>25</v>
      </c>
      <c r="AE1">
        <f t="shared" si="0"/>
        <v>26</v>
      </c>
      <c r="AF1">
        <f t="shared" si="0"/>
        <v>27</v>
      </c>
      <c r="AG1">
        <f t="shared" si="0"/>
        <v>28</v>
      </c>
      <c r="AH1">
        <f t="shared" si="0"/>
        <v>29</v>
      </c>
      <c r="AI1">
        <f t="shared" si="0"/>
        <v>30</v>
      </c>
      <c r="AJ1">
        <f t="shared" si="0"/>
        <v>31</v>
      </c>
      <c r="AK1">
        <f t="shared" si="0"/>
        <v>32</v>
      </c>
      <c r="AL1">
        <f t="shared" si="0"/>
        <v>33</v>
      </c>
      <c r="AM1">
        <f t="shared" si="0"/>
        <v>34</v>
      </c>
      <c r="AN1">
        <f t="shared" si="0"/>
        <v>35</v>
      </c>
      <c r="AO1">
        <f t="shared" si="0"/>
        <v>36</v>
      </c>
      <c r="AP1">
        <f>E1</f>
        <v>0</v>
      </c>
      <c r="AQ1" s="78">
        <f t="shared" ref="AQ1:AV16" si="1">F1</f>
        <v>1</v>
      </c>
      <c r="AR1" s="78">
        <f t="shared" si="1"/>
        <v>2</v>
      </c>
      <c r="AS1" s="78">
        <f t="shared" si="1"/>
        <v>3</v>
      </c>
      <c r="AT1" s="78">
        <f t="shared" si="1"/>
        <v>4</v>
      </c>
      <c r="AU1" s="78">
        <f t="shared" si="1"/>
        <v>5</v>
      </c>
      <c r="AV1" s="78">
        <f t="shared" si="1"/>
        <v>6</v>
      </c>
    </row>
    <row r="2" spans="1:48">
      <c r="B2" s="6" t="s">
        <v>68</v>
      </c>
      <c r="C2" s="6" t="s">
        <v>67</v>
      </c>
      <c r="D2" s="6" t="s">
        <v>67</v>
      </c>
      <c r="E2">
        <v>-90</v>
      </c>
      <c r="F2">
        <v>-85</v>
      </c>
      <c r="G2">
        <v>-80</v>
      </c>
      <c r="H2">
        <v>-75</v>
      </c>
      <c r="I2">
        <v>-70</v>
      </c>
      <c r="J2">
        <v>-65</v>
      </c>
      <c r="K2">
        <v>-60</v>
      </c>
      <c r="L2">
        <v>-55</v>
      </c>
      <c r="M2">
        <v>-50</v>
      </c>
      <c r="N2">
        <v>-45</v>
      </c>
      <c r="O2">
        <v>-40</v>
      </c>
      <c r="P2">
        <v>-35</v>
      </c>
      <c r="Q2">
        <v>-30</v>
      </c>
      <c r="R2">
        <v>-25</v>
      </c>
      <c r="S2">
        <v>-20</v>
      </c>
      <c r="T2">
        <v>-15</v>
      </c>
      <c r="U2">
        <v>-10</v>
      </c>
      <c r="V2">
        <v>-5</v>
      </c>
      <c r="W2">
        <v>0</v>
      </c>
      <c r="X2">
        <v>5</v>
      </c>
      <c r="Y2">
        <v>10</v>
      </c>
      <c r="Z2">
        <v>15</v>
      </c>
      <c r="AA2">
        <v>20</v>
      </c>
      <c r="AB2">
        <v>25</v>
      </c>
      <c r="AC2">
        <v>30</v>
      </c>
      <c r="AD2">
        <v>35</v>
      </c>
      <c r="AE2">
        <v>40</v>
      </c>
      <c r="AF2">
        <v>45</v>
      </c>
      <c r="AG2">
        <v>50</v>
      </c>
      <c r="AH2">
        <v>55</v>
      </c>
      <c r="AI2">
        <v>60</v>
      </c>
      <c r="AJ2">
        <v>65</v>
      </c>
      <c r="AK2">
        <v>70</v>
      </c>
      <c r="AL2">
        <v>75</v>
      </c>
      <c r="AM2">
        <v>80</v>
      </c>
      <c r="AN2">
        <v>85</v>
      </c>
      <c r="AO2">
        <v>90</v>
      </c>
      <c r="AP2" s="78">
        <f t="shared" ref="AP2:AP39" si="2">E2</f>
        <v>-90</v>
      </c>
      <c r="AQ2" s="78">
        <f t="shared" si="1"/>
        <v>-85</v>
      </c>
      <c r="AR2" s="78">
        <f t="shared" si="1"/>
        <v>-80</v>
      </c>
      <c r="AS2" s="78">
        <f t="shared" si="1"/>
        <v>-75</v>
      </c>
      <c r="AT2" s="78">
        <f t="shared" si="1"/>
        <v>-70</v>
      </c>
      <c r="AU2" s="78">
        <f t="shared" si="1"/>
        <v>-65</v>
      </c>
      <c r="AV2" s="78">
        <f t="shared" si="1"/>
        <v>-60</v>
      </c>
    </row>
    <row r="3" spans="1:48">
      <c r="A3">
        <f>data0!A2</f>
        <v>-90</v>
      </c>
      <c r="B3" s="78">
        <f>AVERAGE(E3:AO3)</f>
        <v>0</v>
      </c>
      <c r="C3" s="78">
        <f>AVERAGE(Q3:AC3)</f>
        <v>0</v>
      </c>
      <c r="D3" s="78">
        <f>AVERAGE(AI3:AV3)</f>
        <v>0</v>
      </c>
      <c r="E3">
        <f>AVERAGE(data0!B2:AG2)</f>
        <v>0</v>
      </c>
      <c r="F3">
        <f>AVERAGE(data1!B2:AG2)</f>
        <v>0</v>
      </c>
      <c r="G3">
        <f>AVERAGE(data2!B2:AG2)</f>
        <v>0</v>
      </c>
      <c r="H3">
        <f>AVERAGE(data3!B2:AG2)</f>
        <v>0</v>
      </c>
      <c r="I3">
        <f>AVERAGE(data4!B2:AG2)</f>
        <v>0</v>
      </c>
      <c r="J3">
        <f>AVERAGE(data5!B2:AG2)</f>
        <v>0</v>
      </c>
      <c r="K3">
        <f>AVERAGE(data6!B2:AG2)</f>
        <v>0</v>
      </c>
      <c r="L3">
        <f>AVERAGE(data7!B2:AG2)</f>
        <v>0</v>
      </c>
      <c r="M3">
        <f>AVERAGE(data8!B2:AG2)</f>
        <v>0</v>
      </c>
      <c r="N3">
        <f>AVERAGE(data9!B2:AG2)</f>
        <v>0</v>
      </c>
      <c r="O3">
        <f>AVERAGE(data10!B2:AG2)</f>
        <v>0</v>
      </c>
      <c r="P3">
        <f>AVERAGE(data11!B2:AG2)</f>
        <v>0</v>
      </c>
      <c r="Q3">
        <f>AVERAGE(data12!B2:AG2)</f>
        <v>0</v>
      </c>
      <c r="R3">
        <f>AVERAGE(data13!B2:AG2)</f>
        <v>0</v>
      </c>
      <c r="S3">
        <f>AVERAGE(data14!B2:AG2)</f>
        <v>0</v>
      </c>
      <c r="T3">
        <f>AVERAGE(data15!B2:AG2)</f>
        <v>0</v>
      </c>
      <c r="U3">
        <f>AVERAGE(data16!B2:AG2)</f>
        <v>0</v>
      </c>
      <c r="V3">
        <f>AVERAGE(data17!B2:AG2)</f>
        <v>0</v>
      </c>
      <c r="W3">
        <f>AVERAGE(data18!B2:AG2)</f>
        <v>0</v>
      </c>
      <c r="X3">
        <f>AVERAGE(data19!B2:AG2)</f>
        <v>0</v>
      </c>
      <c r="Y3">
        <f>AVERAGE(data20!B2:AG2)</f>
        <v>0</v>
      </c>
      <c r="Z3">
        <f>AVERAGE(data21!B2:AG2)</f>
        <v>0</v>
      </c>
      <c r="AA3">
        <f>AVERAGE(data22!B2:AG2)</f>
        <v>0</v>
      </c>
      <c r="AB3">
        <f>AVERAGE(data23!B2:AG2)</f>
        <v>0</v>
      </c>
      <c r="AC3">
        <f>AVERAGE(data24!B2:AG2)</f>
        <v>0</v>
      </c>
      <c r="AD3">
        <f>AVERAGE(data25!B2:AG2)</f>
        <v>0</v>
      </c>
      <c r="AE3">
        <f>AVERAGE(data26!B2:AG2)</f>
        <v>0</v>
      </c>
      <c r="AF3">
        <f>AVERAGE(data27!B2:AG2)</f>
        <v>0</v>
      </c>
      <c r="AG3">
        <f>AVERAGE(data28!B2:AG2)</f>
        <v>0</v>
      </c>
      <c r="AH3">
        <f>AVERAGE(data29!B2:AG2)</f>
        <v>0</v>
      </c>
      <c r="AI3">
        <f>AVERAGE(data30!B2:AG2)</f>
        <v>0</v>
      </c>
      <c r="AJ3">
        <f>AVERAGE(data31!B2:AG2)</f>
        <v>0</v>
      </c>
      <c r="AK3">
        <f>AVERAGE(data32!B2:AG2)</f>
        <v>0</v>
      </c>
      <c r="AL3">
        <f>AVERAGE(data33!B2:AG2)</f>
        <v>0</v>
      </c>
      <c r="AM3">
        <f>AVERAGE(data34!B2:AG2)</f>
        <v>0</v>
      </c>
      <c r="AN3">
        <f>AVERAGE(data35!B2:AG2)</f>
        <v>0</v>
      </c>
      <c r="AO3">
        <f>AVERAGE(data36!B2:AG2)</f>
        <v>0</v>
      </c>
      <c r="AP3" s="78">
        <f t="shared" si="2"/>
        <v>0</v>
      </c>
      <c r="AQ3" s="78">
        <f t="shared" si="1"/>
        <v>0</v>
      </c>
      <c r="AR3" s="78">
        <f t="shared" si="1"/>
        <v>0</v>
      </c>
      <c r="AS3" s="78">
        <f t="shared" si="1"/>
        <v>0</v>
      </c>
      <c r="AT3" s="78">
        <f t="shared" si="1"/>
        <v>0</v>
      </c>
      <c r="AU3" s="78">
        <f t="shared" si="1"/>
        <v>0</v>
      </c>
      <c r="AV3" s="78">
        <f t="shared" si="1"/>
        <v>0</v>
      </c>
    </row>
    <row r="4" spans="1:48">
      <c r="A4">
        <f>data0!A3</f>
        <v>-85</v>
      </c>
      <c r="B4" s="78">
        <f t="shared" ref="B4:B39" si="3">AVERAGE(E4:AO4)</f>
        <v>0</v>
      </c>
      <c r="C4" s="78">
        <f t="shared" ref="C4:C39" si="4">AVERAGE(Q4:AC4)</f>
        <v>0</v>
      </c>
      <c r="D4" s="78">
        <f t="shared" ref="D4:D39" si="5">AVERAGE(AI4:AV4)</f>
        <v>0</v>
      </c>
      <c r="E4">
        <f>AVERAGE(data0!B3:AG3)</f>
        <v>0</v>
      </c>
      <c r="F4">
        <f>AVERAGE(data1!B3:AG3)</f>
        <v>0</v>
      </c>
      <c r="G4">
        <f>AVERAGE(data2!B3:AG3)</f>
        <v>0</v>
      </c>
      <c r="H4">
        <f>AVERAGE(data3!B3:AG3)</f>
        <v>0</v>
      </c>
      <c r="I4">
        <f>AVERAGE(data4!B3:AG3)</f>
        <v>0</v>
      </c>
      <c r="J4">
        <f>AVERAGE(data5!B3:AG3)</f>
        <v>0</v>
      </c>
      <c r="K4">
        <f>AVERAGE(data6!B3:AG3)</f>
        <v>0</v>
      </c>
      <c r="L4">
        <f>AVERAGE(data7!B3:AG3)</f>
        <v>0</v>
      </c>
      <c r="M4">
        <f>AVERAGE(data8!B3:AG3)</f>
        <v>0</v>
      </c>
      <c r="N4">
        <f>AVERAGE(data9!B3:AG3)</f>
        <v>0</v>
      </c>
      <c r="O4">
        <f>AVERAGE(data10!B3:AG3)</f>
        <v>0</v>
      </c>
      <c r="P4">
        <f>AVERAGE(data11!B3:AG3)</f>
        <v>0</v>
      </c>
      <c r="Q4">
        <f>AVERAGE(data12!B3:AG3)</f>
        <v>0</v>
      </c>
      <c r="R4">
        <f>AVERAGE(data13!B3:AG3)</f>
        <v>0</v>
      </c>
      <c r="S4">
        <f>AVERAGE(data14!B3:AG3)</f>
        <v>0</v>
      </c>
      <c r="T4">
        <f>AVERAGE(data15!B3:AG3)</f>
        <v>0</v>
      </c>
      <c r="U4">
        <f>AVERAGE(data16!B3:AG3)</f>
        <v>0</v>
      </c>
      <c r="V4">
        <f>AVERAGE(data17!B3:AG3)</f>
        <v>0</v>
      </c>
      <c r="W4">
        <f>AVERAGE(data18!B3:AG3)</f>
        <v>0</v>
      </c>
      <c r="X4">
        <f>AVERAGE(data19!B3:AG3)</f>
        <v>0</v>
      </c>
      <c r="Y4">
        <f>AVERAGE(data20!B3:AG3)</f>
        <v>0</v>
      </c>
      <c r="Z4">
        <f>AVERAGE(data21!B3:AG3)</f>
        <v>0</v>
      </c>
      <c r="AA4">
        <f>AVERAGE(data22!B3:AG3)</f>
        <v>0</v>
      </c>
      <c r="AB4">
        <f>AVERAGE(data23!B3:AG3)</f>
        <v>0</v>
      </c>
      <c r="AC4">
        <f>AVERAGE(data24!B3:AG3)</f>
        <v>0</v>
      </c>
      <c r="AD4">
        <f>AVERAGE(data25!B3:AG3)</f>
        <v>0</v>
      </c>
      <c r="AE4">
        <f>AVERAGE(data26!B3:AG3)</f>
        <v>0</v>
      </c>
      <c r="AF4">
        <f>AVERAGE(data27!B3:AG3)</f>
        <v>0</v>
      </c>
      <c r="AG4">
        <f>AVERAGE(data28!B3:AG3)</f>
        <v>0</v>
      </c>
      <c r="AH4">
        <f>AVERAGE(data29!B3:AG3)</f>
        <v>0</v>
      </c>
      <c r="AI4">
        <f>AVERAGE(data30!B3:AG3)</f>
        <v>0</v>
      </c>
      <c r="AJ4">
        <f>AVERAGE(data31!B3:AG3)</f>
        <v>0</v>
      </c>
      <c r="AK4">
        <f>AVERAGE(data32!B3:AG3)</f>
        <v>0</v>
      </c>
      <c r="AL4">
        <f>AVERAGE(data33!B3:AG3)</f>
        <v>0</v>
      </c>
      <c r="AM4">
        <f>AVERAGE(data34!B3:AG3)</f>
        <v>0</v>
      </c>
      <c r="AN4">
        <f>AVERAGE(data35!B3:AG3)</f>
        <v>0</v>
      </c>
      <c r="AO4">
        <f>AVERAGE(data36!B3:AG3)</f>
        <v>0</v>
      </c>
      <c r="AP4" s="78">
        <f t="shared" si="2"/>
        <v>0</v>
      </c>
      <c r="AQ4" s="78">
        <f t="shared" si="1"/>
        <v>0</v>
      </c>
      <c r="AR4" s="78">
        <f t="shared" si="1"/>
        <v>0</v>
      </c>
      <c r="AS4" s="78">
        <f t="shared" si="1"/>
        <v>0</v>
      </c>
      <c r="AT4" s="78">
        <f t="shared" si="1"/>
        <v>0</v>
      </c>
      <c r="AU4" s="78">
        <f t="shared" si="1"/>
        <v>0</v>
      </c>
      <c r="AV4" s="78">
        <f t="shared" si="1"/>
        <v>0</v>
      </c>
    </row>
    <row r="5" spans="1:48">
      <c r="A5">
        <f>data0!A4</f>
        <v>-80</v>
      </c>
      <c r="B5" s="78">
        <f t="shared" si="3"/>
        <v>0</v>
      </c>
      <c r="C5" s="78">
        <f t="shared" si="4"/>
        <v>0</v>
      </c>
      <c r="D5" s="78">
        <f t="shared" si="5"/>
        <v>0</v>
      </c>
      <c r="E5">
        <f>AVERAGE(data0!B4:AG4)</f>
        <v>0</v>
      </c>
      <c r="F5">
        <f>AVERAGE(data1!B4:AG4)</f>
        <v>0</v>
      </c>
      <c r="G5">
        <f>AVERAGE(data2!B4:AG4)</f>
        <v>0</v>
      </c>
      <c r="H5">
        <f>AVERAGE(data3!B4:AG4)</f>
        <v>0</v>
      </c>
      <c r="I5">
        <f>AVERAGE(data4!B4:AG4)</f>
        <v>0</v>
      </c>
      <c r="J5">
        <f>AVERAGE(data5!B4:AG4)</f>
        <v>0</v>
      </c>
      <c r="K5">
        <f>AVERAGE(data6!B4:AG4)</f>
        <v>0</v>
      </c>
      <c r="L5">
        <f>AVERAGE(data7!B4:AG4)</f>
        <v>0</v>
      </c>
      <c r="M5">
        <f>AVERAGE(data8!B4:AG4)</f>
        <v>0</v>
      </c>
      <c r="N5">
        <f>AVERAGE(data9!B4:AG4)</f>
        <v>0</v>
      </c>
      <c r="O5">
        <f>AVERAGE(data10!B4:AG4)</f>
        <v>0</v>
      </c>
      <c r="P5">
        <f>AVERAGE(data11!B4:AG4)</f>
        <v>0</v>
      </c>
      <c r="Q5">
        <f>AVERAGE(data12!B4:AG4)</f>
        <v>0</v>
      </c>
      <c r="R5">
        <f>AVERAGE(data13!B4:AG4)</f>
        <v>0</v>
      </c>
      <c r="S5">
        <f>AVERAGE(data14!B4:AG4)</f>
        <v>0</v>
      </c>
      <c r="T5">
        <f>AVERAGE(data15!B4:AG4)</f>
        <v>0</v>
      </c>
      <c r="U5">
        <f>AVERAGE(data16!B4:AG4)</f>
        <v>0</v>
      </c>
      <c r="V5">
        <f>AVERAGE(data17!B4:AG4)</f>
        <v>0</v>
      </c>
      <c r="W5">
        <f>AVERAGE(data18!B4:AG4)</f>
        <v>0</v>
      </c>
      <c r="X5">
        <f>AVERAGE(data19!B4:AG4)</f>
        <v>0</v>
      </c>
      <c r="Y5">
        <f>AVERAGE(data20!B4:AG4)</f>
        <v>0</v>
      </c>
      <c r="Z5">
        <f>AVERAGE(data21!B4:AG4)</f>
        <v>0</v>
      </c>
      <c r="AA5">
        <f>AVERAGE(data22!B4:AG4)</f>
        <v>0</v>
      </c>
      <c r="AB5">
        <f>AVERAGE(data23!B4:AG4)</f>
        <v>0</v>
      </c>
      <c r="AC5">
        <f>AVERAGE(data24!B4:AG4)</f>
        <v>0</v>
      </c>
      <c r="AD5">
        <f>AVERAGE(data25!B4:AG4)</f>
        <v>0</v>
      </c>
      <c r="AE5">
        <f>AVERAGE(data26!B4:AG4)</f>
        <v>0</v>
      </c>
      <c r="AF5">
        <f>AVERAGE(data27!B4:AG4)</f>
        <v>0</v>
      </c>
      <c r="AG5">
        <f>AVERAGE(data28!B4:AG4)</f>
        <v>0</v>
      </c>
      <c r="AH5">
        <f>AVERAGE(data29!B4:AG4)</f>
        <v>0</v>
      </c>
      <c r="AI5">
        <f>AVERAGE(data30!B4:AG4)</f>
        <v>0</v>
      </c>
      <c r="AJ5">
        <f>AVERAGE(data31!B4:AG4)</f>
        <v>0</v>
      </c>
      <c r="AK5">
        <f>AVERAGE(data32!B4:AG4)</f>
        <v>0</v>
      </c>
      <c r="AL5">
        <f>AVERAGE(data33!B4:AG4)</f>
        <v>0</v>
      </c>
      <c r="AM5">
        <f>AVERAGE(data34!B4:AG4)</f>
        <v>0</v>
      </c>
      <c r="AN5">
        <f>AVERAGE(data35!B4:AG4)</f>
        <v>0</v>
      </c>
      <c r="AO5">
        <f>AVERAGE(data36!B4:AG4)</f>
        <v>0</v>
      </c>
      <c r="AP5" s="78">
        <f t="shared" si="2"/>
        <v>0</v>
      </c>
      <c r="AQ5" s="78">
        <f t="shared" si="1"/>
        <v>0</v>
      </c>
      <c r="AR5" s="78">
        <f t="shared" si="1"/>
        <v>0</v>
      </c>
      <c r="AS5" s="78">
        <f t="shared" si="1"/>
        <v>0</v>
      </c>
      <c r="AT5" s="78">
        <f t="shared" si="1"/>
        <v>0</v>
      </c>
      <c r="AU5" s="78">
        <f t="shared" si="1"/>
        <v>0</v>
      </c>
      <c r="AV5" s="78">
        <f t="shared" si="1"/>
        <v>0</v>
      </c>
    </row>
    <row r="6" spans="1:48">
      <c r="A6">
        <f>data0!A5</f>
        <v>-75</v>
      </c>
      <c r="B6" s="78">
        <f t="shared" si="3"/>
        <v>0</v>
      </c>
      <c r="C6" s="78">
        <f t="shared" si="4"/>
        <v>0</v>
      </c>
      <c r="D6" s="78">
        <f t="shared" si="5"/>
        <v>0</v>
      </c>
      <c r="E6">
        <f>AVERAGE(data0!B5:AG5)</f>
        <v>0</v>
      </c>
      <c r="F6">
        <f>AVERAGE(data1!B5:AG5)</f>
        <v>0</v>
      </c>
      <c r="G6">
        <f>AVERAGE(data2!B5:AG5)</f>
        <v>0</v>
      </c>
      <c r="H6">
        <f>AVERAGE(data3!B5:AG5)</f>
        <v>0</v>
      </c>
      <c r="I6">
        <f>AVERAGE(data4!B5:AG5)</f>
        <v>0</v>
      </c>
      <c r="J6">
        <f>AVERAGE(data5!B5:AG5)</f>
        <v>0</v>
      </c>
      <c r="K6">
        <f>AVERAGE(data6!B5:AG5)</f>
        <v>0</v>
      </c>
      <c r="L6">
        <f>AVERAGE(data7!B5:AG5)</f>
        <v>0</v>
      </c>
      <c r="M6">
        <f>AVERAGE(data8!B5:AG5)</f>
        <v>0</v>
      </c>
      <c r="N6">
        <f>AVERAGE(data9!B5:AG5)</f>
        <v>0</v>
      </c>
      <c r="O6">
        <f>AVERAGE(data10!B5:AG5)</f>
        <v>0</v>
      </c>
      <c r="P6">
        <f>AVERAGE(data11!B5:AG5)</f>
        <v>0</v>
      </c>
      <c r="Q6">
        <f>AVERAGE(data12!B5:AG5)</f>
        <v>0</v>
      </c>
      <c r="R6">
        <f>AVERAGE(data13!B5:AG5)</f>
        <v>0</v>
      </c>
      <c r="S6">
        <f>AVERAGE(data14!B5:AG5)</f>
        <v>0</v>
      </c>
      <c r="T6">
        <f>AVERAGE(data15!B5:AG5)</f>
        <v>0</v>
      </c>
      <c r="U6">
        <f>AVERAGE(data16!B5:AG5)</f>
        <v>0</v>
      </c>
      <c r="V6">
        <f>AVERAGE(data17!B5:AG5)</f>
        <v>0</v>
      </c>
      <c r="W6">
        <f>AVERAGE(data18!B5:AG5)</f>
        <v>0</v>
      </c>
      <c r="X6">
        <f>AVERAGE(data19!B5:AG5)</f>
        <v>0</v>
      </c>
      <c r="Y6">
        <f>AVERAGE(data20!B5:AG5)</f>
        <v>0</v>
      </c>
      <c r="Z6">
        <f>AVERAGE(data21!B5:AG5)</f>
        <v>0</v>
      </c>
      <c r="AA6">
        <f>AVERAGE(data22!B5:AG5)</f>
        <v>0</v>
      </c>
      <c r="AB6">
        <f>AVERAGE(data23!B5:AG5)</f>
        <v>0</v>
      </c>
      <c r="AC6">
        <f>AVERAGE(data24!B5:AG5)</f>
        <v>0</v>
      </c>
      <c r="AD6">
        <f>AVERAGE(data25!B5:AG5)</f>
        <v>0</v>
      </c>
      <c r="AE6">
        <f>AVERAGE(data26!B5:AG5)</f>
        <v>0</v>
      </c>
      <c r="AF6">
        <f>AVERAGE(data27!B5:AG5)</f>
        <v>0</v>
      </c>
      <c r="AG6">
        <f>AVERAGE(data28!B5:AG5)</f>
        <v>0</v>
      </c>
      <c r="AH6">
        <f>AVERAGE(data29!B5:AG5)</f>
        <v>0</v>
      </c>
      <c r="AI6">
        <f>AVERAGE(data30!B5:AG5)</f>
        <v>0</v>
      </c>
      <c r="AJ6">
        <f>AVERAGE(data31!B5:AG5)</f>
        <v>0</v>
      </c>
      <c r="AK6">
        <f>AVERAGE(data32!B5:AG5)</f>
        <v>0</v>
      </c>
      <c r="AL6">
        <f>AVERAGE(data33!B5:AG5)</f>
        <v>0</v>
      </c>
      <c r="AM6">
        <f>AVERAGE(data34!B5:AG5)</f>
        <v>0</v>
      </c>
      <c r="AN6">
        <f>AVERAGE(data35!B5:AG5)</f>
        <v>0</v>
      </c>
      <c r="AO6">
        <f>AVERAGE(data36!B5:AG5)</f>
        <v>0</v>
      </c>
      <c r="AP6" s="78">
        <f t="shared" si="2"/>
        <v>0</v>
      </c>
      <c r="AQ6" s="78">
        <f t="shared" si="1"/>
        <v>0</v>
      </c>
      <c r="AR6" s="78">
        <f t="shared" si="1"/>
        <v>0</v>
      </c>
      <c r="AS6" s="78">
        <f t="shared" si="1"/>
        <v>0</v>
      </c>
      <c r="AT6" s="78">
        <f t="shared" si="1"/>
        <v>0</v>
      </c>
      <c r="AU6" s="78">
        <f t="shared" si="1"/>
        <v>0</v>
      </c>
      <c r="AV6" s="78">
        <f t="shared" si="1"/>
        <v>0</v>
      </c>
    </row>
    <row r="7" spans="1:48">
      <c r="A7">
        <f>data0!A6</f>
        <v>-70</v>
      </c>
      <c r="B7" s="78">
        <f t="shared" si="3"/>
        <v>0</v>
      </c>
      <c r="C7" s="78">
        <f t="shared" si="4"/>
        <v>0</v>
      </c>
      <c r="D7" s="78">
        <f t="shared" si="5"/>
        <v>0</v>
      </c>
      <c r="E7">
        <f>AVERAGE(data0!B6:AG6)</f>
        <v>0</v>
      </c>
      <c r="F7">
        <f>AVERAGE(data1!B6:AG6)</f>
        <v>0</v>
      </c>
      <c r="G7">
        <f>AVERAGE(data2!B6:AG6)</f>
        <v>0</v>
      </c>
      <c r="H7">
        <f>AVERAGE(data3!B6:AG6)</f>
        <v>0</v>
      </c>
      <c r="I7">
        <f>AVERAGE(data4!B6:AG6)</f>
        <v>0</v>
      </c>
      <c r="J7">
        <f>AVERAGE(data5!B6:AG6)</f>
        <v>0</v>
      </c>
      <c r="K7">
        <f>AVERAGE(data6!B6:AG6)</f>
        <v>0</v>
      </c>
      <c r="L7">
        <f>AVERAGE(data7!B6:AG6)</f>
        <v>0</v>
      </c>
      <c r="M7">
        <f>AVERAGE(data8!B6:AG6)</f>
        <v>0</v>
      </c>
      <c r="N7">
        <f>AVERAGE(data9!B6:AG6)</f>
        <v>0</v>
      </c>
      <c r="O7">
        <f>AVERAGE(data10!B6:AG6)</f>
        <v>0</v>
      </c>
      <c r="P7">
        <f>AVERAGE(data11!B6:AG6)</f>
        <v>0</v>
      </c>
      <c r="Q7">
        <f>AVERAGE(data12!B6:AG6)</f>
        <v>0</v>
      </c>
      <c r="R7">
        <f>AVERAGE(data13!B6:AG6)</f>
        <v>0</v>
      </c>
      <c r="S7">
        <f>AVERAGE(data14!B6:AG6)</f>
        <v>0</v>
      </c>
      <c r="T7">
        <f>AVERAGE(data15!B6:AG6)</f>
        <v>0</v>
      </c>
      <c r="U7">
        <f>AVERAGE(data16!B6:AG6)</f>
        <v>0</v>
      </c>
      <c r="V7">
        <f>AVERAGE(data17!B6:AG6)</f>
        <v>0</v>
      </c>
      <c r="W7">
        <f>AVERAGE(data18!B6:AG6)</f>
        <v>0</v>
      </c>
      <c r="X7">
        <f>AVERAGE(data19!B6:AG6)</f>
        <v>0</v>
      </c>
      <c r="Y7">
        <f>AVERAGE(data20!B6:AG6)</f>
        <v>0</v>
      </c>
      <c r="Z7">
        <f>AVERAGE(data21!B6:AG6)</f>
        <v>0</v>
      </c>
      <c r="AA7">
        <f>AVERAGE(data22!B6:AG6)</f>
        <v>0</v>
      </c>
      <c r="AB7">
        <f>AVERAGE(data23!B6:AG6)</f>
        <v>0</v>
      </c>
      <c r="AC7">
        <f>AVERAGE(data24!B6:AG6)</f>
        <v>0</v>
      </c>
      <c r="AD7">
        <f>AVERAGE(data25!B6:AG6)</f>
        <v>0</v>
      </c>
      <c r="AE7">
        <f>AVERAGE(data26!B6:AG6)</f>
        <v>0</v>
      </c>
      <c r="AF7">
        <f>AVERAGE(data27!B6:AG6)</f>
        <v>0</v>
      </c>
      <c r="AG7">
        <f>AVERAGE(data28!B6:AG6)</f>
        <v>0</v>
      </c>
      <c r="AH7">
        <f>AVERAGE(data29!B6:AG6)</f>
        <v>0</v>
      </c>
      <c r="AI7">
        <f>AVERAGE(data30!B6:AG6)</f>
        <v>0</v>
      </c>
      <c r="AJ7">
        <f>AVERAGE(data31!B6:AG6)</f>
        <v>0</v>
      </c>
      <c r="AK7">
        <f>AVERAGE(data32!B6:AG6)</f>
        <v>0</v>
      </c>
      <c r="AL7">
        <f>AVERAGE(data33!B6:AG6)</f>
        <v>0</v>
      </c>
      <c r="AM7">
        <f>AVERAGE(data34!B6:AG6)</f>
        <v>0</v>
      </c>
      <c r="AN7">
        <f>AVERAGE(data35!B6:AG6)</f>
        <v>0</v>
      </c>
      <c r="AO7">
        <f>AVERAGE(data36!B6:AG6)</f>
        <v>0</v>
      </c>
      <c r="AP7" s="78">
        <f t="shared" si="2"/>
        <v>0</v>
      </c>
      <c r="AQ7" s="78">
        <f t="shared" si="1"/>
        <v>0</v>
      </c>
      <c r="AR7" s="78">
        <f t="shared" si="1"/>
        <v>0</v>
      </c>
      <c r="AS7" s="78">
        <f t="shared" si="1"/>
        <v>0</v>
      </c>
      <c r="AT7" s="78">
        <f t="shared" si="1"/>
        <v>0</v>
      </c>
      <c r="AU7" s="78">
        <f t="shared" si="1"/>
        <v>0</v>
      </c>
      <c r="AV7" s="78">
        <f t="shared" si="1"/>
        <v>0</v>
      </c>
    </row>
    <row r="8" spans="1:48">
      <c r="A8">
        <f>data0!A7</f>
        <v>-65</v>
      </c>
      <c r="B8" s="78">
        <f t="shared" si="3"/>
        <v>0</v>
      </c>
      <c r="C8" s="78">
        <f t="shared" si="4"/>
        <v>0</v>
      </c>
      <c r="D8" s="78">
        <f t="shared" si="5"/>
        <v>0</v>
      </c>
      <c r="E8">
        <f>AVERAGE(data0!B7:AG7)</f>
        <v>0</v>
      </c>
      <c r="F8">
        <f>AVERAGE(data1!B7:AG7)</f>
        <v>0</v>
      </c>
      <c r="G8">
        <f>AVERAGE(data2!B7:AG7)</f>
        <v>0</v>
      </c>
      <c r="H8">
        <f>AVERAGE(data3!B7:AG7)</f>
        <v>0</v>
      </c>
      <c r="I8">
        <f>AVERAGE(data4!B7:AG7)</f>
        <v>0</v>
      </c>
      <c r="J8">
        <f>AVERAGE(data5!B7:AG7)</f>
        <v>0</v>
      </c>
      <c r="K8">
        <f>AVERAGE(data6!B7:AG7)</f>
        <v>0</v>
      </c>
      <c r="L8">
        <f>AVERAGE(data7!B7:AG7)</f>
        <v>0</v>
      </c>
      <c r="M8">
        <f>AVERAGE(data8!B7:AG7)</f>
        <v>0</v>
      </c>
      <c r="N8">
        <f>AVERAGE(data9!B7:AG7)</f>
        <v>0</v>
      </c>
      <c r="O8">
        <f>AVERAGE(data10!B7:AG7)</f>
        <v>0</v>
      </c>
      <c r="P8">
        <f>AVERAGE(data11!B7:AG7)</f>
        <v>0</v>
      </c>
      <c r="Q8">
        <f>AVERAGE(data12!B7:AG7)</f>
        <v>0</v>
      </c>
      <c r="R8">
        <f>AVERAGE(data13!B7:AG7)</f>
        <v>0</v>
      </c>
      <c r="S8">
        <f>AVERAGE(data14!B7:AG7)</f>
        <v>0</v>
      </c>
      <c r="T8">
        <f>AVERAGE(data15!B7:AG7)</f>
        <v>0</v>
      </c>
      <c r="U8">
        <f>AVERAGE(data16!B7:AG7)</f>
        <v>0</v>
      </c>
      <c r="V8">
        <f>AVERAGE(data17!B7:AG7)</f>
        <v>0</v>
      </c>
      <c r="W8">
        <f>AVERAGE(data18!B7:AG7)</f>
        <v>0</v>
      </c>
      <c r="X8">
        <f>AVERAGE(data19!B7:AG7)</f>
        <v>0</v>
      </c>
      <c r="Y8">
        <f>AVERAGE(data20!B7:AG7)</f>
        <v>0</v>
      </c>
      <c r="Z8">
        <f>AVERAGE(data21!B7:AG7)</f>
        <v>0</v>
      </c>
      <c r="AA8">
        <f>AVERAGE(data22!B7:AG7)</f>
        <v>0</v>
      </c>
      <c r="AB8">
        <f>AVERAGE(data23!B7:AG7)</f>
        <v>0</v>
      </c>
      <c r="AC8">
        <f>AVERAGE(data24!B7:AG7)</f>
        <v>0</v>
      </c>
      <c r="AD8">
        <f>AVERAGE(data25!B7:AG7)</f>
        <v>0</v>
      </c>
      <c r="AE8">
        <f>AVERAGE(data26!B7:AG7)</f>
        <v>0</v>
      </c>
      <c r="AF8">
        <f>AVERAGE(data27!B7:AG7)</f>
        <v>0</v>
      </c>
      <c r="AG8">
        <f>AVERAGE(data28!B7:AG7)</f>
        <v>0</v>
      </c>
      <c r="AH8">
        <f>AVERAGE(data29!B7:AG7)</f>
        <v>0</v>
      </c>
      <c r="AI8">
        <f>AVERAGE(data30!B7:AG7)</f>
        <v>0</v>
      </c>
      <c r="AJ8">
        <f>AVERAGE(data31!B7:AG7)</f>
        <v>0</v>
      </c>
      <c r="AK8">
        <f>AVERAGE(data32!B7:AG7)</f>
        <v>0</v>
      </c>
      <c r="AL8">
        <f>AVERAGE(data33!B7:AG7)</f>
        <v>0</v>
      </c>
      <c r="AM8">
        <f>AVERAGE(data34!B7:AG7)</f>
        <v>0</v>
      </c>
      <c r="AN8">
        <f>AVERAGE(data35!B7:AG7)</f>
        <v>0</v>
      </c>
      <c r="AO8">
        <f>AVERAGE(data36!B7:AG7)</f>
        <v>0</v>
      </c>
      <c r="AP8" s="78">
        <f t="shared" si="2"/>
        <v>0</v>
      </c>
      <c r="AQ8" s="78">
        <f t="shared" si="1"/>
        <v>0</v>
      </c>
      <c r="AR8" s="78">
        <f t="shared" si="1"/>
        <v>0</v>
      </c>
      <c r="AS8" s="78">
        <f t="shared" si="1"/>
        <v>0</v>
      </c>
      <c r="AT8" s="78">
        <f t="shared" si="1"/>
        <v>0</v>
      </c>
      <c r="AU8" s="78">
        <f t="shared" si="1"/>
        <v>0</v>
      </c>
      <c r="AV8" s="78">
        <f t="shared" si="1"/>
        <v>0</v>
      </c>
    </row>
    <row r="9" spans="1:48">
      <c r="A9">
        <f>data0!A8</f>
        <v>-60</v>
      </c>
      <c r="B9" s="78">
        <f t="shared" si="3"/>
        <v>0</v>
      </c>
      <c r="C9" s="78">
        <f t="shared" si="4"/>
        <v>0</v>
      </c>
      <c r="D9" s="78">
        <f t="shared" si="5"/>
        <v>0</v>
      </c>
      <c r="E9">
        <f>AVERAGE(data0!B8:AG8)</f>
        <v>0</v>
      </c>
      <c r="F9">
        <f>AVERAGE(data1!B8:AG8)</f>
        <v>0</v>
      </c>
      <c r="G9">
        <f>AVERAGE(data2!B8:AG8)</f>
        <v>0</v>
      </c>
      <c r="H9">
        <f>AVERAGE(data3!B8:AG8)</f>
        <v>0</v>
      </c>
      <c r="I9">
        <f>AVERAGE(data4!B8:AG8)</f>
        <v>0</v>
      </c>
      <c r="J9">
        <f>AVERAGE(data5!B8:AG8)</f>
        <v>0</v>
      </c>
      <c r="K9">
        <f>AVERAGE(data6!B8:AG8)</f>
        <v>0</v>
      </c>
      <c r="L9">
        <f>AVERAGE(data7!B8:AG8)</f>
        <v>0</v>
      </c>
      <c r="M9">
        <f>AVERAGE(data8!B8:AG8)</f>
        <v>0</v>
      </c>
      <c r="N9">
        <f>AVERAGE(data9!B8:AG8)</f>
        <v>0</v>
      </c>
      <c r="O9">
        <f>AVERAGE(data10!B8:AG8)</f>
        <v>0</v>
      </c>
      <c r="P9">
        <f>AVERAGE(data11!B8:AG8)</f>
        <v>0</v>
      </c>
      <c r="Q9">
        <f>AVERAGE(data12!B8:AG8)</f>
        <v>0</v>
      </c>
      <c r="R9">
        <f>AVERAGE(data13!B8:AG8)</f>
        <v>0</v>
      </c>
      <c r="S9">
        <f>AVERAGE(data14!B8:AG8)</f>
        <v>0</v>
      </c>
      <c r="T9">
        <f>AVERAGE(data15!B8:AG8)</f>
        <v>0</v>
      </c>
      <c r="U9">
        <f>AVERAGE(data16!B8:AG8)</f>
        <v>0</v>
      </c>
      <c r="V9">
        <f>AVERAGE(data17!B8:AG8)</f>
        <v>0</v>
      </c>
      <c r="W9">
        <f>AVERAGE(data18!B8:AG8)</f>
        <v>0</v>
      </c>
      <c r="X9">
        <f>AVERAGE(data19!B8:AG8)</f>
        <v>0</v>
      </c>
      <c r="Y9">
        <f>AVERAGE(data20!B8:AG8)</f>
        <v>0</v>
      </c>
      <c r="Z9">
        <f>AVERAGE(data21!B8:AG8)</f>
        <v>0</v>
      </c>
      <c r="AA9">
        <f>AVERAGE(data22!B8:AG8)</f>
        <v>0</v>
      </c>
      <c r="AB9">
        <f>AVERAGE(data23!B8:AG8)</f>
        <v>0</v>
      </c>
      <c r="AC9">
        <f>AVERAGE(data24!B8:AG8)</f>
        <v>0</v>
      </c>
      <c r="AD9">
        <f>AVERAGE(data25!B8:AG8)</f>
        <v>0</v>
      </c>
      <c r="AE9">
        <f>AVERAGE(data26!B8:AG8)</f>
        <v>0</v>
      </c>
      <c r="AF9">
        <f>AVERAGE(data27!B8:AG8)</f>
        <v>0</v>
      </c>
      <c r="AG9">
        <f>AVERAGE(data28!B8:AG8)</f>
        <v>0</v>
      </c>
      <c r="AH9">
        <f>AVERAGE(data29!B8:AG8)</f>
        <v>0</v>
      </c>
      <c r="AI9">
        <f>AVERAGE(data30!B8:AG8)</f>
        <v>0</v>
      </c>
      <c r="AJ9">
        <f>AVERAGE(data31!B8:AG8)</f>
        <v>0</v>
      </c>
      <c r="AK9">
        <f>AVERAGE(data32!B8:AG8)</f>
        <v>0</v>
      </c>
      <c r="AL9">
        <f>AVERAGE(data33!B8:AG8)</f>
        <v>0</v>
      </c>
      <c r="AM9">
        <f>AVERAGE(data34!B8:AG8)</f>
        <v>0</v>
      </c>
      <c r="AN9">
        <f>AVERAGE(data35!B8:AG8)</f>
        <v>0</v>
      </c>
      <c r="AO9">
        <f>AVERAGE(data36!B8:AG8)</f>
        <v>0</v>
      </c>
      <c r="AP9" s="78">
        <f t="shared" si="2"/>
        <v>0</v>
      </c>
      <c r="AQ9" s="78">
        <f t="shared" si="1"/>
        <v>0</v>
      </c>
      <c r="AR9" s="78">
        <f t="shared" si="1"/>
        <v>0</v>
      </c>
      <c r="AS9" s="78">
        <f t="shared" si="1"/>
        <v>0</v>
      </c>
      <c r="AT9" s="78">
        <f t="shared" si="1"/>
        <v>0</v>
      </c>
      <c r="AU9" s="78">
        <f t="shared" si="1"/>
        <v>0</v>
      </c>
      <c r="AV9" s="78">
        <f t="shared" si="1"/>
        <v>0</v>
      </c>
    </row>
    <row r="10" spans="1:48">
      <c r="A10">
        <f>data0!A9</f>
        <v>-55</v>
      </c>
      <c r="B10" s="78">
        <f t="shared" si="3"/>
        <v>0</v>
      </c>
      <c r="C10" s="78">
        <f t="shared" si="4"/>
        <v>0</v>
      </c>
      <c r="D10" s="78">
        <f t="shared" si="5"/>
        <v>0</v>
      </c>
      <c r="E10">
        <f>AVERAGE(data0!B9:AG9)</f>
        <v>0</v>
      </c>
      <c r="F10">
        <f>AVERAGE(data1!B9:AG9)</f>
        <v>0</v>
      </c>
      <c r="G10">
        <f>AVERAGE(data2!B9:AG9)</f>
        <v>0</v>
      </c>
      <c r="H10">
        <f>AVERAGE(data3!B9:AG9)</f>
        <v>0</v>
      </c>
      <c r="I10">
        <f>AVERAGE(data4!B9:AG9)</f>
        <v>0</v>
      </c>
      <c r="J10">
        <f>AVERAGE(data5!B9:AG9)</f>
        <v>0</v>
      </c>
      <c r="K10">
        <f>AVERAGE(data6!B9:AG9)</f>
        <v>0</v>
      </c>
      <c r="L10">
        <f>AVERAGE(data7!B9:AG9)</f>
        <v>0</v>
      </c>
      <c r="M10">
        <f>AVERAGE(data8!B9:AG9)</f>
        <v>0</v>
      </c>
      <c r="N10">
        <f>AVERAGE(data9!B9:AG9)</f>
        <v>0</v>
      </c>
      <c r="O10">
        <f>AVERAGE(data10!B9:AG9)</f>
        <v>0</v>
      </c>
      <c r="P10">
        <f>AVERAGE(data11!B9:AG9)</f>
        <v>0</v>
      </c>
      <c r="Q10">
        <f>AVERAGE(data12!B9:AG9)</f>
        <v>0</v>
      </c>
      <c r="R10">
        <f>AVERAGE(data13!B9:AG9)</f>
        <v>0</v>
      </c>
      <c r="S10">
        <f>AVERAGE(data14!B9:AG9)</f>
        <v>0</v>
      </c>
      <c r="T10">
        <f>AVERAGE(data15!B9:AG9)</f>
        <v>0</v>
      </c>
      <c r="U10">
        <f>AVERAGE(data16!B9:AG9)</f>
        <v>0</v>
      </c>
      <c r="V10">
        <f>AVERAGE(data17!B9:AG9)</f>
        <v>0</v>
      </c>
      <c r="W10">
        <f>AVERAGE(data18!B9:AG9)</f>
        <v>0</v>
      </c>
      <c r="X10">
        <f>AVERAGE(data19!B9:AG9)</f>
        <v>0</v>
      </c>
      <c r="Y10">
        <f>AVERAGE(data20!B9:AG9)</f>
        <v>0</v>
      </c>
      <c r="Z10">
        <f>AVERAGE(data21!B9:AG9)</f>
        <v>0</v>
      </c>
      <c r="AA10">
        <f>AVERAGE(data22!B9:AG9)</f>
        <v>0</v>
      </c>
      <c r="AB10">
        <f>AVERAGE(data23!B9:AG9)</f>
        <v>0</v>
      </c>
      <c r="AC10">
        <f>AVERAGE(data24!B9:AG9)</f>
        <v>0</v>
      </c>
      <c r="AD10">
        <f>AVERAGE(data25!B9:AG9)</f>
        <v>0</v>
      </c>
      <c r="AE10">
        <f>AVERAGE(data26!B9:AG9)</f>
        <v>0</v>
      </c>
      <c r="AF10">
        <f>AVERAGE(data27!B9:AG9)</f>
        <v>0</v>
      </c>
      <c r="AG10">
        <f>AVERAGE(data28!B9:AG9)</f>
        <v>0</v>
      </c>
      <c r="AH10">
        <f>AVERAGE(data29!B9:AG9)</f>
        <v>0</v>
      </c>
      <c r="AI10">
        <f>AVERAGE(data30!B9:AG9)</f>
        <v>0</v>
      </c>
      <c r="AJ10">
        <f>AVERAGE(data31!B9:AG9)</f>
        <v>0</v>
      </c>
      <c r="AK10">
        <f>AVERAGE(data32!B9:AG9)</f>
        <v>0</v>
      </c>
      <c r="AL10">
        <f>AVERAGE(data33!B9:AG9)</f>
        <v>0</v>
      </c>
      <c r="AM10">
        <f>AVERAGE(data34!B9:AG9)</f>
        <v>0</v>
      </c>
      <c r="AN10">
        <f>AVERAGE(data35!B9:AG9)</f>
        <v>0</v>
      </c>
      <c r="AO10">
        <f>AVERAGE(data36!B9:AG9)</f>
        <v>0</v>
      </c>
      <c r="AP10" s="78">
        <f t="shared" si="2"/>
        <v>0</v>
      </c>
      <c r="AQ10" s="78">
        <f t="shared" si="1"/>
        <v>0</v>
      </c>
      <c r="AR10" s="78">
        <f t="shared" si="1"/>
        <v>0</v>
      </c>
      <c r="AS10" s="78">
        <f t="shared" si="1"/>
        <v>0</v>
      </c>
      <c r="AT10" s="78">
        <f t="shared" si="1"/>
        <v>0</v>
      </c>
      <c r="AU10" s="78">
        <f t="shared" si="1"/>
        <v>0</v>
      </c>
      <c r="AV10" s="78">
        <f t="shared" si="1"/>
        <v>0</v>
      </c>
    </row>
    <row r="11" spans="1:48">
      <c r="A11">
        <f>data0!A10</f>
        <v>-50</v>
      </c>
      <c r="B11" s="78">
        <f t="shared" si="3"/>
        <v>0</v>
      </c>
      <c r="C11" s="78">
        <f t="shared" si="4"/>
        <v>0</v>
      </c>
      <c r="D11" s="78">
        <f t="shared" si="5"/>
        <v>0</v>
      </c>
      <c r="E11">
        <f>AVERAGE(data0!B10:AG10)</f>
        <v>0</v>
      </c>
      <c r="F11">
        <f>AVERAGE(data1!B10:AG10)</f>
        <v>0</v>
      </c>
      <c r="G11">
        <f>AVERAGE(data2!B10:AG10)</f>
        <v>0</v>
      </c>
      <c r="H11">
        <f>AVERAGE(data3!B10:AG10)</f>
        <v>0</v>
      </c>
      <c r="I11">
        <f>AVERAGE(data4!B10:AG10)</f>
        <v>0</v>
      </c>
      <c r="J11">
        <f>AVERAGE(data5!B10:AG10)</f>
        <v>0</v>
      </c>
      <c r="K11">
        <f>AVERAGE(data6!B10:AG10)</f>
        <v>0</v>
      </c>
      <c r="L11">
        <f>AVERAGE(data7!B10:AG10)</f>
        <v>0</v>
      </c>
      <c r="M11">
        <f>AVERAGE(data8!B10:AG10)</f>
        <v>0</v>
      </c>
      <c r="N11">
        <f>AVERAGE(data9!B10:AG10)</f>
        <v>0</v>
      </c>
      <c r="O11">
        <f>AVERAGE(data10!B10:AG10)</f>
        <v>0</v>
      </c>
      <c r="P11">
        <f>AVERAGE(data11!B10:AG10)</f>
        <v>0</v>
      </c>
      <c r="Q11">
        <f>AVERAGE(data12!B10:AG10)</f>
        <v>0</v>
      </c>
      <c r="R11">
        <f>AVERAGE(data13!B10:AG10)</f>
        <v>0</v>
      </c>
      <c r="S11">
        <f>AVERAGE(data14!B10:AG10)</f>
        <v>0</v>
      </c>
      <c r="T11">
        <f>AVERAGE(data15!B10:AG10)</f>
        <v>0</v>
      </c>
      <c r="U11">
        <f>AVERAGE(data16!B10:AG10)</f>
        <v>0</v>
      </c>
      <c r="V11">
        <f>AVERAGE(data17!B10:AG10)</f>
        <v>0</v>
      </c>
      <c r="W11">
        <f>AVERAGE(data18!B10:AG10)</f>
        <v>0</v>
      </c>
      <c r="X11">
        <f>AVERAGE(data19!B10:AG10)</f>
        <v>0</v>
      </c>
      <c r="Y11">
        <f>AVERAGE(data20!B10:AG10)</f>
        <v>0</v>
      </c>
      <c r="Z11">
        <f>AVERAGE(data21!B10:AG10)</f>
        <v>0</v>
      </c>
      <c r="AA11">
        <f>AVERAGE(data22!B10:AG10)</f>
        <v>0</v>
      </c>
      <c r="AB11">
        <f>AVERAGE(data23!B10:AG10)</f>
        <v>0</v>
      </c>
      <c r="AC11">
        <f>AVERAGE(data24!B10:AG10)</f>
        <v>0</v>
      </c>
      <c r="AD11">
        <f>AVERAGE(data25!B10:AG10)</f>
        <v>0</v>
      </c>
      <c r="AE11">
        <f>AVERAGE(data26!B10:AG10)</f>
        <v>0</v>
      </c>
      <c r="AF11">
        <f>AVERAGE(data27!B10:AG10)</f>
        <v>0</v>
      </c>
      <c r="AG11">
        <f>AVERAGE(data28!B10:AG10)</f>
        <v>0</v>
      </c>
      <c r="AH11">
        <f>AVERAGE(data29!B10:AG10)</f>
        <v>0</v>
      </c>
      <c r="AI11">
        <f>AVERAGE(data30!B10:AG10)</f>
        <v>0</v>
      </c>
      <c r="AJ11">
        <f>AVERAGE(data31!B10:AG10)</f>
        <v>0</v>
      </c>
      <c r="AK11">
        <f>AVERAGE(data32!B10:AG10)</f>
        <v>0</v>
      </c>
      <c r="AL11">
        <f>AVERAGE(data33!B10:AG10)</f>
        <v>0</v>
      </c>
      <c r="AM11">
        <f>AVERAGE(data34!B10:AG10)</f>
        <v>0</v>
      </c>
      <c r="AN11">
        <f>AVERAGE(data35!B10:AG10)</f>
        <v>0</v>
      </c>
      <c r="AO11">
        <f>AVERAGE(data36!B10:AG10)</f>
        <v>0</v>
      </c>
      <c r="AP11" s="78">
        <f t="shared" si="2"/>
        <v>0</v>
      </c>
      <c r="AQ11" s="78">
        <f t="shared" si="1"/>
        <v>0</v>
      </c>
      <c r="AR11" s="78">
        <f t="shared" si="1"/>
        <v>0</v>
      </c>
      <c r="AS11" s="78">
        <f t="shared" si="1"/>
        <v>0</v>
      </c>
      <c r="AT11" s="78">
        <f t="shared" si="1"/>
        <v>0</v>
      </c>
      <c r="AU11" s="78">
        <f t="shared" si="1"/>
        <v>0</v>
      </c>
      <c r="AV11" s="78">
        <f t="shared" si="1"/>
        <v>0</v>
      </c>
    </row>
    <row r="12" spans="1:48">
      <c r="A12">
        <f>data0!A11</f>
        <v>-45</v>
      </c>
      <c r="B12" s="78">
        <f t="shared" si="3"/>
        <v>0</v>
      </c>
      <c r="C12" s="78">
        <f t="shared" si="4"/>
        <v>0</v>
      </c>
      <c r="D12" s="78">
        <f t="shared" si="5"/>
        <v>0</v>
      </c>
      <c r="E12">
        <f>AVERAGE(data0!B11:AG11)</f>
        <v>0</v>
      </c>
      <c r="F12">
        <f>AVERAGE(data1!B11:AG11)</f>
        <v>0</v>
      </c>
      <c r="G12">
        <f>AVERAGE(data2!B11:AG11)</f>
        <v>0</v>
      </c>
      <c r="H12">
        <f>AVERAGE(data3!B11:AG11)</f>
        <v>0</v>
      </c>
      <c r="I12">
        <f>AVERAGE(data4!B11:AG11)</f>
        <v>0</v>
      </c>
      <c r="J12">
        <f>AVERAGE(data5!B11:AG11)</f>
        <v>0</v>
      </c>
      <c r="K12">
        <f>AVERAGE(data6!B11:AG11)</f>
        <v>0</v>
      </c>
      <c r="L12">
        <f>AVERAGE(data7!B11:AG11)</f>
        <v>0</v>
      </c>
      <c r="M12">
        <f>AVERAGE(data8!B11:AG11)</f>
        <v>0</v>
      </c>
      <c r="N12">
        <f>AVERAGE(data9!B11:AG11)</f>
        <v>0</v>
      </c>
      <c r="O12">
        <f>AVERAGE(data10!B11:AG11)</f>
        <v>0</v>
      </c>
      <c r="P12">
        <f>AVERAGE(data11!B11:AG11)</f>
        <v>0</v>
      </c>
      <c r="Q12">
        <f>AVERAGE(data12!B11:AG11)</f>
        <v>0</v>
      </c>
      <c r="R12">
        <f>AVERAGE(data13!B11:AG11)</f>
        <v>0</v>
      </c>
      <c r="S12">
        <f>AVERAGE(data14!B11:AG11)</f>
        <v>0</v>
      </c>
      <c r="T12">
        <f>AVERAGE(data15!B11:AG11)</f>
        <v>0</v>
      </c>
      <c r="U12">
        <f>AVERAGE(data16!B11:AG11)</f>
        <v>0</v>
      </c>
      <c r="V12">
        <f>AVERAGE(data17!B11:AG11)</f>
        <v>0</v>
      </c>
      <c r="W12">
        <f>AVERAGE(data18!B11:AG11)</f>
        <v>0</v>
      </c>
      <c r="X12">
        <f>AVERAGE(data19!B11:AG11)</f>
        <v>0</v>
      </c>
      <c r="Y12">
        <f>AVERAGE(data20!B11:AG11)</f>
        <v>0</v>
      </c>
      <c r="Z12">
        <f>AVERAGE(data21!B11:AG11)</f>
        <v>0</v>
      </c>
      <c r="AA12">
        <f>AVERAGE(data22!B11:AG11)</f>
        <v>0</v>
      </c>
      <c r="AB12">
        <f>AVERAGE(data23!B11:AG11)</f>
        <v>0</v>
      </c>
      <c r="AC12">
        <f>AVERAGE(data24!B11:AG11)</f>
        <v>0</v>
      </c>
      <c r="AD12">
        <f>AVERAGE(data25!B11:AG11)</f>
        <v>0</v>
      </c>
      <c r="AE12">
        <f>AVERAGE(data26!B11:AG11)</f>
        <v>0</v>
      </c>
      <c r="AF12">
        <f>AVERAGE(data27!B11:AG11)</f>
        <v>0</v>
      </c>
      <c r="AG12">
        <f>AVERAGE(data28!B11:AG11)</f>
        <v>0</v>
      </c>
      <c r="AH12">
        <f>AVERAGE(data29!B11:AG11)</f>
        <v>0</v>
      </c>
      <c r="AI12">
        <f>AVERAGE(data30!B11:AG11)</f>
        <v>0</v>
      </c>
      <c r="AJ12">
        <f>AVERAGE(data31!B11:AG11)</f>
        <v>0</v>
      </c>
      <c r="AK12">
        <f>AVERAGE(data32!B11:AG11)</f>
        <v>0</v>
      </c>
      <c r="AL12">
        <f>AVERAGE(data33!B11:AG11)</f>
        <v>0</v>
      </c>
      <c r="AM12">
        <f>AVERAGE(data34!B11:AG11)</f>
        <v>0</v>
      </c>
      <c r="AN12">
        <f>AVERAGE(data35!B11:AG11)</f>
        <v>0</v>
      </c>
      <c r="AO12">
        <f>AVERAGE(data36!B11:AG11)</f>
        <v>0</v>
      </c>
      <c r="AP12" s="78">
        <f t="shared" si="2"/>
        <v>0</v>
      </c>
      <c r="AQ12" s="78">
        <f t="shared" si="1"/>
        <v>0</v>
      </c>
      <c r="AR12" s="78">
        <f t="shared" si="1"/>
        <v>0</v>
      </c>
      <c r="AS12" s="78">
        <f t="shared" si="1"/>
        <v>0</v>
      </c>
      <c r="AT12" s="78">
        <f t="shared" si="1"/>
        <v>0</v>
      </c>
      <c r="AU12" s="78">
        <f t="shared" si="1"/>
        <v>0</v>
      </c>
      <c r="AV12" s="78">
        <f t="shared" si="1"/>
        <v>0</v>
      </c>
    </row>
    <row r="13" spans="1:48">
      <c r="A13">
        <f>data0!A12</f>
        <v>-40</v>
      </c>
      <c r="B13" s="78">
        <f t="shared" si="3"/>
        <v>0</v>
      </c>
      <c r="C13" s="78">
        <f t="shared" si="4"/>
        <v>0</v>
      </c>
      <c r="D13" s="78">
        <f t="shared" si="5"/>
        <v>0</v>
      </c>
      <c r="E13">
        <f>AVERAGE(data0!B12:AG12)</f>
        <v>0</v>
      </c>
      <c r="F13">
        <f>AVERAGE(data1!B12:AG12)</f>
        <v>0</v>
      </c>
      <c r="G13">
        <f>AVERAGE(data2!B12:AG12)</f>
        <v>0</v>
      </c>
      <c r="H13">
        <f>AVERAGE(data3!B12:AG12)</f>
        <v>0</v>
      </c>
      <c r="I13">
        <f>AVERAGE(data4!B12:AG12)</f>
        <v>0</v>
      </c>
      <c r="J13">
        <f>AVERAGE(data5!B12:AG12)</f>
        <v>0</v>
      </c>
      <c r="K13">
        <f>AVERAGE(data6!B12:AG12)</f>
        <v>0</v>
      </c>
      <c r="L13">
        <f>AVERAGE(data7!B12:AG12)</f>
        <v>0</v>
      </c>
      <c r="M13">
        <f>AVERAGE(data8!B12:AG12)</f>
        <v>0</v>
      </c>
      <c r="N13">
        <f>AVERAGE(data9!B12:AG12)</f>
        <v>0</v>
      </c>
      <c r="O13">
        <f>AVERAGE(data10!B12:AG12)</f>
        <v>0</v>
      </c>
      <c r="P13">
        <f>AVERAGE(data11!B12:AG12)</f>
        <v>0</v>
      </c>
      <c r="Q13">
        <f>AVERAGE(data12!B12:AG12)</f>
        <v>0</v>
      </c>
      <c r="R13">
        <f>AVERAGE(data13!B12:AG12)</f>
        <v>0</v>
      </c>
      <c r="S13">
        <f>AVERAGE(data14!B12:AG12)</f>
        <v>0</v>
      </c>
      <c r="T13">
        <f>AVERAGE(data15!B12:AG12)</f>
        <v>0</v>
      </c>
      <c r="U13">
        <f>AVERAGE(data16!B12:AG12)</f>
        <v>0</v>
      </c>
      <c r="V13">
        <f>AVERAGE(data17!B12:AG12)</f>
        <v>0</v>
      </c>
      <c r="W13">
        <f>AVERAGE(data18!B12:AG12)</f>
        <v>0</v>
      </c>
      <c r="X13">
        <f>AVERAGE(data19!B12:AG12)</f>
        <v>0</v>
      </c>
      <c r="Y13">
        <f>AVERAGE(data20!B12:AG12)</f>
        <v>0</v>
      </c>
      <c r="Z13">
        <f>AVERAGE(data21!B12:AG12)</f>
        <v>0</v>
      </c>
      <c r="AA13">
        <f>AVERAGE(data22!B12:AG12)</f>
        <v>0</v>
      </c>
      <c r="AB13">
        <f>AVERAGE(data23!B12:AG12)</f>
        <v>0</v>
      </c>
      <c r="AC13">
        <f>AVERAGE(data24!B12:AG12)</f>
        <v>0</v>
      </c>
      <c r="AD13">
        <f>AVERAGE(data25!B12:AG12)</f>
        <v>0</v>
      </c>
      <c r="AE13">
        <f>AVERAGE(data26!B12:AG12)</f>
        <v>0</v>
      </c>
      <c r="AF13">
        <f>AVERAGE(data27!B12:AG12)</f>
        <v>0</v>
      </c>
      <c r="AG13">
        <f>AVERAGE(data28!B12:AG12)</f>
        <v>0</v>
      </c>
      <c r="AH13">
        <f>AVERAGE(data29!B12:AG12)</f>
        <v>0</v>
      </c>
      <c r="AI13">
        <f>AVERAGE(data30!B12:AG12)</f>
        <v>0</v>
      </c>
      <c r="AJ13">
        <f>AVERAGE(data31!B12:AG12)</f>
        <v>0</v>
      </c>
      <c r="AK13">
        <f>AVERAGE(data32!B12:AG12)</f>
        <v>0</v>
      </c>
      <c r="AL13">
        <f>AVERAGE(data33!B12:AG12)</f>
        <v>0</v>
      </c>
      <c r="AM13">
        <f>AVERAGE(data34!B12:AG12)</f>
        <v>0</v>
      </c>
      <c r="AN13">
        <f>AVERAGE(data35!B12:AG12)</f>
        <v>0</v>
      </c>
      <c r="AO13">
        <f>AVERAGE(data36!B12:AG12)</f>
        <v>0</v>
      </c>
      <c r="AP13" s="78">
        <f t="shared" si="2"/>
        <v>0</v>
      </c>
      <c r="AQ13" s="78">
        <f t="shared" si="1"/>
        <v>0</v>
      </c>
      <c r="AR13" s="78">
        <f t="shared" si="1"/>
        <v>0</v>
      </c>
      <c r="AS13" s="78">
        <f t="shared" si="1"/>
        <v>0</v>
      </c>
      <c r="AT13" s="78">
        <f t="shared" si="1"/>
        <v>0</v>
      </c>
      <c r="AU13" s="78">
        <f t="shared" si="1"/>
        <v>0</v>
      </c>
      <c r="AV13" s="78">
        <f t="shared" si="1"/>
        <v>0</v>
      </c>
    </row>
    <row r="14" spans="1:48">
      <c r="A14">
        <f>data0!A13</f>
        <v>-35</v>
      </c>
      <c r="B14" s="78">
        <f t="shared" si="3"/>
        <v>0</v>
      </c>
      <c r="C14" s="78">
        <f t="shared" si="4"/>
        <v>0</v>
      </c>
      <c r="D14" s="78">
        <f t="shared" si="5"/>
        <v>0</v>
      </c>
      <c r="E14">
        <f>AVERAGE(data0!B13:AG13)</f>
        <v>0</v>
      </c>
      <c r="F14">
        <f>AVERAGE(data1!B13:AG13)</f>
        <v>0</v>
      </c>
      <c r="G14">
        <f>AVERAGE(data2!B13:AG13)</f>
        <v>0</v>
      </c>
      <c r="H14">
        <f>AVERAGE(data3!B13:AG13)</f>
        <v>0</v>
      </c>
      <c r="I14">
        <f>AVERAGE(data4!B13:AG13)</f>
        <v>0</v>
      </c>
      <c r="J14">
        <f>AVERAGE(data5!B13:AG13)</f>
        <v>0</v>
      </c>
      <c r="K14">
        <f>AVERAGE(data6!B13:AG13)</f>
        <v>0</v>
      </c>
      <c r="L14">
        <f>AVERAGE(data7!B13:AG13)</f>
        <v>0</v>
      </c>
      <c r="M14">
        <f>AVERAGE(data8!B13:AG13)</f>
        <v>0</v>
      </c>
      <c r="N14">
        <f>AVERAGE(data9!B13:AG13)</f>
        <v>0</v>
      </c>
      <c r="O14">
        <f>AVERAGE(data10!B13:AG13)</f>
        <v>0</v>
      </c>
      <c r="P14">
        <f>AVERAGE(data11!B13:AG13)</f>
        <v>0</v>
      </c>
      <c r="Q14">
        <f>AVERAGE(data12!B13:AG13)</f>
        <v>0</v>
      </c>
      <c r="R14">
        <f>AVERAGE(data13!B13:AG13)</f>
        <v>0</v>
      </c>
      <c r="S14">
        <f>AVERAGE(data14!B13:AG13)</f>
        <v>0</v>
      </c>
      <c r="T14">
        <f>AVERAGE(data15!B13:AG13)</f>
        <v>0</v>
      </c>
      <c r="U14">
        <f>AVERAGE(data16!B13:AG13)</f>
        <v>0</v>
      </c>
      <c r="V14">
        <f>AVERAGE(data17!B13:AG13)</f>
        <v>0</v>
      </c>
      <c r="W14">
        <f>AVERAGE(data18!B13:AG13)</f>
        <v>0</v>
      </c>
      <c r="X14">
        <f>AVERAGE(data19!B13:AG13)</f>
        <v>0</v>
      </c>
      <c r="Y14">
        <f>AVERAGE(data20!B13:AG13)</f>
        <v>0</v>
      </c>
      <c r="Z14">
        <f>AVERAGE(data21!B13:AG13)</f>
        <v>0</v>
      </c>
      <c r="AA14">
        <f>AVERAGE(data22!B13:AG13)</f>
        <v>0</v>
      </c>
      <c r="AB14">
        <f>AVERAGE(data23!B13:AG13)</f>
        <v>0</v>
      </c>
      <c r="AC14">
        <f>AVERAGE(data24!B13:AG13)</f>
        <v>0</v>
      </c>
      <c r="AD14">
        <f>AVERAGE(data25!B13:AG13)</f>
        <v>0</v>
      </c>
      <c r="AE14">
        <f>AVERAGE(data26!B13:AG13)</f>
        <v>0</v>
      </c>
      <c r="AF14">
        <f>AVERAGE(data27!B13:AG13)</f>
        <v>0</v>
      </c>
      <c r="AG14">
        <f>AVERAGE(data28!B13:AG13)</f>
        <v>0</v>
      </c>
      <c r="AH14">
        <f>AVERAGE(data29!B13:AG13)</f>
        <v>0</v>
      </c>
      <c r="AI14">
        <f>AVERAGE(data30!B13:AG13)</f>
        <v>0</v>
      </c>
      <c r="AJ14">
        <f>AVERAGE(data31!B13:AG13)</f>
        <v>0</v>
      </c>
      <c r="AK14">
        <f>AVERAGE(data32!B13:AG13)</f>
        <v>0</v>
      </c>
      <c r="AL14">
        <f>AVERAGE(data33!B13:AG13)</f>
        <v>0</v>
      </c>
      <c r="AM14">
        <f>AVERAGE(data34!B13:AG13)</f>
        <v>0</v>
      </c>
      <c r="AN14">
        <f>AVERAGE(data35!B13:AG13)</f>
        <v>0</v>
      </c>
      <c r="AO14">
        <f>AVERAGE(data36!B13:AG13)</f>
        <v>0</v>
      </c>
      <c r="AP14" s="78">
        <f t="shared" si="2"/>
        <v>0</v>
      </c>
      <c r="AQ14" s="78">
        <f t="shared" si="1"/>
        <v>0</v>
      </c>
      <c r="AR14" s="78">
        <f t="shared" si="1"/>
        <v>0</v>
      </c>
      <c r="AS14" s="78">
        <f t="shared" si="1"/>
        <v>0</v>
      </c>
      <c r="AT14" s="78">
        <f t="shared" si="1"/>
        <v>0</v>
      </c>
      <c r="AU14" s="78">
        <f t="shared" si="1"/>
        <v>0</v>
      </c>
      <c r="AV14" s="78">
        <f t="shared" si="1"/>
        <v>0</v>
      </c>
    </row>
    <row r="15" spans="1:48">
      <c r="A15">
        <f>data0!A14</f>
        <v>-30</v>
      </c>
      <c r="B15" s="78">
        <f t="shared" si="3"/>
        <v>0</v>
      </c>
      <c r="C15" s="78">
        <f t="shared" si="4"/>
        <v>0</v>
      </c>
      <c r="D15" s="78">
        <f t="shared" si="5"/>
        <v>0</v>
      </c>
      <c r="E15">
        <f>AVERAGE(data0!B14:AG14)</f>
        <v>0</v>
      </c>
      <c r="F15">
        <f>AVERAGE(data1!B14:AG14)</f>
        <v>0</v>
      </c>
      <c r="G15">
        <f>AVERAGE(data2!B14:AG14)</f>
        <v>0</v>
      </c>
      <c r="H15">
        <f>AVERAGE(data3!B14:AG14)</f>
        <v>0</v>
      </c>
      <c r="I15">
        <f>AVERAGE(data4!B14:AG14)</f>
        <v>0</v>
      </c>
      <c r="J15">
        <f>AVERAGE(data5!B14:AG14)</f>
        <v>0</v>
      </c>
      <c r="K15">
        <f>AVERAGE(data6!B14:AG14)</f>
        <v>0</v>
      </c>
      <c r="L15">
        <f>AVERAGE(data7!B14:AG14)</f>
        <v>0</v>
      </c>
      <c r="M15">
        <f>AVERAGE(data8!B14:AG14)</f>
        <v>0</v>
      </c>
      <c r="N15">
        <f>AVERAGE(data9!B14:AG14)</f>
        <v>0</v>
      </c>
      <c r="O15">
        <f>AVERAGE(data10!B14:AG14)</f>
        <v>0</v>
      </c>
      <c r="P15">
        <f>AVERAGE(data11!B14:AG14)</f>
        <v>0</v>
      </c>
      <c r="Q15">
        <f>AVERAGE(data12!B14:AG14)</f>
        <v>0</v>
      </c>
      <c r="R15">
        <f>AVERAGE(data13!B14:AG14)</f>
        <v>0</v>
      </c>
      <c r="S15">
        <f>AVERAGE(data14!B14:AG14)</f>
        <v>0</v>
      </c>
      <c r="T15">
        <f>AVERAGE(data15!B14:AG14)</f>
        <v>0</v>
      </c>
      <c r="U15">
        <f>AVERAGE(data16!B14:AG14)</f>
        <v>0</v>
      </c>
      <c r="V15">
        <f>AVERAGE(data17!B14:AG14)</f>
        <v>0</v>
      </c>
      <c r="W15">
        <f>AVERAGE(data18!B14:AG14)</f>
        <v>0</v>
      </c>
      <c r="X15">
        <f>AVERAGE(data19!B14:AG14)</f>
        <v>0</v>
      </c>
      <c r="Y15">
        <f>AVERAGE(data20!B14:AG14)</f>
        <v>0</v>
      </c>
      <c r="Z15">
        <f>AVERAGE(data21!B14:AG14)</f>
        <v>0</v>
      </c>
      <c r="AA15">
        <f>AVERAGE(data22!B14:AG14)</f>
        <v>0</v>
      </c>
      <c r="AB15">
        <f>AVERAGE(data23!B14:AG14)</f>
        <v>0</v>
      </c>
      <c r="AC15">
        <f>AVERAGE(data24!B14:AG14)</f>
        <v>0</v>
      </c>
      <c r="AD15">
        <f>AVERAGE(data25!B14:AG14)</f>
        <v>0</v>
      </c>
      <c r="AE15">
        <f>AVERAGE(data26!B14:AG14)</f>
        <v>0</v>
      </c>
      <c r="AF15">
        <f>AVERAGE(data27!B14:AG14)</f>
        <v>0</v>
      </c>
      <c r="AG15">
        <f>AVERAGE(data28!B14:AG14)</f>
        <v>0</v>
      </c>
      <c r="AH15">
        <f>AVERAGE(data29!B14:AG14)</f>
        <v>0</v>
      </c>
      <c r="AI15">
        <f>AVERAGE(data30!B14:AG14)</f>
        <v>0</v>
      </c>
      <c r="AJ15">
        <f>AVERAGE(data31!B14:AG14)</f>
        <v>0</v>
      </c>
      <c r="AK15">
        <f>AVERAGE(data32!B14:AG14)</f>
        <v>0</v>
      </c>
      <c r="AL15">
        <f>AVERAGE(data33!B14:AG14)</f>
        <v>0</v>
      </c>
      <c r="AM15">
        <f>AVERAGE(data34!B14:AG14)</f>
        <v>0</v>
      </c>
      <c r="AN15">
        <f>AVERAGE(data35!B14:AG14)</f>
        <v>0</v>
      </c>
      <c r="AO15">
        <f>AVERAGE(data36!B14:AG14)</f>
        <v>0</v>
      </c>
      <c r="AP15" s="78">
        <f t="shared" si="2"/>
        <v>0</v>
      </c>
      <c r="AQ15" s="78">
        <f t="shared" si="1"/>
        <v>0</v>
      </c>
      <c r="AR15" s="78">
        <f t="shared" si="1"/>
        <v>0</v>
      </c>
      <c r="AS15" s="78">
        <f t="shared" si="1"/>
        <v>0</v>
      </c>
      <c r="AT15" s="78">
        <f t="shared" si="1"/>
        <v>0</v>
      </c>
      <c r="AU15" s="78">
        <f t="shared" si="1"/>
        <v>0</v>
      </c>
      <c r="AV15" s="78">
        <f t="shared" si="1"/>
        <v>0</v>
      </c>
    </row>
    <row r="16" spans="1:48">
      <c r="A16">
        <f>data0!A15</f>
        <v>-25</v>
      </c>
      <c r="B16" s="78">
        <f t="shared" si="3"/>
        <v>0</v>
      </c>
      <c r="C16" s="78">
        <f t="shared" si="4"/>
        <v>0</v>
      </c>
      <c r="D16" s="78">
        <f t="shared" si="5"/>
        <v>0</v>
      </c>
      <c r="E16">
        <f>AVERAGE(data0!B15:AG15)</f>
        <v>0</v>
      </c>
      <c r="F16">
        <f>AVERAGE(data1!B15:AG15)</f>
        <v>0</v>
      </c>
      <c r="G16">
        <f>AVERAGE(data2!B15:AG15)</f>
        <v>0</v>
      </c>
      <c r="H16">
        <f>AVERAGE(data3!B15:AG15)</f>
        <v>0</v>
      </c>
      <c r="I16">
        <f>AVERAGE(data4!B15:AG15)</f>
        <v>0</v>
      </c>
      <c r="J16">
        <f>AVERAGE(data5!B15:AG15)</f>
        <v>0</v>
      </c>
      <c r="K16">
        <f>AVERAGE(data6!B15:AG15)</f>
        <v>0</v>
      </c>
      <c r="L16">
        <f>AVERAGE(data7!B15:AG15)</f>
        <v>0</v>
      </c>
      <c r="M16">
        <f>AVERAGE(data8!B15:AG15)</f>
        <v>0</v>
      </c>
      <c r="N16">
        <f>AVERAGE(data9!B15:AG15)</f>
        <v>0</v>
      </c>
      <c r="O16">
        <f>AVERAGE(data10!B15:AG15)</f>
        <v>0</v>
      </c>
      <c r="P16">
        <f>AVERAGE(data11!B15:AG15)</f>
        <v>0</v>
      </c>
      <c r="Q16">
        <f>AVERAGE(data12!B15:AG15)</f>
        <v>0</v>
      </c>
      <c r="R16">
        <f>AVERAGE(data13!B15:AG15)</f>
        <v>0</v>
      </c>
      <c r="S16">
        <f>AVERAGE(data14!B15:AG15)</f>
        <v>0</v>
      </c>
      <c r="T16">
        <f>AVERAGE(data15!B15:AG15)</f>
        <v>0</v>
      </c>
      <c r="U16">
        <f>AVERAGE(data16!B15:AG15)</f>
        <v>0</v>
      </c>
      <c r="V16">
        <f>AVERAGE(data17!B15:AG15)</f>
        <v>0</v>
      </c>
      <c r="W16">
        <f>AVERAGE(data18!B15:AG15)</f>
        <v>0</v>
      </c>
      <c r="X16">
        <f>AVERAGE(data19!B15:AG15)</f>
        <v>0</v>
      </c>
      <c r="Y16">
        <f>AVERAGE(data20!B15:AG15)</f>
        <v>0</v>
      </c>
      <c r="Z16">
        <f>AVERAGE(data21!B15:AG15)</f>
        <v>0</v>
      </c>
      <c r="AA16">
        <f>AVERAGE(data22!B15:AG15)</f>
        <v>0</v>
      </c>
      <c r="AB16">
        <f>AVERAGE(data23!B15:AG15)</f>
        <v>0</v>
      </c>
      <c r="AC16">
        <f>AVERAGE(data24!B15:AG15)</f>
        <v>0</v>
      </c>
      <c r="AD16">
        <f>AVERAGE(data25!B15:AG15)</f>
        <v>0</v>
      </c>
      <c r="AE16">
        <f>AVERAGE(data26!B15:AG15)</f>
        <v>0</v>
      </c>
      <c r="AF16">
        <f>AVERAGE(data27!B15:AG15)</f>
        <v>0</v>
      </c>
      <c r="AG16">
        <f>AVERAGE(data28!B15:AG15)</f>
        <v>0</v>
      </c>
      <c r="AH16">
        <f>AVERAGE(data29!B15:AG15)</f>
        <v>0</v>
      </c>
      <c r="AI16">
        <f>AVERAGE(data30!B15:AG15)</f>
        <v>0</v>
      </c>
      <c r="AJ16">
        <f>AVERAGE(data31!B15:AG15)</f>
        <v>0</v>
      </c>
      <c r="AK16">
        <f>AVERAGE(data32!B15:AG15)</f>
        <v>0</v>
      </c>
      <c r="AL16">
        <f>AVERAGE(data33!B15:AG15)</f>
        <v>0</v>
      </c>
      <c r="AM16">
        <f>AVERAGE(data34!B15:AG15)</f>
        <v>0</v>
      </c>
      <c r="AN16">
        <f>AVERAGE(data35!B15:AG15)</f>
        <v>0</v>
      </c>
      <c r="AO16">
        <f>AVERAGE(data36!B15:AG15)</f>
        <v>0</v>
      </c>
      <c r="AP16" s="78">
        <f t="shared" si="2"/>
        <v>0</v>
      </c>
      <c r="AQ16" s="78">
        <f t="shared" si="1"/>
        <v>0</v>
      </c>
      <c r="AR16" s="78">
        <f t="shared" si="1"/>
        <v>0</v>
      </c>
      <c r="AS16" s="78">
        <f t="shared" si="1"/>
        <v>0</v>
      </c>
      <c r="AT16" s="78">
        <f t="shared" si="1"/>
        <v>0</v>
      </c>
      <c r="AU16" s="78">
        <f t="shared" si="1"/>
        <v>0</v>
      </c>
      <c r="AV16" s="78">
        <f t="shared" si="1"/>
        <v>0</v>
      </c>
    </row>
    <row r="17" spans="1:48">
      <c r="A17">
        <f>data0!A16</f>
        <v>-20</v>
      </c>
      <c r="B17" s="78">
        <f t="shared" si="3"/>
        <v>0</v>
      </c>
      <c r="C17" s="78">
        <f t="shared" si="4"/>
        <v>0</v>
      </c>
      <c r="D17" s="78">
        <f t="shared" si="5"/>
        <v>0</v>
      </c>
      <c r="E17">
        <f>AVERAGE(data0!B16:AG16)</f>
        <v>0</v>
      </c>
      <c r="F17">
        <f>AVERAGE(data1!B16:AG16)</f>
        <v>0</v>
      </c>
      <c r="G17">
        <f>AVERAGE(data2!B16:AG16)</f>
        <v>0</v>
      </c>
      <c r="H17">
        <f>AVERAGE(data3!B16:AG16)</f>
        <v>0</v>
      </c>
      <c r="I17">
        <f>AVERAGE(data4!B16:AG16)</f>
        <v>0</v>
      </c>
      <c r="J17">
        <f>AVERAGE(data5!B16:AG16)</f>
        <v>0</v>
      </c>
      <c r="K17">
        <f>AVERAGE(data6!B16:AG16)</f>
        <v>0</v>
      </c>
      <c r="L17">
        <f>AVERAGE(data7!B16:AG16)</f>
        <v>0</v>
      </c>
      <c r="M17">
        <f>AVERAGE(data8!B16:AG16)</f>
        <v>0</v>
      </c>
      <c r="N17">
        <f>AVERAGE(data9!B16:AG16)</f>
        <v>0</v>
      </c>
      <c r="O17">
        <f>AVERAGE(data10!B16:AG16)</f>
        <v>0</v>
      </c>
      <c r="P17">
        <f>AVERAGE(data11!B16:AG16)</f>
        <v>0</v>
      </c>
      <c r="Q17">
        <f>AVERAGE(data12!B16:AG16)</f>
        <v>0</v>
      </c>
      <c r="R17">
        <f>AVERAGE(data13!B16:AG16)</f>
        <v>0</v>
      </c>
      <c r="S17">
        <f>AVERAGE(data14!B16:AG16)</f>
        <v>0</v>
      </c>
      <c r="T17">
        <f>AVERAGE(data15!B16:AG16)</f>
        <v>0</v>
      </c>
      <c r="U17">
        <f>AVERAGE(data16!B16:AG16)</f>
        <v>0</v>
      </c>
      <c r="V17">
        <f>AVERAGE(data17!B16:AG16)</f>
        <v>0</v>
      </c>
      <c r="W17">
        <f>AVERAGE(data18!B16:AG16)</f>
        <v>0</v>
      </c>
      <c r="X17">
        <f>AVERAGE(data19!B16:AG16)</f>
        <v>0</v>
      </c>
      <c r="Y17">
        <f>AVERAGE(data20!B16:AG16)</f>
        <v>0</v>
      </c>
      <c r="Z17">
        <f>AVERAGE(data21!B16:AG16)</f>
        <v>0</v>
      </c>
      <c r="AA17">
        <f>AVERAGE(data22!B16:AG16)</f>
        <v>0</v>
      </c>
      <c r="AB17">
        <f>AVERAGE(data23!B16:AG16)</f>
        <v>0</v>
      </c>
      <c r="AC17">
        <f>AVERAGE(data24!B16:AG16)</f>
        <v>0</v>
      </c>
      <c r="AD17">
        <f>AVERAGE(data25!B16:AG16)</f>
        <v>0</v>
      </c>
      <c r="AE17">
        <f>AVERAGE(data26!B16:AG16)</f>
        <v>0</v>
      </c>
      <c r="AF17">
        <f>AVERAGE(data27!B16:AG16)</f>
        <v>0</v>
      </c>
      <c r="AG17">
        <f>AVERAGE(data28!B16:AG16)</f>
        <v>0</v>
      </c>
      <c r="AH17">
        <f>AVERAGE(data29!B16:AG16)</f>
        <v>0</v>
      </c>
      <c r="AI17">
        <f>AVERAGE(data30!B16:AG16)</f>
        <v>0</v>
      </c>
      <c r="AJ17">
        <f>AVERAGE(data31!B16:AG16)</f>
        <v>0</v>
      </c>
      <c r="AK17">
        <f>AVERAGE(data32!B16:AG16)</f>
        <v>0</v>
      </c>
      <c r="AL17">
        <f>AVERAGE(data33!B16:AG16)</f>
        <v>0</v>
      </c>
      <c r="AM17">
        <f>AVERAGE(data34!B16:AG16)</f>
        <v>0</v>
      </c>
      <c r="AN17">
        <f>AVERAGE(data35!B16:AG16)</f>
        <v>0</v>
      </c>
      <c r="AO17">
        <f>AVERAGE(data36!B16:AG16)</f>
        <v>0</v>
      </c>
      <c r="AP17" s="78">
        <f t="shared" si="2"/>
        <v>0</v>
      </c>
      <c r="AQ17" s="78">
        <f t="shared" ref="AQ17:AQ39" si="6">F17</f>
        <v>0</v>
      </c>
      <c r="AR17" s="78">
        <f t="shared" ref="AR17:AR39" si="7">G17</f>
        <v>0</v>
      </c>
      <c r="AS17" s="78">
        <f t="shared" ref="AS17:AS39" si="8">H17</f>
        <v>0</v>
      </c>
      <c r="AT17" s="78">
        <f t="shared" ref="AT17:AT39" si="9">I17</f>
        <v>0</v>
      </c>
      <c r="AU17" s="78">
        <f t="shared" ref="AU17:AU39" si="10">J17</f>
        <v>0</v>
      </c>
      <c r="AV17" s="78">
        <f t="shared" ref="AV17:AV39" si="11">K17</f>
        <v>0</v>
      </c>
    </row>
    <row r="18" spans="1:48">
      <c r="A18">
        <f>data0!A17</f>
        <v>-15</v>
      </c>
      <c r="B18" s="78">
        <f t="shared" si="3"/>
        <v>0</v>
      </c>
      <c r="C18" s="78">
        <f t="shared" si="4"/>
        <v>0</v>
      </c>
      <c r="D18" s="78">
        <f t="shared" si="5"/>
        <v>0</v>
      </c>
      <c r="E18">
        <f>AVERAGE(data0!B17:AG17)</f>
        <v>0</v>
      </c>
      <c r="F18">
        <f>AVERAGE(data1!B17:AG17)</f>
        <v>0</v>
      </c>
      <c r="G18">
        <f>AVERAGE(data2!B17:AG17)</f>
        <v>0</v>
      </c>
      <c r="H18">
        <f>AVERAGE(data3!B17:AG17)</f>
        <v>0</v>
      </c>
      <c r="I18">
        <f>AVERAGE(data4!B17:AG17)</f>
        <v>0</v>
      </c>
      <c r="J18">
        <f>AVERAGE(data5!B17:AG17)</f>
        <v>0</v>
      </c>
      <c r="K18">
        <f>AVERAGE(data6!B17:AG17)</f>
        <v>0</v>
      </c>
      <c r="L18">
        <f>AVERAGE(data7!B17:AG17)</f>
        <v>0</v>
      </c>
      <c r="M18">
        <f>AVERAGE(data8!B17:AG17)</f>
        <v>0</v>
      </c>
      <c r="N18">
        <f>AVERAGE(data9!B17:AG17)</f>
        <v>0</v>
      </c>
      <c r="O18">
        <f>AVERAGE(data10!B17:AG17)</f>
        <v>0</v>
      </c>
      <c r="P18">
        <f>AVERAGE(data11!B17:AG17)</f>
        <v>0</v>
      </c>
      <c r="Q18">
        <f>AVERAGE(data12!B17:AG17)</f>
        <v>0</v>
      </c>
      <c r="R18">
        <f>AVERAGE(data13!B17:AG17)</f>
        <v>0</v>
      </c>
      <c r="S18">
        <f>AVERAGE(data14!B17:AG17)</f>
        <v>0</v>
      </c>
      <c r="T18">
        <f>AVERAGE(data15!B17:AG17)</f>
        <v>0</v>
      </c>
      <c r="U18">
        <f>AVERAGE(data16!B17:AG17)</f>
        <v>0</v>
      </c>
      <c r="V18">
        <f>AVERAGE(data17!B17:AG17)</f>
        <v>0</v>
      </c>
      <c r="W18">
        <f>AVERAGE(data18!B17:AG17)</f>
        <v>0</v>
      </c>
      <c r="X18">
        <f>AVERAGE(data19!B17:AG17)</f>
        <v>0</v>
      </c>
      <c r="Y18">
        <f>AVERAGE(data20!B17:AG17)</f>
        <v>0</v>
      </c>
      <c r="Z18">
        <f>AVERAGE(data21!B17:AG17)</f>
        <v>0</v>
      </c>
      <c r="AA18">
        <f>AVERAGE(data22!B17:AG17)</f>
        <v>0</v>
      </c>
      <c r="AB18">
        <f>AVERAGE(data23!B17:AG17)</f>
        <v>0</v>
      </c>
      <c r="AC18">
        <f>AVERAGE(data24!B17:AG17)</f>
        <v>0</v>
      </c>
      <c r="AD18">
        <f>AVERAGE(data25!B17:AG17)</f>
        <v>0</v>
      </c>
      <c r="AE18">
        <f>AVERAGE(data26!B17:AG17)</f>
        <v>0</v>
      </c>
      <c r="AF18">
        <f>AVERAGE(data27!B17:AG17)</f>
        <v>0</v>
      </c>
      <c r="AG18">
        <f>AVERAGE(data28!B17:AG17)</f>
        <v>0</v>
      </c>
      <c r="AH18">
        <f>AVERAGE(data29!B17:AG17)</f>
        <v>0</v>
      </c>
      <c r="AI18">
        <f>AVERAGE(data30!B17:AG17)</f>
        <v>0</v>
      </c>
      <c r="AJ18">
        <f>AVERAGE(data31!B17:AG17)</f>
        <v>0</v>
      </c>
      <c r="AK18">
        <f>AVERAGE(data32!B17:AG17)</f>
        <v>0</v>
      </c>
      <c r="AL18">
        <f>AVERAGE(data33!B17:AG17)</f>
        <v>0</v>
      </c>
      <c r="AM18">
        <f>AVERAGE(data34!B17:AG17)</f>
        <v>0</v>
      </c>
      <c r="AN18">
        <f>AVERAGE(data35!B17:AG17)</f>
        <v>0</v>
      </c>
      <c r="AO18">
        <f>AVERAGE(data36!B17:AG17)</f>
        <v>0</v>
      </c>
      <c r="AP18" s="78">
        <f t="shared" si="2"/>
        <v>0</v>
      </c>
      <c r="AQ18" s="78">
        <f t="shared" si="6"/>
        <v>0</v>
      </c>
      <c r="AR18" s="78">
        <f t="shared" si="7"/>
        <v>0</v>
      </c>
      <c r="AS18" s="78">
        <f t="shared" si="8"/>
        <v>0</v>
      </c>
      <c r="AT18" s="78">
        <f t="shared" si="9"/>
        <v>0</v>
      </c>
      <c r="AU18" s="78">
        <f t="shared" si="10"/>
        <v>0</v>
      </c>
      <c r="AV18" s="78">
        <f t="shared" si="11"/>
        <v>0</v>
      </c>
    </row>
    <row r="19" spans="1:48">
      <c r="A19">
        <f>data0!A18</f>
        <v>-10</v>
      </c>
      <c r="B19" s="78">
        <f t="shared" si="3"/>
        <v>0</v>
      </c>
      <c r="C19" s="78">
        <f t="shared" si="4"/>
        <v>0</v>
      </c>
      <c r="D19" s="78">
        <f t="shared" si="5"/>
        <v>0</v>
      </c>
      <c r="E19">
        <f>AVERAGE(data0!B18:AG18)</f>
        <v>0</v>
      </c>
      <c r="F19">
        <f>AVERAGE(data1!B18:AG18)</f>
        <v>0</v>
      </c>
      <c r="G19">
        <f>AVERAGE(data2!B18:AG18)</f>
        <v>0</v>
      </c>
      <c r="H19">
        <f>AVERAGE(data3!B18:AG18)</f>
        <v>0</v>
      </c>
      <c r="I19">
        <f>AVERAGE(data4!B18:AG18)</f>
        <v>0</v>
      </c>
      <c r="J19">
        <f>AVERAGE(data5!B18:AG18)</f>
        <v>0</v>
      </c>
      <c r="K19">
        <f>AVERAGE(data6!B18:AG18)</f>
        <v>0</v>
      </c>
      <c r="L19">
        <f>AVERAGE(data7!B18:AG18)</f>
        <v>0</v>
      </c>
      <c r="M19">
        <f>AVERAGE(data8!B18:AG18)</f>
        <v>0</v>
      </c>
      <c r="N19">
        <f>AVERAGE(data9!B18:AG18)</f>
        <v>0</v>
      </c>
      <c r="O19">
        <f>AVERAGE(data10!B18:AG18)</f>
        <v>0</v>
      </c>
      <c r="P19">
        <f>AVERAGE(data11!B18:AG18)</f>
        <v>0</v>
      </c>
      <c r="Q19">
        <f>AVERAGE(data12!B18:AG18)</f>
        <v>0</v>
      </c>
      <c r="R19">
        <f>AVERAGE(data13!B18:AG18)</f>
        <v>0</v>
      </c>
      <c r="S19">
        <f>AVERAGE(data14!B18:AG18)</f>
        <v>0</v>
      </c>
      <c r="T19">
        <f>AVERAGE(data15!B18:AG18)</f>
        <v>0</v>
      </c>
      <c r="U19">
        <f>AVERAGE(data16!B18:AG18)</f>
        <v>0</v>
      </c>
      <c r="V19">
        <f>AVERAGE(data17!B18:AG18)</f>
        <v>0</v>
      </c>
      <c r="W19">
        <f>AVERAGE(data18!B18:AG18)</f>
        <v>0</v>
      </c>
      <c r="X19">
        <f>AVERAGE(data19!B18:AG18)</f>
        <v>0</v>
      </c>
      <c r="Y19">
        <f>AVERAGE(data20!B18:AG18)</f>
        <v>0</v>
      </c>
      <c r="Z19">
        <f>AVERAGE(data21!B18:AG18)</f>
        <v>0</v>
      </c>
      <c r="AA19">
        <f>AVERAGE(data22!B18:AG18)</f>
        <v>0</v>
      </c>
      <c r="AB19">
        <f>AVERAGE(data23!B18:AG18)</f>
        <v>0</v>
      </c>
      <c r="AC19">
        <f>AVERAGE(data24!B18:AG18)</f>
        <v>0</v>
      </c>
      <c r="AD19">
        <f>AVERAGE(data25!B18:AG18)</f>
        <v>0</v>
      </c>
      <c r="AE19">
        <f>AVERAGE(data26!B18:AG18)</f>
        <v>0</v>
      </c>
      <c r="AF19">
        <f>AVERAGE(data27!B18:AG18)</f>
        <v>0</v>
      </c>
      <c r="AG19">
        <f>AVERAGE(data28!B18:AG18)</f>
        <v>0</v>
      </c>
      <c r="AH19">
        <f>AVERAGE(data29!B18:AG18)</f>
        <v>0</v>
      </c>
      <c r="AI19">
        <f>AVERAGE(data30!B18:AG18)</f>
        <v>0</v>
      </c>
      <c r="AJ19">
        <f>AVERAGE(data31!B18:AG18)</f>
        <v>0</v>
      </c>
      <c r="AK19">
        <f>AVERAGE(data32!B18:AG18)</f>
        <v>0</v>
      </c>
      <c r="AL19">
        <f>AVERAGE(data33!B18:AG18)</f>
        <v>0</v>
      </c>
      <c r="AM19">
        <f>AVERAGE(data34!B18:AG18)</f>
        <v>0</v>
      </c>
      <c r="AN19">
        <f>AVERAGE(data35!B18:AG18)</f>
        <v>0</v>
      </c>
      <c r="AO19">
        <f>AVERAGE(data36!B18:AG18)</f>
        <v>0</v>
      </c>
      <c r="AP19" s="78">
        <f t="shared" si="2"/>
        <v>0</v>
      </c>
      <c r="AQ19" s="78">
        <f t="shared" si="6"/>
        <v>0</v>
      </c>
      <c r="AR19" s="78">
        <f t="shared" si="7"/>
        <v>0</v>
      </c>
      <c r="AS19" s="78">
        <f t="shared" si="8"/>
        <v>0</v>
      </c>
      <c r="AT19" s="78">
        <f t="shared" si="9"/>
        <v>0</v>
      </c>
      <c r="AU19" s="78">
        <f t="shared" si="10"/>
        <v>0</v>
      </c>
      <c r="AV19" s="78">
        <f t="shared" si="11"/>
        <v>0</v>
      </c>
    </row>
    <row r="20" spans="1:48">
      <c r="A20">
        <f>data0!A19</f>
        <v>-5</v>
      </c>
      <c r="B20" s="78">
        <f t="shared" si="3"/>
        <v>0</v>
      </c>
      <c r="C20" s="78">
        <f t="shared" si="4"/>
        <v>0</v>
      </c>
      <c r="D20" s="78">
        <f t="shared" si="5"/>
        <v>0</v>
      </c>
      <c r="E20">
        <f>AVERAGE(data0!B19:AG19)</f>
        <v>0</v>
      </c>
      <c r="F20">
        <f>AVERAGE(data1!B19:AG19)</f>
        <v>0</v>
      </c>
      <c r="G20">
        <f>AVERAGE(data2!B19:AG19)</f>
        <v>0</v>
      </c>
      <c r="H20">
        <f>AVERAGE(data3!B19:AG19)</f>
        <v>0</v>
      </c>
      <c r="I20">
        <f>AVERAGE(data4!B19:AG19)</f>
        <v>0</v>
      </c>
      <c r="J20">
        <f>AVERAGE(data5!B19:AG19)</f>
        <v>0</v>
      </c>
      <c r="K20">
        <f>AVERAGE(data6!B19:AG19)</f>
        <v>0</v>
      </c>
      <c r="L20">
        <f>AVERAGE(data7!B19:AG19)</f>
        <v>0</v>
      </c>
      <c r="M20">
        <f>AVERAGE(data8!B19:AG19)</f>
        <v>0</v>
      </c>
      <c r="N20">
        <f>AVERAGE(data9!B19:AG19)</f>
        <v>0</v>
      </c>
      <c r="O20">
        <f>AVERAGE(data10!B19:AG19)</f>
        <v>0</v>
      </c>
      <c r="P20">
        <f>AVERAGE(data11!B19:AG19)</f>
        <v>0</v>
      </c>
      <c r="Q20">
        <f>AVERAGE(data12!B19:AG19)</f>
        <v>0</v>
      </c>
      <c r="R20">
        <f>AVERAGE(data13!B19:AG19)</f>
        <v>0</v>
      </c>
      <c r="S20">
        <f>AVERAGE(data14!B19:AG19)</f>
        <v>0</v>
      </c>
      <c r="T20">
        <f>AVERAGE(data15!B19:AG19)</f>
        <v>0</v>
      </c>
      <c r="U20">
        <f>AVERAGE(data16!B19:AG19)</f>
        <v>0</v>
      </c>
      <c r="V20">
        <f>AVERAGE(data17!B19:AG19)</f>
        <v>0</v>
      </c>
      <c r="W20">
        <f>AVERAGE(data18!B19:AG19)</f>
        <v>0</v>
      </c>
      <c r="X20">
        <f>AVERAGE(data19!B19:AG19)</f>
        <v>0</v>
      </c>
      <c r="Y20">
        <f>AVERAGE(data20!B19:AG19)</f>
        <v>0</v>
      </c>
      <c r="Z20">
        <f>AVERAGE(data21!B19:AG19)</f>
        <v>0</v>
      </c>
      <c r="AA20">
        <f>AVERAGE(data22!B19:AG19)</f>
        <v>0</v>
      </c>
      <c r="AB20">
        <f>AVERAGE(data23!B19:AG19)</f>
        <v>0</v>
      </c>
      <c r="AC20">
        <f>AVERAGE(data24!B19:AG19)</f>
        <v>0</v>
      </c>
      <c r="AD20">
        <f>AVERAGE(data25!B19:AG19)</f>
        <v>0</v>
      </c>
      <c r="AE20">
        <f>AVERAGE(data26!B19:AG19)</f>
        <v>0</v>
      </c>
      <c r="AF20">
        <f>AVERAGE(data27!B19:AG19)</f>
        <v>0</v>
      </c>
      <c r="AG20">
        <f>AVERAGE(data28!B19:AG19)</f>
        <v>0</v>
      </c>
      <c r="AH20">
        <f>AVERAGE(data29!B19:AG19)</f>
        <v>0</v>
      </c>
      <c r="AI20">
        <f>AVERAGE(data30!B19:AG19)</f>
        <v>0</v>
      </c>
      <c r="AJ20">
        <f>AVERAGE(data31!B19:AG19)</f>
        <v>0</v>
      </c>
      <c r="AK20">
        <f>AVERAGE(data32!B19:AG19)</f>
        <v>0</v>
      </c>
      <c r="AL20">
        <f>AVERAGE(data33!B19:AG19)</f>
        <v>0</v>
      </c>
      <c r="AM20">
        <f>AVERAGE(data34!B19:AG19)</f>
        <v>0</v>
      </c>
      <c r="AN20">
        <f>AVERAGE(data35!B19:AG19)</f>
        <v>0</v>
      </c>
      <c r="AO20">
        <f>AVERAGE(data36!B19:AG19)</f>
        <v>0</v>
      </c>
      <c r="AP20" s="78">
        <f t="shared" si="2"/>
        <v>0</v>
      </c>
      <c r="AQ20" s="78">
        <f t="shared" si="6"/>
        <v>0</v>
      </c>
      <c r="AR20" s="78">
        <f t="shared" si="7"/>
        <v>0</v>
      </c>
      <c r="AS20" s="78">
        <f t="shared" si="8"/>
        <v>0</v>
      </c>
      <c r="AT20" s="78">
        <f t="shared" si="9"/>
        <v>0</v>
      </c>
      <c r="AU20" s="78">
        <f t="shared" si="10"/>
        <v>0</v>
      </c>
      <c r="AV20" s="78">
        <f t="shared" si="11"/>
        <v>0</v>
      </c>
    </row>
    <row r="21" spans="1:48">
      <c r="A21">
        <f>data0!A20</f>
        <v>0</v>
      </c>
      <c r="B21" s="78">
        <f t="shared" si="3"/>
        <v>0</v>
      </c>
      <c r="C21" s="78">
        <f t="shared" si="4"/>
        <v>0</v>
      </c>
      <c r="D21" s="78">
        <f t="shared" si="5"/>
        <v>0</v>
      </c>
      <c r="E21">
        <f>AVERAGE(data0!B20:AG20)</f>
        <v>0</v>
      </c>
      <c r="F21">
        <f>AVERAGE(data1!B20:AG20)</f>
        <v>0</v>
      </c>
      <c r="G21">
        <f>AVERAGE(data2!B20:AG20)</f>
        <v>0</v>
      </c>
      <c r="H21">
        <f>AVERAGE(data3!B20:AG20)</f>
        <v>0</v>
      </c>
      <c r="I21">
        <f>AVERAGE(data4!B20:AG20)</f>
        <v>0</v>
      </c>
      <c r="J21">
        <f>AVERAGE(data5!B20:AG20)</f>
        <v>0</v>
      </c>
      <c r="K21">
        <f>AVERAGE(data6!B20:AG20)</f>
        <v>0</v>
      </c>
      <c r="L21">
        <f>AVERAGE(data7!B20:AG20)</f>
        <v>0</v>
      </c>
      <c r="M21">
        <f>AVERAGE(data8!B20:AG20)</f>
        <v>0</v>
      </c>
      <c r="N21">
        <f>AVERAGE(data9!B20:AG20)</f>
        <v>0</v>
      </c>
      <c r="O21">
        <f>AVERAGE(data10!B20:AG20)</f>
        <v>0</v>
      </c>
      <c r="P21">
        <f>AVERAGE(data11!B20:AG20)</f>
        <v>0</v>
      </c>
      <c r="Q21">
        <f>AVERAGE(data12!B20:AG20)</f>
        <v>0</v>
      </c>
      <c r="R21">
        <f>AVERAGE(data13!B20:AG20)</f>
        <v>0</v>
      </c>
      <c r="S21">
        <f>AVERAGE(data14!B20:AG20)</f>
        <v>0</v>
      </c>
      <c r="T21">
        <f>AVERAGE(data15!B20:AG20)</f>
        <v>0</v>
      </c>
      <c r="U21">
        <f>AVERAGE(data16!B20:AG20)</f>
        <v>0</v>
      </c>
      <c r="V21">
        <f>AVERAGE(data17!B20:AG20)</f>
        <v>0</v>
      </c>
      <c r="W21">
        <f>AVERAGE(data18!B20:AG20)</f>
        <v>0</v>
      </c>
      <c r="X21">
        <f>AVERAGE(data19!B20:AG20)</f>
        <v>0</v>
      </c>
      <c r="Y21">
        <f>AVERAGE(data20!B20:AG20)</f>
        <v>0</v>
      </c>
      <c r="Z21">
        <f>AVERAGE(data21!B20:AG20)</f>
        <v>0</v>
      </c>
      <c r="AA21">
        <f>AVERAGE(data22!B20:AG20)</f>
        <v>0</v>
      </c>
      <c r="AB21">
        <f>AVERAGE(data23!B20:AG20)</f>
        <v>0</v>
      </c>
      <c r="AC21">
        <f>AVERAGE(data24!B20:AG20)</f>
        <v>0</v>
      </c>
      <c r="AD21">
        <f>AVERAGE(data25!B20:AG20)</f>
        <v>0</v>
      </c>
      <c r="AE21">
        <f>AVERAGE(data26!B20:AG20)</f>
        <v>0</v>
      </c>
      <c r="AF21">
        <f>AVERAGE(data27!B20:AG20)</f>
        <v>0</v>
      </c>
      <c r="AG21">
        <f>AVERAGE(data28!B20:AG20)</f>
        <v>0</v>
      </c>
      <c r="AH21">
        <f>AVERAGE(data29!B20:AG20)</f>
        <v>0</v>
      </c>
      <c r="AI21">
        <f>AVERAGE(data30!B20:AG20)</f>
        <v>0</v>
      </c>
      <c r="AJ21">
        <f>AVERAGE(data31!B20:AG20)</f>
        <v>0</v>
      </c>
      <c r="AK21">
        <f>AVERAGE(data32!B20:AG20)</f>
        <v>0</v>
      </c>
      <c r="AL21">
        <f>AVERAGE(data33!B20:AG20)</f>
        <v>0</v>
      </c>
      <c r="AM21">
        <f>AVERAGE(data34!B20:AG20)</f>
        <v>0</v>
      </c>
      <c r="AN21">
        <f>AVERAGE(data35!B20:AG20)</f>
        <v>0</v>
      </c>
      <c r="AO21">
        <f>AVERAGE(data36!B20:AG20)</f>
        <v>0</v>
      </c>
      <c r="AP21" s="78">
        <f t="shared" si="2"/>
        <v>0</v>
      </c>
      <c r="AQ21" s="78">
        <f t="shared" si="6"/>
        <v>0</v>
      </c>
      <c r="AR21" s="78">
        <f t="shared" si="7"/>
        <v>0</v>
      </c>
      <c r="AS21" s="78">
        <f t="shared" si="8"/>
        <v>0</v>
      </c>
      <c r="AT21" s="78">
        <f t="shared" si="9"/>
        <v>0</v>
      </c>
      <c r="AU21" s="78">
        <f t="shared" si="10"/>
        <v>0</v>
      </c>
      <c r="AV21" s="78">
        <f t="shared" si="11"/>
        <v>0</v>
      </c>
    </row>
    <row r="22" spans="1:48">
      <c r="A22">
        <f>data0!A21</f>
        <v>5</v>
      </c>
      <c r="B22" s="78">
        <f t="shared" si="3"/>
        <v>0</v>
      </c>
      <c r="C22" s="78">
        <f t="shared" si="4"/>
        <v>0</v>
      </c>
      <c r="D22" s="78">
        <f t="shared" si="5"/>
        <v>0</v>
      </c>
      <c r="E22">
        <f>AVERAGE(data0!B21:AG21)</f>
        <v>0</v>
      </c>
      <c r="F22">
        <f>AVERAGE(data1!B21:AG21)</f>
        <v>0</v>
      </c>
      <c r="G22">
        <f>AVERAGE(data2!B21:AG21)</f>
        <v>0</v>
      </c>
      <c r="H22">
        <f>AVERAGE(data3!B21:AG21)</f>
        <v>0</v>
      </c>
      <c r="I22">
        <f>AVERAGE(data4!B21:AG21)</f>
        <v>0</v>
      </c>
      <c r="J22">
        <f>AVERAGE(data5!B21:AG21)</f>
        <v>0</v>
      </c>
      <c r="K22">
        <f>AVERAGE(data6!B21:AG21)</f>
        <v>0</v>
      </c>
      <c r="L22">
        <f>AVERAGE(data7!B21:AG21)</f>
        <v>0</v>
      </c>
      <c r="M22">
        <f>AVERAGE(data8!B21:AG21)</f>
        <v>0</v>
      </c>
      <c r="N22">
        <f>AVERAGE(data9!B21:AG21)</f>
        <v>0</v>
      </c>
      <c r="O22">
        <f>AVERAGE(data10!B21:AG21)</f>
        <v>0</v>
      </c>
      <c r="P22">
        <f>AVERAGE(data11!B21:AG21)</f>
        <v>0</v>
      </c>
      <c r="Q22">
        <f>AVERAGE(data12!B21:AG21)</f>
        <v>0</v>
      </c>
      <c r="R22">
        <f>AVERAGE(data13!B21:AG21)</f>
        <v>0</v>
      </c>
      <c r="S22">
        <f>AVERAGE(data14!B21:AG21)</f>
        <v>0</v>
      </c>
      <c r="T22">
        <f>AVERAGE(data15!B21:AG21)</f>
        <v>0</v>
      </c>
      <c r="U22">
        <f>AVERAGE(data16!B21:AG21)</f>
        <v>0</v>
      </c>
      <c r="V22">
        <f>AVERAGE(data17!B21:AG21)</f>
        <v>0</v>
      </c>
      <c r="W22">
        <f>AVERAGE(data18!B21:AG21)</f>
        <v>0</v>
      </c>
      <c r="X22">
        <f>AVERAGE(data19!B21:AG21)</f>
        <v>0</v>
      </c>
      <c r="Y22">
        <f>AVERAGE(data20!B21:AG21)</f>
        <v>0</v>
      </c>
      <c r="Z22">
        <f>AVERAGE(data21!B21:AG21)</f>
        <v>0</v>
      </c>
      <c r="AA22">
        <f>AVERAGE(data22!B21:AG21)</f>
        <v>0</v>
      </c>
      <c r="AB22">
        <f>AVERAGE(data23!B21:AG21)</f>
        <v>0</v>
      </c>
      <c r="AC22">
        <f>AVERAGE(data24!B21:AG21)</f>
        <v>0</v>
      </c>
      <c r="AD22">
        <f>AVERAGE(data25!B21:AG21)</f>
        <v>0</v>
      </c>
      <c r="AE22">
        <f>AVERAGE(data26!B21:AG21)</f>
        <v>0</v>
      </c>
      <c r="AF22">
        <f>AVERAGE(data27!B21:AG21)</f>
        <v>0</v>
      </c>
      <c r="AG22">
        <f>AVERAGE(data28!B21:AG21)</f>
        <v>0</v>
      </c>
      <c r="AH22">
        <f>AVERAGE(data29!B21:AG21)</f>
        <v>0</v>
      </c>
      <c r="AI22">
        <f>AVERAGE(data30!B21:AG21)</f>
        <v>0</v>
      </c>
      <c r="AJ22">
        <f>AVERAGE(data31!B21:AG21)</f>
        <v>0</v>
      </c>
      <c r="AK22">
        <f>AVERAGE(data32!B21:AG21)</f>
        <v>0</v>
      </c>
      <c r="AL22">
        <f>AVERAGE(data33!B21:AG21)</f>
        <v>0</v>
      </c>
      <c r="AM22">
        <f>AVERAGE(data34!B21:AG21)</f>
        <v>0</v>
      </c>
      <c r="AN22">
        <f>AVERAGE(data35!B21:AG21)</f>
        <v>0</v>
      </c>
      <c r="AO22">
        <f>AVERAGE(data36!B21:AG21)</f>
        <v>0</v>
      </c>
      <c r="AP22" s="78">
        <f t="shared" si="2"/>
        <v>0</v>
      </c>
      <c r="AQ22" s="78">
        <f t="shared" si="6"/>
        <v>0</v>
      </c>
      <c r="AR22" s="78">
        <f t="shared" si="7"/>
        <v>0</v>
      </c>
      <c r="AS22" s="78">
        <f t="shared" si="8"/>
        <v>0</v>
      </c>
      <c r="AT22" s="78">
        <f t="shared" si="9"/>
        <v>0</v>
      </c>
      <c r="AU22" s="78">
        <f t="shared" si="10"/>
        <v>0</v>
      </c>
      <c r="AV22" s="78">
        <f t="shared" si="11"/>
        <v>0</v>
      </c>
    </row>
    <row r="23" spans="1:48">
      <c r="A23">
        <f>data0!A22</f>
        <v>10</v>
      </c>
      <c r="B23" s="78">
        <f t="shared" si="3"/>
        <v>0</v>
      </c>
      <c r="C23" s="78">
        <f t="shared" si="4"/>
        <v>0</v>
      </c>
      <c r="D23" s="78">
        <f t="shared" si="5"/>
        <v>0</v>
      </c>
      <c r="E23">
        <f>AVERAGE(data0!B22:AG22)</f>
        <v>0</v>
      </c>
      <c r="F23">
        <f>AVERAGE(data1!B22:AG22)</f>
        <v>0</v>
      </c>
      <c r="G23">
        <f>AVERAGE(data2!B22:AG22)</f>
        <v>0</v>
      </c>
      <c r="H23">
        <f>AVERAGE(data3!B22:AG22)</f>
        <v>0</v>
      </c>
      <c r="I23">
        <f>AVERAGE(data4!B22:AG22)</f>
        <v>0</v>
      </c>
      <c r="J23">
        <f>AVERAGE(data5!B22:AG22)</f>
        <v>0</v>
      </c>
      <c r="K23">
        <f>AVERAGE(data6!B22:AG22)</f>
        <v>0</v>
      </c>
      <c r="L23">
        <f>AVERAGE(data7!B22:AG22)</f>
        <v>0</v>
      </c>
      <c r="M23">
        <f>AVERAGE(data8!B22:AG22)</f>
        <v>0</v>
      </c>
      <c r="N23">
        <f>AVERAGE(data9!B22:AG22)</f>
        <v>0</v>
      </c>
      <c r="O23">
        <f>AVERAGE(data10!B22:AG22)</f>
        <v>0</v>
      </c>
      <c r="P23">
        <f>AVERAGE(data11!B22:AG22)</f>
        <v>0</v>
      </c>
      <c r="Q23">
        <f>AVERAGE(data12!B22:AG22)</f>
        <v>0</v>
      </c>
      <c r="R23">
        <f>AVERAGE(data13!B22:AG22)</f>
        <v>0</v>
      </c>
      <c r="S23">
        <f>AVERAGE(data14!B22:AG22)</f>
        <v>0</v>
      </c>
      <c r="T23">
        <f>AVERAGE(data15!B22:AG22)</f>
        <v>0</v>
      </c>
      <c r="U23">
        <f>AVERAGE(data16!B22:AG22)</f>
        <v>0</v>
      </c>
      <c r="V23">
        <f>AVERAGE(data17!B22:AG22)</f>
        <v>0</v>
      </c>
      <c r="W23">
        <f>AVERAGE(data18!B22:AG22)</f>
        <v>0</v>
      </c>
      <c r="X23">
        <f>AVERAGE(data19!B22:AG22)</f>
        <v>0</v>
      </c>
      <c r="Y23">
        <f>AVERAGE(data20!B22:AG22)</f>
        <v>0</v>
      </c>
      <c r="Z23">
        <f>AVERAGE(data21!B22:AG22)</f>
        <v>0</v>
      </c>
      <c r="AA23">
        <f>AVERAGE(data22!B22:AG22)</f>
        <v>0</v>
      </c>
      <c r="AB23">
        <f>AVERAGE(data23!B22:AG22)</f>
        <v>0</v>
      </c>
      <c r="AC23">
        <f>AVERAGE(data24!B22:AG22)</f>
        <v>0</v>
      </c>
      <c r="AD23">
        <f>AVERAGE(data25!B22:AG22)</f>
        <v>0</v>
      </c>
      <c r="AE23">
        <f>AVERAGE(data26!B22:AG22)</f>
        <v>0</v>
      </c>
      <c r="AF23">
        <f>AVERAGE(data27!B22:AG22)</f>
        <v>0</v>
      </c>
      <c r="AG23">
        <f>AVERAGE(data28!B22:AG22)</f>
        <v>0</v>
      </c>
      <c r="AH23">
        <f>AVERAGE(data29!B22:AG22)</f>
        <v>0</v>
      </c>
      <c r="AI23">
        <f>AVERAGE(data30!B22:AG22)</f>
        <v>0</v>
      </c>
      <c r="AJ23">
        <f>AVERAGE(data31!B22:AG22)</f>
        <v>0</v>
      </c>
      <c r="AK23">
        <f>AVERAGE(data32!B22:AG22)</f>
        <v>0</v>
      </c>
      <c r="AL23">
        <f>AVERAGE(data33!B22:AG22)</f>
        <v>0</v>
      </c>
      <c r="AM23">
        <f>AVERAGE(data34!B22:AG22)</f>
        <v>0</v>
      </c>
      <c r="AN23">
        <f>AVERAGE(data35!B22:AG22)</f>
        <v>0</v>
      </c>
      <c r="AO23">
        <f>AVERAGE(data36!B22:AG22)</f>
        <v>0</v>
      </c>
      <c r="AP23" s="78">
        <f t="shared" si="2"/>
        <v>0</v>
      </c>
      <c r="AQ23" s="78">
        <f t="shared" si="6"/>
        <v>0</v>
      </c>
      <c r="AR23" s="78">
        <f t="shared" si="7"/>
        <v>0</v>
      </c>
      <c r="AS23" s="78">
        <f t="shared" si="8"/>
        <v>0</v>
      </c>
      <c r="AT23" s="78">
        <f t="shared" si="9"/>
        <v>0</v>
      </c>
      <c r="AU23" s="78">
        <f t="shared" si="10"/>
        <v>0</v>
      </c>
      <c r="AV23" s="78">
        <f t="shared" si="11"/>
        <v>0</v>
      </c>
    </row>
    <row r="24" spans="1:48">
      <c r="A24">
        <f>data0!A23</f>
        <v>15</v>
      </c>
      <c r="B24" s="78">
        <f t="shared" si="3"/>
        <v>0</v>
      </c>
      <c r="C24" s="78">
        <f t="shared" si="4"/>
        <v>0</v>
      </c>
      <c r="D24" s="78">
        <f t="shared" si="5"/>
        <v>0</v>
      </c>
      <c r="E24">
        <f>AVERAGE(data0!B23:AG23)</f>
        <v>0</v>
      </c>
      <c r="F24">
        <f>AVERAGE(data1!B23:AG23)</f>
        <v>0</v>
      </c>
      <c r="G24">
        <f>AVERAGE(data2!B23:AG23)</f>
        <v>0</v>
      </c>
      <c r="H24">
        <f>AVERAGE(data3!B23:AG23)</f>
        <v>0</v>
      </c>
      <c r="I24">
        <f>AVERAGE(data4!B23:AG23)</f>
        <v>0</v>
      </c>
      <c r="J24">
        <f>AVERAGE(data5!B23:AG23)</f>
        <v>0</v>
      </c>
      <c r="K24">
        <f>AVERAGE(data6!B23:AG23)</f>
        <v>0</v>
      </c>
      <c r="L24">
        <f>AVERAGE(data7!B23:AG23)</f>
        <v>0</v>
      </c>
      <c r="M24">
        <f>AVERAGE(data8!B23:AG23)</f>
        <v>0</v>
      </c>
      <c r="N24">
        <f>AVERAGE(data9!B23:AG23)</f>
        <v>0</v>
      </c>
      <c r="O24">
        <f>AVERAGE(data10!B23:AG23)</f>
        <v>0</v>
      </c>
      <c r="P24">
        <f>AVERAGE(data11!B23:AG23)</f>
        <v>0</v>
      </c>
      <c r="Q24">
        <f>AVERAGE(data12!B23:AG23)</f>
        <v>0</v>
      </c>
      <c r="R24">
        <f>AVERAGE(data13!B23:AG23)</f>
        <v>0</v>
      </c>
      <c r="S24">
        <f>AVERAGE(data14!B23:AG23)</f>
        <v>0</v>
      </c>
      <c r="T24">
        <f>AVERAGE(data15!B23:AG23)</f>
        <v>0</v>
      </c>
      <c r="U24">
        <f>AVERAGE(data16!B23:AG23)</f>
        <v>0</v>
      </c>
      <c r="V24">
        <f>AVERAGE(data17!B23:AG23)</f>
        <v>0</v>
      </c>
      <c r="W24">
        <f>AVERAGE(data18!B23:AG23)</f>
        <v>0</v>
      </c>
      <c r="X24">
        <f>AVERAGE(data19!B23:AG23)</f>
        <v>0</v>
      </c>
      <c r="Y24">
        <f>AVERAGE(data20!B23:AG23)</f>
        <v>0</v>
      </c>
      <c r="Z24">
        <f>AVERAGE(data21!B23:AG23)</f>
        <v>0</v>
      </c>
      <c r="AA24">
        <f>AVERAGE(data22!B23:AG23)</f>
        <v>0</v>
      </c>
      <c r="AB24">
        <f>AVERAGE(data23!B23:AG23)</f>
        <v>0</v>
      </c>
      <c r="AC24">
        <f>AVERAGE(data24!B23:AG23)</f>
        <v>0</v>
      </c>
      <c r="AD24">
        <f>AVERAGE(data25!B23:AG23)</f>
        <v>0</v>
      </c>
      <c r="AE24">
        <f>AVERAGE(data26!B23:AG23)</f>
        <v>0</v>
      </c>
      <c r="AF24">
        <f>AVERAGE(data27!B23:AG23)</f>
        <v>0</v>
      </c>
      <c r="AG24">
        <f>AVERAGE(data28!B23:AG23)</f>
        <v>0</v>
      </c>
      <c r="AH24">
        <f>AVERAGE(data29!B23:AG23)</f>
        <v>0</v>
      </c>
      <c r="AI24">
        <f>AVERAGE(data30!B23:AG23)</f>
        <v>0</v>
      </c>
      <c r="AJ24">
        <f>AVERAGE(data31!B23:AG23)</f>
        <v>0</v>
      </c>
      <c r="AK24">
        <f>AVERAGE(data32!B23:AG23)</f>
        <v>0</v>
      </c>
      <c r="AL24">
        <f>AVERAGE(data33!B23:AG23)</f>
        <v>0</v>
      </c>
      <c r="AM24">
        <f>AVERAGE(data34!B23:AG23)</f>
        <v>0</v>
      </c>
      <c r="AN24">
        <f>AVERAGE(data35!B23:AG23)</f>
        <v>0</v>
      </c>
      <c r="AO24">
        <f>AVERAGE(data36!B23:AG23)</f>
        <v>0</v>
      </c>
      <c r="AP24" s="78">
        <f t="shared" si="2"/>
        <v>0</v>
      </c>
      <c r="AQ24" s="78">
        <f t="shared" si="6"/>
        <v>0</v>
      </c>
      <c r="AR24" s="78">
        <f t="shared" si="7"/>
        <v>0</v>
      </c>
      <c r="AS24" s="78">
        <f t="shared" si="8"/>
        <v>0</v>
      </c>
      <c r="AT24" s="78">
        <f t="shared" si="9"/>
        <v>0</v>
      </c>
      <c r="AU24" s="78">
        <f t="shared" si="10"/>
        <v>0</v>
      </c>
      <c r="AV24" s="78">
        <f t="shared" si="11"/>
        <v>0</v>
      </c>
    </row>
    <row r="25" spans="1:48">
      <c r="A25">
        <f>data0!A24</f>
        <v>20</v>
      </c>
      <c r="B25" s="78">
        <f t="shared" si="3"/>
        <v>0</v>
      </c>
      <c r="C25" s="78">
        <f t="shared" si="4"/>
        <v>0</v>
      </c>
      <c r="D25" s="78">
        <f t="shared" si="5"/>
        <v>0</v>
      </c>
      <c r="E25">
        <f>AVERAGE(data0!B24:AG24)</f>
        <v>0</v>
      </c>
      <c r="F25">
        <f>AVERAGE(data1!B24:AG24)</f>
        <v>0</v>
      </c>
      <c r="G25">
        <f>AVERAGE(data2!B24:AG24)</f>
        <v>0</v>
      </c>
      <c r="H25">
        <f>AVERAGE(data3!B24:AG24)</f>
        <v>0</v>
      </c>
      <c r="I25">
        <f>AVERAGE(data4!B24:AG24)</f>
        <v>0</v>
      </c>
      <c r="J25">
        <f>AVERAGE(data5!B24:AG24)</f>
        <v>0</v>
      </c>
      <c r="K25">
        <f>AVERAGE(data6!B24:AG24)</f>
        <v>0</v>
      </c>
      <c r="L25">
        <f>AVERAGE(data7!B24:AG24)</f>
        <v>0</v>
      </c>
      <c r="M25">
        <f>AVERAGE(data8!B24:AG24)</f>
        <v>0</v>
      </c>
      <c r="N25">
        <f>AVERAGE(data9!B24:AG24)</f>
        <v>0</v>
      </c>
      <c r="O25">
        <f>AVERAGE(data10!B24:AG24)</f>
        <v>0</v>
      </c>
      <c r="P25">
        <f>AVERAGE(data11!B24:AG24)</f>
        <v>0</v>
      </c>
      <c r="Q25">
        <f>AVERAGE(data12!B24:AG24)</f>
        <v>0</v>
      </c>
      <c r="R25">
        <f>AVERAGE(data13!B24:AG24)</f>
        <v>0</v>
      </c>
      <c r="S25">
        <f>AVERAGE(data14!B24:AG24)</f>
        <v>0</v>
      </c>
      <c r="T25">
        <f>AVERAGE(data15!B24:AG24)</f>
        <v>0</v>
      </c>
      <c r="U25">
        <f>AVERAGE(data16!B24:AG24)</f>
        <v>0</v>
      </c>
      <c r="V25">
        <f>AVERAGE(data17!B24:AG24)</f>
        <v>0</v>
      </c>
      <c r="W25">
        <f>AVERAGE(data18!B24:AG24)</f>
        <v>0</v>
      </c>
      <c r="X25">
        <f>AVERAGE(data19!B24:AG24)</f>
        <v>0</v>
      </c>
      <c r="Y25">
        <f>AVERAGE(data20!B24:AG24)</f>
        <v>0</v>
      </c>
      <c r="Z25">
        <f>AVERAGE(data21!B24:AG24)</f>
        <v>0</v>
      </c>
      <c r="AA25">
        <f>AVERAGE(data22!B24:AG24)</f>
        <v>0</v>
      </c>
      <c r="AB25">
        <f>AVERAGE(data23!B24:AG24)</f>
        <v>0</v>
      </c>
      <c r="AC25">
        <f>AVERAGE(data24!B24:AG24)</f>
        <v>0</v>
      </c>
      <c r="AD25">
        <f>AVERAGE(data25!B24:AG24)</f>
        <v>0</v>
      </c>
      <c r="AE25">
        <f>AVERAGE(data26!B24:AG24)</f>
        <v>0</v>
      </c>
      <c r="AF25">
        <f>AVERAGE(data27!B24:AG24)</f>
        <v>0</v>
      </c>
      <c r="AG25">
        <f>AVERAGE(data28!B24:AG24)</f>
        <v>0</v>
      </c>
      <c r="AH25">
        <f>AVERAGE(data29!B24:AG24)</f>
        <v>0</v>
      </c>
      <c r="AI25">
        <f>AVERAGE(data30!B24:AG24)</f>
        <v>0</v>
      </c>
      <c r="AJ25">
        <f>AVERAGE(data31!B24:AG24)</f>
        <v>0</v>
      </c>
      <c r="AK25">
        <f>AVERAGE(data32!B24:AG24)</f>
        <v>0</v>
      </c>
      <c r="AL25">
        <f>AVERAGE(data33!B24:AG24)</f>
        <v>0</v>
      </c>
      <c r="AM25">
        <f>AVERAGE(data34!B24:AG24)</f>
        <v>0</v>
      </c>
      <c r="AN25">
        <f>AVERAGE(data35!B24:AG24)</f>
        <v>0</v>
      </c>
      <c r="AO25">
        <f>AVERAGE(data36!B24:AG24)</f>
        <v>0</v>
      </c>
      <c r="AP25" s="78">
        <f t="shared" si="2"/>
        <v>0</v>
      </c>
      <c r="AQ25" s="78">
        <f t="shared" si="6"/>
        <v>0</v>
      </c>
      <c r="AR25" s="78">
        <f t="shared" si="7"/>
        <v>0</v>
      </c>
      <c r="AS25" s="78">
        <f t="shared" si="8"/>
        <v>0</v>
      </c>
      <c r="AT25" s="78">
        <f t="shared" si="9"/>
        <v>0</v>
      </c>
      <c r="AU25" s="78">
        <f t="shared" si="10"/>
        <v>0</v>
      </c>
      <c r="AV25" s="78">
        <f t="shared" si="11"/>
        <v>0</v>
      </c>
    </row>
    <row r="26" spans="1:48">
      <c r="A26">
        <f>data0!A25</f>
        <v>25</v>
      </c>
      <c r="B26" s="78">
        <f t="shared" si="3"/>
        <v>0</v>
      </c>
      <c r="C26" s="78">
        <f t="shared" si="4"/>
        <v>0</v>
      </c>
      <c r="D26" s="78">
        <f t="shared" si="5"/>
        <v>0</v>
      </c>
      <c r="E26">
        <f>AVERAGE(data0!B25:AG25)</f>
        <v>0</v>
      </c>
      <c r="F26">
        <f>AVERAGE(data1!B25:AG25)</f>
        <v>0</v>
      </c>
      <c r="G26">
        <f>AVERAGE(data2!B25:AG25)</f>
        <v>0</v>
      </c>
      <c r="H26">
        <f>AVERAGE(data3!B25:AG25)</f>
        <v>0</v>
      </c>
      <c r="I26">
        <f>AVERAGE(data4!B25:AG25)</f>
        <v>0</v>
      </c>
      <c r="J26">
        <f>AVERAGE(data5!B25:AG25)</f>
        <v>0</v>
      </c>
      <c r="K26">
        <f>AVERAGE(data6!B25:AG25)</f>
        <v>0</v>
      </c>
      <c r="L26">
        <f>AVERAGE(data7!B25:AG25)</f>
        <v>0</v>
      </c>
      <c r="M26">
        <f>AVERAGE(data8!B25:AG25)</f>
        <v>0</v>
      </c>
      <c r="N26">
        <f>AVERAGE(data9!B25:AG25)</f>
        <v>0</v>
      </c>
      <c r="O26">
        <f>AVERAGE(data10!B25:AG25)</f>
        <v>0</v>
      </c>
      <c r="P26">
        <f>AVERAGE(data11!B25:AG25)</f>
        <v>0</v>
      </c>
      <c r="Q26">
        <f>AVERAGE(data12!B25:AG25)</f>
        <v>0</v>
      </c>
      <c r="R26">
        <f>AVERAGE(data13!B25:AG25)</f>
        <v>0</v>
      </c>
      <c r="S26">
        <f>AVERAGE(data14!B25:AG25)</f>
        <v>0</v>
      </c>
      <c r="T26">
        <f>AVERAGE(data15!B25:AG25)</f>
        <v>0</v>
      </c>
      <c r="U26">
        <f>AVERAGE(data16!B25:AG25)</f>
        <v>0</v>
      </c>
      <c r="V26">
        <f>AVERAGE(data17!B25:AG25)</f>
        <v>0</v>
      </c>
      <c r="W26">
        <f>AVERAGE(data18!B25:AG25)</f>
        <v>0</v>
      </c>
      <c r="X26">
        <f>AVERAGE(data19!B25:AG25)</f>
        <v>0</v>
      </c>
      <c r="Y26">
        <f>AVERAGE(data20!B25:AG25)</f>
        <v>0</v>
      </c>
      <c r="Z26">
        <f>AVERAGE(data21!B25:AG25)</f>
        <v>0</v>
      </c>
      <c r="AA26">
        <f>AVERAGE(data22!B25:AG25)</f>
        <v>0</v>
      </c>
      <c r="AB26">
        <f>AVERAGE(data23!B25:AG25)</f>
        <v>0</v>
      </c>
      <c r="AC26">
        <f>AVERAGE(data24!B25:AG25)</f>
        <v>0</v>
      </c>
      <c r="AD26">
        <f>AVERAGE(data25!B25:AG25)</f>
        <v>0</v>
      </c>
      <c r="AE26">
        <f>AVERAGE(data26!B25:AG25)</f>
        <v>0</v>
      </c>
      <c r="AF26">
        <f>AVERAGE(data27!B25:AG25)</f>
        <v>0</v>
      </c>
      <c r="AG26">
        <f>AVERAGE(data28!B25:AG25)</f>
        <v>0</v>
      </c>
      <c r="AH26">
        <f>AVERAGE(data29!B25:AG25)</f>
        <v>0</v>
      </c>
      <c r="AI26">
        <f>AVERAGE(data30!B25:AG25)</f>
        <v>0</v>
      </c>
      <c r="AJ26">
        <f>AVERAGE(data31!B25:AG25)</f>
        <v>0</v>
      </c>
      <c r="AK26">
        <f>AVERAGE(data32!B25:AG25)</f>
        <v>0</v>
      </c>
      <c r="AL26">
        <f>AVERAGE(data33!B25:AG25)</f>
        <v>0</v>
      </c>
      <c r="AM26">
        <f>AVERAGE(data34!B25:AG25)</f>
        <v>0</v>
      </c>
      <c r="AN26">
        <f>AVERAGE(data35!B25:AG25)</f>
        <v>0</v>
      </c>
      <c r="AO26">
        <f>AVERAGE(data36!B25:AG25)</f>
        <v>0</v>
      </c>
      <c r="AP26" s="78">
        <f t="shared" si="2"/>
        <v>0</v>
      </c>
      <c r="AQ26" s="78">
        <f t="shared" si="6"/>
        <v>0</v>
      </c>
      <c r="AR26" s="78">
        <f t="shared" si="7"/>
        <v>0</v>
      </c>
      <c r="AS26" s="78">
        <f t="shared" si="8"/>
        <v>0</v>
      </c>
      <c r="AT26" s="78">
        <f t="shared" si="9"/>
        <v>0</v>
      </c>
      <c r="AU26" s="78">
        <f t="shared" si="10"/>
        <v>0</v>
      </c>
      <c r="AV26" s="78">
        <f t="shared" si="11"/>
        <v>0</v>
      </c>
    </row>
    <row r="27" spans="1:48">
      <c r="A27">
        <f>data0!A26</f>
        <v>30</v>
      </c>
      <c r="B27" s="78">
        <f t="shared" si="3"/>
        <v>0</v>
      </c>
      <c r="C27" s="78">
        <f t="shared" si="4"/>
        <v>0</v>
      </c>
      <c r="D27" s="78">
        <f t="shared" si="5"/>
        <v>0</v>
      </c>
      <c r="E27">
        <f>AVERAGE(data0!B26:AG26)</f>
        <v>0</v>
      </c>
      <c r="F27">
        <f>AVERAGE(data1!B26:AG26)</f>
        <v>0</v>
      </c>
      <c r="G27">
        <f>AVERAGE(data2!B26:AG26)</f>
        <v>0</v>
      </c>
      <c r="H27">
        <f>AVERAGE(data3!B26:AG26)</f>
        <v>0</v>
      </c>
      <c r="I27">
        <f>AVERAGE(data4!B26:AG26)</f>
        <v>0</v>
      </c>
      <c r="J27">
        <f>AVERAGE(data5!B26:AG26)</f>
        <v>0</v>
      </c>
      <c r="K27">
        <f>AVERAGE(data6!B26:AG26)</f>
        <v>0</v>
      </c>
      <c r="L27">
        <f>AVERAGE(data7!B26:AG26)</f>
        <v>0</v>
      </c>
      <c r="M27">
        <f>AVERAGE(data8!B26:AG26)</f>
        <v>0</v>
      </c>
      <c r="N27">
        <f>AVERAGE(data9!B26:AG26)</f>
        <v>0</v>
      </c>
      <c r="O27">
        <f>AVERAGE(data10!B26:AG26)</f>
        <v>0</v>
      </c>
      <c r="P27">
        <f>AVERAGE(data11!B26:AG26)</f>
        <v>0</v>
      </c>
      <c r="Q27">
        <f>AVERAGE(data12!B26:AG26)</f>
        <v>0</v>
      </c>
      <c r="R27">
        <f>AVERAGE(data13!B26:AG26)</f>
        <v>0</v>
      </c>
      <c r="S27">
        <f>AVERAGE(data14!B26:AG26)</f>
        <v>0</v>
      </c>
      <c r="T27">
        <f>AVERAGE(data15!B26:AG26)</f>
        <v>0</v>
      </c>
      <c r="U27">
        <f>AVERAGE(data16!B26:AG26)</f>
        <v>0</v>
      </c>
      <c r="V27">
        <f>AVERAGE(data17!B26:AG26)</f>
        <v>0</v>
      </c>
      <c r="W27">
        <f>AVERAGE(data18!B26:AG26)</f>
        <v>0</v>
      </c>
      <c r="X27">
        <f>AVERAGE(data19!B26:AG26)</f>
        <v>0</v>
      </c>
      <c r="Y27">
        <f>AVERAGE(data20!B26:AG26)</f>
        <v>0</v>
      </c>
      <c r="Z27">
        <f>AVERAGE(data21!B26:AG26)</f>
        <v>0</v>
      </c>
      <c r="AA27">
        <f>AVERAGE(data22!B26:AG26)</f>
        <v>0</v>
      </c>
      <c r="AB27">
        <f>AVERAGE(data23!B26:AG26)</f>
        <v>0</v>
      </c>
      <c r="AC27">
        <f>AVERAGE(data24!B26:AG26)</f>
        <v>0</v>
      </c>
      <c r="AD27">
        <f>AVERAGE(data25!B26:AG26)</f>
        <v>0</v>
      </c>
      <c r="AE27">
        <f>AVERAGE(data26!B26:AG26)</f>
        <v>0</v>
      </c>
      <c r="AF27">
        <f>AVERAGE(data27!B26:AG26)</f>
        <v>0</v>
      </c>
      <c r="AG27">
        <f>AVERAGE(data28!B26:AG26)</f>
        <v>0</v>
      </c>
      <c r="AH27">
        <f>AVERAGE(data29!B26:AG26)</f>
        <v>0</v>
      </c>
      <c r="AI27">
        <f>AVERAGE(data30!B26:AG26)</f>
        <v>0</v>
      </c>
      <c r="AJ27">
        <f>AVERAGE(data31!B26:AG26)</f>
        <v>0</v>
      </c>
      <c r="AK27">
        <f>AVERAGE(data32!B26:AG26)</f>
        <v>0</v>
      </c>
      <c r="AL27">
        <f>AVERAGE(data33!B26:AG26)</f>
        <v>0</v>
      </c>
      <c r="AM27">
        <f>AVERAGE(data34!B26:AG26)</f>
        <v>0</v>
      </c>
      <c r="AN27">
        <f>AVERAGE(data35!B26:AG26)</f>
        <v>0</v>
      </c>
      <c r="AO27">
        <f>AVERAGE(data36!B26:AG26)</f>
        <v>0</v>
      </c>
      <c r="AP27" s="78">
        <f t="shared" si="2"/>
        <v>0</v>
      </c>
      <c r="AQ27" s="78">
        <f t="shared" si="6"/>
        <v>0</v>
      </c>
      <c r="AR27" s="78">
        <f t="shared" si="7"/>
        <v>0</v>
      </c>
      <c r="AS27" s="78">
        <f t="shared" si="8"/>
        <v>0</v>
      </c>
      <c r="AT27" s="78">
        <f t="shared" si="9"/>
        <v>0</v>
      </c>
      <c r="AU27" s="78">
        <f t="shared" si="10"/>
        <v>0</v>
      </c>
      <c r="AV27" s="78">
        <f t="shared" si="11"/>
        <v>0</v>
      </c>
    </row>
    <row r="28" spans="1:48">
      <c r="A28">
        <f>data0!A27</f>
        <v>35</v>
      </c>
      <c r="B28" s="78">
        <f t="shared" si="3"/>
        <v>0</v>
      </c>
      <c r="C28" s="78">
        <f t="shared" si="4"/>
        <v>0</v>
      </c>
      <c r="D28" s="78">
        <f t="shared" si="5"/>
        <v>0</v>
      </c>
      <c r="E28">
        <f>AVERAGE(data0!B27:AG27)</f>
        <v>0</v>
      </c>
      <c r="F28">
        <f>AVERAGE(data1!B27:AG27)</f>
        <v>0</v>
      </c>
      <c r="G28">
        <f>AVERAGE(data2!B27:AG27)</f>
        <v>0</v>
      </c>
      <c r="H28">
        <f>AVERAGE(data3!B27:AG27)</f>
        <v>0</v>
      </c>
      <c r="I28">
        <f>AVERAGE(data4!B27:AG27)</f>
        <v>0</v>
      </c>
      <c r="J28">
        <f>AVERAGE(data5!B27:AG27)</f>
        <v>0</v>
      </c>
      <c r="K28">
        <f>AVERAGE(data6!B27:AG27)</f>
        <v>0</v>
      </c>
      <c r="L28">
        <f>AVERAGE(data7!B27:AG27)</f>
        <v>0</v>
      </c>
      <c r="M28">
        <f>AVERAGE(data8!B27:AG27)</f>
        <v>0</v>
      </c>
      <c r="N28">
        <f>AVERAGE(data9!B27:AG27)</f>
        <v>0</v>
      </c>
      <c r="O28">
        <f>AVERAGE(data10!B27:AG27)</f>
        <v>0</v>
      </c>
      <c r="P28">
        <f>AVERAGE(data11!B27:AG27)</f>
        <v>0</v>
      </c>
      <c r="Q28">
        <f>AVERAGE(data12!B27:AG27)</f>
        <v>0</v>
      </c>
      <c r="R28">
        <f>AVERAGE(data13!B27:AG27)</f>
        <v>0</v>
      </c>
      <c r="S28">
        <f>AVERAGE(data14!B27:AG27)</f>
        <v>0</v>
      </c>
      <c r="T28">
        <f>AVERAGE(data15!B27:AG27)</f>
        <v>0</v>
      </c>
      <c r="U28">
        <f>AVERAGE(data16!B27:AG27)</f>
        <v>0</v>
      </c>
      <c r="V28">
        <f>AVERAGE(data17!B27:AG27)</f>
        <v>0</v>
      </c>
      <c r="W28">
        <f>AVERAGE(data18!B27:AG27)</f>
        <v>0</v>
      </c>
      <c r="X28">
        <f>AVERAGE(data19!B27:AG27)</f>
        <v>0</v>
      </c>
      <c r="Y28">
        <f>AVERAGE(data20!B27:AG27)</f>
        <v>0</v>
      </c>
      <c r="Z28">
        <f>AVERAGE(data21!B27:AG27)</f>
        <v>0</v>
      </c>
      <c r="AA28">
        <f>AVERAGE(data22!B27:AG27)</f>
        <v>0</v>
      </c>
      <c r="AB28">
        <f>AVERAGE(data23!B27:AG27)</f>
        <v>0</v>
      </c>
      <c r="AC28">
        <f>AVERAGE(data24!B27:AG27)</f>
        <v>0</v>
      </c>
      <c r="AD28">
        <f>AVERAGE(data25!B27:AG27)</f>
        <v>0</v>
      </c>
      <c r="AE28">
        <f>AVERAGE(data26!B27:AG27)</f>
        <v>0</v>
      </c>
      <c r="AF28">
        <f>AVERAGE(data27!B27:AG27)</f>
        <v>0</v>
      </c>
      <c r="AG28">
        <f>AVERAGE(data28!B27:AG27)</f>
        <v>0</v>
      </c>
      <c r="AH28">
        <f>AVERAGE(data29!B27:AG27)</f>
        <v>0</v>
      </c>
      <c r="AI28">
        <f>AVERAGE(data30!B27:AG27)</f>
        <v>0</v>
      </c>
      <c r="AJ28">
        <f>AVERAGE(data31!B27:AG27)</f>
        <v>0</v>
      </c>
      <c r="AK28">
        <f>AVERAGE(data32!B27:AG27)</f>
        <v>0</v>
      </c>
      <c r="AL28">
        <f>AVERAGE(data33!B27:AG27)</f>
        <v>0</v>
      </c>
      <c r="AM28">
        <f>AVERAGE(data34!B27:AG27)</f>
        <v>0</v>
      </c>
      <c r="AN28">
        <f>AVERAGE(data35!B27:AG27)</f>
        <v>0</v>
      </c>
      <c r="AO28">
        <f>AVERAGE(data36!B27:AG27)</f>
        <v>0</v>
      </c>
      <c r="AP28" s="78">
        <f t="shared" si="2"/>
        <v>0</v>
      </c>
      <c r="AQ28" s="78">
        <f t="shared" si="6"/>
        <v>0</v>
      </c>
      <c r="AR28" s="78">
        <f t="shared" si="7"/>
        <v>0</v>
      </c>
      <c r="AS28" s="78">
        <f t="shared" si="8"/>
        <v>0</v>
      </c>
      <c r="AT28" s="78">
        <f t="shared" si="9"/>
        <v>0</v>
      </c>
      <c r="AU28" s="78">
        <f t="shared" si="10"/>
        <v>0</v>
      </c>
      <c r="AV28" s="78">
        <f t="shared" si="11"/>
        <v>0</v>
      </c>
    </row>
    <row r="29" spans="1:48">
      <c r="A29">
        <f>data0!A28</f>
        <v>40</v>
      </c>
      <c r="B29" s="78">
        <f t="shared" si="3"/>
        <v>0</v>
      </c>
      <c r="C29" s="78">
        <f t="shared" si="4"/>
        <v>0</v>
      </c>
      <c r="D29" s="78">
        <f t="shared" si="5"/>
        <v>0</v>
      </c>
      <c r="E29">
        <f>AVERAGE(data0!B28:AG28)</f>
        <v>0</v>
      </c>
      <c r="F29">
        <f>AVERAGE(data1!B28:AG28)</f>
        <v>0</v>
      </c>
      <c r="G29">
        <f>AVERAGE(data2!B28:AG28)</f>
        <v>0</v>
      </c>
      <c r="H29">
        <f>AVERAGE(data3!B28:AG28)</f>
        <v>0</v>
      </c>
      <c r="I29">
        <f>AVERAGE(data4!B28:AG28)</f>
        <v>0</v>
      </c>
      <c r="J29">
        <f>AVERAGE(data5!B28:AG28)</f>
        <v>0</v>
      </c>
      <c r="K29">
        <f>AVERAGE(data6!B28:AG28)</f>
        <v>0</v>
      </c>
      <c r="L29">
        <f>AVERAGE(data7!B28:AG28)</f>
        <v>0</v>
      </c>
      <c r="M29">
        <f>AVERAGE(data8!B28:AG28)</f>
        <v>0</v>
      </c>
      <c r="N29">
        <f>AVERAGE(data9!B28:AG28)</f>
        <v>0</v>
      </c>
      <c r="O29">
        <f>AVERAGE(data10!B28:AG28)</f>
        <v>0</v>
      </c>
      <c r="P29">
        <f>AVERAGE(data11!B28:AG28)</f>
        <v>0</v>
      </c>
      <c r="Q29">
        <f>AVERAGE(data12!B28:AG28)</f>
        <v>0</v>
      </c>
      <c r="R29">
        <f>AVERAGE(data13!B28:AG28)</f>
        <v>0</v>
      </c>
      <c r="S29">
        <f>AVERAGE(data14!B28:AG28)</f>
        <v>0</v>
      </c>
      <c r="T29">
        <f>AVERAGE(data15!B28:AG28)</f>
        <v>0</v>
      </c>
      <c r="U29">
        <f>AVERAGE(data16!B28:AG28)</f>
        <v>0</v>
      </c>
      <c r="V29">
        <f>AVERAGE(data17!B28:AG28)</f>
        <v>0</v>
      </c>
      <c r="W29">
        <f>AVERAGE(data18!B28:AG28)</f>
        <v>0</v>
      </c>
      <c r="X29">
        <f>AVERAGE(data19!B28:AG28)</f>
        <v>0</v>
      </c>
      <c r="Y29">
        <f>AVERAGE(data20!B28:AG28)</f>
        <v>0</v>
      </c>
      <c r="Z29">
        <f>AVERAGE(data21!B28:AG28)</f>
        <v>0</v>
      </c>
      <c r="AA29">
        <f>AVERAGE(data22!B28:AG28)</f>
        <v>0</v>
      </c>
      <c r="AB29">
        <f>AVERAGE(data23!B28:AG28)</f>
        <v>0</v>
      </c>
      <c r="AC29">
        <f>AVERAGE(data24!B28:AG28)</f>
        <v>0</v>
      </c>
      <c r="AD29">
        <f>AVERAGE(data25!B28:AG28)</f>
        <v>0</v>
      </c>
      <c r="AE29">
        <f>AVERAGE(data26!B28:AG28)</f>
        <v>0</v>
      </c>
      <c r="AF29">
        <f>AVERAGE(data27!B28:AG28)</f>
        <v>0</v>
      </c>
      <c r="AG29">
        <f>AVERAGE(data28!B28:AG28)</f>
        <v>0</v>
      </c>
      <c r="AH29">
        <f>AVERAGE(data29!B28:AG28)</f>
        <v>0</v>
      </c>
      <c r="AI29">
        <f>AVERAGE(data30!B28:AG28)</f>
        <v>0</v>
      </c>
      <c r="AJ29">
        <f>AVERAGE(data31!B28:AG28)</f>
        <v>0</v>
      </c>
      <c r="AK29">
        <f>AVERAGE(data32!B28:AG28)</f>
        <v>0</v>
      </c>
      <c r="AL29">
        <f>AVERAGE(data33!B28:AG28)</f>
        <v>0</v>
      </c>
      <c r="AM29">
        <f>AVERAGE(data34!B28:AG28)</f>
        <v>0</v>
      </c>
      <c r="AN29">
        <f>AVERAGE(data35!B28:AG28)</f>
        <v>0</v>
      </c>
      <c r="AO29">
        <f>AVERAGE(data36!B28:AG28)</f>
        <v>0</v>
      </c>
      <c r="AP29" s="78">
        <f t="shared" si="2"/>
        <v>0</v>
      </c>
      <c r="AQ29" s="78">
        <f t="shared" si="6"/>
        <v>0</v>
      </c>
      <c r="AR29" s="78">
        <f t="shared" si="7"/>
        <v>0</v>
      </c>
      <c r="AS29" s="78">
        <f t="shared" si="8"/>
        <v>0</v>
      </c>
      <c r="AT29" s="78">
        <f t="shared" si="9"/>
        <v>0</v>
      </c>
      <c r="AU29" s="78">
        <f t="shared" si="10"/>
        <v>0</v>
      </c>
      <c r="AV29" s="78">
        <f t="shared" si="11"/>
        <v>0</v>
      </c>
    </row>
    <row r="30" spans="1:48">
      <c r="A30">
        <f>data0!A29</f>
        <v>45</v>
      </c>
      <c r="B30" s="78">
        <f t="shared" si="3"/>
        <v>0</v>
      </c>
      <c r="C30" s="78">
        <f t="shared" si="4"/>
        <v>0</v>
      </c>
      <c r="D30" s="78">
        <f t="shared" si="5"/>
        <v>0</v>
      </c>
      <c r="E30">
        <f>AVERAGE(data0!B29:AG29)</f>
        <v>0</v>
      </c>
      <c r="F30">
        <f>AVERAGE(data1!B29:AG29)</f>
        <v>0</v>
      </c>
      <c r="G30">
        <f>AVERAGE(data2!B29:AG29)</f>
        <v>0</v>
      </c>
      <c r="H30">
        <f>AVERAGE(data3!B29:AG29)</f>
        <v>0</v>
      </c>
      <c r="I30">
        <f>AVERAGE(data4!B29:AG29)</f>
        <v>0</v>
      </c>
      <c r="J30">
        <f>AVERAGE(data5!B29:AG29)</f>
        <v>0</v>
      </c>
      <c r="K30">
        <f>AVERAGE(data6!B29:AG29)</f>
        <v>0</v>
      </c>
      <c r="L30">
        <f>AVERAGE(data7!B29:AG29)</f>
        <v>0</v>
      </c>
      <c r="M30">
        <f>AVERAGE(data8!B29:AG29)</f>
        <v>0</v>
      </c>
      <c r="N30">
        <f>AVERAGE(data9!B29:AG29)</f>
        <v>0</v>
      </c>
      <c r="O30">
        <f>AVERAGE(data10!B29:AG29)</f>
        <v>0</v>
      </c>
      <c r="P30">
        <f>AVERAGE(data11!B29:AG29)</f>
        <v>0</v>
      </c>
      <c r="Q30">
        <f>AVERAGE(data12!B29:AG29)</f>
        <v>0</v>
      </c>
      <c r="R30">
        <f>AVERAGE(data13!B29:AG29)</f>
        <v>0</v>
      </c>
      <c r="S30">
        <f>AVERAGE(data14!B29:AG29)</f>
        <v>0</v>
      </c>
      <c r="T30">
        <f>AVERAGE(data15!B29:AG29)</f>
        <v>0</v>
      </c>
      <c r="U30">
        <f>AVERAGE(data16!B29:AG29)</f>
        <v>0</v>
      </c>
      <c r="V30">
        <f>AVERAGE(data17!B29:AG29)</f>
        <v>0</v>
      </c>
      <c r="W30">
        <f>AVERAGE(data18!B29:AG29)</f>
        <v>0</v>
      </c>
      <c r="X30">
        <f>AVERAGE(data19!B29:AG29)</f>
        <v>0</v>
      </c>
      <c r="Y30">
        <f>AVERAGE(data20!B29:AG29)</f>
        <v>0</v>
      </c>
      <c r="Z30">
        <f>AVERAGE(data21!B29:AG29)</f>
        <v>0</v>
      </c>
      <c r="AA30">
        <f>AVERAGE(data22!B29:AG29)</f>
        <v>0</v>
      </c>
      <c r="AB30">
        <f>AVERAGE(data23!B29:AG29)</f>
        <v>0</v>
      </c>
      <c r="AC30">
        <f>AVERAGE(data24!B29:AG29)</f>
        <v>0</v>
      </c>
      <c r="AD30">
        <f>AVERAGE(data25!B29:AG29)</f>
        <v>0</v>
      </c>
      <c r="AE30">
        <f>AVERAGE(data26!B29:AG29)</f>
        <v>0</v>
      </c>
      <c r="AF30">
        <f>AVERAGE(data27!B29:AG29)</f>
        <v>0</v>
      </c>
      <c r="AG30">
        <f>AVERAGE(data28!B29:AG29)</f>
        <v>0</v>
      </c>
      <c r="AH30">
        <f>AVERAGE(data29!B29:AG29)</f>
        <v>0</v>
      </c>
      <c r="AI30">
        <f>AVERAGE(data30!B29:AG29)</f>
        <v>0</v>
      </c>
      <c r="AJ30">
        <f>AVERAGE(data31!B29:AG29)</f>
        <v>0</v>
      </c>
      <c r="AK30">
        <f>AVERAGE(data32!B29:AG29)</f>
        <v>0</v>
      </c>
      <c r="AL30">
        <f>AVERAGE(data33!B29:AG29)</f>
        <v>0</v>
      </c>
      <c r="AM30">
        <f>AVERAGE(data34!B29:AG29)</f>
        <v>0</v>
      </c>
      <c r="AN30">
        <f>AVERAGE(data35!B29:AG29)</f>
        <v>0</v>
      </c>
      <c r="AO30">
        <f>AVERAGE(data36!B29:AG29)</f>
        <v>0</v>
      </c>
      <c r="AP30" s="78">
        <f t="shared" si="2"/>
        <v>0</v>
      </c>
      <c r="AQ30" s="78">
        <f t="shared" si="6"/>
        <v>0</v>
      </c>
      <c r="AR30" s="78">
        <f t="shared" si="7"/>
        <v>0</v>
      </c>
      <c r="AS30" s="78">
        <f t="shared" si="8"/>
        <v>0</v>
      </c>
      <c r="AT30" s="78">
        <f t="shared" si="9"/>
        <v>0</v>
      </c>
      <c r="AU30" s="78">
        <f t="shared" si="10"/>
        <v>0</v>
      </c>
      <c r="AV30" s="78">
        <f t="shared" si="11"/>
        <v>0</v>
      </c>
    </row>
    <row r="31" spans="1:48">
      <c r="A31">
        <f>data0!A30</f>
        <v>50</v>
      </c>
      <c r="B31" s="78">
        <f t="shared" si="3"/>
        <v>0</v>
      </c>
      <c r="C31" s="78">
        <f t="shared" si="4"/>
        <v>0</v>
      </c>
      <c r="D31" s="78">
        <f t="shared" si="5"/>
        <v>0</v>
      </c>
      <c r="E31">
        <f>AVERAGE(data0!B30:AG30)</f>
        <v>0</v>
      </c>
      <c r="F31">
        <f>AVERAGE(data1!B30:AG30)</f>
        <v>0</v>
      </c>
      <c r="G31">
        <f>AVERAGE(data2!B30:AG30)</f>
        <v>0</v>
      </c>
      <c r="H31">
        <f>AVERAGE(data3!B30:AG30)</f>
        <v>0</v>
      </c>
      <c r="I31">
        <f>AVERAGE(data4!B30:AG30)</f>
        <v>0</v>
      </c>
      <c r="J31">
        <f>AVERAGE(data5!B30:AG30)</f>
        <v>0</v>
      </c>
      <c r="K31">
        <f>AVERAGE(data6!B30:AG30)</f>
        <v>0</v>
      </c>
      <c r="L31">
        <f>AVERAGE(data7!B30:AG30)</f>
        <v>0</v>
      </c>
      <c r="M31">
        <f>AVERAGE(data8!B30:AG30)</f>
        <v>0</v>
      </c>
      <c r="N31">
        <f>AVERAGE(data9!B30:AG30)</f>
        <v>0</v>
      </c>
      <c r="O31">
        <f>AVERAGE(data10!B30:AG30)</f>
        <v>0</v>
      </c>
      <c r="P31">
        <f>AVERAGE(data11!B30:AG30)</f>
        <v>0</v>
      </c>
      <c r="Q31">
        <f>AVERAGE(data12!B30:AG30)</f>
        <v>0</v>
      </c>
      <c r="R31">
        <f>AVERAGE(data13!B30:AG30)</f>
        <v>0</v>
      </c>
      <c r="S31">
        <f>AVERAGE(data14!B30:AG30)</f>
        <v>0</v>
      </c>
      <c r="T31">
        <f>AVERAGE(data15!B30:AG30)</f>
        <v>0</v>
      </c>
      <c r="U31">
        <f>AVERAGE(data16!B30:AG30)</f>
        <v>0</v>
      </c>
      <c r="V31">
        <f>AVERAGE(data17!B30:AG30)</f>
        <v>0</v>
      </c>
      <c r="W31">
        <f>AVERAGE(data18!B30:AG30)</f>
        <v>0</v>
      </c>
      <c r="X31">
        <f>AVERAGE(data19!B30:AG30)</f>
        <v>0</v>
      </c>
      <c r="Y31">
        <f>AVERAGE(data20!B30:AG30)</f>
        <v>0</v>
      </c>
      <c r="Z31">
        <f>AVERAGE(data21!B30:AG30)</f>
        <v>0</v>
      </c>
      <c r="AA31">
        <f>AVERAGE(data22!B30:AG30)</f>
        <v>0</v>
      </c>
      <c r="AB31">
        <f>AVERAGE(data23!B30:AG30)</f>
        <v>0</v>
      </c>
      <c r="AC31">
        <f>AVERAGE(data24!B30:AG30)</f>
        <v>0</v>
      </c>
      <c r="AD31">
        <f>AVERAGE(data25!B30:AG30)</f>
        <v>0</v>
      </c>
      <c r="AE31">
        <f>AVERAGE(data26!B30:AG30)</f>
        <v>0</v>
      </c>
      <c r="AF31">
        <f>AVERAGE(data27!B30:AG30)</f>
        <v>0</v>
      </c>
      <c r="AG31">
        <f>AVERAGE(data28!B30:AG30)</f>
        <v>0</v>
      </c>
      <c r="AH31">
        <f>AVERAGE(data29!B30:AG30)</f>
        <v>0</v>
      </c>
      <c r="AI31">
        <f>AVERAGE(data30!B30:AG30)</f>
        <v>0</v>
      </c>
      <c r="AJ31">
        <f>AVERAGE(data31!B30:AG30)</f>
        <v>0</v>
      </c>
      <c r="AK31">
        <f>AVERAGE(data32!B30:AG30)</f>
        <v>0</v>
      </c>
      <c r="AL31">
        <f>AVERAGE(data33!B30:AG30)</f>
        <v>0</v>
      </c>
      <c r="AM31">
        <f>AVERAGE(data34!B30:AG30)</f>
        <v>0</v>
      </c>
      <c r="AN31">
        <f>AVERAGE(data35!B30:AG30)</f>
        <v>0</v>
      </c>
      <c r="AO31">
        <f>AVERAGE(data36!B30:AG30)</f>
        <v>0</v>
      </c>
      <c r="AP31" s="78">
        <f t="shared" si="2"/>
        <v>0</v>
      </c>
      <c r="AQ31" s="78">
        <f t="shared" si="6"/>
        <v>0</v>
      </c>
      <c r="AR31" s="78">
        <f t="shared" si="7"/>
        <v>0</v>
      </c>
      <c r="AS31" s="78">
        <f t="shared" si="8"/>
        <v>0</v>
      </c>
      <c r="AT31" s="78">
        <f t="shared" si="9"/>
        <v>0</v>
      </c>
      <c r="AU31" s="78">
        <f t="shared" si="10"/>
        <v>0</v>
      </c>
      <c r="AV31" s="78">
        <f t="shared" si="11"/>
        <v>0</v>
      </c>
    </row>
    <row r="32" spans="1:48">
      <c r="A32">
        <f>data0!A31</f>
        <v>55</v>
      </c>
      <c r="B32" s="78">
        <f t="shared" si="3"/>
        <v>0</v>
      </c>
      <c r="C32" s="78">
        <f t="shared" si="4"/>
        <v>0</v>
      </c>
      <c r="D32" s="78">
        <f t="shared" si="5"/>
        <v>0</v>
      </c>
      <c r="E32">
        <f>AVERAGE(data0!B31:AG31)</f>
        <v>0</v>
      </c>
      <c r="F32">
        <f>AVERAGE(data1!B31:AG31)</f>
        <v>0</v>
      </c>
      <c r="G32">
        <f>AVERAGE(data2!B31:AG31)</f>
        <v>0</v>
      </c>
      <c r="H32">
        <f>AVERAGE(data3!B31:AG31)</f>
        <v>0</v>
      </c>
      <c r="I32">
        <f>AVERAGE(data4!B31:AG31)</f>
        <v>0</v>
      </c>
      <c r="J32">
        <f>AVERAGE(data5!B31:AG31)</f>
        <v>0</v>
      </c>
      <c r="K32">
        <f>AVERAGE(data6!B31:AG31)</f>
        <v>0</v>
      </c>
      <c r="L32">
        <f>AVERAGE(data7!B31:AG31)</f>
        <v>0</v>
      </c>
      <c r="M32">
        <f>AVERAGE(data8!B31:AG31)</f>
        <v>0</v>
      </c>
      <c r="N32">
        <f>AVERAGE(data9!B31:AG31)</f>
        <v>0</v>
      </c>
      <c r="O32">
        <f>AVERAGE(data10!B31:AG31)</f>
        <v>0</v>
      </c>
      <c r="P32">
        <f>AVERAGE(data11!B31:AG31)</f>
        <v>0</v>
      </c>
      <c r="Q32">
        <f>AVERAGE(data12!B31:AG31)</f>
        <v>0</v>
      </c>
      <c r="R32">
        <f>AVERAGE(data13!B31:AG31)</f>
        <v>0</v>
      </c>
      <c r="S32">
        <f>AVERAGE(data14!B31:AG31)</f>
        <v>0</v>
      </c>
      <c r="T32">
        <f>AVERAGE(data15!B31:AG31)</f>
        <v>0</v>
      </c>
      <c r="U32">
        <f>AVERAGE(data16!B31:AG31)</f>
        <v>0</v>
      </c>
      <c r="V32">
        <f>AVERAGE(data17!B31:AG31)</f>
        <v>0</v>
      </c>
      <c r="W32">
        <f>AVERAGE(data18!B31:AG31)</f>
        <v>0</v>
      </c>
      <c r="X32">
        <f>AVERAGE(data19!B31:AG31)</f>
        <v>0</v>
      </c>
      <c r="Y32">
        <f>AVERAGE(data20!B31:AG31)</f>
        <v>0</v>
      </c>
      <c r="Z32">
        <f>AVERAGE(data21!B31:AG31)</f>
        <v>0</v>
      </c>
      <c r="AA32">
        <f>AVERAGE(data22!B31:AG31)</f>
        <v>0</v>
      </c>
      <c r="AB32">
        <f>AVERAGE(data23!B31:AG31)</f>
        <v>0</v>
      </c>
      <c r="AC32">
        <f>AVERAGE(data24!B31:AG31)</f>
        <v>0</v>
      </c>
      <c r="AD32">
        <f>AVERAGE(data25!B31:AG31)</f>
        <v>0</v>
      </c>
      <c r="AE32">
        <f>AVERAGE(data26!B31:AG31)</f>
        <v>0</v>
      </c>
      <c r="AF32">
        <f>AVERAGE(data27!B31:AG31)</f>
        <v>0</v>
      </c>
      <c r="AG32">
        <f>AVERAGE(data28!B31:AG31)</f>
        <v>0</v>
      </c>
      <c r="AH32">
        <f>AVERAGE(data29!B31:AG31)</f>
        <v>0</v>
      </c>
      <c r="AI32">
        <f>AVERAGE(data30!B31:AG31)</f>
        <v>0</v>
      </c>
      <c r="AJ32">
        <f>AVERAGE(data31!B31:AG31)</f>
        <v>0</v>
      </c>
      <c r="AK32">
        <f>AVERAGE(data32!B31:AG31)</f>
        <v>0</v>
      </c>
      <c r="AL32">
        <f>AVERAGE(data33!B31:AG31)</f>
        <v>0</v>
      </c>
      <c r="AM32">
        <f>AVERAGE(data34!B31:AG31)</f>
        <v>0</v>
      </c>
      <c r="AN32">
        <f>AVERAGE(data35!B31:AG31)</f>
        <v>0</v>
      </c>
      <c r="AO32">
        <f>AVERAGE(data36!B31:AG31)</f>
        <v>0</v>
      </c>
      <c r="AP32" s="78">
        <f t="shared" si="2"/>
        <v>0</v>
      </c>
      <c r="AQ32" s="78">
        <f t="shared" si="6"/>
        <v>0</v>
      </c>
      <c r="AR32" s="78">
        <f t="shared" si="7"/>
        <v>0</v>
      </c>
      <c r="AS32" s="78">
        <f t="shared" si="8"/>
        <v>0</v>
      </c>
      <c r="AT32" s="78">
        <f t="shared" si="9"/>
        <v>0</v>
      </c>
      <c r="AU32" s="78">
        <f t="shared" si="10"/>
        <v>0</v>
      </c>
      <c r="AV32" s="78">
        <f t="shared" si="11"/>
        <v>0</v>
      </c>
    </row>
    <row r="33" spans="1:48">
      <c r="A33">
        <f>data0!A32</f>
        <v>60</v>
      </c>
      <c r="B33" s="78">
        <f t="shared" si="3"/>
        <v>0</v>
      </c>
      <c r="C33" s="78">
        <f t="shared" si="4"/>
        <v>0</v>
      </c>
      <c r="D33" s="78">
        <f t="shared" si="5"/>
        <v>0</v>
      </c>
      <c r="E33">
        <f>AVERAGE(data0!B32:AG32)</f>
        <v>0</v>
      </c>
      <c r="F33">
        <f>AVERAGE(data1!B32:AG32)</f>
        <v>0</v>
      </c>
      <c r="G33">
        <f>AVERAGE(data2!B32:AG32)</f>
        <v>0</v>
      </c>
      <c r="H33">
        <f>AVERAGE(data3!B32:AG32)</f>
        <v>0</v>
      </c>
      <c r="I33">
        <f>AVERAGE(data4!B32:AG32)</f>
        <v>0</v>
      </c>
      <c r="J33">
        <f>AVERAGE(data5!B32:AG32)</f>
        <v>0</v>
      </c>
      <c r="K33">
        <f>AVERAGE(data6!B32:AG32)</f>
        <v>0</v>
      </c>
      <c r="L33">
        <f>AVERAGE(data7!B32:AG32)</f>
        <v>0</v>
      </c>
      <c r="M33">
        <f>AVERAGE(data8!B32:AG32)</f>
        <v>0</v>
      </c>
      <c r="N33">
        <f>AVERAGE(data9!B32:AG32)</f>
        <v>0</v>
      </c>
      <c r="O33">
        <f>AVERAGE(data10!B32:AG32)</f>
        <v>0</v>
      </c>
      <c r="P33">
        <f>AVERAGE(data11!B32:AG32)</f>
        <v>0</v>
      </c>
      <c r="Q33">
        <f>AVERAGE(data12!B32:AG32)</f>
        <v>0</v>
      </c>
      <c r="R33">
        <f>AVERAGE(data13!B32:AG32)</f>
        <v>0</v>
      </c>
      <c r="S33">
        <f>AVERAGE(data14!B32:AG32)</f>
        <v>0</v>
      </c>
      <c r="T33">
        <f>AVERAGE(data15!B32:AG32)</f>
        <v>0</v>
      </c>
      <c r="U33">
        <f>AVERAGE(data16!B32:AG32)</f>
        <v>0</v>
      </c>
      <c r="V33">
        <f>AVERAGE(data17!B32:AG32)</f>
        <v>0</v>
      </c>
      <c r="W33">
        <f>AVERAGE(data18!B32:AG32)</f>
        <v>0</v>
      </c>
      <c r="X33">
        <f>AVERAGE(data19!B32:AG32)</f>
        <v>0</v>
      </c>
      <c r="Y33">
        <f>AVERAGE(data20!B32:AG32)</f>
        <v>0</v>
      </c>
      <c r="Z33">
        <f>AVERAGE(data21!B32:AG32)</f>
        <v>0</v>
      </c>
      <c r="AA33">
        <f>AVERAGE(data22!B32:AG32)</f>
        <v>0</v>
      </c>
      <c r="AB33">
        <f>AVERAGE(data23!B32:AG32)</f>
        <v>0</v>
      </c>
      <c r="AC33">
        <f>AVERAGE(data24!B32:AG32)</f>
        <v>0</v>
      </c>
      <c r="AD33">
        <f>AVERAGE(data25!B32:AG32)</f>
        <v>0</v>
      </c>
      <c r="AE33">
        <f>AVERAGE(data26!B32:AG32)</f>
        <v>0</v>
      </c>
      <c r="AF33">
        <f>AVERAGE(data27!B32:AG32)</f>
        <v>0</v>
      </c>
      <c r="AG33">
        <f>AVERAGE(data28!B32:AG32)</f>
        <v>0</v>
      </c>
      <c r="AH33">
        <f>AVERAGE(data29!B32:AG32)</f>
        <v>0</v>
      </c>
      <c r="AI33">
        <f>AVERAGE(data30!B32:AG32)</f>
        <v>0</v>
      </c>
      <c r="AJ33">
        <f>AVERAGE(data31!B32:AG32)</f>
        <v>0</v>
      </c>
      <c r="AK33">
        <f>AVERAGE(data32!B32:AG32)</f>
        <v>0</v>
      </c>
      <c r="AL33">
        <f>AVERAGE(data33!B32:AG32)</f>
        <v>0</v>
      </c>
      <c r="AM33">
        <f>AVERAGE(data34!B32:AG32)</f>
        <v>0</v>
      </c>
      <c r="AN33">
        <f>AVERAGE(data35!B32:AG32)</f>
        <v>0</v>
      </c>
      <c r="AO33">
        <f>AVERAGE(data36!B32:AG32)</f>
        <v>0</v>
      </c>
      <c r="AP33" s="78">
        <f t="shared" si="2"/>
        <v>0</v>
      </c>
      <c r="AQ33" s="78">
        <f t="shared" si="6"/>
        <v>0</v>
      </c>
      <c r="AR33" s="78">
        <f t="shared" si="7"/>
        <v>0</v>
      </c>
      <c r="AS33" s="78">
        <f t="shared" si="8"/>
        <v>0</v>
      </c>
      <c r="AT33" s="78">
        <f t="shared" si="9"/>
        <v>0</v>
      </c>
      <c r="AU33" s="78">
        <f t="shared" si="10"/>
        <v>0</v>
      </c>
      <c r="AV33" s="78">
        <f t="shared" si="11"/>
        <v>0</v>
      </c>
    </row>
    <row r="34" spans="1:48">
      <c r="A34">
        <f>data0!A33</f>
        <v>65</v>
      </c>
      <c r="B34" s="78">
        <f t="shared" si="3"/>
        <v>0</v>
      </c>
      <c r="C34" s="78">
        <f t="shared" si="4"/>
        <v>0</v>
      </c>
      <c r="D34" s="78">
        <f t="shared" si="5"/>
        <v>0</v>
      </c>
      <c r="E34">
        <f>AVERAGE(data0!B33:AG33)</f>
        <v>0</v>
      </c>
      <c r="F34">
        <f>AVERAGE(data1!B33:AG33)</f>
        <v>0</v>
      </c>
      <c r="G34">
        <f>AVERAGE(data2!B33:AG33)</f>
        <v>0</v>
      </c>
      <c r="H34">
        <f>AVERAGE(data3!B33:AG33)</f>
        <v>0</v>
      </c>
      <c r="I34">
        <f>AVERAGE(data4!B33:AG33)</f>
        <v>0</v>
      </c>
      <c r="J34">
        <f>AVERAGE(data5!B33:AG33)</f>
        <v>0</v>
      </c>
      <c r="K34">
        <f>AVERAGE(data6!B33:AG33)</f>
        <v>0</v>
      </c>
      <c r="L34">
        <f>AVERAGE(data7!B33:AG33)</f>
        <v>0</v>
      </c>
      <c r="M34">
        <f>AVERAGE(data8!B33:AG33)</f>
        <v>0</v>
      </c>
      <c r="N34">
        <f>AVERAGE(data9!B33:AG33)</f>
        <v>0</v>
      </c>
      <c r="O34">
        <f>AVERAGE(data10!B33:AG33)</f>
        <v>0</v>
      </c>
      <c r="P34">
        <f>AVERAGE(data11!B33:AG33)</f>
        <v>0</v>
      </c>
      <c r="Q34">
        <f>AVERAGE(data12!B33:AG33)</f>
        <v>0</v>
      </c>
      <c r="R34">
        <f>AVERAGE(data13!B33:AG33)</f>
        <v>0</v>
      </c>
      <c r="S34">
        <f>AVERAGE(data14!B33:AG33)</f>
        <v>0</v>
      </c>
      <c r="T34">
        <f>AVERAGE(data15!B33:AG33)</f>
        <v>0</v>
      </c>
      <c r="U34">
        <f>AVERAGE(data16!B33:AG33)</f>
        <v>0</v>
      </c>
      <c r="V34">
        <f>AVERAGE(data17!B33:AG33)</f>
        <v>0</v>
      </c>
      <c r="W34">
        <f>AVERAGE(data18!B33:AG33)</f>
        <v>0</v>
      </c>
      <c r="X34">
        <f>AVERAGE(data19!B33:AG33)</f>
        <v>0</v>
      </c>
      <c r="Y34">
        <f>AVERAGE(data20!B33:AG33)</f>
        <v>0</v>
      </c>
      <c r="Z34">
        <f>AVERAGE(data21!B33:AG33)</f>
        <v>0</v>
      </c>
      <c r="AA34">
        <f>AVERAGE(data22!B33:AG33)</f>
        <v>0</v>
      </c>
      <c r="AB34">
        <f>AVERAGE(data23!B33:AG33)</f>
        <v>0</v>
      </c>
      <c r="AC34">
        <f>AVERAGE(data24!B33:AG33)</f>
        <v>0</v>
      </c>
      <c r="AD34">
        <f>AVERAGE(data25!B33:AG33)</f>
        <v>0</v>
      </c>
      <c r="AE34">
        <f>AVERAGE(data26!B33:AG33)</f>
        <v>0</v>
      </c>
      <c r="AF34">
        <f>AVERAGE(data27!B33:AG33)</f>
        <v>0</v>
      </c>
      <c r="AG34">
        <f>AVERAGE(data28!B33:AG33)</f>
        <v>0</v>
      </c>
      <c r="AH34">
        <f>AVERAGE(data29!B33:AG33)</f>
        <v>0</v>
      </c>
      <c r="AI34">
        <f>AVERAGE(data30!B33:AG33)</f>
        <v>0</v>
      </c>
      <c r="AJ34">
        <f>AVERAGE(data31!B33:AG33)</f>
        <v>0</v>
      </c>
      <c r="AK34">
        <f>AVERAGE(data32!B33:AG33)</f>
        <v>0</v>
      </c>
      <c r="AL34">
        <f>AVERAGE(data33!B33:AG33)</f>
        <v>0</v>
      </c>
      <c r="AM34">
        <f>AVERAGE(data34!B33:AG33)</f>
        <v>0</v>
      </c>
      <c r="AN34">
        <f>AVERAGE(data35!B33:AG33)</f>
        <v>0</v>
      </c>
      <c r="AO34">
        <f>AVERAGE(data36!B33:AG33)</f>
        <v>0</v>
      </c>
      <c r="AP34" s="78">
        <f t="shared" si="2"/>
        <v>0</v>
      </c>
      <c r="AQ34" s="78">
        <f t="shared" si="6"/>
        <v>0</v>
      </c>
      <c r="AR34" s="78">
        <f t="shared" si="7"/>
        <v>0</v>
      </c>
      <c r="AS34" s="78">
        <f t="shared" si="8"/>
        <v>0</v>
      </c>
      <c r="AT34" s="78">
        <f t="shared" si="9"/>
        <v>0</v>
      </c>
      <c r="AU34" s="78">
        <f t="shared" si="10"/>
        <v>0</v>
      </c>
      <c r="AV34" s="78">
        <f t="shared" si="11"/>
        <v>0</v>
      </c>
    </row>
    <row r="35" spans="1:48">
      <c r="A35">
        <f>data0!A34</f>
        <v>70</v>
      </c>
      <c r="B35" s="78">
        <f t="shared" si="3"/>
        <v>0</v>
      </c>
      <c r="C35" s="78">
        <f t="shared" si="4"/>
        <v>0</v>
      </c>
      <c r="D35" s="78">
        <f t="shared" si="5"/>
        <v>0</v>
      </c>
      <c r="E35">
        <f>AVERAGE(data0!B34:AG34)</f>
        <v>0</v>
      </c>
      <c r="F35">
        <f>AVERAGE(data1!B34:AG34)</f>
        <v>0</v>
      </c>
      <c r="G35">
        <f>AVERAGE(data2!B34:AG34)</f>
        <v>0</v>
      </c>
      <c r="H35">
        <f>AVERAGE(data3!B34:AG34)</f>
        <v>0</v>
      </c>
      <c r="I35">
        <f>AVERAGE(data4!B34:AG34)</f>
        <v>0</v>
      </c>
      <c r="J35">
        <f>AVERAGE(data5!B34:AG34)</f>
        <v>0</v>
      </c>
      <c r="K35">
        <f>AVERAGE(data6!B34:AG34)</f>
        <v>0</v>
      </c>
      <c r="L35">
        <f>AVERAGE(data7!B34:AG34)</f>
        <v>0</v>
      </c>
      <c r="M35">
        <f>AVERAGE(data8!B34:AG34)</f>
        <v>0</v>
      </c>
      <c r="N35">
        <f>AVERAGE(data9!B34:AG34)</f>
        <v>0</v>
      </c>
      <c r="O35">
        <f>AVERAGE(data10!B34:AG34)</f>
        <v>0</v>
      </c>
      <c r="P35">
        <f>AVERAGE(data11!B34:AG34)</f>
        <v>0</v>
      </c>
      <c r="Q35">
        <f>AVERAGE(data12!B34:AG34)</f>
        <v>0</v>
      </c>
      <c r="R35">
        <f>AVERAGE(data13!B34:AG34)</f>
        <v>0</v>
      </c>
      <c r="S35">
        <f>AVERAGE(data14!B34:AG34)</f>
        <v>0</v>
      </c>
      <c r="T35">
        <f>AVERAGE(data15!B34:AG34)</f>
        <v>0</v>
      </c>
      <c r="U35">
        <f>AVERAGE(data16!B34:AG34)</f>
        <v>0</v>
      </c>
      <c r="V35">
        <f>AVERAGE(data17!B34:AG34)</f>
        <v>0</v>
      </c>
      <c r="W35">
        <f>AVERAGE(data18!B34:AG34)</f>
        <v>0</v>
      </c>
      <c r="X35">
        <f>AVERAGE(data19!B34:AG34)</f>
        <v>0</v>
      </c>
      <c r="Y35">
        <f>AVERAGE(data20!B34:AG34)</f>
        <v>0</v>
      </c>
      <c r="Z35">
        <f>AVERAGE(data21!B34:AG34)</f>
        <v>0</v>
      </c>
      <c r="AA35">
        <f>AVERAGE(data22!B34:AG34)</f>
        <v>0</v>
      </c>
      <c r="AB35">
        <f>AVERAGE(data23!B34:AG34)</f>
        <v>0</v>
      </c>
      <c r="AC35">
        <f>AVERAGE(data24!B34:AG34)</f>
        <v>0</v>
      </c>
      <c r="AD35">
        <f>AVERAGE(data25!B34:AG34)</f>
        <v>0</v>
      </c>
      <c r="AE35">
        <f>AVERAGE(data26!B34:AG34)</f>
        <v>0</v>
      </c>
      <c r="AF35">
        <f>AVERAGE(data27!B34:AG34)</f>
        <v>0</v>
      </c>
      <c r="AG35">
        <f>AVERAGE(data28!B34:AG34)</f>
        <v>0</v>
      </c>
      <c r="AH35">
        <f>AVERAGE(data29!B34:AG34)</f>
        <v>0</v>
      </c>
      <c r="AI35">
        <f>AVERAGE(data30!B34:AG34)</f>
        <v>0</v>
      </c>
      <c r="AJ35">
        <f>AVERAGE(data31!B34:AG34)</f>
        <v>0</v>
      </c>
      <c r="AK35">
        <f>AVERAGE(data32!B34:AG34)</f>
        <v>0</v>
      </c>
      <c r="AL35">
        <f>AVERAGE(data33!B34:AG34)</f>
        <v>0</v>
      </c>
      <c r="AM35">
        <f>AVERAGE(data34!B34:AG34)</f>
        <v>0</v>
      </c>
      <c r="AN35">
        <f>AVERAGE(data35!B34:AG34)</f>
        <v>0</v>
      </c>
      <c r="AO35">
        <f>AVERAGE(data36!B34:AG34)</f>
        <v>0</v>
      </c>
      <c r="AP35" s="78">
        <f t="shared" si="2"/>
        <v>0</v>
      </c>
      <c r="AQ35" s="78">
        <f t="shared" si="6"/>
        <v>0</v>
      </c>
      <c r="AR35" s="78">
        <f t="shared" si="7"/>
        <v>0</v>
      </c>
      <c r="AS35" s="78">
        <f t="shared" si="8"/>
        <v>0</v>
      </c>
      <c r="AT35" s="78">
        <f t="shared" si="9"/>
        <v>0</v>
      </c>
      <c r="AU35" s="78">
        <f t="shared" si="10"/>
        <v>0</v>
      </c>
      <c r="AV35" s="78">
        <f t="shared" si="11"/>
        <v>0</v>
      </c>
    </row>
    <row r="36" spans="1:48">
      <c r="A36">
        <f>data0!A35</f>
        <v>75</v>
      </c>
      <c r="B36" s="78">
        <f t="shared" si="3"/>
        <v>0</v>
      </c>
      <c r="C36" s="78">
        <f t="shared" si="4"/>
        <v>0</v>
      </c>
      <c r="D36" s="78">
        <f t="shared" si="5"/>
        <v>0</v>
      </c>
      <c r="E36">
        <f>AVERAGE(data0!B35:AG35)</f>
        <v>0</v>
      </c>
      <c r="F36">
        <f>AVERAGE(data1!B35:AG35)</f>
        <v>0</v>
      </c>
      <c r="G36">
        <f>AVERAGE(data2!B35:AG35)</f>
        <v>0</v>
      </c>
      <c r="H36">
        <f>AVERAGE(data3!B35:AG35)</f>
        <v>0</v>
      </c>
      <c r="I36">
        <f>AVERAGE(data4!B35:AG35)</f>
        <v>0</v>
      </c>
      <c r="J36">
        <f>AVERAGE(data5!B35:AG35)</f>
        <v>0</v>
      </c>
      <c r="K36">
        <f>AVERAGE(data6!B35:AG35)</f>
        <v>0</v>
      </c>
      <c r="L36">
        <f>AVERAGE(data7!B35:AG35)</f>
        <v>0</v>
      </c>
      <c r="M36">
        <f>AVERAGE(data8!B35:AG35)</f>
        <v>0</v>
      </c>
      <c r="N36">
        <f>AVERAGE(data9!B35:AG35)</f>
        <v>0</v>
      </c>
      <c r="O36">
        <f>AVERAGE(data10!B35:AG35)</f>
        <v>0</v>
      </c>
      <c r="P36">
        <f>AVERAGE(data11!B35:AG35)</f>
        <v>0</v>
      </c>
      <c r="Q36">
        <f>AVERAGE(data12!B35:AG35)</f>
        <v>0</v>
      </c>
      <c r="R36">
        <f>AVERAGE(data13!B35:AG35)</f>
        <v>0</v>
      </c>
      <c r="S36">
        <f>AVERAGE(data14!B35:AG35)</f>
        <v>0</v>
      </c>
      <c r="T36">
        <f>AVERAGE(data15!B35:AG35)</f>
        <v>0</v>
      </c>
      <c r="U36">
        <f>AVERAGE(data16!B35:AG35)</f>
        <v>0</v>
      </c>
      <c r="V36">
        <f>AVERAGE(data17!B35:AG35)</f>
        <v>0</v>
      </c>
      <c r="W36">
        <f>AVERAGE(data18!B35:AG35)</f>
        <v>0</v>
      </c>
      <c r="X36">
        <f>AVERAGE(data19!B35:AG35)</f>
        <v>0</v>
      </c>
      <c r="Y36">
        <f>AVERAGE(data20!B35:AG35)</f>
        <v>0</v>
      </c>
      <c r="Z36">
        <f>AVERAGE(data21!B35:AG35)</f>
        <v>0</v>
      </c>
      <c r="AA36">
        <f>AVERAGE(data22!B35:AG35)</f>
        <v>0</v>
      </c>
      <c r="AB36">
        <f>AVERAGE(data23!B35:AG35)</f>
        <v>0</v>
      </c>
      <c r="AC36">
        <f>AVERAGE(data24!B35:AG35)</f>
        <v>0</v>
      </c>
      <c r="AD36">
        <f>AVERAGE(data25!B35:AG35)</f>
        <v>0</v>
      </c>
      <c r="AE36">
        <f>AVERAGE(data26!B35:AG35)</f>
        <v>0</v>
      </c>
      <c r="AF36">
        <f>AVERAGE(data27!B35:AG35)</f>
        <v>0</v>
      </c>
      <c r="AG36">
        <f>AVERAGE(data28!B35:AG35)</f>
        <v>0</v>
      </c>
      <c r="AH36">
        <f>AVERAGE(data29!B35:AG35)</f>
        <v>0</v>
      </c>
      <c r="AI36">
        <f>AVERAGE(data30!B35:AG35)</f>
        <v>0</v>
      </c>
      <c r="AJ36">
        <f>AVERAGE(data31!B35:AG35)</f>
        <v>0</v>
      </c>
      <c r="AK36">
        <f>AVERAGE(data32!B35:AG35)</f>
        <v>0</v>
      </c>
      <c r="AL36">
        <f>AVERAGE(data33!B35:AG35)</f>
        <v>0</v>
      </c>
      <c r="AM36">
        <f>AVERAGE(data34!B35:AG35)</f>
        <v>0</v>
      </c>
      <c r="AN36">
        <f>AVERAGE(data35!B35:AG35)</f>
        <v>0</v>
      </c>
      <c r="AO36">
        <f>AVERAGE(data36!B35:AG35)</f>
        <v>0</v>
      </c>
      <c r="AP36" s="78">
        <f t="shared" si="2"/>
        <v>0</v>
      </c>
      <c r="AQ36" s="78">
        <f t="shared" si="6"/>
        <v>0</v>
      </c>
      <c r="AR36" s="78">
        <f t="shared" si="7"/>
        <v>0</v>
      </c>
      <c r="AS36" s="78">
        <f t="shared" si="8"/>
        <v>0</v>
      </c>
      <c r="AT36" s="78">
        <f t="shared" si="9"/>
        <v>0</v>
      </c>
      <c r="AU36" s="78">
        <f t="shared" si="10"/>
        <v>0</v>
      </c>
      <c r="AV36" s="78">
        <f t="shared" si="11"/>
        <v>0</v>
      </c>
    </row>
    <row r="37" spans="1:48">
      <c r="A37">
        <f>data0!A36</f>
        <v>80</v>
      </c>
      <c r="B37" s="78">
        <f t="shared" si="3"/>
        <v>0</v>
      </c>
      <c r="C37" s="78">
        <f t="shared" si="4"/>
        <v>0</v>
      </c>
      <c r="D37" s="78">
        <f t="shared" si="5"/>
        <v>0</v>
      </c>
      <c r="E37">
        <f>AVERAGE(data0!B36:AG36)</f>
        <v>0</v>
      </c>
      <c r="F37">
        <f>AVERAGE(data1!B36:AG36)</f>
        <v>0</v>
      </c>
      <c r="G37">
        <f>AVERAGE(data2!B36:AG36)</f>
        <v>0</v>
      </c>
      <c r="H37">
        <f>AVERAGE(data3!B36:AG36)</f>
        <v>0</v>
      </c>
      <c r="I37">
        <f>AVERAGE(data4!B36:AG36)</f>
        <v>0</v>
      </c>
      <c r="J37">
        <f>AVERAGE(data5!B36:AG36)</f>
        <v>0</v>
      </c>
      <c r="K37">
        <f>AVERAGE(data6!B36:AG36)</f>
        <v>0</v>
      </c>
      <c r="L37">
        <f>AVERAGE(data7!B36:AG36)</f>
        <v>0</v>
      </c>
      <c r="M37">
        <f>AVERAGE(data8!B36:AG36)</f>
        <v>0</v>
      </c>
      <c r="N37">
        <f>AVERAGE(data9!B36:AG36)</f>
        <v>0</v>
      </c>
      <c r="O37">
        <f>AVERAGE(data10!B36:AG36)</f>
        <v>0</v>
      </c>
      <c r="P37">
        <f>AVERAGE(data11!B36:AG36)</f>
        <v>0</v>
      </c>
      <c r="Q37">
        <f>AVERAGE(data12!B36:AG36)</f>
        <v>0</v>
      </c>
      <c r="R37">
        <f>AVERAGE(data13!B36:AG36)</f>
        <v>0</v>
      </c>
      <c r="S37">
        <f>AVERAGE(data14!B36:AG36)</f>
        <v>0</v>
      </c>
      <c r="T37">
        <f>AVERAGE(data15!B36:AG36)</f>
        <v>0</v>
      </c>
      <c r="U37">
        <f>AVERAGE(data16!B36:AG36)</f>
        <v>0</v>
      </c>
      <c r="V37">
        <f>AVERAGE(data17!B36:AG36)</f>
        <v>0</v>
      </c>
      <c r="W37">
        <f>AVERAGE(data18!B36:AG36)</f>
        <v>0</v>
      </c>
      <c r="X37">
        <f>AVERAGE(data19!B36:AG36)</f>
        <v>0</v>
      </c>
      <c r="Y37">
        <f>AVERAGE(data20!B36:AG36)</f>
        <v>0</v>
      </c>
      <c r="Z37">
        <f>AVERAGE(data21!B36:AG36)</f>
        <v>0</v>
      </c>
      <c r="AA37">
        <f>AVERAGE(data22!B36:AG36)</f>
        <v>0</v>
      </c>
      <c r="AB37">
        <f>AVERAGE(data23!B36:AG36)</f>
        <v>0</v>
      </c>
      <c r="AC37">
        <f>AVERAGE(data24!B36:AG36)</f>
        <v>0</v>
      </c>
      <c r="AD37">
        <f>AVERAGE(data25!B36:AG36)</f>
        <v>0</v>
      </c>
      <c r="AE37">
        <f>AVERAGE(data26!B36:AG36)</f>
        <v>0</v>
      </c>
      <c r="AF37">
        <f>AVERAGE(data27!B36:AG36)</f>
        <v>0</v>
      </c>
      <c r="AG37">
        <f>AVERAGE(data28!B36:AG36)</f>
        <v>0</v>
      </c>
      <c r="AH37">
        <f>AVERAGE(data29!B36:AG36)</f>
        <v>0</v>
      </c>
      <c r="AI37">
        <f>AVERAGE(data30!B36:AG36)</f>
        <v>0</v>
      </c>
      <c r="AJ37">
        <f>AVERAGE(data31!B36:AG36)</f>
        <v>0</v>
      </c>
      <c r="AK37">
        <f>AVERAGE(data32!B36:AG36)</f>
        <v>0</v>
      </c>
      <c r="AL37">
        <f>AVERAGE(data33!B36:AG36)</f>
        <v>0</v>
      </c>
      <c r="AM37">
        <f>AVERAGE(data34!B36:AG36)</f>
        <v>0</v>
      </c>
      <c r="AN37">
        <f>AVERAGE(data35!B36:AG36)</f>
        <v>0</v>
      </c>
      <c r="AO37">
        <f>AVERAGE(data36!B36:AG36)</f>
        <v>0</v>
      </c>
      <c r="AP37" s="78">
        <f t="shared" si="2"/>
        <v>0</v>
      </c>
      <c r="AQ37" s="78">
        <f t="shared" si="6"/>
        <v>0</v>
      </c>
      <c r="AR37" s="78">
        <f t="shared" si="7"/>
        <v>0</v>
      </c>
      <c r="AS37" s="78">
        <f t="shared" si="8"/>
        <v>0</v>
      </c>
      <c r="AT37" s="78">
        <f t="shared" si="9"/>
        <v>0</v>
      </c>
      <c r="AU37" s="78">
        <f t="shared" si="10"/>
        <v>0</v>
      </c>
      <c r="AV37" s="78">
        <f t="shared" si="11"/>
        <v>0</v>
      </c>
    </row>
    <row r="38" spans="1:48">
      <c r="A38">
        <f>data0!A37</f>
        <v>85</v>
      </c>
      <c r="B38" s="78">
        <f t="shared" si="3"/>
        <v>0</v>
      </c>
      <c r="C38" s="78">
        <f t="shared" si="4"/>
        <v>0</v>
      </c>
      <c r="D38" s="78">
        <f t="shared" si="5"/>
        <v>0</v>
      </c>
      <c r="E38">
        <f>AVERAGE(data0!B37:AG37)</f>
        <v>0</v>
      </c>
      <c r="F38">
        <f>AVERAGE(data1!B37:AG37)</f>
        <v>0</v>
      </c>
      <c r="G38">
        <f>AVERAGE(data2!B37:AG37)</f>
        <v>0</v>
      </c>
      <c r="H38">
        <f>AVERAGE(data3!B37:AG37)</f>
        <v>0</v>
      </c>
      <c r="I38">
        <f>AVERAGE(data4!B37:AG37)</f>
        <v>0</v>
      </c>
      <c r="J38">
        <f>AVERAGE(data5!B37:AG37)</f>
        <v>0</v>
      </c>
      <c r="K38">
        <f>AVERAGE(data6!B37:AG37)</f>
        <v>0</v>
      </c>
      <c r="L38">
        <f>AVERAGE(data7!B37:AG37)</f>
        <v>0</v>
      </c>
      <c r="M38">
        <f>AVERAGE(data8!B37:AG37)</f>
        <v>0</v>
      </c>
      <c r="N38">
        <f>AVERAGE(data9!B37:AG37)</f>
        <v>0</v>
      </c>
      <c r="O38">
        <f>AVERAGE(data10!B37:AG37)</f>
        <v>0</v>
      </c>
      <c r="P38">
        <f>AVERAGE(data11!B37:AG37)</f>
        <v>0</v>
      </c>
      <c r="Q38">
        <f>AVERAGE(data12!B37:AG37)</f>
        <v>0</v>
      </c>
      <c r="R38">
        <f>AVERAGE(data13!B37:AG37)</f>
        <v>0</v>
      </c>
      <c r="S38">
        <f>AVERAGE(data14!B37:AG37)</f>
        <v>0</v>
      </c>
      <c r="T38">
        <f>AVERAGE(data15!B37:AG37)</f>
        <v>0</v>
      </c>
      <c r="U38">
        <f>AVERAGE(data16!B37:AG37)</f>
        <v>0</v>
      </c>
      <c r="V38">
        <f>AVERAGE(data17!B37:AG37)</f>
        <v>0</v>
      </c>
      <c r="W38">
        <f>AVERAGE(data18!B37:AG37)</f>
        <v>0</v>
      </c>
      <c r="X38">
        <f>AVERAGE(data19!B37:AG37)</f>
        <v>0</v>
      </c>
      <c r="Y38">
        <f>AVERAGE(data20!B37:AG37)</f>
        <v>0</v>
      </c>
      <c r="Z38">
        <f>AVERAGE(data21!B37:AG37)</f>
        <v>0</v>
      </c>
      <c r="AA38">
        <f>AVERAGE(data22!B37:AG37)</f>
        <v>0</v>
      </c>
      <c r="AB38">
        <f>AVERAGE(data23!B37:AG37)</f>
        <v>0</v>
      </c>
      <c r="AC38">
        <f>AVERAGE(data24!B37:AG37)</f>
        <v>0</v>
      </c>
      <c r="AD38">
        <f>AVERAGE(data25!B37:AG37)</f>
        <v>0</v>
      </c>
      <c r="AE38">
        <f>AVERAGE(data26!B37:AG37)</f>
        <v>0</v>
      </c>
      <c r="AF38">
        <f>AVERAGE(data27!B37:AG37)</f>
        <v>0</v>
      </c>
      <c r="AG38">
        <f>AVERAGE(data28!B37:AG37)</f>
        <v>0</v>
      </c>
      <c r="AH38">
        <f>AVERAGE(data29!B37:AG37)</f>
        <v>0</v>
      </c>
      <c r="AI38">
        <f>AVERAGE(data30!B37:AG37)</f>
        <v>0</v>
      </c>
      <c r="AJ38">
        <f>AVERAGE(data31!B37:AG37)</f>
        <v>0</v>
      </c>
      <c r="AK38">
        <f>AVERAGE(data32!B37:AG37)</f>
        <v>0</v>
      </c>
      <c r="AL38">
        <f>AVERAGE(data33!B37:AG37)</f>
        <v>0</v>
      </c>
      <c r="AM38">
        <f>AVERAGE(data34!B37:AG37)</f>
        <v>0</v>
      </c>
      <c r="AN38">
        <f>AVERAGE(data35!B37:AG37)</f>
        <v>0</v>
      </c>
      <c r="AO38">
        <f>AVERAGE(data36!B37:AG37)</f>
        <v>0</v>
      </c>
      <c r="AP38" s="78">
        <f t="shared" si="2"/>
        <v>0</v>
      </c>
      <c r="AQ38" s="78">
        <f t="shared" si="6"/>
        <v>0</v>
      </c>
      <c r="AR38" s="78">
        <f t="shared" si="7"/>
        <v>0</v>
      </c>
      <c r="AS38" s="78">
        <f t="shared" si="8"/>
        <v>0</v>
      </c>
      <c r="AT38" s="78">
        <f t="shared" si="9"/>
        <v>0</v>
      </c>
      <c r="AU38" s="78">
        <f t="shared" si="10"/>
        <v>0</v>
      </c>
      <c r="AV38" s="78">
        <f t="shared" si="11"/>
        <v>0</v>
      </c>
    </row>
    <row r="39" spans="1:48">
      <c r="A39">
        <f>data0!A38</f>
        <v>90</v>
      </c>
      <c r="B39" s="78">
        <f t="shared" si="3"/>
        <v>0</v>
      </c>
      <c r="C39" s="78">
        <f t="shared" si="4"/>
        <v>0</v>
      </c>
      <c r="D39" s="78">
        <f t="shared" si="5"/>
        <v>0</v>
      </c>
      <c r="E39">
        <f>AVERAGE(data0!B38:AG38)</f>
        <v>0</v>
      </c>
      <c r="F39">
        <f>AVERAGE(data1!B38:AG38)</f>
        <v>0</v>
      </c>
      <c r="G39">
        <f>AVERAGE(data2!B38:AG38)</f>
        <v>0</v>
      </c>
      <c r="H39">
        <f>AVERAGE(data3!B38:AG38)</f>
        <v>0</v>
      </c>
      <c r="I39">
        <f>AVERAGE(data4!B38:AG38)</f>
        <v>0</v>
      </c>
      <c r="J39">
        <f>AVERAGE(data5!B38:AG38)</f>
        <v>0</v>
      </c>
      <c r="K39">
        <f>AVERAGE(data6!B38:AG38)</f>
        <v>0</v>
      </c>
      <c r="L39">
        <f>AVERAGE(data7!B38:AG38)</f>
        <v>0</v>
      </c>
      <c r="M39">
        <f>AVERAGE(data8!B38:AG38)</f>
        <v>0</v>
      </c>
      <c r="N39">
        <f>AVERAGE(data9!B38:AG38)</f>
        <v>0</v>
      </c>
      <c r="O39">
        <f>AVERAGE(data10!B38:AG38)</f>
        <v>0</v>
      </c>
      <c r="P39">
        <f>AVERAGE(data11!B38:AG38)</f>
        <v>0</v>
      </c>
      <c r="Q39">
        <f>AVERAGE(data12!B38:AG38)</f>
        <v>0</v>
      </c>
      <c r="R39">
        <f>AVERAGE(data13!B38:AG38)</f>
        <v>0</v>
      </c>
      <c r="S39">
        <f>AVERAGE(data14!B38:AG38)</f>
        <v>0</v>
      </c>
      <c r="T39">
        <f>AVERAGE(data15!B38:AG38)</f>
        <v>0</v>
      </c>
      <c r="U39">
        <f>AVERAGE(data16!B38:AG38)</f>
        <v>0</v>
      </c>
      <c r="V39">
        <f>AVERAGE(data17!B38:AG38)</f>
        <v>0</v>
      </c>
      <c r="W39">
        <f>AVERAGE(data18!B38:AG38)</f>
        <v>0</v>
      </c>
      <c r="X39">
        <f>AVERAGE(data19!B38:AG38)</f>
        <v>0</v>
      </c>
      <c r="Y39">
        <f>AVERAGE(data20!B38:AG38)</f>
        <v>0</v>
      </c>
      <c r="Z39">
        <f>AVERAGE(data21!B38:AG38)</f>
        <v>0</v>
      </c>
      <c r="AA39">
        <f>AVERAGE(data22!B38:AG38)</f>
        <v>0</v>
      </c>
      <c r="AB39">
        <f>AVERAGE(data23!B38:AG38)</f>
        <v>0</v>
      </c>
      <c r="AC39">
        <f>AVERAGE(data24!B38:AG38)</f>
        <v>0</v>
      </c>
      <c r="AD39">
        <f>AVERAGE(data25!B38:AG38)</f>
        <v>0</v>
      </c>
      <c r="AE39">
        <f>AVERAGE(data26!B38:AG38)</f>
        <v>0</v>
      </c>
      <c r="AF39">
        <f>AVERAGE(data27!B38:AG38)</f>
        <v>0</v>
      </c>
      <c r="AG39">
        <f>AVERAGE(data28!B38:AG38)</f>
        <v>0</v>
      </c>
      <c r="AH39">
        <f>AVERAGE(data29!B38:AG38)</f>
        <v>0</v>
      </c>
      <c r="AI39">
        <f>AVERAGE(data30!B38:AG38)</f>
        <v>0</v>
      </c>
      <c r="AJ39">
        <f>AVERAGE(data31!B38:AG38)</f>
        <v>0</v>
      </c>
      <c r="AK39">
        <f>AVERAGE(data32!B38:AG38)</f>
        <v>0</v>
      </c>
      <c r="AL39">
        <f>AVERAGE(data33!B38:AG38)</f>
        <v>0</v>
      </c>
      <c r="AM39">
        <f>AVERAGE(data34!B38:AG38)</f>
        <v>0</v>
      </c>
      <c r="AN39">
        <f>AVERAGE(data35!B38:AG38)</f>
        <v>0</v>
      </c>
      <c r="AO39">
        <f>AVERAGE(data36!B38:AG38)</f>
        <v>0</v>
      </c>
      <c r="AP39" s="78">
        <f t="shared" si="2"/>
        <v>0</v>
      </c>
      <c r="AQ39" s="78">
        <f t="shared" si="6"/>
        <v>0</v>
      </c>
      <c r="AR39" s="78">
        <f t="shared" si="7"/>
        <v>0</v>
      </c>
      <c r="AS39" s="78">
        <f t="shared" si="8"/>
        <v>0</v>
      </c>
      <c r="AT39" s="78">
        <f t="shared" si="9"/>
        <v>0</v>
      </c>
      <c r="AU39" s="78">
        <f t="shared" si="10"/>
        <v>0</v>
      </c>
      <c r="AV39" s="78">
        <f t="shared" si="11"/>
        <v>0</v>
      </c>
    </row>
  </sheetData>
  <pageMargins left="0.7" right="0.7" top="0.75" bottom="0.75" header="0.3" footer="0.3"/>
  <ignoredErrors>
    <ignoredError sqref="E3" formulaRange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2"/>
  <dimension ref="A1:AM39"/>
  <sheetViews>
    <sheetView zoomScale="70" zoomScaleNormal="70" workbookViewId="0">
      <pane xSplit="12510" topLeftCell="AC1"/>
      <selection activeCell="H41" sqref="H41"/>
      <selection pane="topRight" activeCell="AL39" sqref="B3:AL39"/>
    </sheetView>
  </sheetViews>
  <sheetFormatPr defaultRowHeight="15"/>
  <cols>
    <col min="1" max="2" width="9.140625" style="78"/>
    <col min="3" max="39" width="7.7109375" style="78" bestFit="1" customWidth="1"/>
    <col min="40" max="16384" width="9.140625" style="78"/>
  </cols>
  <sheetData>
    <row r="1" spans="1:39">
      <c r="C1" s="78">
        <v>0</v>
      </c>
      <c r="D1" s="78">
        <f>C1+1</f>
        <v>1</v>
      </c>
      <c r="E1" s="78">
        <f t="shared" ref="E1:AM1" si="0">D1+1</f>
        <v>2</v>
      </c>
      <c r="F1" s="78">
        <f t="shared" si="0"/>
        <v>3</v>
      </c>
      <c r="G1" s="78">
        <f t="shared" si="0"/>
        <v>4</v>
      </c>
      <c r="H1" s="78">
        <f t="shared" si="0"/>
        <v>5</v>
      </c>
      <c r="I1" s="78">
        <f t="shared" si="0"/>
        <v>6</v>
      </c>
      <c r="J1" s="78">
        <f t="shared" si="0"/>
        <v>7</v>
      </c>
      <c r="K1" s="78">
        <f t="shared" si="0"/>
        <v>8</v>
      </c>
      <c r="L1" s="78">
        <f t="shared" si="0"/>
        <v>9</v>
      </c>
      <c r="M1" s="78">
        <f t="shared" si="0"/>
        <v>10</v>
      </c>
      <c r="N1" s="78">
        <f t="shared" si="0"/>
        <v>11</v>
      </c>
      <c r="O1" s="78">
        <f t="shared" si="0"/>
        <v>12</v>
      </c>
      <c r="P1" s="78">
        <f t="shared" si="0"/>
        <v>13</v>
      </c>
      <c r="Q1" s="78">
        <f t="shared" si="0"/>
        <v>14</v>
      </c>
      <c r="R1" s="78">
        <f t="shared" si="0"/>
        <v>15</v>
      </c>
      <c r="S1" s="78">
        <f t="shared" si="0"/>
        <v>16</v>
      </c>
      <c r="T1" s="78">
        <f t="shared" si="0"/>
        <v>17</v>
      </c>
      <c r="U1" s="78">
        <f t="shared" si="0"/>
        <v>18</v>
      </c>
      <c r="V1" s="78">
        <f t="shared" si="0"/>
        <v>19</v>
      </c>
      <c r="W1" s="78">
        <f t="shared" si="0"/>
        <v>20</v>
      </c>
      <c r="X1" s="78">
        <f t="shared" si="0"/>
        <v>21</v>
      </c>
      <c r="Y1" s="78">
        <f t="shared" si="0"/>
        <v>22</v>
      </c>
      <c r="Z1" s="78">
        <f t="shared" si="0"/>
        <v>23</v>
      </c>
      <c r="AA1" s="78">
        <f t="shared" si="0"/>
        <v>24</v>
      </c>
      <c r="AB1" s="78">
        <f t="shared" si="0"/>
        <v>25</v>
      </c>
      <c r="AC1" s="78">
        <f t="shared" si="0"/>
        <v>26</v>
      </c>
      <c r="AD1" s="78">
        <f t="shared" si="0"/>
        <v>27</v>
      </c>
      <c r="AE1" s="78">
        <f t="shared" si="0"/>
        <v>28</v>
      </c>
      <c r="AF1" s="78">
        <f t="shared" si="0"/>
        <v>29</v>
      </c>
      <c r="AG1" s="78">
        <f t="shared" si="0"/>
        <v>30</v>
      </c>
      <c r="AH1" s="78">
        <f t="shared" si="0"/>
        <v>31</v>
      </c>
      <c r="AI1" s="78">
        <f>J1+1</f>
        <v>8</v>
      </c>
      <c r="AJ1" s="78">
        <f t="shared" si="0"/>
        <v>9</v>
      </c>
      <c r="AK1" s="78">
        <f t="shared" si="0"/>
        <v>10</v>
      </c>
      <c r="AL1" s="78">
        <f t="shared" si="0"/>
        <v>11</v>
      </c>
      <c r="AM1" s="78">
        <f t="shared" si="0"/>
        <v>12</v>
      </c>
    </row>
    <row r="2" spans="1:39">
      <c r="B2" s="80" t="s">
        <v>64</v>
      </c>
      <c r="C2" s="78">
        <v>-90</v>
      </c>
      <c r="D2" s="78">
        <v>-85</v>
      </c>
      <c r="E2" s="78">
        <v>-80</v>
      </c>
      <c r="F2" s="78">
        <v>-75</v>
      </c>
      <c r="G2" s="78">
        <v>-70</v>
      </c>
      <c r="H2" s="78">
        <v>-65</v>
      </c>
      <c r="I2" s="78">
        <v>-60</v>
      </c>
      <c r="J2" s="78">
        <v>-55</v>
      </c>
      <c r="K2" s="78">
        <v>-50</v>
      </c>
      <c r="L2" s="78">
        <v>-45</v>
      </c>
      <c r="M2" s="78">
        <v>-40</v>
      </c>
      <c r="N2" s="78">
        <v>-35</v>
      </c>
      <c r="O2" s="78">
        <v>-30</v>
      </c>
      <c r="P2" s="78">
        <v>-25</v>
      </c>
      <c r="Q2" s="78">
        <v>-20</v>
      </c>
      <c r="R2" s="78">
        <v>-15</v>
      </c>
      <c r="S2" s="78">
        <v>-10</v>
      </c>
      <c r="T2" s="78">
        <v>-5</v>
      </c>
      <c r="U2" s="78">
        <v>0</v>
      </c>
      <c r="V2" s="78">
        <v>5</v>
      </c>
      <c r="W2" s="78">
        <v>10</v>
      </c>
      <c r="X2" s="78">
        <v>15</v>
      </c>
      <c r="Y2" s="78">
        <v>20</v>
      </c>
      <c r="Z2" s="78">
        <v>25</v>
      </c>
      <c r="AA2" s="78">
        <v>30</v>
      </c>
      <c r="AB2" s="78">
        <v>35</v>
      </c>
      <c r="AC2" s="78">
        <v>40</v>
      </c>
      <c r="AD2" s="78">
        <v>45</v>
      </c>
      <c r="AE2" s="78">
        <v>50</v>
      </c>
      <c r="AF2" s="78">
        <v>55</v>
      </c>
      <c r="AG2" s="78">
        <v>60</v>
      </c>
      <c r="AH2" s="78">
        <v>65</v>
      </c>
      <c r="AI2" s="78">
        <v>70</v>
      </c>
      <c r="AJ2" s="78">
        <v>75</v>
      </c>
      <c r="AK2" s="78">
        <v>80</v>
      </c>
      <c r="AL2" s="78">
        <v>85</v>
      </c>
      <c r="AM2" s="78">
        <v>90</v>
      </c>
    </row>
    <row r="3" spans="1:39">
      <c r="A3" s="78">
        <f>data0!A2</f>
        <v>-90</v>
      </c>
      <c r="B3" s="78">
        <f>AVERAGE(C3:AM3)</f>
        <v>0</v>
      </c>
      <c r="C3" s="78">
        <f>AVERAGE(data0!B2:I2)</f>
        <v>0</v>
      </c>
      <c r="D3" s="78">
        <f>AVERAGE(data1!B2:I2)</f>
        <v>0</v>
      </c>
      <c r="E3" s="78">
        <f>AVERAGE(data2!B2:I2)</f>
        <v>0</v>
      </c>
      <c r="F3" s="78">
        <f>AVERAGE(data3!B2:I2)</f>
        <v>0</v>
      </c>
      <c r="G3" s="78">
        <f>AVERAGE(data4!B2:I2)</f>
        <v>0</v>
      </c>
      <c r="H3" s="78">
        <f>AVERAGE(data5!B2:I2)</f>
        <v>0</v>
      </c>
      <c r="I3" s="78">
        <f>AVERAGE(data6!B2:I2)</f>
        <v>0</v>
      </c>
      <c r="J3" s="78">
        <f>AVERAGE(data7!B2:I2)</f>
        <v>0</v>
      </c>
      <c r="K3" s="78">
        <f>AVERAGE(data8!B2:I2)</f>
        <v>0</v>
      </c>
      <c r="L3" s="78">
        <f>AVERAGE(data9!B2:I2)</f>
        <v>0</v>
      </c>
      <c r="M3" s="78">
        <f>AVERAGE(data10!B2:I2)</f>
        <v>0</v>
      </c>
      <c r="N3" s="78">
        <f>AVERAGE(data11!B2:I2)</f>
        <v>0</v>
      </c>
      <c r="O3" s="78">
        <f>AVERAGE(data12!B2:I2)</f>
        <v>0</v>
      </c>
      <c r="P3" s="78">
        <f>AVERAGE(data13!B2:I2)</f>
        <v>0</v>
      </c>
      <c r="Q3" s="78">
        <f>AVERAGE(data14!B2:I2)</f>
        <v>0</v>
      </c>
      <c r="R3" s="78">
        <f>AVERAGE(data15!B2:I2)</f>
        <v>0</v>
      </c>
      <c r="S3" s="78">
        <f>AVERAGE(data16!B2:I2)</f>
        <v>0</v>
      </c>
      <c r="T3" s="78">
        <f>AVERAGE(data17!B2:I2)</f>
        <v>0</v>
      </c>
      <c r="U3" s="78">
        <f>AVERAGE(data18!B2:I2)</f>
        <v>0</v>
      </c>
      <c r="V3" s="78">
        <f>AVERAGE(data19!B2:I2)</f>
        <v>0</v>
      </c>
      <c r="W3" s="78">
        <f>AVERAGE(data20!B2:I2)</f>
        <v>0</v>
      </c>
      <c r="X3" s="78">
        <f>AVERAGE(data21!B2:I2)</f>
        <v>0</v>
      </c>
      <c r="Y3" s="78">
        <f>AVERAGE(data22!B2:I2)</f>
        <v>0</v>
      </c>
      <c r="Z3" s="78">
        <f>AVERAGE(data23!B2:I2)</f>
        <v>0</v>
      </c>
      <c r="AA3" s="78">
        <f>AVERAGE(data24!B2:I2)</f>
        <v>0</v>
      </c>
      <c r="AB3" s="78">
        <f>AVERAGE(data25!B2:I2)</f>
        <v>0</v>
      </c>
      <c r="AC3" s="78">
        <f>AVERAGE(data26!B2:I2)</f>
        <v>0</v>
      </c>
      <c r="AD3" s="78">
        <f>AVERAGE(data27!B2:I2)</f>
        <v>0</v>
      </c>
      <c r="AE3" s="78">
        <f>AVERAGE(data28!B2:I2)</f>
        <v>0</v>
      </c>
      <c r="AF3" s="78">
        <f>AVERAGE(data29!B2:I2)</f>
        <v>0</v>
      </c>
      <c r="AG3" s="78">
        <f>AVERAGE(data30!B2:I2)</f>
        <v>0</v>
      </c>
      <c r="AH3" s="78">
        <f>AVERAGE(data31!B2:I2)</f>
        <v>0</v>
      </c>
      <c r="AI3" s="78">
        <f>AVERAGE(data32!B2:I2)</f>
        <v>0</v>
      </c>
      <c r="AJ3" s="78">
        <f>AVERAGE(data33!B2:I2)</f>
        <v>0</v>
      </c>
      <c r="AK3" s="78">
        <f>AVERAGE(data34!B2:I2)</f>
        <v>0</v>
      </c>
      <c r="AL3" s="78">
        <f>AVERAGE(data35!B2:I2)</f>
        <v>0</v>
      </c>
      <c r="AM3" s="78">
        <f>AVERAGE(data36!B2:I2)</f>
        <v>0</v>
      </c>
    </row>
    <row r="4" spans="1:39">
      <c r="A4" s="78">
        <f>data0!A3</f>
        <v>-85</v>
      </c>
      <c r="B4" s="78">
        <f t="shared" ref="B4:B39" si="1">AVERAGE(C4:AM4)</f>
        <v>0</v>
      </c>
      <c r="C4" s="78">
        <f>AVERAGE(data0!B3:I3)</f>
        <v>0</v>
      </c>
      <c r="D4" s="78">
        <f>AVERAGE(data1!B3:I3)</f>
        <v>0</v>
      </c>
      <c r="E4" s="78">
        <f>AVERAGE(data2!B3:I3)</f>
        <v>0</v>
      </c>
      <c r="F4" s="78">
        <f>AVERAGE(data3!B3:I3)</f>
        <v>0</v>
      </c>
      <c r="G4" s="78">
        <f>AVERAGE(data4!B3:I3)</f>
        <v>0</v>
      </c>
      <c r="H4" s="78">
        <f>AVERAGE(data5!B3:I3)</f>
        <v>0</v>
      </c>
      <c r="I4" s="78">
        <f>AVERAGE(data6!B3:I3)</f>
        <v>0</v>
      </c>
      <c r="J4" s="78">
        <f>AVERAGE(data7!B3:I3)</f>
        <v>0</v>
      </c>
      <c r="K4" s="78">
        <f>AVERAGE(data8!B3:I3)</f>
        <v>0</v>
      </c>
      <c r="L4" s="78">
        <f>AVERAGE(data9!B3:I3)</f>
        <v>0</v>
      </c>
      <c r="M4" s="78">
        <f>AVERAGE(data10!B3:I3)</f>
        <v>0</v>
      </c>
      <c r="N4" s="78">
        <f>AVERAGE(data11!B3:I3)</f>
        <v>0</v>
      </c>
      <c r="O4" s="78">
        <f>AVERAGE(data12!B3:I3)</f>
        <v>0</v>
      </c>
      <c r="P4" s="78">
        <f>AVERAGE(data13!B3:I3)</f>
        <v>0</v>
      </c>
      <c r="Q4" s="78">
        <f>AVERAGE(data14!B3:I3)</f>
        <v>0</v>
      </c>
      <c r="R4" s="78">
        <f>AVERAGE(data15!B3:I3)</f>
        <v>0</v>
      </c>
      <c r="S4" s="78">
        <f>AVERAGE(data16!B3:I3)</f>
        <v>0</v>
      </c>
      <c r="T4" s="78">
        <f>AVERAGE(data17!B3:I3)</f>
        <v>0</v>
      </c>
      <c r="U4" s="78">
        <f>AVERAGE(data18!B3:I3)</f>
        <v>0</v>
      </c>
      <c r="V4" s="78">
        <f>AVERAGE(data19!B3:I3)</f>
        <v>0</v>
      </c>
      <c r="W4" s="78">
        <f>AVERAGE(data20!B3:I3)</f>
        <v>0</v>
      </c>
      <c r="X4" s="78">
        <f>AVERAGE(data21!B3:I3)</f>
        <v>0</v>
      </c>
      <c r="Y4" s="78">
        <f>AVERAGE(data22!B3:I3)</f>
        <v>0</v>
      </c>
      <c r="Z4" s="78">
        <f>AVERAGE(data23!B3:I3)</f>
        <v>0</v>
      </c>
      <c r="AA4" s="78">
        <f>AVERAGE(data24!B3:I3)</f>
        <v>0</v>
      </c>
      <c r="AB4" s="78">
        <f>AVERAGE(data25!B3:I3)</f>
        <v>0</v>
      </c>
      <c r="AC4" s="78">
        <f>AVERAGE(data26!B3:I3)</f>
        <v>0</v>
      </c>
      <c r="AD4" s="78">
        <f>AVERAGE(data27!B3:I3)</f>
        <v>0</v>
      </c>
      <c r="AE4" s="78">
        <f>AVERAGE(data28!B3:I3)</f>
        <v>0</v>
      </c>
      <c r="AF4" s="78">
        <f>AVERAGE(data29!B3:I3)</f>
        <v>0</v>
      </c>
      <c r="AG4" s="78">
        <f>AVERAGE(data30!B3:I3)</f>
        <v>0</v>
      </c>
      <c r="AH4" s="78">
        <f>AVERAGE(data31!B3:I3)</f>
        <v>0</v>
      </c>
      <c r="AI4" s="78">
        <f>AVERAGE(data32!B3:I3)</f>
        <v>0</v>
      </c>
      <c r="AJ4" s="78">
        <f>AVERAGE(data33!B3:I3)</f>
        <v>0</v>
      </c>
      <c r="AK4" s="78">
        <f>AVERAGE(data34!B3:I3)</f>
        <v>0</v>
      </c>
      <c r="AL4" s="78">
        <f>AVERAGE(data35!B3:I3)</f>
        <v>0</v>
      </c>
      <c r="AM4" s="78">
        <f>AVERAGE(data36!B3:I3)</f>
        <v>0</v>
      </c>
    </row>
    <row r="5" spans="1:39">
      <c r="A5" s="78">
        <f>data0!A4</f>
        <v>-80</v>
      </c>
      <c r="B5" s="78">
        <f t="shared" si="1"/>
        <v>0</v>
      </c>
      <c r="C5" s="78">
        <f>AVERAGE(data0!B4:I4)</f>
        <v>0</v>
      </c>
      <c r="D5" s="78">
        <f>AVERAGE(data1!B4:I4)</f>
        <v>0</v>
      </c>
      <c r="E5" s="78">
        <f>AVERAGE(data2!B4:I4)</f>
        <v>0</v>
      </c>
      <c r="F5" s="78">
        <f>AVERAGE(data3!B4:I4)</f>
        <v>0</v>
      </c>
      <c r="G5" s="78">
        <f>AVERAGE(data4!B4:I4)</f>
        <v>0</v>
      </c>
      <c r="H5" s="78">
        <f>AVERAGE(data5!B4:I4)</f>
        <v>0</v>
      </c>
      <c r="I5" s="78">
        <f>AVERAGE(data6!B4:I4)</f>
        <v>0</v>
      </c>
      <c r="J5" s="78">
        <f>AVERAGE(data7!B4:I4)</f>
        <v>0</v>
      </c>
      <c r="K5" s="78">
        <f>AVERAGE(data8!B4:I4)</f>
        <v>0</v>
      </c>
      <c r="L5" s="78">
        <f>AVERAGE(data9!B4:I4)</f>
        <v>0</v>
      </c>
      <c r="M5" s="78">
        <f>AVERAGE(data10!B4:I4)</f>
        <v>0</v>
      </c>
      <c r="N5" s="78">
        <f>AVERAGE(data11!B4:I4)</f>
        <v>0</v>
      </c>
      <c r="O5" s="78">
        <f>AVERAGE(data12!B4:I4)</f>
        <v>0</v>
      </c>
      <c r="P5" s="78">
        <f>AVERAGE(data13!B4:I4)</f>
        <v>0</v>
      </c>
      <c r="Q5" s="78">
        <f>AVERAGE(data14!B4:I4)</f>
        <v>0</v>
      </c>
      <c r="R5" s="78">
        <f>AVERAGE(data15!B4:I4)</f>
        <v>0</v>
      </c>
      <c r="S5" s="78">
        <f>AVERAGE(data16!B4:I4)</f>
        <v>0</v>
      </c>
      <c r="T5" s="78">
        <f>AVERAGE(data17!B4:I4)</f>
        <v>0</v>
      </c>
      <c r="U5" s="78">
        <f>AVERAGE(data18!B4:I4)</f>
        <v>0</v>
      </c>
      <c r="V5" s="78">
        <f>AVERAGE(data19!B4:I4)</f>
        <v>0</v>
      </c>
      <c r="W5" s="78">
        <f>AVERAGE(data20!B4:I4)</f>
        <v>0</v>
      </c>
      <c r="X5" s="78">
        <f>AVERAGE(data21!B4:I4)</f>
        <v>0</v>
      </c>
      <c r="Y5" s="78">
        <f>AVERAGE(data22!B4:I4)</f>
        <v>0</v>
      </c>
      <c r="Z5" s="78">
        <f>AVERAGE(data23!B4:I4)</f>
        <v>0</v>
      </c>
      <c r="AA5" s="78">
        <f>AVERAGE(data24!B4:I4)</f>
        <v>0</v>
      </c>
      <c r="AB5" s="78">
        <f>AVERAGE(data25!B4:I4)</f>
        <v>0</v>
      </c>
      <c r="AC5" s="78">
        <f>AVERAGE(data26!B4:I4)</f>
        <v>0</v>
      </c>
      <c r="AD5" s="78">
        <f>AVERAGE(data27!B4:I4)</f>
        <v>0</v>
      </c>
      <c r="AE5" s="78">
        <f>AVERAGE(data28!B4:I4)</f>
        <v>0</v>
      </c>
      <c r="AF5" s="78">
        <f>AVERAGE(data29!B4:I4)</f>
        <v>0</v>
      </c>
      <c r="AG5" s="78">
        <f>AVERAGE(data30!B4:I4)</f>
        <v>0</v>
      </c>
      <c r="AH5" s="78">
        <f>AVERAGE(data31!B4:I4)</f>
        <v>0</v>
      </c>
      <c r="AI5" s="78">
        <f>AVERAGE(data32!B4:I4)</f>
        <v>0</v>
      </c>
      <c r="AJ5" s="78">
        <f>AVERAGE(data33!B4:I4)</f>
        <v>0</v>
      </c>
      <c r="AK5" s="78">
        <f>AVERAGE(data34!B4:I4)</f>
        <v>0</v>
      </c>
      <c r="AL5" s="78">
        <f>AVERAGE(data35!B4:I4)</f>
        <v>0</v>
      </c>
      <c r="AM5" s="78">
        <f>AVERAGE(data36!B4:I4)</f>
        <v>0</v>
      </c>
    </row>
    <row r="6" spans="1:39">
      <c r="A6" s="78">
        <f>data0!A5</f>
        <v>-75</v>
      </c>
      <c r="B6" s="78">
        <f t="shared" si="1"/>
        <v>0</v>
      </c>
      <c r="C6" s="78">
        <f>AVERAGE(data0!B5:I5)</f>
        <v>0</v>
      </c>
      <c r="D6" s="78">
        <f>AVERAGE(data1!B5:I5)</f>
        <v>0</v>
      </c>
      <c r="E6" s="78">
        <f>AVERAGE(data2!B5:I5)</f>
        <v>0</v>
      </c>
      <c r="F6" s="78">
        <f>AVERAGE(data3!B5:I5)</f>
        <v>0</v>
      </c>
      <c r="G6" s="78">
        <f>AVERAGE(data4!B5:I5)</f>
        <v>0</v>
      </c>
      <c r="H6" s="78">
        <f>AVERAGE(data5!B5:I5)</f>
        <v>0</v>
      </c>
      <c r="I6" s="78">
        <f>AVERAGE(data6!B5:I5)</f>
        <v>0</v>
      </c>
      <c r="J6" s="78">
        <f>AVERAGE(data7!B5:I5)</f>
        <v>0</v>
      </c>
      <c r="K6" s="78">
        <f>AVERAGE(data8!B5:I5)</f>
        <v>0</v>
      </c>
      <c r="L6" s="78">
        <f>AVERAGE(data9!B5:I5)</f>
        <v>0</v>
      </c>
      <c r="M6" s="78">
        <f>AVERAGE(data10!B5:I5)</f>
        <v>0</v>
      </c>
      <c r="N6" s="78">
        <f>AVERAGE(data11!B5:I5)</f>
        <v>0</v>
      </c>
      <c r="O6" s="78">
        <f>AVERAGE(data12!B5:I5)</f>
        <v>0</v>
      </c>
      <c r="P6" s="78">
        <f>AVERAGE(data13!B5:I5)</f>
        <v>0</v>
      </c>
      <c r="Q6" s="78">
        <f>AVERAGE(data14!B5:I5)</f>
        <v>0</v>
      </c>
      <c r="R6" s="78">
        <f>AVERAGE(data15!B5:I5)</f>
        <v>0</v>
      </c>
      <c r="S6" s="78">
        <f>AVERAGE(data16!B5:I5)</f>
        <v>0</v>
      </c>
      <c r="T6" s="78">
        <f>AVERAGE(data17!B5:I5)</f>
        <v>0</v>
      </c>
      <c r="U6" s="78">
        <f>AVERAGE(data18!B5:I5)</f>
        <v>0</v>
      </c>
      <c r="V6" s="78">
        <f>AVERAGE(data19!B5:I5)</f>
        <v>0</v>
      </c>
      <c r="W6" s="78">
        <f>AVERAGE(data20!B5:I5)</f>
        <v>0</v>
      </c>
      <c r="X6" s="78">
        <f>AVERAGE(data21!B5:I5)</f>
        <v>0</v>
      </c>
      <c r="Y6" s="78">
        <f>AVERAGE(data22!B5:I5)</f>
        <v>0</v>
      </c>
      <c r="Z6" s="78">
        <f>AVERAGE(data23!B5:I5)</f>
        <v>0</v>
      </c>
      <c r="AA6" s="78">
        <f>AVERAGE(data24!B5:I5)</f>
        <v>0</v>
      </c>
      <c r="AB6" s="78">
        <f>AVERAGE(data25!B5:I5)</f>
        <v>0</v>
      </c>
      <c r="AC6" s="78">
        <f>AVERAGE(data26!B5:I5)</f>
        <v>0</v>
      </c>
      <c r="AD6" s="78">
        <f>AVERAGE(data27!B5:I5)</f>
        <v>0</v>
      </c>
      <c r="AE6" s="78">
        <f>AVERAGE(data28!B5:I5)</f>
        <v>0</v>
      </c>
      <c r="AF6" s="78">
        <f>AVERAGE(data29!B5:I5)</f>
        <v>0</v>
      </c>
      <c r="AG6" s="78">
        <f>AVERAGE(data30!B5:I5)</f>
        <v>0</v>
      </c>
      <c r="AH6" s="78">
        <f>AVERAGE(data31!B5:I5)</f>
        <v>0</v>
      </c>
      <c r="AI6" s="78">
        <f>AVERAGE(data32!B5:I5)</f>
        <v>0</v>
      </c>
      <c r="AJ6" s="78">
        <f>AVERAGE(data33!B5:I5)</f>
        <v>0</v>
      </c>
      <c r="AK6" s="78">
        <f>AVERAGE(data34!B5:I5)</f>
        <v>0</v>
      </c>
      <c r="AL6" s="78">
        <f>AVERAGE(data35!B5:I5)</f>
        <v>0</v>
      </c>
      <c r="AM6" s="78">
        <f>AVERAGE(data36!B5:I5)</f>
        <v>0</v>
      </c>
    </row>
    <row r="7" spans="1:39">
      <c r="A7" s="78">
        <f>data0!A6</f>
        <v>-70</v>
      </c>
      <c r="B7" s="78">
        <f t="shared" si="1"/>
        <v>0</v>
      </c>
      <c r="C7" s="78">
        <f>AVERAGE(data0!B6:I6)</f>
        <v>0</v>
      </c>
      <c r="D7" s="78">
        <f>AVERAGE(data1!B6:I6)</f>
        <v>0</v>
      </c>
      <c r="E7" s="78">
        <f>AVERAGE(data2!B6:I6)</f>
        <v>0</v>
      </c>
      <c r="F7" s="78">
        <f>AVERAGE(data3!B6:I6)</f>
        <v>0</v>
      </c>
      <c r="G7" s="78">
        <f>AVERAGE(data4!B6:I6)</f>
        <v>0</v>
      </c>
      <c r="H7" s="78">
        <f>AVERAGE(data5!B6:I6)</f>
        <v>0</v>
      </c>
      <c r="I7" s="78">
        <f>AVERAGE(data6!B6:I6)</f>
        <v>0</v>
      </c>
      <c r="J7" s="78">
        <f>AVERAGE(data7!B6:I6)</f>
        <v>0</v>
      </c>
      <c r="K7" s="78">
        <f>AVERAGE(data8!B6:I6)</f>
        <v>0</v>
      </c>
      <c r="L7" s="78">
        <f>AVERAGE(data9!B6:I6)</f>
        <v>0</v>
      </c>
      <c r="M7" s="78">
        <f>AVERAGE(data10!B6:I6)</f>
        <v>0</v>
      </c>
      <c r="N7" s="78">
        <f>AVERAGE(data11!B6:I6)</f>
        <v>0</v>
      </c>
      <c r="O7" s="78">
        <f>AVERAGE(data12!B6:I6)</f>
        <v>0</v>
      </c>
      <c r="P7" s="78">
        <f>AVERAGE(data13!B6:I6)</f>
        <v>0</v>
      </c>
      <c r="Q7" s="78">
        <f>AVERAGE(data14!B6:I6)</f>
        <v>0</v>
      </c>
      <c r="R7" s="78">
        <f>AVERAGE(data15!B6:I6)</f>
        <v>0</v>
      </c>
      <c r="S7" s="78">
        <f>AVERAGE(data16!B6:I6)</f>
        <v>0</v>
      </c>
      <c r="T7" s="78">
        <f>AVERAGE(data17!B6:I6)</f>
        <v>0</v>
      </c>
      <c r="U7" s="78">
        <f>AVERAGE(data18!B6:I6)</f>
        <v>0</v>
      </c>
      <c r="V7" s="78">
        <f>AVERAGE(data19!B6:I6)</f>
        <v>0</v>
      </c>
      <c r="W7" s="78">
        <f>AVERAGE(data20!B6:I6)</f>
        <v>0</v>
      </c>
      <c r="X7" s="78">
        <f>AVERAGE(data21!B6:I6)</f>
        <v>0</v>
      </c>
      <c r="Y7" s="78">
        <f>AVERAGE(data22!B6:I6)</f>
        <v>0</v>
      </c>
      <c r="Z7" s="78">
        <f>AVERAGE(data23!B6:I6)</f>
        <v>0</v>
      </c>
      <c r="AA7" s="78">
        <f>AVERAGE(data24!B6:I6)</f>
        <v>0</v>
      </c>
      <c r="AB7" s="78">
        <f>AVERAGE(data25!B6:I6)</f>
        <v>0</v>
      </c>
      <c r="AC7" s="78">
        <f>AVERAGE(data26!B6:I6)</f>
        <v>0</v>
      </c>
      <c r="AD7" s="78">
        <f>AVERAGE(data27!B6:I6)</f>
        <v>0</v>
      </c>
      <c r="AE7" s="78">
        <f>AVERAGE(data28!B6:I6)</f>
        <v>0</v>
      </c>
      <c r="AF7" s="78">
        <f>AVERAGE(data29!B6:I6)</f>
        <v>0</v>
      </c>
      <c r="AG7" s="78">
        <f>AVERAGE(data30!B6:I6)</f>
        <v>0</v>
      </c>
      <c r="AH7" s="78">
        <f>AVERAGE(data31!B6:I6)</f>
        <v>0</v>
      </c>
      <c r="AI7" s="78">
        <f>AVERAGE(data32!B6:I6)</f>
        <v>0</v>
      </c>
      <c r="AJ7" s="78">
        <f>AVERAGE(data33!B6:I6)</f>
        <v>0</v>
      </c>
      <c r="AK7" s="78">
        <f>AVERAGE(data34!B6:I6)</f>
        <v>0</v>
      </c>
      <c r="AL7" s="78">
        <f>AVERAGE(data35!B6:I6)</f>
        <v>0</v>
      </c>
      <c r="AM7" s="78">
        <f>AVERAGE(data36!B6:I6)</f>
        <v>0</v>
      </c>
    </row>
    <row r="8" spans="1:39">
      <c r="A8" s="78">
        <f>data0!A7</f>
        <v>-65</v>
      </c>
      <c r="B8" s="78">
        <f t="shared" si="1"/>
        <v>0</v>
      </c>
      <c r="C8" s="78">
        <f>AVERAGE(data0!B7:I7)</f>
        <v>0</v>
      </c>
      <c r="D8" s="78">
        <f>AVERAGE(data1!B7:I7)</f>
        <v>0</v>
      </c>
      <c r="E8" s="78">
        <f>AVERAGE(data2!B7:I7)</f>
        <v>0</v>
      </c>
      <c r="F8" s="78">
        <f>AVERAGE(data3!B7:I7)</f>
        <v>0</v>
      </c>
      <c r="G8" s="78">
        <f>AVERAGE(data4!B7:I7)</f>
        <v>0</v>
      </c>
      <c r="H8" s="78">
        <f>AVERAGE(data5!B7:I7)</f>
        <v>0</v>
      </c>
      <c r="I8" s="78">
        <f>AVERAGE(data6!B7:I7)</f>
        <v>0</v>
      </c>
      <c r="J8" s="78">
        <f>AVERAGE(data7!B7:I7)</f>
        <v>0</v>
      </c>
      <c r="K8" s="78">
        <f>AVERAGE(data8!B7:I7)</f>
        <v>0</v>
      </c>
      <c r="L8" s="78">
        <f>AVERAGE(data9!B7:I7)</f>
        <v>0</v>
      </c>
      <c r="M8" s="78">
        <f>AVERAGE(data10!B7:I7)</f>
        <v>0</v>
      </c>
      <c r="N8" s="78">
        <f>AVERAGE(data11!B7:I7)</f>
        <v>0</v>
      </c>
      <c r="O8" s="78">
        <f>AVERAGE(data12!B7:I7)</f>
        <v>0</v>
      </c>
      <c r="P8" s="78">
        <f>AVERAGE(data13!B7:I7)</f>
        <v>0</v>
      </c>
      <c r="Q8" s="78">
        <f>AVERAGE(data14!B7:I7)</f>
        <v>0</v>
      </c>
      <c r="R8" s="78">
        <f>AVERAGE(data15!B7:I7)</f>
        <v>0</v>
      </c>
      <c r="S8" s="78">
        <f>AVERAGE(data16!B7:I7)</f>
        <v>0</v>
      </c>
      <c r="T8" s="78">
        <f>AVERAGE(data17!B7:I7)</f>
        <v>0</v>
      </c>
      <c r="U8" s="78">
        <f>AVERAGE(data18!B7:I7)</f>
        <v>0</v>
      </c>
      <c r="V8" s="78">
        <f>AVERAGE(data19!B7:I7)</f>
        <v>0</v>
      </c>
      <c r="W8" s="78">
        <f>AVERAGE(data20!B7:I7)</f>
        <v>0</v>
      </c>
      <c r="X8" s="78">
        <f>AVERAGE(data21!B7:I7)</f>
        <v>0</v>
      </c>
      <c r="Y8" s="78">
        <f>AVERAGE(data22!B7:I7)</f>
        <v>0</v>
      </c>
      <c r="Z8" s="78">
        <f>AVERAGE(data23!B7:I7)</f>
        <v>0</v>
      </c>
      <c r="AA8" s="78">
        <f>AVERAGE(data24!B7:I7)</f>
        <v>0</v>
      </c>
      <c r="AB8" s="78">
        <f>AVERAGE(data25!B7:I7)</f>
        <v>0</v>
      </c>
      <c r="AC8" s="78">
        <f>AVERAGE(data26!B7:I7)</f>
        <v>0</v>
      </c>
      <c r="AD8" s="78">
        <f>AVERAGE(data27!B7:I7)</f>
        <v>0</v>
      </c>
      <c r="AE8" s="78">
        <f>AVERAGE(data28!B7:I7)</f>
        <v>0</v>
      </c>
      <c r="AF8" s="78">
        <f>AVERAGE(data29!B7:I7)</f>
        <v>0</v>
      </c>
      <c r="AG8" s="78">
        <f>AVERAGE(data30!B7:I7)</f>
        <v>0</v>
      </c>
      <c r="AH8" s="78">
        <f>AVERAGE(data31!B7:I7)</f>
        <v>0</v>
      </c>
      <c r="AI8" s="78">
        <f>AVERAGE(data32!B7:I7)</f>
        <v>0</v>
      </c>
      <c r="AJ8" s="78">
        <f>AVERAGE(data33!B7:I7)</f>
        <v>0</v>
      </c>
      <c r="AK8" s="78">
        <f>AVERAGE(data34!B7:I7)</f>
        <v>0</v>
      </c>
      <c r="AL8" s="78">
        <f>AVERAGE(data35!B7:I7)</f>
        <v>0</v>
      </c>
      <c r="AM8" s="78">
        <f>AVERAGE(data36!B7:I7)</f>
        <v>0</v>
      </c>
    </row>
    <row r="9" spans="1:39">
      <c r="A9" s="78">
        <f>data0!A8</f>
        <v>-60</v>
      </c>
      <c r="B9" s="78">
        <f t="shared" si="1"/>
        <v>0</v>
      </c>
      <c r="C9" s="78">
        <f>AVERAGE(data0!B8:I8)</f>
        <v>0</v>
      </c>
      <c r="D9" s="78">
        <f>AVERAGE(data1!B8:I8)</f>
        <v>0</v>
      </c>
      <c r="E9" s="78">
        <f>AVERAGE(data2!B8:I8)</f>
        <v>0</v>
      </c>
      <c r="F9" s="78">
        <f>AVERAGE(data3!B8:I8)</f>
        <v>0</v>
      </c>
      <c r="G9" s="78">
        <f>AVERAGE(data4!B8:I8)</f>
        <v>0</v>
      </c>
      <c r="H9" s="78">
        <f>AVERAGE(data5!B8:I8)</f>
        <v>0</v>
      </c>
      <c r="I9" s="78">
        <f>AVERAGE(data6!B8:I8)</f>
        <v>0</v>
      </c>
      <c r="J9" s="78">
        <f>AVERAGE(data7!B8:I8)</f>
        <v>0</v>
      </c>
      <c r="K9" s="78">
        <f>AVERAGE(data8!B8:I8)</f>
        <v>0</v>
      </c>
      <c r="L9" s="78">
        <f>AVERAGE(data9!B8:I8)</f>
        <v>0</v>
      </c>
      <c r="M9" s="78">
        <f>AVERAGE(data10!B8:I8)</f>
        <v>0</v>
      </c>
      <c r="N9" s="78">
        <f>AVERAGE(data11!B8:I8)</f>
        <v>0</v>
      </c>
      <c r="O9" s="78">
        <f>AVERAGE(data12!B8:I8)</f>
        <v>0</v>
      </c>
      <c r="P9" s="78">
        <f>AVERAGE(data13!B8:I8)</f>
        <v>0</v>
      </c>
      <c r="Q9" s="78">
        <f>AVERAGE(data14!B8:I8)</f>
        <v>0</v>
      </c>
      <c r="R9" s="78">
        <f>AVERAGE(data15!B8:I8)</f>
        <v>0</v>
      </c>
      <c r="S9" s="78">
        <f>AVERAGE(data16!B8:I8)</f>
        <v>0</v>
      </c>
      <c r="T9" s="78">
        <f>AVERAGE(data17!B8:I8)</f>
        <v>0</v>
      </c>
      <c r="U9" s="78">
        <f>AVERAGE(data18!B8:I8)</f>
        <v>0</v>
      </c>
      <c r="V9" s="78">
        <f>AVERAGE(data19!B8:I8)</f>
        <v>0</v>
      </c>
      <c r="W9" s="78">
        <f>AVERAGE(data20!B8:I8)</f>
        <v>0</v>
      </c>
      <c r="X9" s="78">
        <f>AVERAGE(data21!B8:I8)</f>
        <v>0</v>
      </c>
      <c r="Y9" s="78">
        <f>AVERAGE(data22!B8:I8)</f>
        <v>0</v>
      </c>
      <c r="Z9" s="78">
        <f>AVERAGE(data23!B8:I8)</f>
        <v>0</v>
      </c>
      <c r="AA9" s="78">
        <f>AVERAGE(data24!B8:I8)</f>
        <v>0</v>
      </c>
      <c r="AB9" s="78">
        <f>AVERAGE(data25!B8:I8)</f>
        <v>0</v>
      </c>
      <c r="AC9" s="78">
        <f>AVERAGE(data26!B8:I8)</f>
        <v>0</v>
      </c>
      <c r="AD9" s="78">
        <f>AVERAGE(data27!B8:I8)</f>
        <v>0</v>
      </c>
      <c r="AE9" s="78">
        <f>AVERAGE(data28!B8:I8)</f>
        <v>0</v>
      </c>
      <c r="AF9" s="78">
        <f>AVERAGE(data29!B8:I8)</f>
        <v>0</v>
      </c>
      <c r="AG9" s="78">
        <f>AVERAGE(data30!B8:I8)</f>
        <v>0</v>
      </c>
      <c r="AH9" s="78">
        <f>AVERAGE(data31!B8:I8)</f>
        <v>0</v>
      </c>
      <c r="AI9" s="78">
        <f>AVERAGE(data32!B8:I8)</f>
        <v>0</v>
      </c>
      <c r="AJ9" s="78">
        <f>AVERAGE(data33!B8:I8)</f>
        <v>0</v>
      </c>
      <c r="AK9" s="78">
        <f>AVERAGE(data34!B8:I8)</f>
        <v>0</v>
      </c>
      <c r="AL9" s="78">
        <f>AVERAGE(data35!B8:I8)</f>
        <v>0</v>
      </c>
      <c r="AM9" s="78">
        <f>AVERAGE(data36!B8:I8)</f>
        <v>0</v>
      </c>
    </row>
    <row r="10" spans="1:39">
      <c r="A10" s="78">
        <f>data0!A9</f>
        <v>-55</v>
      </c>
      <c r="B10" s="78">
        <f t="shared" si="1"/>
        <v>0</v>
      </c>
      <c r="C10" s="78">
        <f>AVERAGE(data0!B9:I9)</f>
        <v>0</v>
      </c>
      <c r="D10" s="78">
        <f>AVERAGE(data1!B9:I9)</f>
        <v>0</v>
      </c>
      <c r="E10" s="78">
        <f>AVERAGE(data2!B9:I9)</f>
        <v>0</v>
      </c>
      <c r="F10" s="78">
        <f>AVERAGE(data3!B9:I9)</f>
        <v>0</v>
      </c>
      <c r="G10" s="78">
        <f>AVERAGE(data4!B9:I9)</f>
        <v>0</v>
      </c>
      <c r="H10" s="78">
        <f>AVERAGE(data5!B9:I9)</f>
        <v>0</v>
      </c>
      <c r="I10" s="78">
        <f>AVERAGE(data6!B9:I9)</f>
        <v>0</v>
      </c>
      <c r="J10" s="78">
        <f>AVERAGE(data7!B9:I9)</f>
        <v>0</v>
      </c>
      <c r="K10" s="78">
        <f>AVERAGE(data8!B9:I9)</f>
        <v>0</v>
      </c>
      <c r="L10" s="78">
        <f>AVERAGE(data9!B9:I9)</f>
        <v>0</v>
      </c>
      <c r="M10" s="78">
        <f>AVERAGE(data10!B9:I9)</f>
        <v>0</v>
      </c>
      <c r="N10" s="78">
        <f>AVERAGE(data11!B9:I9)</f>
        <v>0</v>
      </c>
      <c r="O10" s="78">
        <f>AVERAGE(data12!B9:I9)</f>
        <v>0</v>
      </c>
      <c r="P10" s="78">
        <f>AVERAGE(data13!B9:I9)</f>
        <v>0</v>
      </c>
      <c r="Q10" s="78">
        <f>AVERAGE(data14!B9:I9)</f>
        <v>0</v>
      </c>
      <c r="R10" s="78">
        <f>AVERAGE(data15!B9:I9)</f>
        <v>0</v>
      </c>
      <c r="S10" s="78">
        <f>AVERAGE(data16!B9:I9)</f>
        <v>0</v>
      </c>
      <c r="T10" s="78">
        <f>AVERAGE(data17!B9:I9)</f>
        <v>0</v>
      </c>
      <c r="U10" s="78">
        <f>AVERAGE(data18!B9:I9)</f>
        <v>0</v>
      </c>
      <c r="V10" s="78">
        <f>AVERAGE(data19!B9:I9)</f>
        <v>0</v>
      </c>
      <c r="W10" s="78">
        <f>AVERAGE(data20!B9:I9)</f>
        <v>0</v>
      </c>
      <c r="X10" s="78">
        <f>AVERAGE(data21!B9:I9)</f>
        <v>0</v>
      </c>
      <c r="Y10" s="78">
        <f>AVERAGE(data22!B9:I9)</f>
        <v>0</v>
      </c>
      <c r="Z10" s="78">
        <f>AVERAGE(data23!B9:I9)</f>
        <v>0</v>
      </c>
      <c r="AA10" s="78">
        <f>AVERAGE(data24!B9:I9)</f>
        <v>0</v>
      </c>
      <c r="AB10" s="78">
        <f>AVERAGE(data25!B9:I9)</f>
        <v>0</v>
      </c>
      <c r="AC10" s="78">
        <f>AVERAGE(data26!B9:I9)</f>
        <v>0</v>
      </c>
      <c r="AD10" s="78">
        <f>AVERAGE(data27!B9:I9)</f>
        <v>0</v>
      </c>
      <c r="AE10" s="78">
        <f>AVERAGE(data28!B9:I9)</f>
        <v>0</v>
      </c>
      <c r="AF10" s="78">
        <f>AVERAGE(data29!B9:I9)</f>
        <v>0</v>
      </c>
      <c r="AG10" s="78">
        <f>AVERAGE(data30!B9:I9)</f>
        <v>0</v>
      </c>
      <c r="AH10" s="78">
        <f>AVERAGE(data31!B9:I9)</f>
        <v>0</v>
      </c>
      <c r="AI10" s="78">
        <f>AVERAGE(data32!B9:I9)</f>
        <v>0</v>
      </c>
      <c r="AJ10" s="78">
        <f>AVERAGE(data33!B9:I9)</f>
        <v>0</v>
      </c>
      <c r="AK10" s="78">
        <f>AVERAGE(data34!B9:I9)</f>
        <v>0</v>
      </c>
      <c r="AL10" s="78">
        <f>AVERAGE(data35!B9:I9)</f>
        <v>0</v>
      </c>
      <c r="AM10" s="78">
        <f>AVERAGE(data36!B9:I9)</f>
        <v>0</v>
      </c>
    </row>
    <row r="11" spans="1:39">
      <c r="A11" s="78">
        <f>data0!A10</f>
        <v>-50</v>
      </c>
      <c r="B11" s="78">
        <f t="shared" si="1"/>
        <v>0</v>
      </c>
      <c r="C11" s="78">
        <f>AVERAGE(data0!B10:I10)</f>
        <v>0</v>
      </c>
      <c r="D11" s="78">
        <f>AVERAGE(data1!B10:I10)</f>
        <v>0</v>
      </c>
      <c r="E11" s="78">
        <f>AVERAGE(data2!B10:I10)</f>
        <v>0</v>
      </c>
      <c r="F11" s="78">
        <f>AVERAGE(data3!B10:I10)</f>
        <v>0</v>
      </c>
      <c r="G11" s="78">
        <f>AVERAGE(data4!B10:I10)</f>
        <v>0</v>
      </c>
      <c r="H11" s="78">
        <f>AVERAGE(data5!B10:I10)</f>
        <v>0</v>
      </c>
      <c r="I11" s="78">
        <f>AVERAGE(data6!B10:I10)</f>
        <v>0</v>
      </c>
      <c r="J11" s="78">
        <f>AVERAGE(data7!B10:I10)</f>
        <v>0</v>
      </c>
      <c r="K11" s="78">
        <f>AVERAGE(data8!B10:I10)</f>
        <v>0</v>
      </c>
      <c r="L11" s="78">
        <f>AVERAGE(data9!B10:I10)</f>
        <v>0</v>
      </c>
      <c r="M11" s="78">
        <f>AVERAGE(data10!B10:I10)</f>
        <v>0</v>
      </c>
      <c r="N11" s="78">
        <f>AVERAGE(data11!B10:I10)</f>
        <v>0</v>
      </c>
      <c r="O11" s="78">
        <f>AVERAGE(data12!B10:I10)</f>
        <v>0</v>
      </c>
      <c r="P11" s="78">
        <f>AVERAGE(data13!B10:I10)</f>
        <v>0</v>
      </c>
      <c r="Q11" s="78">
        <f>AVERAGE(data14!B10:I10)</f>
        <v>0</v>
      </c>
      <c r="R11" s="78">
        <f>AVERAGE(data15!B10:I10)</f>
        <v>0</v>
      </c>
      <c r="S11" s="78">
        <f>AVERAGE(data16!B10:I10)</f>
        <v>0</v>
      </c>
      <c r="T11" s="78">
        <f>AVERAGE(data17!B10:I10)</f>
        <v>0</v>
      </c>
      <c r="U11" s="78">
        <f>AVERAGE(data18!B10:I10)</f>
        <v>0</v>
      </c>
      <c r="V11" s="78">
        <f>AVERAGE(data19!B10:I10)</f>
        <v>0</v>
      </c>
      <c r="W11" s="78">
        <f>AVERAGE(data20!B10:I10)</f>
        <v>0</v>
      </c>
      <c r="X11" s="78">
        <f>AVERAGE(data21!B10:I10)</f>
        <v>0</v>
      </c>
      <c r="Y11" s="78">
        <f>AVERAGE(data22!B10:I10)</f>
        <v>0</v>
      </c>
      <c r="Z11" s="78">
        <f>AVERAGE(data23!B10:I10)</f>
        <v>0</v>
      </c>
      <c r="AA11" s="78">
        <f>AVERAGE(data24!B10:I10)</f>
        <v>0</v>
      </c>
      <c r="AB11" s="78">
        <f>AVERAGE(data25!B10:I10)</f>
        <v>0</v>
      </c>
      <c r="AC11" s="78">
        <f>AVERAGE(data26!B10:I10)</f>
        <v>0</v>
      </c>
      <c r="AD11" s="78">
        <f>AVERAGE(data27!B10:I10)</f>
        <v>0</v>
      </c>
      <c r="AE11" s="78">
        <f>AVERAGE(data28!B10:I10)</f>
        <v>0</v>
      </c>
      <c r="AF11" s="78">
        <f>AVERAGE(data29!B10:I10)</f>
        <v>0</v>
      </c>
      <c r="AG11" s="78">
        <f>AVERAGE(data30!B10:I10)</f>
        <v>0</v>
      </c>
      <c r="AH11" s="78">
        <f>AVERAGE(data31!B10:I10)</f>
        <v>0</v>
      </c>
      <c r="AI11" s="78">
        <f>AVERAGE(data32!B10:I10)</f>
        <v>0</v>
      </c>
      <c r="AJ11" s="78">
        <f>AVERAGE(data33!B10:I10)</f>
        <v>0</v>
      </c>
      <c r="AK11" s="78">
        <f>AVERAGE(data34!B10:I10)</f>
        <v>0</v>
      </c>
      <c r="AL11" s="78">
        <f>AVERAGE(data35!B10:I10)</f>
        <v>0</v>
      </c>
      <c r="AM11" s="78">
        <f>AVERAGE(data36!B10:I10)</f>
        <v>0</v>
      </c>
    </row>
    <row r="12" spans="1:39">
      <c r="A12" s="78">
        <f>data0!A11</f>
        <v>-45</v>
      </c>
      <c r="B12" s="78">
        <f t="shared" si="1"/>
        <v>0</v>
      </c>
      <c r="C12" s="78">
        <f>AVERAGE(data0!B11:I11)</f>
        <v>0</v>
      </c>
      <c r="D12" s="78">
        <f>AVERAGE(data1!B11:I11)</f>
        <v>0</v>
      </c>
      <c r="E12" s="78">
        <f>AVERAGE(data2!B11:I11)</f>
        <v>0</v>
      </c>
      <c r="F12" s="78">
        <f>AVERAGE(data3!B11:I11)</f>
        <v>0</v>
      </c>
      <c r="G12" s="78">
        <f>AVERAGE(data4!B11:I11)</f>
        <v>0</v>
      </c>
      <c r="H12" s="78">
        <f>AVERAGE(data5!B11:I11)</f>
        <v>0</v>
      </c>
      <c r="I12" s="78">
        <f>AVERAGE(data6!B11:I11)</f>
        <v>0</v>
      </c>
      <c r="J12" s="78">
        <f>AVERAGE(data7!B11:I11)</f>
        <v>0</v>
      </c>
      <c r="K12" s="78">
        <f>AVERAGE(data8!B11:I11)</f>
        <v>0</v>
      </c>
      <c r="L12" s="78">
        <f>AVERAGE(data9!B11:I11)</f>
        <v>0</v>
      </c>
      <c r="M12" s="78">
        <f>AVERAGE(data10!B11:I11)</f>
        <v>0</v>
      </c>
      <c r="N12" s="78">
        <f>AVERAGE(data11!B11:I11)</f>
        <v>0</v>
      </c>
      <c r="O12" s="78">
        <f>AVERAGE(data12!B11:I11)</f>
        <v>0</v>
      </c>
      <c r="P12" s="78">
        <f>AVERAGE(data13!B11:I11)</f>
        <v>0</v>
      </c>
      <c r="Q12" s="78">
        <f>AVERAGE(data14!B11:I11)</f>
        <v>0</v>
      </c>
      <c r="R12" s="78">
        <f>AVERAGE(data15!B11:I11)</f>
        <v>0</v>
      </c>
      <c r="S12" s="78">
        <f>AVERAGE(data16!B11:I11)</f>
        <v>0</v>
      </c>
      <c r="T12" s="78">
        <f>AVERAGE(data17!B11:I11)</f>
        <v>0</v>
      </c>
      <c r="U12" s="78">
        <f>AVERAGE(data18!B11:I11)</f>
        <v>0</v>
      </c>
      <c r="V12" s="78">
        <f>AVERAGE(data19!B11:I11)</f>
        <v>0</v>
      </c>
      <c r="W12" s="78">
        <f>AVERAGE(data20!B11:I11)</f>
        <v>0</v>
      </c>
      <c r="X12" s="78">
        <f>AVERAGE(data21!B11:I11)</f>
        <v>0</v>
      </c>
      <c r="Y12" s="78">
        <f>AVERAGE(data22!B11:I11)</f>
        <v>0</v>
      </c>
      <c r="Z12" s="78">
        <f>AVERAGE(data23!B11:I11)</f>
        <v>0</v>
      </c>
      <c r="AA12" s="78">
        <f>AVERAGE(data24!B11:I11)</f>
        <v>0</v>
      </c>
      <c r="AB12" s="78">
        <f>AVERAGE(data25!B11:I11)</f>
        <v>0</v>
      </c>
      <c r="AC12" s="78">
        <f>AVERAGE(data26!B11:I11)</f>
        <v>0</v>
      </c>
      <c r="AD12" s="78">
        <f>AVERAGE(data27!B11:I11)</f>
        <v>0</v>
      </c>
      <c r="AE12" s="78">
        <f>AVERAGE(data28!B11:I11)</f>
        <v>0</v>
      </c>
      <c r="AF12" s="78">
        <f>AVERAGE(data29!B11:I11)</f>
        <v>0</v>
      </c>
      <c r="AG12" s="78">
        <f>AVERAGE(data30!B11:I11)</f>
        <v>0</v>
      </c>
      <c r="AH12" s="78">
        <f>AVERAGE(data31!B11:I11)</f>
        <v>0</v>
      </c>
      <c r="AI12" s="78">
        <f>AVERAGE(data32!B11:I11)</f>
        <v>0</v>
      </c>
      <c r="AJ12" s="78">
        <f>AVERAGE(data33!B11:I11)</f>
        <v>0</v>
      </c>
      <c r="AK12" s="78">
        <f>AVERAGE(data34!B11:I11)</f>
        <v>0</v>
      </c>
      <c r="AL12" s="78">
        <f>AVERAGE(data35!B11:I11)</f>
        <v>0</v>
      </c>
      <c r="AM12" s="78">
        <f>AVERAGE(data36!B11:I11)</f>
        <v>0</v>
      </c>
    </row>
    <row r="13" spans="1:39">
      <c r="A13" s="78">
        <f>data0!A12</f>
        <v>-40</v>
      </c>
      <c r="B13" s="78">
        <f t="shared" si="1"/>
        <v>0</v>
      </c>
      <c r="C13" s="78">
        <f>AVERAGE(data0!B12:I12)</f>
        <v>0</v>
      </c>
      <c r="D13" s="78">
        <f>AVERAGE(data1!B12:I12)</f>
        <v>0</v>
      </c>
      <c r="E13" s="78">
        <f>AVERAGE(data2!B12:I12)</f>
        <v>0</v>
      </c>
      <c r="F13" s="78">
        <f>AVERAGE(data3!B12:I12)</f>
        <v>0</v>
      </c>
      <c r="G13" s="78">
        <f>AVERAGE(data4!B12:I12)</f>
        <v>0</v>
      </c>
      <c r="H13" s="78">
        <f>AVERAGE(data5!B12:I12)</f>
        <v>0</v>
      </c>
      <c r="I13" s="78">
        <f>AVERAGE(data6!B12:I12)</f>
        <v>0</v>
      </c>
      <c r="J13" s="78">
        <f>AVERAGE(data7!B12:I12)</f>
        <v>0</v>
      </c>
      <c r="K13" s="78">
        <f>AVERAGE(data8!B12:I12)</f>
        <v>0</v>
      </c>
      <c r="L13" s="78">
        <f>AVERAGE(data9!B12:I12)</f>
        <v>0</v>
      </c>
      <c r="M13" s="78">
        <f>AVERAGE(data10!B12:I12)</f>
        <v>0</v>
      </c>
      <c r="N13" s="78">
        <f>AVERAGE(data11!B12:I12)</f>
        <v>0</v>
      </c>
      <c r="O13" s="78">
        <f>AVERAGE(data12!B12:I12)</f>
        <v>0</v>
      </c>
      <c r="P13" s="78">
        <f>AVERAGE(data13!B12:I12)</f>
        <v>0</v>
      </c>
      <c r="Q13" s="78">
        <f>AVERAGE(data14!B12:I12)</f>
        <v>0</v>
      </c>
      <c r="R13" s="78">
        <f>AVERAGE(data15!B12:I12)</f>
        <v>0</v>
      </c>
      <c r="S13" s="78">
        <f>AVERAGE(data16!B12:I12)</f>
        <v>0</v>
      </c>
      <c r="T13" s="78">
        <f>AVERAGE(data17!B12:I12)</f>
        <v>0</v>
      </c>
      <c r="U13" s="78">
        <f>AVERAGE(data18!B12:I12)</f>
        <v>0</v>
      </c>
      <c r="V13" s="78">
        <f>AVERAGE(data19!B12:I12)</f>
        <v>0</v>
      </c>
      <c r="W13" s="78">
        <f>AVERAGE(data20!B12:I12)</f>
        <v>0</v>
      </c>
      <c r="X13" s="78">
        <f>AVERAGE(data21!B12:I12)</f>
        <v>0</v>
      </c>
      <c r="Y13" s="78">
        <f>AVERAGE(data22!B12:I12)</f>
        <v>0</v>
      </c>
      <c r="Z13" s="78">
        <f>AVERAGE(data23!B12:I12)</f>
        <v>0</v>
      </c>
      <c r="AA13" s="78">
        <f>AVERAGE(data24!B12:I12)</f>
        <v>0</v>
      </c>
      <c r="AB13" s="78">
        <f>AVERAGE(data25!B12:I12)</f>
        <v>0</v>
      </c>
      <c r="AC13" s="78">
        <f>AVERAGE(data26!B12:I12)</f>
        <v>0</v>
      </c>
      <c r="AD13" s="78">
        <f>AVERAGE(data27!B12:I12)</f>
        <v>0</v>
      </c>
      <c r="AE13" s="78">
        <f>AVERAGE(data28!B12:I12)</f>
        <v>0</v>
      </c>
      <c r="AF13" s="78">
        <f>AVERAGE(data29!B12:I12)</f>
        <v>0</v>
      </c>
      <c r="AG13" s="78">
        <f>AVERAGE(data30!B12:I12)</f>
        <v>0</v>
      </c>
      <c r="AH13" s="78">
        <f>AVERAGE(data31!B12:I12)</f>
        <v>0</v>
      </c>
      <c r="AI13" s="78">
        <f>AVERAGE(data32!B12:I12)</f>
        <v>0</v>
      </c>
      <c r="AJ13" s="78">
        <f>AVERAGE(data33!B12:I12)</f>
        <v>0</v>
      </c>
      <c r="AK13" s="78">
        <f>AVERAGE(data34!B12:I12)</f>
        <v>0</v>
      </c>
      <c r="AL13" s="78">
        <f>AVERAGE(data35!B12:I12)</f>
        <v>0</v>
      </c>
      <c r="AM13" s="78">
        <f>AVERAGE(data36!B12:I12)</f>
        <v>0</v>
      </c>
    </row>
    <row r="14" spans="1:39">
      <c r="A14" s="78">
        <f>data0!A13</f>
        <v>-35</v>
      </c>
      <c r="B14" s="78">
        <f t="shared" si="1"/>
        <v>0</v>
      </c>
      <c r="C14" s="78">
        <f>AVERAGE(data0!B13:I13)</f>
        <v>0</v>
      </c>
      <c r="D14" s="78">
        <f>AVERAGE(data1!B13:I13)</f>
        <v>0</v>
      </c>
      <c r="E14" s="78">
        <f>AVERAGE(data2!B13:I13)</f>
        <v>0</v>
      </c>
      <c r="F14" s="78">
        <f>AVERAGE(data3!B13:I13)</f>
        <v>0</v>
      </c>
      <c r="G14" s="78">
        <f>AVERAGE(data4!B13:I13)</f>
        <v>0</v>
      </c>
      <c r="H14" s="78">
        <f>AVERAGE(data5!B13:I13)</f>
        <v>0</v>
      </c>
      <c r="I14" s="78">
        <f>AVERAGE(data6!B13:I13)</f>
        <v>0</v>
      </c>
      <c r="J14" s="78">
        <f>AVERAGE(data7!B13:I13)</f>
        <v>0</v>
      </c>
      <c r="K14" s="78">
        <f>AVERAGE(data8!B13:I13)</f>
        <v>0</v>
      </c>
      <c r="L14" s="78">
        <f>AVERAGE(data9!B13:I13)</f>
        <v>0</v>
      </c>
      <c r="M14" s="78">
        <f>AVERAGE(data10!B13:I13)</f>
        <v>0</v>
      </c>
      <c r="N14" s="78">
        <f>AVERAGE(data11!B13:I13)</f>
        <v>0</v>
      </c>
      <c r="O14" s="78">
        <f>AVERAGE(data12!B13:I13)</f>
        <v>0</v>
      </c>
      <c r="P14" s="78">
        <f>AVERAGE(data13!B13:I13)</f>
        <v>0</v>
      </c>
      <c r="Q14" s="78">
        <f>AVERAGE(data14!B13:I13)</f>
        <v>0</v>
      </c>
      <c r="R14" s="78">
        <f>AVERAGE(data15!B13:I13)</f>
        <v>0</v>
      </c>
      <c r="S14" s="78">
        <f>AVERAGE(data16!B13:I13)</f>
        <v>0</v>
      </c>
      <c r="T14" s="78">
        <f>AVERAGE(data17!B13:I13)</f>
        <v>0</v>
      </c>
      <c r="U14" s="78">
        <f>AVERAGE(data18!B13:I13)</f>
        <v>0</v>
      </c>
      <c r="V14" s="78">
        <f>AVERAGE(data19!B13:I13)</f>
        <v>0</v>
      </c>
      <c r="W14" s="78">
        <f>AVERAGE(data20!B13:I13)</f>
        <v>0</v>
      </c>
      <c r="X14" s="78">
        <f>AVERAGE(data21!B13:I13)</f>
        <v>0</v>
      </c>
      <c r="Y14" s="78">
        <f>AVERAGE(data22!B13:I13)</f>
        <v>0</v>
      </c>
      <c r="Z14" s="78">
        <f>AVERAGE(data23!B13:I13)</f>
        <v>0</v>
      </c>
      <c r="AA14" s="78">
        <f>AVERAGE(data24!B13:I13)</f>
        <v>0</v>
      </c>
      <c r="AB14" s="78">
        <f>AVERAGE(data25!B13:I13)</f>
        <v>0</v>
      </c>
      <c r="AC14" s="78">
        <f>AVERAGE(data26!B13:I13)</f>
        <v>0</v>
      </c>
      <c r="AD14" s="78">
        <f>AVERAGE(data27!B13:I13)</f>
        <v>0</v>
      </c>
      <c r="AE14" s="78">
        <f>AVERAGE(data28!B13:I13)</f>
        <v>0</v>
      </c>
      <c r="AF14" s="78">
        <f>AVERAGE(data29!B13:I13)</f>
        <v>0</v>
      </c>
      <c r="AG14" s="78">
        <f>AVERAGE(data30!B13:I13)</f>
        <v>0</v>
      </c>
      <c r="AH14" s="78">
        <f>AVERAGE(data31!B13:I13)</f>
        <v>0</v>
      </c>
      <c r="AI14" s="78">
        <f>AVERAGE(data32!B13:I13)</f>
        <v>0</v>
      </c>
      <c r="AJ14" s="78">
        <f>AVERAGE(data33!B13:I13)</f>
        <v>0</v>
      </c>
      <c r="AK14" s="78">
        <f>AVERAGE(data34!B13:I13)</f>
        <v>0</v>
      </c>
      <c r="AL14" s="78">
        <f>AVERAGE(data35!B13:I13)</f>
        <v>0</v>
      </c>
      <c r="AM14" s="78">
        <f>AVERAGE(data36!B13:I13)</f>
        <v>0</v>
      </c>
    </row>
    <row r="15" spans="1:39">
      <c r="A15" s="78">
        <f>data0!A14</f>
        <v>-30</v>
      </c>
      <c r="B15" s="78">
        <f t="shared" si="1"/>
        <v>0</v>
      </c>
      <c r="C15" s="78">
        <f>AVERAGE(data0!B14:I14)</f>
        <v>0</v>
      </c>
      <c r="D15" s="78">
        <f>AVERAGE(data1!B14:I14)</f>
        <v>0</v>
      </c>
      <c r="E15" s="78">
        <f>AVERAGE(data2!B14:I14)</f>
        <v>0</v>
      </c>
      <c r="F15" s="78">
        <f>AVERAGE(data3!B14:I14)</f>
        <v>0</v>
      </c>
      <c r="G15" s="78">
        <f>AVERAGE(data4!B14:I14)</f>
        <v>0</v>
      </c>
      <c r="H15" s="78">
        <f>AVERAGE(data5!B14:I14)</f>
        <v>0</v>
      </c>
      <c r="I15" s="78">
        <f>AVERAGE(data6!B14:I14)</f>
        <v>0</v>
      </c>
      <c r="J15" s="78">
        <f>AVERAGE(data7!B14:I14)</f>
        <v>0</v>
      </c>
      <c r="K15" s="78">
        <f>AVERAGE(data8!B14:I14)</f>
        <v>0</v>
      </c>
      <c r="L15" s="78">
        <f>AVERAGE(data9!B14:I14)</f>
        <v>0</v>
      </c>
      <c r="M15" s="78">
        <f>AVERAGE(data10!B14:I14)</f>
        <v>0</v>
      </c>
      <c r="N15" s="78">
        <f>AVERAGE(data11!B14:I14)</f>
        <v>0</v>
      </c>
      <c r="O15" s="78">
        <f>AVERAGE(data12!B14:I14)</f>
        <v>0</v>
      </c>
      <c r="P15" s="78">
        <f>AVERAGE(data13!B14:I14)</f>
        <v>0</v>
      </c>
      <c r="Q15" s="78">
        <f>AVERAGE(data14!B14:I14)</f>
        <v>0</v>
      </c>
      <c r="R15" s="78">
        <f>AVERAGE(data15!B14:I14)</f>
        <v>0</v>
      </c>
      <c r="S15" s="78">
        <f>AVERAGE(data16!B14:I14)</f>
        <v>0</v>
      </c>
      <c r="T15" s="78">
        <f>AVERAGE(data17!B14:I14)</f>
        <v>0</v>
      </c>
      <c r="U15" s="78">
        <f>AVERAGE(data18!B14:I14)</f>
        <v>0</v>
      </c>
      <c r="V15" s="78">
        <f>AVERAGE(data19!B14:I14)</f>
        <v>0</v>
      </c>
      <c r="W15" s="78">
        <f>AVERAGE(data20!B14:I14)</f>
        <v>0</v>
      </c>
      <c r="X15" s="78">
        <f>AVERAGE(data21!B14:I14)</f>
        <v>0</v>
      </c>
      <c r="Y15" s="78">
        <f>AVERAGE(data22!B14:I14)</f>
        <v>0</v>
      </c>
      <c r="Z15" s="78">
        <f>AVERAGE(data23!B14:I14)</f>
        <v>0</v>
      </c>
      <c r="AA15" s="78">
        <f>AVERAGE(data24!B14:I14)</f>
        <v>0</v>
      </c>
      <c r="AB15" s="78">
        <f>AVERAGE(data25!B14:I14)</f>
        <v>0</v>
      </c>
      <c r="AC15" s="78">
        <f>AVERAGE(data26!B14:I14)</f>
        <v>0</v>
      </c>
      <c r="AD15" s="78">
        <f>AVERAGE(data27!B14:I14)</f>
        <v>0</v>
      </c>
      <c r="AE15" s="78">
        <f>AVERAGE(data28!B14:I14)</f>
        <v>0</v>
      </c>
      <c r="AF15" s="78">
        <f>AVERAGE(data29!B14:I14)</f>
        <v>0</v>
      </c>
      <c r="AG15" s="78">
        <f>AVERAGE(data30!B14:I14)</f>
        <v>0</v>
      </c>
      <c r="AH15" s="78">
        <f>AVERAGE(data31!B14:I14)</f>
        <v>0</v>
      </c>
      <c r="AI15" s="78">
        <f>AVERAGE(data32!B14:I14)</f>
        <v>0</v>
      </c>
      <c r="AJ15" s="78">
        <f>AVERAGE(data33!B14:I14)</f>
        <v>0</v>
      </c>
      <c r="AK15" s="78">
        <f>AVERAGE(data34!B14:I14)</f>
        <v>0</v>
      </c>
      <c r="AL15" s="78">
        <f>AVERAGE(data35!B14:I14)</f>
        <v>0</v>
      </c>
      <c r="AM15" s="78">
        <f>AVERAGE(data36!B14:I14)</f>
        <v>0</v>
      </c>
    </row>
    <row r="16" spans="1:39">
      <c r="A16" s="78">
        <f>data0!A15</f>
        <v>-25</v>
      </c>
      <c r="B16" s="78">
        <f t="shared" si="1"/>
        <v>0</v>
      </c>
      <c r="C16" s="78">
        <f>AVERAGE(data0!B15:I15)</f>
        <v>0</v>
      </c>
      <c r="D16" s="78">
        <f>AVERAGE(data1!B15:I15)</f>
        <v>0</v>
      </c>
      <c r="E16" s="78">
        <f>AVERAGE(data2!B15:I15)</f>
        <v>0</v>
      </c>
      <c r="F16" s="78">
        <f>AVERAGE(data3!B15:I15)</f>
        <v>0</v>
      </c>
      <c r="G16" s="78">
        <f>AVERAGE(data4!B15:I15)</f>
        <v>0</v>
      </c>
      <c r="H16" s="78">
        <f>AVERAGE(data5!B15:I15)</f>
        <v>0</v>
      </c>
      <c r="I16" s="78">
        <f>AVERAGE(data6!B15:I15)</f>
        <v>0</v>
      </c>
      <c r="J16" s="78">
        <f>AVERAGE(data7!B15:I15)</f>
        <v>0</v>
      </c>
      <c r="K16" s="78">
        <f>AVERAGE(data8!B15:I15)</f>
        <v>0</v>
      </c>
      <c r="L16" s="78">
        <f>AVERAGE(data9!B15:I15)</f>
        <v>0</v>
      </c>
      <c r="M16" s="78">
        <f>AVERAGE(data10!B15:I15)</f>
        <v>0</v>
      </c>
      <c r="N16" s="78">
        <f>AVERAGE(data11!B15:I15)</f>
        <v>0</v>
      </c>
      <c r="O16" s="78">
        <f>AVERAGE(data12!B15:I15)</f>
        <v>0</v>
      </c>
      <c r="P16" s="78">
        <f>AVERAGE(data13!B15:I15)</f>
        <v>0</v>
      </c>
      <c r="Q16" s="78">
        <f>AVERAGE(data14!B15:I15)</f>
        <v>0</v>
      </c>
      <c r="R16" s="78">
        <f>AVERAGE(data15!B15:I15)</f>
        <v>0</v>
      </c>
      <c r="S16" s="78">
        <f>AVERAGE(data16!B15:I15)</f>
        <v>0</v>
      </c>
      <c r="T16" s="78">
        <f>AVERAGE(data17!B15:I15)</f>
        <v>0</v>
      </c>
      <c r="U16" s="78">
        <f>AVERAGE(data18!B15:I15)</f>
        <v>0</v>
      </c>
      <c r="V16" s="78">
        <f>AVERAGE(data19!B15:I15)</f>
        <v>0</v>
      </c>
      <c r="W16" s="78">
        <f>AVERAGE(data20!B15:I15)</f>
        <v>0</v>
      </c>
      <c r="X16" s="78">
        <f>AVERAGE(data21!B15:I15)</f>
        <v>0</v>
      </c>
      <c r="Y16" s="78">
        <f>AVERAGE(data22!B15:I15)</f>
        <v>0</v>
      </c>
      <c r="Z16" s="78">
        <f>AVERAGE(data23!B15:I15)</f>
        <v>0</v>
      </c>
      <c r="AA16" s="78">
        <f>AVERAGE(data24!B15:I15)</f>
        <v>0</v>
      </c>
      <c r="AB16" s="78">
        <f>AVERAGE(data25!B15:I15)</f>
        <v>0</v>
      </c>
      <c r="AC16" s="78">
        <f>AVERAGE(data26!B15:I15)</f>
        <v>0</v>
      </c>
      <c r="AD16" s="78">
        <f>AVERAGE(data27!B15:I15)</f>
        <v>0</v>
      </c>
      <c r="AE16" s="78">
        <f>AVERAGE(data28!B15:I15)</f>
        <v>0</v>
      </c>
      <c r="AF16" s="78">
        <f>AVERAGE(data29!B15:I15)</f>
        <v>0</v>
      </c>
      <c r="AG16" s="78">
        <f>AVERAGE(data30!B15:I15)</f>
        <v>0</v>
      </c>
      <c r="AH16" s="78">
        <f>AVERAGE(data31!B15:I15)</f>
        <v>0</v>
      </c>
      <c r="AI16" s="78">
        <f>AVERAGE(data32!B15:I15)</f>
        <v>0</v>
      </c>
      <c r="AJ16" s="78">
        <f>AVERAGE(data33!B15:I15)</f>
        <v>0</v>
      </c>
      <c r="AK16" s="78">
        <f>AVERAGE(data34!B15:I15)</f>
        <v>0</v>
      </c>
      <c r="AL16" s="78">
        <f>AVERAGE(data35!B15:I15)</f>
        <v>0</v>
      </c>
      <c r="AM16" s="78">
        <f>AVERAGE(data36!B15:I15)</f>
        <v>0</v>
      </c>
    </row>
    <row r="17" spans="1:39">
      <c r="A17" s="78">
        <f>data0!A16</f>
        <v>-20</v>
      </c>
      <c r="B17" s="78">
        <f t="shared" si="1"/>
        <v>0</v>
      </c>
      <c r="C17" s="78">
        <f>AVERAGE(data0!B16:I16)</f>
        <v>0</v>
      </c>
      <c r="D17" s="78">
        <f>AVERAGE(data1!B16:I16)</f>
        <v>0</v>
      </c>
      <c r="E17" s="78">
        <f>AVERAGE(data2!B16:I16)</f>
        <v>0</v>
      </c>
      <c r="F17" s="78">
        <f>AVERAGE(data3!B16:I16)</f>
        <v>0</v>
      </c>
      <c r="G17" s="78">
        <f>AVERAGE(data4!B16:I16)</f>
        <v>0</v>
      </c>
      <c r="H17" s="78">
        <f>AVERAGE(data5!B16:I16)</f>
        <v>0</v>
      </c>
      <c r="I17" s="78">
        <f>AVERAGE(data6!B16:I16)</f>
        <v>0</v>
      </c>
      <c r="J17" s="78">
        <f>AVERAGE(data7!B16:I16)</f>
        <v>0</v>
      </c>
      <c r="K17" s="78">
        <f>AVERAGE(data8!B16:I16)</f>
        <v>0</v>
      </c>
      <c r="L17" s="78">
        <f>AVERAGE(data9!B16:I16)</f>
        <v>0</v>
      </c>
      <c r="M17" s="78">
        <f>AVERAGE(data10!B16:I16)</f>
        <v>0</v>
      </c>
      <c r="N17" s="78">
        <f>AVERAGE(data11!B16:I16)</f>
        <v>0</v>
      </c>
      <c r="O17" s="78">
        <f>AVERAGE(data12!B16:I16)</f>
        <v>0</v>
      </c>
      <c r="P17" s="78">
        <f>AVERAGE(data13!B16:I16)</f>
        <v>0</v>
      </c>
      <c r="Q17" s="78">
        <f>AVERAGE(data14!B16:I16)</f>
        <v>0</v>
      </c>
      <c r="R17" s="78">
        <f>AVERAGE(data15!B16:I16)</f>
        <v>0</v>
      </c>
      <c r="S17" s="78">
        <f>AVERAGE(data16!B16:I16)</f>
        <v>0</v>
      </c>
      <c r="T17" s="78">
        <f>AVERAGE(data17!B16:I16)</f>
        <v>0</v>
      </c>
      <c r="U17" s="78">
        <f>AVERAGE(data18!B16:I16)</f>
        <v>0</v>
      </c>
      <c r="V17" s="78">
        <f>AVERAGE(data19!B16:I16)</f>
        <v>0</v>
      </c>
      <c r="W17" s="78">
        <f>AVERAGE(data20!B16:I16)</f>
        <v>0</v>
      </c>
      <c r="X17" s="78">
        <f>AVERAGE(data21!B16:I16)</f>
        <v>0</v>
      </c>
      <c r="Y17" s="78">
        <f>AVERAGE(data22!B16:I16)</f>
        <v>0</v>
      </c>
      <c r="Z17" s="78">
        <f>AVERAGE(data23!B16:I16)</f>
        <v>0</v>
      </c>
      <c r="AA17" s="78">
        <f>AVERAGE(data24!B16:I16)</f>
        <v>0</v>
      </c>
      <c r="AB17" s="78">
        <f>AVERAGE(data25!B16:I16)</f>
        <v>0</v>
      </c>
      <c r="AC17" s="78">
        <f>AVERAGE(data26!B16:I16)</f>
        <v>0</v>
      </c>
      <c r="AD17" s="78">
        <f>AVERAGE(data27!B16:I16)</f>
        <v>0</v>
      </c>
      <c r="AE17" s="78">
        <f>AVERAGE(data28!B16:I16)</f>
        <v>0</v>
      </c>
      <c r="AF17" s="78">
        <f>AVERAGE(data29!B16:I16)</f>
        <v>0</v>
      </c>
      <c r="AG17" s="78">
        <f>AVERAGE(data30!B16:I16)</f>
        <v>0</v>
      </c>
      <c r="AH17" s="78">
        <f>AVERAGE(data31!B16:I16)</f>
        <v>0</v>
      </c>
      <c r="AI17" s="78">
        <f>AVERAGE(data32!B16:I16)</f>
        <v>0</v>
      </c>
      <c r="AJ17" s="78">
        <f>AVERAGE(data33!B16:I16)</f>
        <v>0</v>
      </c>
      <c r="AK17" s="78">
        <f>AVERAGE(data34!B16:I16)</f>
        <v>0</v>
      </c>
      <c r="AL17" s="78">
        <f>AVERAGE(data35!B16:I16)</f>
        <v>0</v>
      </c>
      <c r="AM17" s="78">
        <f>AVERAGE(data36!B16:I16)</f>
        <v>0</v>
      </c>
    </row>
    <row r="18" spans="1:39">
      <c r="A18" s="78">
        <f>data0!A17</f>
        <v>-15</v>
      </c>
      <c r="B18" s="78">
        <f t="shared" si="1"/>
        <v>0</v>
      </c>
      <c r="C18" s="78">
        <f>AVERAGE(data0!B17:I17)</f>
        <v>0</v>
      </c>
      <c r="D18" s="78">
        <f>AVERAGE(data1!B17:I17)</f>
        <v>0</v>
      </c>
      <c r="E18" s="78">
        <f>AVERAGE(data2!B17:I17)</f>
        <v>0</v>
      </c>
      <c r="F18" s="78">
        <f>AVERAGE(data3!B17:I17)</f>
        <v>0</v>
      </c>
      <c r="G18" s="78">
        <f>AVERAGE(data4!B17:I17)</f>
        <v>0</v>
      </c>
      <c r="H18" s="78">
        <f>AVERAGE(data5!B17:I17)</f>
        <v>0</v>
      </c>
      <c r="I18" s="78">
        <f>AVERAGE(data6!B17:I17)</f>
        <v>0</v>
      </c>
      <c r="J18" s="78">
        <f>AVERAGE(data7!B17:I17)</f>
        <v>0</v>
      </c>
      <c r="K18" s="78">
        <f>AVERAGE(data8!B17:I17)</f>
        <v>0</v>
      </c>
      <c r="L18" s="78">
        <f>AVERAGE(data9!B17:I17)</f>
        <v>0</v>
      </c>
      <c r="M18" s="78">
        <f>AVERAGE(data10!B17:I17)</f>
        <v>0</v>
      </c>
      <c r="N18" s="78">
        <f>AVERAGE(data11!B17:I17)</f>
        <v>0</v>
      </c>
      <c r="O18" s="78">
        <f>AVERAGE(data12!B17:I17)</f>
        <v>0</v>
      </c>
      <c r="P18" s="78">
        <f>AVERAGE(data13!B17:I17)</f>
        <v>0</v>
      </c>
      <c r="Q18" s="78">
        <f>AVERAGE(data14!B17:I17)</f>
        <v>0</v>
      </c>
      <c r="R18" s="78">
        <f>AVERAGE(data15!B17:I17)</f>
        <v>0</v>
      </c>
      <c r="S18" s="78">
        <f>AVERAGE(data16!B17:I17)</f>
        <v>0</v>
      </c>
      <c r="T18" s="78">
        <f>AVERAGE(data17!B17:I17)</f>
        <v>0</v>
      </c>
      <c r="U18" s="78">
        <f>AVERAGE(data18!B17:I17)</f>
        <v>0</v>
      </c>
      <c r="V18" s="78">
        <f>AVERAGE(data19!B17:I17)</f>
        <v>0</v>
      </c>
      <c r="W18" s="78">
        <f>AVERAGE(data20!B17:I17)</f>
        <v>0</v>
      </c>
      <c r="X18" s="78">
        <f>AVERAGE(data21!B17:I17)</f>
        <v>0</v>
      </c>
      <c r="Y18" s="78">
        <f>AVERAGE(data22!B17:I17)</f>
        <v>0</v>
      </c>
      <c r="Z18" s="78">
        <f>AVERAGE(data23!B17:I17)</f>
        <v>0</v>
      </c>
      <c r="AA18" s="78">
        <f>AVERAGE(data24!B17:I17)</f>
        <v>0</v>
      </c>
      <c r="AB18" s="78">
        <f>AVERAGE(data25!B17:I17)</f>
        <v>0</v>
      </c>
      <c r="AC18" s="78">
        <f>AVERAGE(data26!B17:I17)</f>
        <v>0</v>
      </c>
      <c r="AD18" s="78">
        <f>AVERAGE(data27!B17:I17)</f>
        <v>0</v>
      </c>
      <c r="AE18" s="78">
        <f>AVERAGE(data28!B17:I17)</f>
        <v>0</v>
      </c>
      <c r="AF18" s="78">
        <f>AVERAGE(data29!B17:I17)</f>
        <v>0</v>
      </c>
      <c r="AG18" s="78">
        <f>AVERAGE(data30!B17:I17)</f>
        <v>0</v>
      </c>
      <c r="AH18" s="78">
        <f>AVERAGE(data31!B17:I17)</f>
        <v>0</v>
      </c>
      <c r="AI18" s="78">
        <f>AVERAGE(data32!B17:I17)</f>
        <v>0</v>
      </c>
      <c r="AJ18" s="78">
        <f>AVERAGE(data33!B17:I17)</f>
        <v>0</v>
      </c>
      <c r="AK18" s="78">
        <f>AVERAGE(data34!B17:I17)</f>
        <v>0</v>
      </c>
      <c r="AL18" s="78">
        <f>AVERAGE(data35!B17:I17)</f>
        <v>0</v>
      </c>
      <c r="AM18" s="78">
        <f>AVERAGE(data36!B17:I17)</f>
        <v>0</v>
      </c>
    </row>
    <row r="19" spans="1:39">
      <c r="A19" s="78">
        <f>data0!A18</f>
        <v>-10</v>
      </c>
      <c r="B19" s="78">
        <f t="shared" si="1"/>
        <v>0</v>
      </c>
      <c r="C19" s="78">
        <f>AVERAGE(data0!B18:I18)</f>
        <v>0</v>
      </c>
      <c r="D19" s="78">
        <f>AVERAGE(data1!B18:I18)</f>
        <v>0</v>
      </c>
      <c r="E19" s="78">
        <f>AVERAGE(data2!B18:I18)</f>
        <v>0</v>
      </c>
      <c r="F19" s="78">
        <f>AVERAGE(data3!B18:I18)</f>
        <v>0</v>
      </c>
      <c r="G19" s="78">
        <f>AVERAGE(data4!B18:I18)</f>
        <v>0</v>
      </c>
      <c r="H19" s="78">
        <f>AVERAGE(data5!B18:I18)</f>
        <v>0</v>
      </c>
      <c r="I19" s="78">
        <f>AVERAGE(data6!B18:I18)</f>
        <v>0</v>
      </c>
      <c r="J19" s="78">
        <f>AVERAGE(data7!B18:I18)</f>
        <v>0</v>
      </c>
      <c r="K19" s="78">
        <f>AVERAGE(data8!B18:I18)</f>
        <v>0</v>
      </c>
      <c r="L19" s="78">
        <f>AVERAGE(data9!B18:I18)</f>
        <v>0</v>
      </c>
      <c r="M19" s="78">
        <f>AVERAGE(data10!B18:I18)</f>
        <v>0</v>
      </c>
      <c r="N19" s="78">
        <f>AVERAGE(data11!B18:I18)</f>
        <v>0</v>
      </c>
      <c r="O19" s="78">
        <f>AVERAGE(data12!B18:I18)</f>
        <v>0</v>
      </c>
      <c r="P19" s="78">
        <f>AVERAGE(data13!B18:I18)</f>
        <v>0</v>
      </c>
      <c r="Q19" s="78">
        <f>AVERAGE(data14!B18:I18)</f>
        <v>0</v>
      </c>
      <c r="R19" s="78">
        <f>AVERAGE(data15!B18:I18)</f>
        <v>0</v>
      </c>
      <c r="S19" s="78">
        <f>AVERAGE(data16!B18:I18)</f>
        <v>0</v>
      </c>
      <c r="T19" s="78">
        <f>AVERAGE(data17!B18:I18)</f>
        <v>0</v>
      </c>
      <c r="U19" s="78">
        <f>AVERAGE(data18!B18:I18)</f>
        <v>0</v>
      </c>
      <c r="V19" s="78">
        <f>AVERAGE(data19!B18:I18)</f>
        <v>0</v>
      </c>
      <c r="W19" s="78">
        <f>AVERAGE(data20!B18:I18)</f>
        <v>0</v>
      </c>
      <c r="X19" s="78">
        <f>AVERAGE(data21!B18:I18)</f>
        <v>0</v>
      </c>
      <c r="Y19" s="78">
        <f>AVERAGE(data22!B18:I18)</f>
        <v>0</v>
      </c>
      <c r="Z19" s="78">
        <f>AVERAGE(data23!B18:I18)</f>
        <v>0</v>
      </c>
      <c r="AA19" s="78">
        <f>AVERAGE(data24!B18:I18)</f>
        <v>0</v>
      </c>
      <c r="AB19" s="78">
        <f>AVERAGE(data25!B18:I18)</f>
        <v>0</v>
      </c>
      <c r="AC19" s="78">
        <f>AVERAGE(data26!B18:I18)</f>
        <v>0</v>
      </c>
      <c r="AD19" s="78">
        <f>AVERAGE(data27!B18:I18)</f>
        <v>0</v>
      </c>
      <c r="AE19" s="78">
        <f>AVERAGE(data28!B18:I18)</f>
        <v>0</v>
      </c>
      <c r="AF19" s="78">
        <f>AVERAGE(data29!B18:I18)</f>
        <v>0</v>
      </c>
      <c r="AG19" s="78">
        <f>AVERAGE(data30!B18:I18)</f>
        <v>0</v>
      </c>
      <c r="AH19" s="78">
        <f>AVERAGE(data31!B18:I18)</f>
        <v>0</v>
      </c>
      <c r="AI19" s="78">
        <f>AVERAGE(data32!B18:I18)</f>
        <v>0</v>
      </c>
      <c r="AJ19" s="78">
        <f>AVERAGE(data33!B18:I18)</f>
        <v>0</v>
      </c>
      <c r="AK19" s="78">
        <f>AVERAGE(data34!B18:I18)</f>
        <v>0</v>
      </c>
      <c r="AL19" s="78">
        <f>AVERAGE(data35!B18:I18)</f>
        <v>0</v>
      </c>
      <c r="AM19" s="78">
        <f>AVERAGE(data36!B18:I18)</f>
        <v>0</v>
      </c>
    </row>
    <row r="20" spans="1:39">
      <c r="A20" s="78">
        <f>data0!A19</f>
        <v>-5</v>
      </c>
      <c r="B20" s="78">
        <f t="shared" si="1"/>
        <v>0</v>
      </c>
      <c r="C20" s="78">
        <f>AVERAGE(data0!B19:I19)</f>
        <v>0</v>
      </c>
      <c r="D20" s="78">
        <f>AVERAGE(data1!B19:I19)</f>
        <v>0</v>
      </c>
      <c r="E20" s="78">
        <f>AVERAGE(data2!B19:I19)</f>
        <v>0</v>
      </c>
      <c r="F20" s="78">
        <f>AVERAGE(data3!B19:I19)</f>
        <v>0</v>
      </c>
      <c r="G20" s="78">
        <f>AVERAGE(data4!B19:I19)</f>
        <v>0</v>
      </c>
      <c r="H20" s="78">
        <f>AVERAGE(data5!B19:I19)</f>
        <v>0</v>
      </c>
      <c r="I20" s="78">
        <f>AVERAGE(data6!B19:I19)</f>
        <v>0</v>
      </c>
      <c r="J20" s="78">
        <f>AVERAGE(data7!B19:I19)</f>
        <v>0</v>
      </c>
      <c r="K20" s="78">
        <f>AVERAGE(data8!B19:I19)</f>
        <v>0</v>
      </c>
      <c r="L20" s="78">
        <f>AVERAGE(data9!B19:I19)</f>
        <v>0</v>
      </c>
      <c r="M20" s="78">
        <f>AVERAGE(data10!B19:I19)</f>
        <v>0</v>
      </c>
      <c r="N20" s="78">
        <f>AVERAGE(data11!B19:I19)</f>
        <v>0</v>
      </c>
      <c r="O20" s="78">
        <f>AVERAGE(data12!B19:I19)</f>
        <v>0</v>
      </c>
      <c r="P20" s="78">
        <f>AVERAGE(data13!B19:I19)</f>
        <v>0</v>
      </c>
      <c r="Q20" s="78">
        <f>AVERAGE(data14!B19:I19)</f>
        <v>0</v>
      </c>
      <c r="R20" s="78">
        <f>AVERAGE(data15!B19:I19)</f>
        <v>0</v>
      </c>
      <c r="S20" s="78">
        <f>AVERAGE(data16!B19:I19)</f>
        <v>0</v>
      </c>
      <c r="T20" s="78">
        <f>AVERAGE(data17!B19:I19)</f>
        <v>0</v>
      </c>
      <c r="U20" s="78">
        <f>AVERAGE(data18!B19:I19)</f>
        <v>0</v>
      </c>
      <c r="V20" s="78">
        <f>AVERAGE(data19!B19:I19)</f>
        <v>0</v>
      </c>
      <c r="W20" s="78">
        <f>AVERAGE(data20!B19:I19)</f>
        <v>0</v>
      </c>
      <c r="X20" s="78">
        <f>AVERAGE(data21!B19:I19)</f>
        <v>0</v>
      </c>
      <c r="Y20" s="78">
        <f>AVERAGE(data22!B19:I19)</f>
        <v>0</v>
      </c>
      <c r="Z20" s="78">
        <f>AVERAGE(data23!B19:I19)</f>
        <v>0</v>
      </c>
      <c r="AA20" s="78">
        <f>AVERAGE(data24!B19:I19)</f>
        <v>0</v>
      </c>
      <c r="AB20" s="78">
        <f>AVERAGE(data25!B19:I19)</f>
        <v>0</v>
      </c>
      <c r="AC20" s="78">
        <f>AVERAGE(data26!B19:I19)</f>
        <v>0</v>
      </c>
      <c r="AD20" s="78">
        <f>AVERAGE(data27!B19:I19)</f>
        <v>0</v>
      </c>
      <c r="AE20" s="78">
        <f>AVERAGE(data28!B19:I19)</f>
        <v>0</v>
      </c>
      <c r="AF20" s="78">
        <f>AVERAGE(data29!B19:I19)</f>
        <v>0</v>
      </c>
      <c r="AG20" s="78">
        <f>AVERAGE(data30!B19:I19)</f>
        <v>0</v>
      </c>
      <c r="AH20" s="78">
        <f>AVERAGE(data31!B19:I19)</f>
        <v>0</v>
      </c>
      <c r="AI20" s="78">
        <f>AVERAGE(data32!B19:I19)</f>
        <v>0</v>
      </c>
      <c r="AJ20" s="78">
        <f>AVERAGE(data33!B19:I19)</f>
        <v>0</v>
      </c>
      <c r="AK20" s="78">
        <f>AVERAGE(data34!B19:I19)</f>
        <v>0</v>
      </c>
      <c r="AL20" s="78">
        <f>AVERAGE(data35!B19:I19)</f>
        <v>0</v>
      </c>
      <c r="AM20" s="78">
        <f>AVERAGE(data36!B19:I19)</f>
        <v>0</v>
      </c>
    </row>
    <row r="21" spans="1:39">
      <c r="A21" s="78">
        <f>data0!A20</f>
        <v>0</v>
      </c>
      <c r="B21" s="78">
        <f t="shared" si="1"/>
        <v>0</v>
      </c>
      <c r="C21" s="78">
        <f>AVERAGE(data0!B20:I20)</f>
        <v>0</v>
      </c>
      <c r="D21" s="78">
        <f>AVERAGE(data1!B20:I20)</f>
        <v>0</v>
      </c>
      <c r="E21" s="78">
        <f>AVERAGE(data2!B20:I20)</f>
        <v>0</v>
      </c>
      <c r="F21" s="78">
        <f>AVERAGE(data3!B20:I20)</f>
        <v>0</v>
      </c>
      <c r="G21" s="78">
        <f>AVERAGE(data4!B20:I20)</f>
        <v>0</v>
      </c>
      <c r="H21" s="78">
        <f>AVERAGE(data5!B20:I20)</f>
        <v>0</v>
      </c>
      <c r="I21" s="78">
        <f>AVERAGE(data6!B20:I20)</f>
        <v>0</v>
      </c>
      <c r="J21" s="78">
        <f>AVERAGE(data7!B20:I20)</f>
        <v>0</v>
      </c>
      <c r="K21" s="78">
        <f>AVERAGE(data8!B20:I20)</f>
        <v>0</v>
      </c>
      <c r="L21" s="78">
        <f>AVERAGE(data9!B20:I20)</f>
        <v>0</v>
      </c>
      <c r="M21" s="78">
        <f>AVERAGE(data10!B20:I20)</f>
        <v>0</v>
      </c>
      <c r="N21" s="78">
        <f>AVERAGE(data11!B20:I20)</f>
        <v>0</v>
      </c>
      <c r="O21" s="78">
        <f>AVERAGE(data12!B20:I20)</f>
        <v>0</v>
      </c>
      <c r="P21" s="78">
        <f>AVERAGE(data13!B20:I20)</f>
        <v>0</v>
      </c>
      <c r="Q21" s="78">
        <f>AVERAGE(data14!B20:I20)</f>
        <v>0</v>
      </c>
      <c r="R21" s="78">
        <f>AVERAGE(data15!B20:I20)</f>
        <v>0</v>
      </c>
      <c r="S21" s="78">
        <f>AVERAGE(data16!B20:I20)</f>
        <v>0</v>
      </c>
      <c r="T21" s="78">
        <f>AVERAGE(data17!B20:I20)</f>
        <v>0</v>
      </c>
      <c r="U21" s="78">
        <f>AVERAGE(data18!B20:I20)</f>
        <v>0</v>
      </c>
      <c r="V21" s="78">
        <f>AVERAGE(data19!B20:I20)</f>
        <v>0</v>
      </c>
      <c r="W21" s="78">
        <f>AVERAGE(data20!B20:I20)</f>
        <v>0</v>
      </c>
      <c r="X21" s="78">
        <f>AVERAGE(data21!B20:I20)</f>
        <v>0</v>
      </c>
      <c r="Y21" s="78">
        <f>AVERAGE(data22!B20:I20)</f>
        <v>0</v>
      </c>
      <c r="Z21" s="78">
        <f>AVERAGE(data23!B20:I20)</f>
        <v>0</v>
      </c>
      <c r="AA21" s="78">
        <f>AVERAGE(data24!B20:I20)</f>
        <v>0</v>
      </c>
      <c r="AB21" s="78">
        <f>AVERAGE(data25!B20:I20)</f>
        <v>0</v>
      </c>
      <c r="AC21" s="78">
        <f>AVERAGE(data26!B20:I20)</f>
        <v>0</v>
      </c>
      <c r="AD21" s="78">
        <f>AVERAGE(data27!B20:I20)</f>
        <v>0</v>
      </c>
      <c r="AE21" s="78">
        <f>AVERAGE(data28!B20:I20)</f>
        <v>0</v>
      </c>
      <c r="AF21" s="78">
        <f>AVERAGE(data29!B20:I20)</f>
        <v>0</v>
      </c>
      <c r="AG21" s="78">
        <f>AVERAGE(data30!B20:I20)</f>
        <v>0</v>
      </c>
      <c r="AH21" s="78">
        <f>AVERAGE(data31!B20:I20)</f>
        <v>0</v>
      </c>
      <c r="AI21" s="78">
        <f>AVERAGE(data32!B20:I20)</f>
        <v>0</v>
      </c>
      <c r="AJ21" s="78">
        <f>AVERAGE(data33!B20:I20)</f>
        <v>0</v>
      </c>
      <c r="AK21" s="78">
        <f>AVERAGE(data34!B20:I20)</f>
        <v>0</v>
      </c>
      <c r="AL21" s="78">
        <f>AVERAGE(data35!B20:I20)</f>
        <v>0</v>
      </c>
      <c r="AM21" s="78">
        <f>AVERAGE(data36!B20:I20)</f>
        <v>0</v>
      </c>
    </row>
    <row r="22" spans="1:39">
      <c r="A22" s="78">
        <f>data0!A21</f>
        <v>5</v>
      </c>
      <c r="B22" s="78">
        <f t="shared" si="1"/>
        <v>0</v>
      </c>
      <c r="C22" s="78">
        <f>AVERAGE(data0!B21:I21)</f>
        <v>0</v>
      </c>
      <c r="D22" s="78">
        <f>AVERAGE(data1!B21:I21)</f>
        <v>0</v>
      </c>
      <c r="E22" s="78">
        <f>AVERAGE(data2!B21:I21)</f>
        <v>0</v>
      </c>
      <c r="F22" s="78">
        <f>AVERAGE(data3!B21:I21)</f>
        <v>0</v>
      </c>
      <c r="G22" s="78">
        <f>AVERAGE(data4!B21:I21)</f>
        <v>0</v>
      </c>
      <c r="H22" s="78">
        <f>AVERAGE(data5!B21:I21)</f>
        <v>0</v>
      </c>
      <c r="I22" s="78">
        <f>AVERAGE(data6!B21:I21)</f>
        <v>0</v>
      </c>
      <c r="J22" s="78">
        <f>AVERAGE(data7!B21:I21)</f>
        <v>0</v>
      </c>
      <c r="K22" s="78">
        <f>AVERAGE(data8!B21:I21)</f>
        <v>0</v>
      </c>
      <c r="L22" s="78">
        <f>AVERAGE(data9!B21:I21)</f>
        <v>0</v>
      </c>
      <c r="M22" s="78">
        <f>AVERAGE(data10!B21:I21)</f>
        <v>0</v>
      </c>
      <c r="N22" s="78">
        <f>AVERAGE(data11!B21:I21)</f>
        <v>0</v>
      </c>
      <c r="O22" s="78">
        <f>AVERAGE(data12!B21:I21)</f>
        <v>0</v>
      </c>
      <c r="P22" s="78">
        <f>AVERAGE(data13!B21:I21)</f>
        <v>0</v>
      </c>
      <c r="Q22" s="78">
        <f>AVERAGE(data14!B21:I21)</f>
        <v>0</v>
      </c>
      <c r="R22" s="78">
        <f>AVERAGE(data15!B21:I21)</f>
        <v>0</v>
      </c>
      <c r="S22" s="78">
        <f>AVERAGE(data16!B21:I21)</f>
        <v>0</v>
      </c>
      <c r="T22" s="78">
        <f>AVERAGE(data17!B21:I21)</f>
        <v>0</v>
      </c>
      <c r="U22" s="78">
        <f>AVERAGE(data18!B21:I21)</f>
        <v>0</v>
      </c>
      <c r="V22" s="78">
        <f>AVERAGE(data19!B21:I21)</f>
        <v>0</v>
      </c>
      <c r="W22" s="78">
        <f>AVERAGE(data20!B21:I21)</f>
        <v>0</v>
      </c>
      <c r="X22" s="78">
        <f>AVERAGE(data21!B21:I21)</f>
        <v>0</v>
      </c>
      <c r="Y22" s="78">
        <f>AVERAGE(data22!B21:I21)</f>
        <v>0</v>
      </c>
      <c r="Z22" s="78">
        <f>AVERAGE(data23!B21:I21)</f>
        <v>0</v>
      </c>
      <c r="AA22" s="78">
        <f>AVERAGE(data24!B21:I21)</f>
        <v>0</v>
      </c>
      <c r="AB22" s="78">
        <f>AVERAGE(data25!B21:I21)</f>
        <v>0</v>
      </c>
      <c r="AC22" s="78">
        <f>AVERAGE(data26!B21:I21)</f>
        <v>0</v>
      </c>
      <c r="AD22" s="78">
        <f>AVERAGE(data27!B21:I21)</f>
        <v>0</v>
      </c>
      <c r="AE22" s="78">
        <f>AVERAGE(data28!B21:I21)</f>
        <v>0</v>
      </c>
      <c r="AF22" s="78">
        <f>AVERAGE(data29!B21:I21)</f>
        <v>0</v>
      </c>
      <c r="AG22" s="78">
        <f>AVERAGE(data30!B21:I21)</f>
        <v>0</v>
      </c>
      <c r="AH22" s="78">
        <f>AVERAGE(data31!B21:I21)</f>
        <v>0</v>
      </c>
      <c r="AI22" s="78">
        <f>AVERAGE(data32!B21:I21)</f>
        <v>0</v>
      </c>
      <c r="AJ22" s="78">
        <f>AVERAGE(data33!B21:I21)</f>
        <v>0</v>
      </c>
      <c r="AK22" s="78">
        <f>AVERAGE(data34!B21:I21)</f>
        <v>0</v>
      </c>
      <c r="AL22" s="78">
        <f>AVERAGE(data35!B21:I21)</f>
        <v>0</v>
      </c>
      <c r="AM22" s="78">
        <f>AVERAGE(data36!B21:I21)</f>
        <v>0</v>
      </c>
    </row>
    <row r="23" spans="1:39">
      <c r="A23" s="78">
        <f>data0!A22</f>
        <v>10</v>
      </c>
      <c r="B23" s="78">
        <f t="shared" si="1"/>
        <v>0</v>
      </c>
      <c r="C23" s="78">
        <f>AVERAGE(data0!B22:I22)</f>
        <v>0</v>
      </c>
      <c r="D23" s="78">
        <f>AVERAGE(data1!B22:I22)</f>
        <v>0</v>
      </c>
      <c r="E23" s="78">
        <f>AVERAGE(data2!B22:I22)</f>
        <v>0</v>
      </c>
      <c r="F23" s="78">
        <f>AVERAGE(data3!B22:I22)</f>
        <v>0</v>
      </c>
      <c r="G23" s="78">
        <f>AVERAGE(data4!B22:I22)</f>
        <v>0</v>
      </c>
      <c r="H23" s="78">
        <f>AVERAGE(data5!B22:I22)</f>
        <v>0</v>
      </c>
      <c r="I23" s="78">
        <f>AVERAGE(data6!B22:I22)</f>
        <v>0</v>
      </c>
      <c r="J23" s="78">
        <f>AVERAGE(data7!B22:I22)</f>
        <v>0</v>
      </c>
      <c r="K23" s="78">
        <f>AVERAGE(data8!B22:I22)</f>
        <v>0</v>
      </c>
      <c r="L23" s="78">
        <f>AVERAGE(data9!B22:I22)</f>
        <v>0</v>
      </c>
      <c r="M23" s="78">
        <f>AVERAGE(data10!B22:I22)</f>
        <v>0</v>
      </c>
      <c r="N23" s="78">
        <f>AVERAGE(data11!B22:I22)</f>
        <v>0</v>
      </c>
      <c r="O23" s="78">
        <f>AVERAGE(data12!B22:I22)</f>
        <v>0</v>
      </c>
      <c r="P23" s="78">
        <f>AVERAGE(data13!B22:I22)</f>
        <v>0</v>
      </c>
      <c r="Q23" s="78">
        <f>AVERAGE(data14!B22:I22)</f>
        <v>0</v>
      </c>
      <c r="R23" s="78">
        <f>AVERAGE(data15!B22:I22)</f>
        <v>0</v>
      </c>
      <c r="S23" s="78">
        <f>AVERAGE(data16!B22:I22)</f>
        <v>0</v>
      </c>
      <c r="T23" s="78">
        <f>AVERAGE(data17!B22:I22)</f>
        <v>0</v>
      </c>
      <c r="U23" s="78">
        <f>AVERAGE(data18!B22:I22)</f>
        <v>0</v>
      </c>
      <c r="V23" s="78">
        <f>AVERAGE(data19!B22:I22)</f>
        <v>0</v>
      </c>
      <c r="W23" s="78">
        <f>AVERAGE(data20!B22:I22)</f>
        <v>0</v>
      </c>
      <c r="X23" s="78">
        <f>AVERAGE(data21!B22:I22)</f>
        <v>0</v>
      </c>
      <c r="Y23" s="78">
        <f>AVERAGE(data22!B22:I22)</f>
        <v>0</v>
      </c>
      <c r="Z23" s="78">
        <f>AVERAGE(data23!B22:I22)</f>
        <v>0</v>
      </c>
      <c r="AA23" s="78">
        <f>AVERAGE(data24!B22:I22)</f>
        <v>0</v>
      </c>
      <c r="AB23" s="78">
        <f>AVERAGE(data25!B22:I22)</f>
        <v>0</v>
      </c>
      <c r="AC23" s="78">
        <f>AVERAGE(data26!B22:I22)</f>
        <v>0</v>
      </c>
      <c r="AD23" s="78">
        <f>AVERAGE(data27!B22:I22)</f>
        <v>0</v>
      </c>
      <c r="AE23" s="78">
        <f>AVERAGE(data28!B22:I22)</f>
        <v>0</v>
      </c>
      <c r="AF23" s="78">
        <f>AVERAGE(data29!B22:I22)</f>
        <v>0</v>
      </c>
      <c r="AG23" s="78">
        <f>AVERAGE(data30!B22:I22)</f>
        <v>0</v>
      </c>
      <c r="AH23" s="78">
        <f>AVERAGE(data31!B22:I22)</f>
        <v>0</v>
      </c>
      <c r="AI23" s="78">
        <f>AVERAGE(data32!B22:I22)</f>
        <v>0</v>
      </c>
      <c r="AJ23" s="78">
        <f>AVERAGE(data33!B22:I22)</f>
        <v>0</v>
      </c>
      <c r="AK23" s="78">
        <f>AVERAGE(data34!B22:I22)</f>
        <v>0</v>
      </c>
      <c r="AL23" s="78">
        <f>AVERAGE(data35!B22:I22)</f>
        <v>0</v>
      </c>
      <c r="AM23" s="78">
        <f>AVERAGE(data36!B22:I22)</f>
        <v>0</v>
      </c>
    </row>
    <row r="24" spans="1:39">
      <c r="A24" s="78">
        <f>data0!A23</f>
        <v>15</v>
      </c>
      <c r="B24" s="78">
        <f t="shared" si="1"/>
        <v>0</v>
      </c>
      <c r="C24" s="78">
        <f>AVERAGE(data0!B23:I23)</f>
        <v>0</v>
      </c>
      <c r="D24" s="78">
        <f>AVERAGE(data1!B23:I23)</f>
        <v>0</v>
      </c>
      <c r="E24" s="78">
        <f>AVERAGE(data2!B23:I23)</f>
        <v>0</v>
      </c>
      <c r="F24" s="78">
        <f>AVERAGE(data3!B23:I23)</f>
        <v>0</v>
      </c>
      <c r="G24" s="78">
        <f>AVERAGE(data4!B23:I23)</f>
        <v>0</v>
      </c>
      <c r="H24" s="78">
        <f>AVERAGE(data5!B23:I23)</f>
        <v>0</v>
      </c>
      <c r="I24" s="78">
        <f>AVERAGE(data6!B23:I23)</f>
        <v>0</v>
      </c>
      <c r="J24" s="78">
        <f>AVERAGE(data7!B23:I23)</f>
        <v>0</v>
      </c>
      <c r="K24" s="78">
        <f>AVERAGE(data8!B23:I23)</f>
        <v>0</v>
      </c>
      <c r="L24" s="78">
        <f>AVERAGE(data9!B23:I23)</f>
        <v>0</v>
      </c>
      <c r="M24" s="78">
        <f>AVERAGE(data10!B23:I23)</f>
        <v>0</v>
      </c>
      <c r="N24" s="78">
        <f>AVERAGE(data11!B23:I23)</f>
        <v>0</v>
      </c>
      <c r="O24" s="78">
        <f>AVERAGE(data12!B23:I23)</f>
        <v>0</v>
      </c>
      <c r="P24" s="78">
        <f>AVERAGE(data13!B23:I23)</f>
        <v>0</v>
      </c>
      <c r="Q24" s="78">
        <f>AVERAGE(data14!B23:I23)</f>
        <v>0</v>
      </c>
      <c r="R24" s="78">
        <f>AVERAGE(data15!B23:I23)</f>
        <v>0</v>
      </c>
      <c r="S24" s="78">
        <f>AVERAGE(data16!B23:I23)</f>
        <v>0</v>
      </c>
      <c r="T24" s="78">
        <f>AVERAGE(data17!B23:I23)</f>
        <v>0</v>
      </c>
      <c r="U24" s="78">
        <f>AVERAGE(data18!B23:I23)</f>
        <v>0</v>
      </c>
      <c r="V24" s="78">
        <f>AVERAGE(data19!B23:I23)</f>
        <v>0</v>
      </c>
      <c r="W24" s="78">
        <f>AVERAGE(data20!B23:I23)</f>
        <v>0</v>
      </c>
      <c r="X24" s="78">
        <f>AVERAGE(data21!B23:I23)</f>
        <v>0</v>
      </c>
      <c r="Y24" s="78">
        <f>AVERAGE(data22!B23:I23)</f>
        <v>0</v>
      </c>
      <c r="Z24" s="78">
        <f>AVERAGE(data23!B23:I23)</f>
        <v>0</v>
      </c>
      <c r="AA24" s="78">
        <f>AVERAGE(data24!B23:I23)</f>
        <v>0</v>
      </c>
      <c r="AB24" s="78">
        <f>AVERAGE(data25!B23:I23)</f>
        <v>0</v>
      </c>
      <c r="AC24" s="78">
        <f>AVERAGE(data26!B23:I23)</f>
        <v>0</v>
      </c>
      <c r="AD24" s="78">
        <f>AVERAGE(data27!B23:I23)</f>
        <v>0</v>
      </c>
      <c r="AE24" s="78">
        <f>AVERAGE(data28!B23:I23)</f>
        <v>0</v>
      </c>
      <c r="AF24" s="78">
        <f>AVERAGE(data29!B23:I23)</f>
        <v>0</v>
      </c>
      <c r="AG24" s="78">
        <f>AVERAGE(data30!B23:I23)</f>
        <v>0</v>
      </c>
      <c r="AH24" s="78">
        <f>AVERAGE(data31!B23:I23)</f>
        <v>0</v>
      </c>
      <c r="AI24" s="78">
        <f>AVERAGE(data32!B23:I23)</f>
        <v>0</v>
      </c>
      <c r="AJ24" s="78">
        <f>AVERAGE(data33!B23:I23)</f>
        <v>0</v>
      </c>
      <c r="AK24" s="78">
        <f>AVERAGE(data34!B23:I23)</f>
        <v>0</v>
      </c>
      <c r="AL24" s="78">
        <f>AVERAGE(data35!B23:I23)</f>
        <v>0</v>
      </c>
      <c r="AM24" s="78">
        <f>AVERAGE(data36!B23:I23)</f>
        <v>0</v>
      </c>
    </row>
    <row r="25" spans="1:39">
      <c r="A25" s="78">
        <f>data0!A24</f>
        <v>20</v>
      </c>
      <c r="B25" s="78">
        <f t="shared" si="1"/>
        <v>0</v>
      </c>
      <c r="C25" s="78">
        <f>AVERAGE(data0!B24:I24)</f>
        <v>0</v>
      </c>
      <c r="D25" s="78">
        <f>AVERAGE(data1!B24:I24)</f>
        <v>0</v>
      </c>
      <c r="E25" s="78">
        <f>AVERAGE(data2!B24:I24)</f>
        <v>0</v>
      </c>
      <c r="F25" s="78">
        <f>AVERAGE(data3!B24:I24)</f>
        <v>0</v>
      </c>
      <c r="G25" s="78">
        <f>AVERAGE(data4!B24:I24)</f>
        <v>0</v>
      </c>
      <c r="H25" s="78">
        <f>AVERAGE(data5!B24:I24)</f>
        <v>0</v>
      </c>
      <c r="I25" s="78">
        <f>AVERAGE(data6!B24:I24)</f>
        <v>0</v>
      </c>
      <c r="J25" s="78">
        <f>AVERAGE(data7!B24:I24)</f>
        <v>0</v>
      </c>
      <c r="K25" s="78">
        <f>AVERAGE(data8!B24:I24)</f>
        <v>0</v>
      </c>
      <c r="L25" s="78">
        <f>AVERAGE(data9!B24:I24)</f>
        <v>0</v>
      </c>
      <c r="M25" s="78">
        <f>AVERAGE(data10!B24:I24)</f>
        <v>0</v>
      </c>
      <c r="N25" s="78">
        <f>AVERAGE(data11!B24:I24)</f>
        <v>0</v>
      </c>
      <c r="O25" s="78">
        <f>AVERAGE(data12!B24:I24)</f>
        <v>0</v>
      </c>
      <c r="P25" s="78">
        <f>AVERAGE(data13!B24:I24)</f>
        <v>0</v>
      </c>
      <c r="Q25" s="78">
        <f>AVERAGE(data14!B24:I24)</f>
        <v>0</v>
      </c>
      <c r="R25" s="78">
        <f>AVERAGE(data15!B24:I24)</f>
        <v>0</v>
      </c>
      <c r="S25" s="78">
        <f>AVERAGE(data16!B24:I24)</f>
        <v>0</v>
      </c>
      <c r="T25" s="78">
        <f>AVERAGE(data17!B24:I24)</f>
        <v>0</v>
      </c>
      <c r="U25" s="78">
        <f>AVERAGE(data18!B24:I24)</f>
        <v>0</v>
      </c>
      <c r="V25" s="78">
        <f>AVERAGE(data19!B24:I24)</f>
        <v>0</v>
      </c>
      <c r="W25" s="78">
        <f>AVERAGE(data20!B24:I24)</f>
        <v>0</v>
      </c>
      <c r="X25" s="78">
        <f>AVERAGE(data21!B24:I24)</f>
        <v>0</v>
      </c>
      <c r="Y25" s="78">
        <f>AVERAGE(data22!B24:I24)</f>
        <v>0</v>
      </c>
      <c r="Z25" s="78">
        <f>AVERAGE(data23!B24:I24)</f>
        <v>0</v>
      </c>
      <c r="AA25" s="78">
        <f>AVERAGE(data24!B24:I24)</f>
        <v>0</v>
      </c>
      <c r="AB25" s="78">
        <f>AVERAGE(data25!B24:I24)</f>
        <v>0</v>
      </c>
      <c r="AC25" s="78">
        <f>AVERAGE(data26!B24:I24)</f>
        <v>0</v>
      </c>
      <c r="AD25" s="78">
        <f>AVERAGE(data27!B24:I24)</f>
        <v>0</v>
      </c>
      <c r="AE25" s="78">
        <f>AVERAGE(data28!B24:I24)</f>
        <v>0</v>
      </c>
      <c r="AF25" s="78">
        <f>AVERAGE(data29!B24:I24)</f>
        <v>0</v>
      </c>
      <c r="AG25" s="78">
        <f>AVERAGE(data30!B24:I24)</f>
        <v>0</v>
      </c>
      <c r="AH25" s="78">
        <f>AVERAGE(data31!B24:I24)</f>
        <v>0</v>
      </c>
      <c r="AI25" s="78">
        <f>AVERAGE(data32!B24:I24)</f>
        <v>0</v>
      </c>
      <c r="AJ25" s="78">
        <f>AVERAGE(data33!B24:I24)</f>
        <v>0</v>
      </c>
      <c r="AK25" s="78">
        <f>AVERAGE(data34!B24:I24)</f>
        <v>0</v>
      </c>
      <c r="AL25" s="78">
        <f>AVERAGE(data35!B24:I24)</f>
        <v>0</v>
      </c>
      <c r="AM25" s="78">
        <f>AVERAGE(data36!B24:I24)</f>
        <v>0</v>
      </c>
    </row>
    <row r="26" spans="1:39">
      <c r="A26" s="78">
        <f>data0!A25</f>
        <v>25</v>
      </c>
      <c r="B26" s="78">
        <f t="shared" si="1"/>
        <v>0</v>
      </c>
      <c r="C26" s="78">
        <f>AVERAGE(data0!B25:I25)</f>
        <v>0</v>
      </c>
      <c r="D26" s="78">
        <f>AVERAGE(data1!B25:I25)</f>
        <v>0</v>
      </c>
      <c r="E26" s="78">
        <f>AVERAGE(data2!B25:I25)</f>
        <v>0</v>
      </c>
      <c r="F26" s="78">
        <f>AVERAGE(data3!B25:I25)</f>
        <v>0</v>
      </c>
      <c r="G26" s="78">
        <f>AVERAGE(data4!B25:I25)</f>
        <v>0</v>
      </c>
      <c r="H26" s="78">
        <f>AVERAGE(data5!B25:I25)</f>
        <v>0</v>
      </c>
      <c r="I26" s="78">
        <f>AVERAGE(data6!B25:I25)</f>
        <v>0</v>
      </c>
      <c r="J26" s="78">
        <f>AVERAGE(data7!B25:I25)</f>
        <v>0</v>
      </c>
      <c r="K26" s="78">
        <f>AVERAGE(data8!B25:I25)</f>
        <v>0</v>
      </c>
      <c r="L26" s="78">
        <f>AVERAGE(data9!B25:I25)</f>
        <v>0</v>
      </c>
      <c r="M26" s="78">
        <f>AVERAGE(data10!B25:I25)</f>
        <v>0</v>
      </c>
      <c r="N26" s="78">
        <f>AVERAGE(data11!B25:I25)</f>
        <v>0</v>
      </c>
      <c r="O26" s="78">
        <f>AVERAGE(data12!B25:I25)</f>
        <v>0</v>
      </c>
      <c r="P26" s="78">
        <f>AVERAGE(data13!B25:I25)</f>
        <v>0</v>
      </c>
      <c r="Q26" s="78">
        <f>AVERAGE(data14!B25:I25)</f>
        <v>0</v>
      </c>
      <c r="R26" s="78">
        <f>AVERAGE(data15!B25:I25)</f>
        <v>0</v>
      </c>
      <c r="S26" s="78">
        <f>AVERAGE(data16!B25:I25)</f>
        <v>0</v>
      </c>
      <c r="T26" s="78">
        <f>AVERAGE(data17!B25:I25)</f>
        <v>0</v>
      </c>
      <c r="U26" s="78">
        <f>AVERAGE(data18!B25:I25)</f>
        <v>0</v>
      </c>
      <c r="V26" s="78">
        <f>AVERAGE(data19!B25:I25)</f>
        <v>0</v>
      </c>
      <c r="W26" s="78">
        <f>AVERAGE(data20!B25:I25)</f>
        <v>0</v>
      </c>
      <c r="X26" s="78">
        <f>AVERAGE(data21!B25:I25)</f>
        <v>0</v>
      </c>
      <c r="Y26" s="78">
        <f>AVERAGE(data22!B25:I25)</f>
        <v>0</v>
      </c>
      <c r="Z26" s="78">
        <f>AVERAGE(data23!B25:I25)</f>
        <v>0</v>
      </c>
      <c r="AA26" s="78">
        <f>AVERAGE(data24!B25:I25)</f>
        <v>0</v>
      </c>
      <c r="AB26" s="78">
        <f>AVERAGE(data25!B25:I25)</f>
        <v>0</v>
      </c>
      <c r="AC26" s="78">
        <f>AVERAGE(data26!B25:I25)</f>
        <v>0</v>
      </c>
      <c r="AD26" s="78">
        <f>AVERAGE(data27!B25:I25)</f>
        <v>0</v>
      </c>
      <c r="AE26" s="78">
        <f>AVERAGE(data28!B25:I25)</f>
        <v>0</v>
      </c>
      <c r="AF26" s="78">
        <f>AVERAGE(data29!B25:I25)</f>
        <v>0</v>
      </c>
      <c r="AG26" s="78">
        <f>AVERAGE(data30!B25:I25)</f>
        <v>0</v>
      </c>
      <c r="AH26" s="78">
        <f>AVERAGE(data31!B25:I25)</f>
        <v>0</v>
      </c>
      <c r="AI26" s="78">
        <f>AVERAGE(data32!B25:I25)</f>
        <v>0</v>
      </c>
      <c r="AJ26" s="78">
        <f>AVERAGE(data33!B25:I25)</f>
        <v>0</v>
      </c>
      <c r="AK26" s="78">
        <f>AVERAGE(data34!B25:I25)</f>
        <v>0</v>
      </c>
      <c r="AL26" s="78">
        <f>AVERAGE(data35!B25:I25)</f>
        <v>0</v>
      </c>
      <c r="AM26" s="78">
        <f>AVERAGE(data36!B25:I25)</f>
        <v>0</v>
      </c>
    </row>
    <row r="27" spans="1:39">
      <c r="A27" s="78">
        <f>data0!A26</f>
        <v>30</v>
      </c>
      <c r="B27" s="78">
        <f t="shared" si="1"/>
        <v>0</v>
      </c>
      <c r="C27" s="78">
        <f>AVERAGE(data0!B26:I26)</f>
        <v>0</v>
      </c>
      <c r="D27" s="78">
        <f>AVERAGE(data1!B26:I26)</f>
        <v>0</v>
      </c>
      <c r="E27" s="78">
        <f>AVERAGE(data2!B26:I26)</f>
        <v>0</v>
      </c>
      <c r="F27" s="78">
        <f>AVERAGE(data3!B26:I26)</f>
        <v>0</v>
      </c>
      <c r="G27" s="78">
        <f>AVERAGE(data4!B26:I26)</f>
        <v>0</v>
      </c>
      <c r="H27" s="78">
        <f>AVERAGE(data5!B26:I26)</f>
        <v>0</v>
      </c>
      <c r="I27" s="78">
        <f>AVERAGE(data6!B26:I26)</f>
        <v>0</v>
      </c>
      <c r="J27" s="78">
        <f>AVERAGE(data7!B26:I26)</f>
        <v>0</v>
      </c>
      <c r="K27" s="78">
        <f>AVERAGE(data8!B26:I26)</f>
        <v>0</v>
      </c>
      <c r="L27" s="78">
        <f>AVERAGE(data9!B26:I26)</f>
        <v>0</v>
      </c>
      <c r="M27" s="78">
        <f>AVERAGE(data10!B26:I26)</f>
        <v>0</v>
      </c>
      <c r="N27" s="78">
        <f>AVERAGE(data11!B26:I26)</f>
        <v>0</v>
      </c>
      <c r="O27" s="78">
        <f>AVERAGE(data12!B26:I26)</f>
        <v>0</v>
      </c>
      <c r="P27" s="78">
        <f>AVERAGE(data13!B26:I26)</f>
        <v>0</v>
      </c>
      <c r="Q27" s="78">
        <f>AVERAGE(data14!B26:I26)</f>
        <v>0</v>
      </c>
      <c r="R27" s="78">
        <f>AVERAGE(data15!B26:I26)</f>
        <v>0</v>
      </c>
      <c r="S27" s="78">
        <f>AVERAGE(data16!B26:I26)</f>
        <v>0</v>
      </c>
      <c r="T27" s="78">
        <f>AVERAGE(data17!B26:I26)</f>
        <v>0</v>
      </c>
      <c r="U27" s="78">
        <f>AVERAGE(data18!B26:I26)</f>
        <v>0</v>
      </c>
      <c r="V27" s="78">
        <f>AVERAGE(data19!B26:I26)</f>
        <v>0</v>
      </c>
      <c r="W27" s="78">
        <f>AVERAGE(data20!B26:I26)</f>
        <v>0</v>
      </c>
      <c r="X27" s="78">
        <f>AVERAGE(data21!B26:I26)</f>
        <v>0</v>
      </c>
      <c r="Y27" s="78">
        <f>AVERAGE(data22!B26:I26)</f>
        <v>0</v>
      </c>
      <c r="Z27" s="78">
        <f>AVERAGE(data23!B26:I26)</f>
        <v>0</v>
      </c>
      <c r="AA27" s="78">
        <f>AVERAGE(data24!B26:I26)</f>
        <v>0</v>
      </c>
      <c r="AB27" s="78">
        <f>AVERAGE(data25!B26:I26)</f>
        <v>0</v>
      </c>
      <c r="AC27" s="78">
        <f>AVERAGE(data26!B26:I26)</f>
        <v>0</v>
      </c>
      <c r="AD27" s="78">
        <f>AVERAGE(data27!B26:I26)</f>
        <v>0</v>
      </c>
      <c r="AE27" s="78">
        <f>AVERAGE(data28!B26:I26)</f>
        <v>0</v>
      </c>
      <c r="AF27" s="78">
        <f>AVERAGE(data29!B26:I26)</f>
        <v>0</v>
      </c>
      <c r="AG27" s="78">
        <f>AVERAGE(data30!B26:I26)</f>
        <v>0</v>
      </c>
      <c r="AH27" s="78">
        <f>AVERAGE(data31!B26:I26)</f>
        <v>0</v>
      </c>
      <c r="AI27" s="78">
        <f>AVERAGE(data32!B26:I26)</f>
        <v>0</v>
      </c>
      <c r="AJ27" s="78">
        <f>AVERAGE(data33!B26:I26)</f>
        <v>0</v>
      </c>
      <c r="AK27" s="78">
        <f>AVERAGE(data34!B26:I26)</f>
        <v>0</v>
      </c>
      <c r="AL27" s="78">
        <f>AVERAGE(data35!B26:I26)</f>
        <v>0</v>
      </c>
      <c r="AM27" s="78">
        <f>AVERAGE(data36!B26:I26)</f>
        <v>0</v>
      </c>
    </row>
    <row r="28" spans="1:39">
      <c r="A28" s="78">
        <f>data0!A27</f>
        <v>35</v>
      </c>
      <c r="B28" s="78">
        <f t="shared" si="1"/>
        <v>0</v>
      </c>
      <c r="C28" s="78">
        <f>AVERAGE(data0!B27:I27)</f>
        <v>0</v>
      </c>
      <c r="D28" s="78">
        <f>AVERAGE(data1!B27:I27)</f>
        <v>0</v>
      </c>
      <c r="E28" s="78">
        <f>AVERAGE(data2!B27:I27)</f>
        <v>0</v>
      </c>
      <c r="F28" s="78">
        <f>AVERAGE(data3!B27:I27)</f>
        <v>0</v>
      </c>
      <c r="G28" s="78">
        <f>AVERAGE(data4!B27:I27)</f>
        <v>0</v>
      </c>
      <c r="H28" s="78">
        <f>AVERAGE(data5!B27:I27)</f>
        <v>0</v>
      </c>
      <c r="I28" s="78">
        <f>AVERAGE(data6!B27:I27)</f>
        <v>0</v>
      </c>
      <c r="J28" s="78">
        <f>AVERAGE(data7!B27:I27)</f>
        <v>0</v>
      </c>
      <c r="K28" s="78">
        <f>AVERAGE(data8!B27:I27)</f>
        <v>0</v>
      </c>
      <c r="L28" s="78">
        <f>AVERAGE(data9!B27:I27)</f>
        <v>0</v>
      </c>
      <c r="M28" s="78">
        <f>AVERAGE(data10!B27:I27)</f>
        <v>0</v>
      </c>
      <c r="N28" s="78">
        <f>AVERAGE(data11!B27:I27)</f>
        <v>0</v>
      </c>
      <c r="O28" s="78">
        <f>AVERAGE(data12!B27:I27)</f>
        <v>0</v>
      </c>
      <c r="P28" s="78">
        <f>AVERAGE(data13!B27:I27)</f>
        <v>0</v>
      </c>
      <c r="Q28" s="78">
        <f>AVERAGE(data14!B27:I27)</f>
        <v>0</v>
      </c>
      <c r="R28" s="78">
        <f>AVERAGE(data15!B27:I27)</f>
        <v>0</v>
      </c>
      <c r="S28" s="78">
        <f>AVERAGE(data16!B27:I27)</f>
        <v>0</v>
      </c>
      <c r="T28" s="78">
        <f>AVERAGE(data17!B27:I27)</f>
        <v>0</v>
      </c>
      <c r="U28" s="78">
        <f>AVERAGE(data18!B27:I27)</f>
        <v>0</v>
      </c>
      <c r="V28" s="78">
        <f>AVERAGE(data19!B27:I27)</f>
        <v>0</v>
      </c>
      <c r="W28" s="78">
        <f>AVERAGE(data20!B27:I27)</f>
        <v>0</v>
      </c>
      <c r="X28" s="78">
        <f>AVERAGE(data21!B27:I27)</f>
        <v>0</v>
      </c>
      <c r="Y28" s="78">
        <f>AVERAGE(data22!B27:I27)</f>
        <v>0</v>
      </c>
      <c r="Z28" s="78">
        <f>AVERAGE(data23!B27:I27)</f>
        <v>0</v>
      </c>
      <c r="AA28" s="78">
        <f>AVERAGE(data24!B27:I27)</f>
        <v>0</v>
      </c>
      <c r="AB28" s="78">
        <f>AVERAGE(data25!B27:I27)</f>
        <v>0</v>
      </c>
      <c r="AC28" s="78">
        <f>AVERAGE(data26!B27:I27)</f>
        <v>0</v>
      </c>
      <c r="AD28" s="78">
        <f>AVERAGE(data27!B27:I27)</f>
        <v>0</v>
      </c>
      <c r="AE28" s="78">
        <f>AVERAGE(data28!B27:I27)</f>
        <v>0</v>
      </c>
      <c r="AF28" s="78">
        <f>AVERAGE(data29!B27:I27)</f>
        <v>0</v>
      </c>
      <c r="AG28" s="78">
        <f>AVERAGE(data30!B27:I27)</f>
        <v>0</v>
      </c>
      <c r="AH28" s="78">
        <f>AVERAGE(data31!B27:I27)</f>
        <v>0</v>
      </c>
      <c r="AI28" s="78">
        <f>AVERAGE(data32!B27:I27)</f>
        <v>0</v>
      </c>
      <c r="AJ28" s="78">
        <f>AVERAGE(data33!B27:I27)</f>
        <v>0</v>
      </c>
      <c r="AK28" s="78">
        <f>AVERAGE(data34!B27:I27)</f>
        <v>0</v>
      </c>
      <c r="AL28" s="78">
        <f>AVERAGE(data35!B27:I27)</f>
        <v>0</v>
      </c>
      <c r="AM28" s="78">
        <f>AVERAGE(data36!B27:I27)</f>
        <v>0</v>
      </c>
    </row>
    <row r="29" spans="1:39">
      <c r="A29" s="78">
        <f>data0!A28</f>
        <v>40</v>
      </c>
      <c r="B29" s="78">
        <f t="shared" si="1"/>
        <v>0</v>
      </c>
      <c r="C29" s="78">
        <f>AVERAGE(data0!B28:I28)</f>
        <v>0</v>
      </c>
      <c r="D29" s="78">
        <f>AVERAGE(data1!B28:I28)</f>
        <v>0</v>
      </c>
      <c r="E29" s="78">
        <f>AVERAGE(data2!B28:I28)</f>
        <v>0</v>
      </c>
      <c r="F29" s="78">
        <f>AVERAGE(data3!B28:I28)</f>
        <v>0</v>
      </c>
      <c r="G29" s="78">
        <f>AVERAGE(data4!B28:I28)</f>
        <v>0</v>
      </c>
      <c r="H29" s="78">
        <f>AVERAGE(data5!B28:I28)</f>
        <v>0</v>
      </c>
      <c r="I29" s="78">
        <f>AVERAGE(data6!B28:I28)</f>
        <v>0</v>
      </c>
      <c r="J29" s="78">
        <f>AVERAGE(data7!B28:I28)</f>
        <v>0</v>
      </c>
      <c r="K29" s="78">
        <f>AVERAGE(data8!B28:I28)</f>
        <v>0</v>
      </c>
      <c r="L29" s="78">
        <f>AVERAGE(data9!B28:I28)</f>
        <v>0</v>
      </c>
      <c r="M29" s="78">
        <f>AVERAGE(data10!B28:I28)</f>
        <v>0</v>
      </c>
      <c r="N29" s="78">
        <f>AVERAGE(data11!B28:I28)</f>
        <v>0</v>
      </c>
      <c r="O29" s="78">
        <f>AVERAGE(data12!B28:I28)</f>
        <v>0</v>
      </c>
      <c r="P29" s="78">
        <f>AVERAGE(data13!B28:I28)</f>
        <v>0</v>
      </c>
      <c r="Q29" s="78">
        <f>AVERAGE(data14!B28:I28)</f>
        <v>0</v>
      </c>
      <c r="R29" s="78">
        <f>AVERAGE(data15!B28:I28)</f>
        <v>0</v>
      </c>
      <c r="S29" s="78">
        <f>AVERAGE(data16!B28:I28)</f>
        <v>0</v>
      </c>
      <c r="T29" s="78">
        <f>AVERAGE(data17!B28:I28)</f>
        <v>0</v>
      </c>
      <c r="U29" s="78">
        <f>AVERAGE(data18!B28:I28)</f>
        <v>0</v>
      </c>
      <c r="V29" s="78">
        <f>AVERAGE(data19!B28:I28)</f>
        <v>0</v>
      </c>
      <c r="W29" s="78">
        <f>AVERAGE(data20!B28:I28)</f>
        <v>0</v>
      </c>
      <c r="X29" s="78">
        <f>AVERAGE(data21!B28:I28)</f>
        <v>0</v>
      </c>
      <c r="Y29" s="78">
        <f>AVERAGE(data22!B28:I28)</f>
        <v>0</v>
      </c>
      <c r="Z29" s="78">
        <f>AVERAGE(data23!B28:I28)</f>
        <v>0</v>
      </c>
      <c r="AA29" s="78">
        <f>AVERAGE(data24!B28:I28)</f>
        <v>0</v>
      </c>
      <c r="AB29" s="78">
        <f>AVERAGE(data25!B28:I28)</f>
        <v>0</v>
      </c>
      <c r="AC29" s="78">
        <f>AVERAGE(data26!B28:I28)</f>
        <v>0</v>
      </c>
      <c r="AD29" s="78">
        <f>AVERAGE(data27!B28:I28)</f>
        <v>0</v>
      </c>
      <c r="AE29" s="78">
        <f>AVERAGE(data28!B28:I28)</f>
        <v>0</v>
      </c>
      <c r="AF29" s="78">
        <f>AVERAGE(data29!B28:I28)</f>
        <v>0</v>
      </c>
      <c r="AG29" s="78">
        <f>AVERAGE(data30!B28:I28)</f>
        <v>0</v>
      </c>
      <c r="AH29" s="78">
        <f>AVERAGE(data31!B28:I28)</f>
        <v>0</v>
      </c>
      <c r="AI29" s="78">
        <f>AVERAGE(data32!B28:I28)</f>
        <v>0</v>
      </c>
      <c r="AJ29" s="78">
        <f>AVERAGE(data33!B28:I28)</f>
        <v>0</v>
      </c>
      <c r="AK29" s="78">
        <f>AVERAGE(data34!B28:I28)</f>
        <v>0</v>
      </c>
      <c r="AL29" s="78">
        <f>AVERAGE(data35!B28:I28)</f>
        <v>0</v>
      </c>
      <c r="AM29" s="78">
        <f>AVERAGE(data36!B28:I28)</f>
        <v>0</v>
      </c>
    </row>
    <row r="30" spans="1:39">
      <c r="A30" s="78">
        <f>data0!A29</f>
        <v>45</v>
      </c>
      <c r="B30" s="78">
        <f t="shared" si="1"/>
        <v>0</v>
      </c>
      <c r="C30" s="78">
        <f>AVERAGE(data0!B29:I29)</f>
        <v>0</v>
      </c>
      <c r="D30" s="78">
        <f>AVERAGE(data1!B29:I29)</f>
        <v>0</v>
      </c>
      <c r="E30" s="78">
        <f>AVERAGE(data2!B29:I29)</f>
        <v>0</v>
      </c>
      <c r="F30" s="78">
        <f>AVERAGE(data3!B29:I29)</f>
        <v>0</v>
      </c>
      <c r="G30" s="78">
        <f>AVERAGE(data4!B29:I29)</f>
        <v>0</v>
      </c>
      <c r="H30" s="78">
        <f>AVERAGE(data5!B29:I29)</f>
        <v>0</v>
      </c>
      <c r="I30" s="78">
        <f>AVERAGE(data6!B29:I29)</f>
        <v>0</v>
      </c>
      <c r="J30" s="78">
        <f>AVERAGE(data7!B29:I29)</f>
        <v>0</v>
      </c>
      <c r="K30" s="78">
        <f>AVERAGE(data8!B29:I29)</f>
        <v>0</v>
      </c>
      <c r="L30" s="78">
        <f>AVERAGE(data9!B29:I29)</f>
        <v>0</v>
      </c>
      <c r="M30" s="78">
        <f>AVERAGE(data10!B29:I29)</f>
        <v>0</v>
      </c>
      <c r="N30" s="78">
        <f>AVERAGE(data11!B29:I29)</f>
        <v>0</v>
      </c>
      <c r="O30" s="78">
        <f>AVERAGE(data12!B29:I29)</f>
        <v>0</v>
      </c>
      <c r="P30" s="78">
        <f>AVERAGE(data13!B29:I29)</f>
        <v>0</v>
      </c>
      <c r="Q30" s="78">
        <f>AVERAGE(data14!B29:I29)</f>
        <v>0</v>
      </c>
      <c r="R30" s="78">
        <f>AVERAGE(data15!B29:I29)</f>
        <v>0</v>
      </c>
      <c r="S30" s="78">
        <f>AVERAGE(data16!B29:I29)</f>
        <v>0</v>
      </c>
      <c r="T30" s="78">
        <f>AVERAGE(data17!B29:I29)</f>
        <v>0</v>
      </c>
      <c r="U30" s="78">
        <f>AVERAGE(data18!B29:I29)</f>
        <v>0</v>
      </c>
      <c r="V30" s="78">
        <f>AVERAGE(data19!B29:I29)</f>
        <v>0</v>
      </c>
      <c r="W30" s="78">
        <f>AVERAGE(data20!B29:I29)</f>
        <v>0</v>
      </c>
      <c r="X30" s="78">
        <f>AVERAGE(data21!B29:I29)</f>
        <v>0</v>
      </c>
      <c r="Y30" s="78">
        <f>AVERAGE(data22!B29:I29)</f>
        <v>0</v>
      </c>
      <c r="Z30" s="78">
        <f>AVERAGE(data23!B29:I29)</f>
        <v>0</v>
      </c>
      <c r="AA30" s="78">
        <f>AVERAGE(data24!B29:I29)</f>
        <v>0</v>
      </c>
      <c r="AB30" s="78">
        <f>AVERAGE(data25!B29:I29)</f>
        <v>0</v>
      </c>
      <c r="AC30" s="78">
        <f>AVERAGE(data26!B29:I29)</f>
        <v>0</v>
      </c>
      <c r="AD30" s="78">
        <f>AVERAGE(data27!B29:I29)</f>
        <v>0</v>
      </c>
      <c r="AE30" s="78">
        <f>AVERAGE(data28!B29:I29)</f>
        <v>0</v>
      </c>
      <c r="AF30" s="78">
        <f>AVERAGE(data29!B29:I29)</f>
        <v>0</v>
      </c>
      <c r="AG30" s="78">
        <f>AVERAGE(data30!B29:I29)</f>
        <v>0</v>
      </c>
      <c r="AH30" s="78">
        <f>AVERAGE(data31!B29:I29)</f>
        <v>0</v>
      </c>
      <c r="AI30" s="78">
        <f>AVERAGE(data32!B29:I29)</f>
        <v>0</v>
      </c>
      <c r="AJ30" s="78">
        <f>AVERAGE(data33!B29:I29)</f>
        <v>0</v>
      </c>
      <c r="AK30" s="78">
        <f>AVERAGE(data34!B29:I29)</f>
        <v>0</v>
      </c>
      <c r="AL30" s="78">
        <f>AVERAGE(data35!B29:I29)</f>
        <v>0</v>
      </c>
      <c r="AM30" s="78">
        <f>AVERAGE(data36!B29:I29)</f>
        <v>0</v>
      </c>
    </row>
    <row r="31" spans="1:39">
      <c r="A31" s="78">
        <f>data0!A30</f>
        <v>50</v>
      </c>
      <c r="B31" s="78">
        <f t="shared" si="1"/>
        <v>0</v>
      </c>
      <c r="C31" s="78">
        <f>AVERAGE(data0!B30:I30)</f>
        <v>0</v>
      </c>
      <c r="D31" s="78">
        <f>AVERAGE(data1!B30:I30)</f>
        <v>0</v>
      </c>
      <c r="E31" s="78">
        <f>AVERAGE(data2!B30:I30)</f>
        <v>0</v>
      </c>
      <c r="F31" s="78">
        <f>AVERAGE(data3!B30:I30)</f>
        <v>0</v>
      </c>
      <c r="G31" s="78">
        <f>AVERAGE(data4!B30:I30)</f>
        <v>0</v>
      </c>
      <c r="H31" s="78">
        <f>AVERAGE(data5!B30:I30)</f>
        <v>0</v>
      </c>
      <c r="I31" s="78">
        <f>AVERAGE(data6!B30:I30)</f>
        <v>0</v>
      </c>
      <c r="J31" s="78">
        <f>AVERAGE(data7!B30:I30)</f>
        <v>0</v>
      </c>
      <c r="K31" s="78">
        <f>AVERAGE(data8!B30:I30)</f>
        <v>0</v>
      </c>
      <c r="L31" s="78">
        <f>AVERAGE(data9!B30:I30)</f>
        <v>0</v>
      </c>
      <c r="M31" s="78">
        <f>AVERAGE(data10!B30:I30)</f>
        <v>0</v>
      </c>
      <c r="N31" s="78">
        <f>AVERAGE(data11!B30:I30)</f>
        <v>0</v>
      </c>
      <c r="O31" s="78">
        <f>AVERAGE(data12!B30:I30)</f>
        <v>0</v>
      </c>
      <c r="P31" s="78">
        <f>AVERAGE(data13!B30:I30)</f>
        <v>0</v>
      </c>
      <c r="Q31" s="78">
        <f>AVERAGE(data14!B30:I30)</f>
        <v>0</v>
      </c>
      <c r="R31" s="78">
        <f>AVERAGE(data15!B30:I30)</f>
        <v>0</v>
      </c>
      <c r="S31" s="78">
        <f>AVERAGE(data16!B30:I30)</f>
        <v>0</v>
      </c>
      <c r="T31" s="78">
        <f>AVERAGE(data17!B30:I30)</f>
        <v>0</v>
      </c>
      <c r="U31" s="78">
        <f>AVERAGE(data18!B30:I30)</f>
        <v>0</v>
      </c>
      <c r="V31" s="78">
        <f>AVERAGE(data19!B30:I30)</f>
        <v>0</v>
      </c>
      <c r="W31" s="78">
        <f>AVERAGE(data20!B30:I30)</f>
        <v>0</v>
      </c>
      <c r="X31" s="78">
        <f>AVERAGE(data21!B30:I30)</f>
        <v>0</v>
      </c>
      <c r="Y31" s="78">
        <f>AVERAGE(data22!B30:I30)</f>
        <v>0</v>
      </c>
      <c r="Z31" s="78">
        <f>AVERAGE(data23!B30:I30)</f>
        <v>0</v>
      </c>
      <c r="AA31" s="78">
        <f>AVERAGE(data24!B30:I30)</f>
        <v>0</v>
      </c>
      <c r="AB31" s="78">
        <f>AVERAGE(data25!B30:I30)</f>
        <v>0</v>
      </c>
      <c r="AC31" s="78">
        <f>AVERAGE(data26!B30:I30)</f>
        <v>0</v>
      </c>
      <c r="AD31" s="78">
        <f>AVERAGE(data27!B30:I30)</f>
        <v>0</v>
      </c>
      <c r="AE31" s="78">
        <f>AVERAGE(data28!B30:I30)</f>
        <v>0</v>
      </c>
      <c r="AF31" s="78">
        <f>AVERAGE(data29!B30:I30)</f>
        <v>0</v>
      </c>
      <c r="AG31" s="78">
        <f>AVERAGE(data30!B30:I30)</f>
        <v>0</v>
      </c>
      <c r="AH31" s="78">
        <f>AVERAGE(data31!B30:I30)</f>
        <v>0</v>
      </c>
      <c r="AI31" s="78">
        <f>AVERAGE(data32!B30:I30)</f>
        <v>0</v>
      </c>
      <c r="AJ31" s="78">
        <f>AVERAGE(data33!B30:I30)</f>
        <v>0</v>
      </c>
      <c r="AK31" s="78">
        <f>AVERAGE(data34!B30:I30)</f>
        <v>0</v>
      </c>
      <c r="AL31" s="78">
        <f>AVERAGE(data35!B30:I30)</f>
        <v>0</v>
      </c>
      <c r="AM31" s="78">
        <f>AVERAGE(data36!B30:I30)</f>
        <v>0</v>
      </c>
    </row>
    <row r="32" spans="1:39">
      <c r="A32" s="78">
        <f>data0!A31</f>
        <v>55</v>
      </c>
      <c r="B32" s="78">
        <f t="shared" si="1"/>
        <v>0</v>
      </c>
      <c r="C32" s="78">
        <f>AVERAGE(data0!B31:I31)</f>
        <v>0</v>
      </c>
      <c r="D32" s="78">
        <f>AVERAGE(data1!B31:I31)</f>
        <v>0</v>
      </c>
      <c r="E32" s="78">
        <f>AVERAGE(data2!B31:I31)</f>
        <v>0</v>
      </c>
      <c r="F32" s="78">
        <f>AVERAGE(data3!B31:I31)</f>
        <v>0</v>
      </c>
      <c r="G32" s="78">
        <f>AVERAGE(data4!B31:I31)</f>
        <v>0</v>
      </c>
      <c r="H32" s="78">
        <f>AVERAGE(data5!B31:I31)</f>
        <v>0</v>
      </c>
      <c r="I32" s="78">
        <f>AVERAGE(data6!B31:I31)</f>
        <v>0</v>
      </c>
      <c r="J32" s="78">
        <f>AVERAGE(data7!B31:I31)</f>
        <v>0</v>
      </c>
      <c r="K32" s="78">
        <f>AVERAGE(data8!B31:I31)</f>
        <v>0</v>
      </c>
      <c r="L32" s="78">
        <f>AVERAGE(data9!B31:I31)</f>
        <v>0</v>
      </c>
      <c r="M32" s="78">
        <f>AVERAGE(data10!B31:I31)</f>
        <v>0</v>
      </c>
      <c r="N32" s="78">
        <f>AVERAGE(data11!B31:I31)</f>
        <v>0</v>
      </c>
      <c r="O32" s="78">
        <f>AVERAGE(data12!B31:I31)</f>
        <v>0</v>
      </c>
      <c r="P32" s="78">
        <f>AVERAGE(data13!B31:I31)</f>
        <v>0</v>
      </c>
      <c r="Q32" s="78">
        <f>AVERAGE(data14!B31:I31)</f>
        <v>0</v>
      </c>
      <c r="R32" s="78">
        <f>AVERAGE(data15!B31:I31)</f>
        <v>0</v>
      </c>
      <c r="S32" s="78">
        <f>AVERAGE(data16!B31:I31)</f>
        <v>0</v>
      </c>
      <c r="T32" s="78">
        <f>AVERAGE(data17!B31:I31)</f>
        <v>0</v>
      </c>
      <c r="U32" s="78">
        <f>AVERAGE(data18!B31:I31)</f>
        <v>0</v>
      </c>
      <c r="V32" s="78">
        <f>AVERAGE(data19!B31:I31)</f>
        <v>0</v>
      </c>
      <c r="W32" s="78">
        <f>AVERAGE(data20!B31:I31)</f>
        <v>0</v>
      </c>
      <c r="X32" s="78">
        <f>AVERAGE(data21!B31:I31)</f>
        <v>0</v>
      </c>
      <c r="Y32" s="78">
        <f>AVERAGE(data22!B31:I31)</f>
        <v>0</v>
      </c>
      <c r="Z32" s="78">
        <f>AVERAGE(data23!B31:I31)</f>
        <v>0</v>
      </c>
      <c r="AA32" s="78">
        <f>AVERAGE(data24!B31:I31)</f>
        <v>0</v>
      </c>
      <c r="AB32" s="78">
        <f>AVERAGE(data25!B31:I31)</f>
        <v>0</v>
      </c>
      <c r="AC32" s="78">
        <f>AVERAGE(data26!B31:I31)</f>
        <v>0</v>
      </c>
      <c r="AD32" s="78">
        <f>AVERAGE(data27!B31:I31)</f>
        <v>0</v>
      </c>
      <c r="AE32" s="78">
        <f>AVERAGE(data28!B31:I31)</f>
        <v>0</v>
      </c>
      <c r="AF32" s="78">
        <f>AVERAGE(data29!B31:I31)</f>
        <v>0</v>
      </c>
      <c r="AG32" s="78">
        <f>AVERAGE(data30!B31:I31)</f>
        <v>0</v>
      </c>
      <c r="AH32" s="78">
        <f>AVERAGE(data31!B31:I31)</f>
        <v>0</v>
      </c>
      <c r="AI32" s="78">
        <f>AVERAGE(data32!B31:I31)</f>
        <v>0</v>
      </c>
      <c r="AJ32" s="78">
        <f>AVERAGE(data33!B31:I31)</f>
        <v>0</v>
      </c>
      <c r="AK32" s="78">
        <f>AVERAGE(data34!B31:I31)</f>
        <v>0</v>
      </c>
      <c r="AL32" s="78">
        <f>AVERAGE(data35!B31:I31)</f>
        <v>0</v>
      </c>
      <c r="AM32" s="78">
        <f>AVERAGE(data36!B31:I31)</f>
        <v>0</v>
      </c>
    </row>
    <row r="33" spans="1:39">
      <c r="A33" s="78">
        <f>data0!A32</f>
        <v>60</v>
      </c>
      <c r="B33" s="78">
        <f t="shared" si="1"/>
        <v>0</v>
      </c>
      <c r="C33" s="78">
        <f>AVERAGE(data0!B32:I32)</f>
        <v>0</v>
      </c>
      <c r="D33" s="78">
        <f>AVERAGE(data1!B32:I32)</f>
        <v>0</v>
      </c>
      <c r="E33" s="78">
        <f>AVERAGE(data2!B32:I32)</f>
        <v>0</v>
      </c>
      <c r="F33" s="78">
        <f>AVERAGE(data3!B32:I32)</f>
        <v>0</v>
      </c>
      <c r="G33" s="78">
        <f>AVERAGE(data4!B32:I32)</f>
        <v>0</v>
      </c>
      <c r="H33" s="78">
        <f>AVERAGE(data5!B32:I32)</f>
        <v>0</v>
      </c>
      <c r="I33" s="78">
        <f>AVERAGE(data6!B32:I32)</f>
        <v>0</v>
      </c>
      <c r="J33" s="78">
        <f>AVERAGE(data7!B32:I32)</f>
        <v>0</v>
      </c>
      <c r="K33" s="78">
        <f>AVERAGE(data8!B32:I32)</f>
        <v>0</v>
      </c>
      <c r="L33" s="78">
        <f>AVERAGE(data9!B32:I32)</f>
        <v>0</v>
      </c>
      <c r="M33" s="78">
        <f>AVERAGE(data10!B32:I32)</f>
        <v>0</v>
      </c>
      <c r="N33" s="78">
        <f>AVERAGE(data11!B32:I32)</f>
        <v>0</v>
      </c>
      <c r="O33" s="78">
        <f>AVERAGE(data12!B32:I32)</f>
        <v>0</v>
      </c>
      <c r="P33" s="78">
        <f>AVERAGE(data13!B32:I32)</f>
        <v>0</v>
      </c>
      <c r="Q33" s="78">
        <f>AVERAGE(data14!B32:I32)</f>
        <v>0</v>
      </c>
      <c r="R33" s="78">
        <f>AVERAGE(data15!B32:I32)</f>
        <v>0</v>
      </c>
      <c r="S33" s="78">
        <f>AVERAGE(data16!B32:I32)</f>
        <v>0</v>
      </c>
      <c r="T33" s="78">
        <f>AVERAGE(data17!B32:I32)</f>
        <v>0</v>
      </c>
      <c r="U33" s="78">
        <f>AVERAGE(data18!B32:I32)</f>
        <v>0</v>
      </c>
      <c r="V33" s="78">
        <f>AVERAGE(data19!B32:I32)</f>
        <v>0</v>
      </c>
      <c r="W33" s="78">
        <f>AVERAGE(data20!B32:I32)</f>
        <v>0</v>
      </c>
      <c r="X33" s="78">
        <f>AVERAGE(data21!B32:I32)</f>
        <v>0</v>
      </c>
      <c r="Y33" s="78">
        <f>AVERAGE(data22!B32:I32)</f>
        <v>0</v>
      </c>
      <c r="Z33" s="78">
        <f>AVERAGE(data23!B32:I32)</f>
        <v>0</v>
      </c>
      <c r="AA33" s="78">
        <f>AVERAGE(data24!B32:I32)</f>
        <v>0</v>
      </c>
      <c r="AB33" s="78">
        <f>AVERAGE(data25!B32:I32)</f>
        <v>0</v>
      </c>
      <c r="AC33" s="78">
        <f>AVERAGE(data26!B32:I32)</f>
        <v>0</v>
      </c>
      <c r="AD33" s="78">
        <f>AVERAGE(data27!B32:I32)</f>
        <v>0</v>
      </c>
      <c r="AE33" s="78">
        <f>AVERAGE(data28!B32:I32)</f>
        <v>0</v>
      </c>
      <c r="AF33" s="78">
        <f>AVERAGE(data29!B32:I32)</f>
        <v>0</v>
      </c>
      <c r="AG33" s="78">
        <f>AVERAGE(data30!B32:I32)</f>
        <v>0</v>
      </c>
      <c r="AH33" s="78">
        <f>AVERAGE(data31!B32:I32)</f>
        <v>0</v>
      </c>
      <c r="AI33" s="78">
        <f>AVERAGE(data32!B32:I32)</f>
        <v>0</v>
      </c>
      <c r="AJ33" s="78">
        <f>AVERAGE(data33!B32:I32)</f>
        <v>0</v>
      </c>
      <c r="AK33" s="78">
        <f>AVERAGE(data34!B32:I32)</f>
        <v>0</v>
      </c>
      <c r="AL33" s="78">
        <f>AVERAGE(data35!B32:I32)</f>
        <v>0</v>
      </c>
      <c r="AM33" s="78">
        <f>AVERAGE(data36!B32:I32)</f>
        <v>0</v>
      </c>
    </row>
    <row r="34" spans="1:39">
      <c r="A34" s="78">
        <f>data0!A33</f>
        <v>65</v>
      </c>
      <c r="B34" s="78">
        <f t="shared" si="1"/>
        <v>0</v>
      </c>
      <c r="C34" s="78">
        <f>AVERAGE(data0!B33:I33)</f>
        <v>0</v>
      </c>
      <c r="D34" s="78">
        <f>AVERAGE(data1!B33:I33)</f>
        <v>0</v>
      </c>
      <c r="E34" s="78">
        <f>AVERAGE(data2!B33:I33)</f>
        <v>0</v>
      </c>
      <c r="F34" s="78">
        <f>AVERAGE(data3!B33:I33)</f>
        <v>0</v>
      </c>
      <c r="G34" s="78">
        <f>AVERAGE(data4!B33:I33)</f>
        <v>0</v>
      </c>
      <c r="H34" s="78">
        <f>AVERAGE(data5!B33:I33)</f>
        <v>0</v>
      </c>
      <c r="I34" s="78">
        <f>AVERAGE(data6!B33:I33)</f>
        <v>0</v>
      </c>
      <c r="J34" s="78">
        <f>AVERAGE(data7!B33:I33)</f>
        <v>0</v>
      </c>
      <c r="K34" s="78">
        <f>AVERAGE(data8!B33:I33)</f>
        <v>0</v>
      </c>
      <c r="L34" s="78">
        <f>AVERAGE(data9!B33:I33)</f>
        <v>0</v>
      </c>
      <c r="M34" s="78">
        <f>AVERAGE(data10!B33:I33)</f>
        <v>0</v>
      </c>
      <c r="N34" s="78">
        <f>AVERAGE(data11!B33:I33)</f>
        <v>0</v>
      </c>
      <c r="O34" s="78">
        <f>AVERAGE(data12!B33:I33)</f>
        <v>0</v>
      </c>
      <c r="P34" s="78">
        <f>AVERAGE(data13!B33:I33)</f>
        <v>0</v>
      </c>
      <c r="Q34" s="78">
        <f>AVERAGE(data14!B33:I33)</f>
        <v>0</v>
      </c>
      <c r="R34" s="78">
        <f>AVERAGE(data15!B33:I33)</f>
        <v>0</v>
      </c>
      <c r="S34" s="78">
        <f>AVERAGE(data16!B33:I33)</f>
        <v>0</v>
      </c>
      <c r="T34" s="78">
        <f>AVERAGE(data17!B33:I33)</f>
        <v>0</v>
      </c>
      <c r="U34" s="78">
        <f>AVERAGE(data18!B33:I33)</f>
        <v>0</v>
      </c>
      <c r="V34" s="78">
        <f>AVERAGE(data19!B33:I33)</f>
        <v>0</v>
      </c>
      <c r="W34" s="78">
        <f>AVERAGE(data20!B33:I33)</f>
        <v>0</v>
      </c>
      <c r="X34" s="78">
        <f>AVERAGE(data21!B33:I33)</f>
        <v>0</v>
      </c>
      <c r="Y34" s="78">
        <f>AVERAGE(data22!B33:I33)</f>
        <v>0</v>
      </c>
      <c r="Z34" s="78">
        <f>AVERAGE(data23!B33:I33)</f>
        <v>0</v>
      </c>
      <c r="AA34" s="78">
        <f>AVERAGE(data24!B33:I33)</f>
        <v>0</v>
      </c>
      <c r="AB34" s="78">
        <f>AVERAGE(data25!B33:I33)</f>
        <v>0</v>
      </c>
      <c r="AC34" s="78">
        <f>AVERAGE(data26!B33:I33)</f>
        <v>0</v>
      </c>
      <c r="AD34" s="78">
        <f>AVERAGE(data27!B33:I33)</f>
        <v>0</v>
      </c>
      <c r="AE34" s="78">
        <f>AVERAGE(data28!B33:I33)</f>
        <v>0</v>
      </c>
      <c r="AF34" s="78">
        <f>AVERAGE(data29!B33:I33)</f>
        <v>0</v>
      </c>
      <c r="AG34" s="78">
        <f>AVERAGE(data30!B33:I33)</f>
        <v>0</v>
      </c>
      <c r="AH34" s="78">
        <f>AVERAGE(data31!B33:I33)</f>
        <v>0</v>
      </c>
      <c r="AI34" s="78">
        <f>AVERAGE(data32!B33:I33)</f>
        <v>0</v>
      </c>
      <c r="AJ34" s="78">
        <f>AVERAGE(data33!B33:I33)</f>
        <v>0</v>
      </c>
      <c r="AK34" s="78">
        <f>AVERAGE(data34!B33:I33)</f>
        <v>0</v>
      </c>
      <c r="AL34" s="78">
        <f>AVERAGE(data35!B33:I33)</f>
        <v>0</v>
      </c>
      <c r="AM34" s="78">
        <f>AVERAGE(data36!B33:I33)</f>
        <v>0</v>
      </c>
    </row>
    <row r="35" spans="1:39">
      <c r="A35" s="78">
        <f>data0!A34</f>
        <v>70</v>
      </c>
      <c r="B35" s="78">
        <f t="shared" si="1"/>
        <v>0</v>
      </c>
      <c r="C35" s="78">
        <f>AVERAGE(data0!B34:I34)</f>
        <v>0</v>
      </c>
      <c r="D35" s="78">
        <f>AVERAGE(data1!B34:I34)</f>
        <v>0</v>
      </c>
      <c r="E35" s="78">
        <f>AVERAGE(data2!B34:I34)</f>
        <v>0</v>
      </c>
      <c r="F35" s="78">
        <f>AVERAGE(data3!B34:I34)</f>
        <v>0</v>
      </c>
      <c r="G35" s="78">
        <f>AVERAGE(data4!B34:I34)</f>
        <v>0</v>
      </c>
      <c r="H35" s="78">
        <f>AVERAGE(data5!B34:I34)</f>
        <v>0</v>
      </c>
      <c r="I35" s="78">
        <f>AVERAGE(data6!B34:I34)</f>
        <v>0</v>
      </c>
      <c r="J35" s="78">
        <f>AVERAGE(data7!B34:I34)</f>
        <v>0</v>
      </c>
      <c r="K35" s="78">
        <f>AVERAGE(data8!B34:I34)</f>
        <v>0</v>
      </c>
      <c r="L35" s="78">
        <f>AVERAGE(data9!B34:I34)</f>
        <v>0</v>
      </c>
      <c r="M35" s="78">
        <f>AVERAGE(data10!B34:I34)</f>
        <v>0</v>
      </c>
      <c r="N35" s="78">
        <f>AVERAGE(data11!B34:I34)</f>
        <v>0</v>
      </c>
      <c r="O35" s="78">
        <f>AVERAGE(data12!B34:I34)</f>
        <v>0</v>
      </c>
      <c r="P35" s="78">
        <f>AVERAGE(data13!B34:I34)</f>
        <v>0</v>
      </c>
      <c r="Q35" s="78">
        <f>AVERAGE(data14!B34:I34)</f>
        <v>0</v>
      </c>
      <c r="R35" s="78">
        <f>AVERAGE(data15!B34:I34)</f>
        <v>0</v>
      </c>
      <c r="S35" s="78">
        <f>AVERAGE(data16!B34:I34)</f>
        <v>0</v>
      </c>
      <c r="T35" s="78">
        <f>AVERAGE(data17!B34:I34)</f>
        <v>0</v>
      </c>
      <c r="U35" s="78">
        <f>AVERAGE(data18!B34:I34)</f>
        <v>0</v>
      </c>
      <c r="V35" s="78">
        <f>AVERAGE(data19!B34:I34)</f>
        <v>0</v>
      </c>
      <c r="W35" s="78">
        <f>AVERAGE(data20!B34:I34)</f>
        <v>0</v>
      </c>
      <c r="X35" s="78">
        <f>AVERAGE(data21!B34:I34)</f>
        <v>0</v>
      </c>
      <c r="Y35" s="78">
        <f>AVERAGE(data22!B34:I34)</f>
        <v>0</v>
      </c>
      <c r="Z35" s="78">
        <f>AVERAGE(data23!B34:I34)</f>
        <v>0</v>
      </c>
      <c r="AA35" s="78">
        <f>AVERAGE(data24!B34:I34)</f>
        <v>0</v>
      </c>
      <c r="AB35" s="78">
        <f>AVERAGE(data25!B34:I34)</f>
        <v>0</v>
      </c>
      <c r="AC35" s="78">
        <f>AVERAGE(data26!B34:I34)</f>
        <v>0</v>
      </c>
      <c r="AD35" s="78">
        <f>AVERAGE(data27!B34:I34)</f>
        <v>0</v>
      </c>
      <c r="AE35" s="78">
        <f>AVERAGE(data28!B34:I34)</f>
        <v>0</v>
      </c>
      <c r="AF35" s="78">
        <f>AVERAGE(data29!B34:I34)</f>
        <v>0</v>
      </c>
      <c r="AG35" s="78">
        <f>AVERAGE(data30!B34:I34)</f>
        <v>0</v>
      </c>
      <c r="AH35" s="78">
        <f>AVERAGE(data31!B34:I34)</f>
        <v>0</v>
      </c>
      <c r="AI35" s="78">
        <f>AVERAGE(data32!B34:I34)</f>
        <v>0</v>
      </c>
      <c r="AJ35" s="78">
        <f>AVERAGE(data33!B34:I34)</f>
        <v>0</v>
      </c>
      <c r="AK35" s="78">
        <f>AVERAGE(data34!B34:I34)</f>
        <v>0</v>
      </c>
      <c r="AL35" s="78">
        <f>AVERAGE(data35!B34:I34)</f>
        <v>0</v>
      </c>
      <c r="AM35" s="78">
        <f>AVERAGE(data36!B34:I34)</f>
        <v>0</v>
      </c>
    </row>
    <row r="36" spans="1:39">
      <c r="A36" s="78">
        <f>data0!A35</f>
        <v>75</v>
      </c>
      <c r="B36" s="78">
        <f t="shared" si="1"/>
        <v>0</v>
      </c>
      <c r="C36" s="78">
        <f>AVERAGE(data0!B35:I35)</f>
        <v>0</v>
      </c>
      <c r="D36" s="78">
        <f>AVERAGE(data1!B35:I35)</f>
        <v>0</v>
      </c>
      <c r="E36" s="78">
        <f>AVERAGE(data2!B35:I35)</f>
        <v>0</v>
      </c>
      <c r="F36" s="78">
        <f>AVERAGE(data3!B35:I35)</f>
        <v>0</v>
      </c>
      <c r="G36" s="78">
        <f>AVERAGE(data4!B35:I35)</f>
        <v>0</v>
      </c>
      <c r="H36" s="78">
        <f>AVERAGE(data5!B35:I35)</f>
        <v>0</v>
      </c>
      <c r="I36" s="78">
        <f>AVERAGE(data6!B35:I35)</f>
        <v>0</v>
      </c>
      <c r="J36" s="78">
        <f>AVERAGE(data7!B35:I35)</f>
        <v>0</v>
      </c>
      <c r="K36" s="78">
        <f>AVERAGE(data8!B35:I35)</f>
        <v>0</v>
      </c>
      <c r="L36" s="78">
        <f>AVERAGE(data9!B35:I35)</f>
        <v>0</v>
      </c>
      <c r="M36" s="78">
        <f>AVERAGE(data10!B35:I35)</f>
        <v>0</v>
      </c>
      <c r="N36" s="78">
        <f>AVERAGE(data11!B35:I35)</f>
        <v>0</v>
      </c>
      <c r="O36" s="78">
        <f>AVERAGE(data12!B35:I35)</f>
        <v>0</v>
      </c>
      <c r="P36" s="78">
        <f>AVERAGE(data13!B35:I35)</f>
        <v>0</v>
      </c>
      <c r="Q36" s="78">
        <f>AVERAGE(data14!B35:I35)</f>
        <v>0</v>
      </c>
      <c r="R36" s="78">
        <f>AVERAGE(data15!B35:I35)</f>
        <v>0</v>
      </c>
      <c r="S36" s="78">
        <f>AVERAGE(data16!B35:I35)</f>
        <v>0</v>
      </c>
      <c r="T36" s="78">
        <f>AVERAGE(data17!B35:I35)</f>
        <v>0</v>
      </c>
      <c r="U36" s="78">
        <f>AVERAGE(data18!B35:I35)</f>
        <v>0</v>
      </c>
      <c r="V36" s="78">
        <f>AVERAGE(data19!B35:I35)</f>
        <v>0</v>
      </c>
      <c r="W36" s="78">
        <f>AVERAGE(data20!B35:I35)</f>
        <v>0</v>
      </c>
      <c r="X36" s="78">
        <f>AVERAGE(data21!B35:I35)</f>
        <v>0</v>
      </c>
      <c r="Y36" s="78">
        <f>AVERAGE(data22!B35:I35)</f>
        <v>0</v>
      </c>
      <c r="Z36" s="78">
        <f>AVERAGE(data23!B35:I35)</f>
        <v>0</v>
      </c>
      <c r="AA36" s="78">
        <f>AVERAGE(data24!B35:I35)</f>
        <v>0</v>
      </c>
      <c r="AB36" s="78">
        <f>AVERAGE(data25!B35:I35)</f>
        <v>0</v>
      </c>
      <c r="AC36" s="78">
        <f>AVERAGE(data26!B35:I35)</f>
        <v>0</v>
      </c>
      <c r="AD36" s="78">
        <f>AVERAGE(data27!B35:I35)</f>
        <v>0</v>
      </c>
      <c r="AE36" s="78">
        <f>AVERAGE(data28!B35:I35)</f>
        <v>0</v>
      </c>
      <c r="AF36" s="78">
        <f>AVERAGE(data29!B35:I35)</f>
        <v>0</v>
      </c>
      <c r="AG36" s="78">
        <f>AVERAGE(data30!B35:I35)</f>
        <v>0</v>
      </c>
      <c r="AH36" s="78">
        <f>AVERAGE(data31!B35:I35)</f>
        <v>0</v>
      </c>
      <c r="AI36" s="78">
        <f>AVERAGE(data32!B35:I35)</f>
        <v>0</v>
      </c>
      <c r="AJ36" s="78">
        <f>AVERAGE(data33!B35:I35)</f>
        <v>0</v>
      </c>
      <c r="AK36" s="78">
        <f>AVERAGE(data34!B35:I35)</f>
        <v>0</v>
      </c>
      <c r="AL36" s="78">
        <f>AVERAGE(data35!B35:I35)</f>
        <v>0</v>
      </c>
      <c r="AM36" s="78">
        <f>AVERAGE(data36!B35:I35)</f>
        <v>0</v>
      </c>
    </row>
    <row r="37" spans="1:39">
      <c r="A37" s="78">
        <f>data0!A36</f>
        <v>80</v>
      </c>
      <c r="B37" s="78">
        <f t="shared" si="1"/>
        <v>0</v>
      </c>
      <c r="C37" s="78">
        <f>AVERAGE(data0!B36:I36)</f>
        <v>0</v>
      </c>
      <c r="D37" s="78">
        <f>AVERAGE(data1!B36:I36)</f>
        <v>0</v>
      </c>
      <c r="E37" s="78">
        <f>AVERAGE(data2!B36:I36)</f>
        <v>0</v>
      </c>
      <c r="F37" s="78">
        <f>AVERAGE(data3!B36:I36)</f>
        <v>0</v>
      </c>
      <c r="G37" s="78">
        <f>AVERAGE(data4!B36:I36)</f>
        <v>0</v>
      </c>
      <c r="H37" s="78">
        <f>AVERAGE(data5!B36:I36)</f>
        <v>0</v>
      </c>
      <c r="I37" s="78">
        <f>AVERAGE(data6!B36:I36)</f>
        <v>0</v>
      </c>
      <c r="J37" s="78">
        <f>AVERAGE(data7!B36:I36)</f>
        <v>0</v>
      </c>
      <c r="K37" s="78">
        <f>AVERAGE(data8!B36:I36)</f>
        <v>0</v>
      </c>
      <c r="L37" s="78">
        <f>AVERAGE(data9!B36:I36)</f>
        <v>0</v>
      </c>
      <c r="M37" s="78">
        <f>AVERAGE(data10!B36:I36)</f>
        <v>0</v>
      </c>
      <c r="N37" s="78">
        <f>AVERAGE(data11!B36:I36)</f>
        <v>0</v>
      </c>
      <c r="O37" s="78">
        <f>AVERAGE(data12!B36:I36)</f>
        <v>0</v>
      </c>
      <c r="P37" s="78">
        <f>AVERAGE(data13!B36:I36)</f>
        <v>0</v>
      </c>
      <c r="Q37" s="78">
        <f>AVERAGE(data14!B36:I36)</f>
        <v>0</v>
      </c>
      <c r="R37" s="78">
        <f>AVERAGE(data15!B36:I36)</f>
        <v>0</v>
      </c>
      <c r="S37" s="78">
        <f>AVERAGE(data16!B36:I36)</f>
        <v>0</v>
      </c>
      <c r="T37" s="78">
        <f>AVERAGE(data17!B36:I36)</f>
        <v>0</v>
      </c>
      <c r="U37" s="78">
        <f>AVERAGE(data18!B36:I36)</f>
        <v>0</v>
      </c>
      <c r="V37" s="78">
        <f>AVERAGE(data19!B36:I36)</f>
        <v>0</v>
      </c>
      <c r="W37" s="78">
        <f>AVERAGE(data20!B36:I36)</f>
        <v>0</v>
      </c>
      <c r="X37" s="78">
        <f>AVERAGE(data21!B36:I36)</f>
        <v>0</v>
      </c>
      <c r="Y37" s="78">
        <f>AVERAGE(data22!B36:I36)</f>
        <v>0</v>
      </c>
      <c r="Z37" s="78">
        <f>AVERAGE(data23!B36:I36)</f>
        <v>0</v>
      </c>
      <c r="AA37" s="78">
        <f>AVERAGE(data24!B36:I36)</f>
        <v>0</v>
      </c>
      <c r="AB37" s="78">
        <f>AVERAGE(data25!B36:I36)</f>
        <v>0</v>
      </c>
      <c r="AC37" s="78">
        <f>AVERAGE(data26!B36:I36)</f>
        <v>0</v>
      </c>
      <c r="AD37" s="78">
        <f>AVERAGE(data27!B36:I36)</f>
        <v>0</v>
      </c>
      <c r="AE37" s="78">
        <f>AVERAGE(data28!B36:I36)</f>
        <v>0</v>
      </c>
      <c r="AF37" s="78">
        <f>AVERAGE(data29!B36:I36)</f>
        <v>0</v>
      </c>
      <c r="AG37" s="78">
        <f>AVERAGE(data30!B36:I36)</f>
        <v>0</v>
      </c>
      <c r="AH37" s="78">
        <f>AVERAGE(data31!B36:I36)</f>
        <v>0</v>
      </c>
      <c r="AI37" s="78">
        <f>AVERAGE(data32!B36:I36)</f>
        <v>0</v>
      </c>
      <c r="AJ37" s="78">
        <f>AVERAGE(data33!B36:I36)</f>
        <v>0</v>
      </c>
      <c r="AK37" s="78">
        <f>AVERAGE(data34!B36:I36)</f>
        <v>0</v>
      </c>
      <c r="AL37" s="78">
        <f>AVERAGE(data35!B36:I36)</f>
        <v>0</v>
      </c>
      <c r="AM37" s="78">
        <f>AVERAGE(data36!B36:I36)</f>
        <v>0</v>
      </c>
    </row>
    <row r="38" spans="1:39">
      <c r="A38" s="78">
        <f>data0!A37</f>
        <v>85</v>
      </c>
      <c r="B38" s="78">
        <f t="shared" si="1"/>
        <v>0</v>
      </c>
      <c r="C38" s="78">
        <f>AVERAGE(data0!B37:I37)</f>
        <v>0</v>
      </c>
      <c r="D38" s="78">
        <f>AVERAGE(data1!B37:I37)</f>
        <v>0</v>
      </c>
      <c r="E38" s="78">
        <f>AVERAGE(data2!B37:I37)</f>
        <v>0</v>
      </c>
      <c r="F38" s="78">
        <f>AVERAGE(data3!B37:I37)</f>
        <v>0</v>
      </c>
      <c r="G38" s="78">
        <f>AVERAGE(data4!B37:I37)</f>
        <v>0</v>
      </c>
      <c r="H38" s="78">
        <f>AVERAGE(data5!B37:I37)</f>
        <v>0</v>
      </c>
      <c r="I38" s="78">
        <f>AVERAGE(data6!B37:I37)</f>
        <v>0</v>
      </c>
      <c r="J38" s="78">
        <f>AVERAGE(data7!B37:I37)</f>
        <v>0</v>
      </c>
      <c r="K38" s="78">
        <f>AVERAGE(data8!B37:I37)</f>
        <v>0</v>
      </c>
      <c r="L38" s="78">
        <f>AVERAGE(data9!B37:I37)</f>
        <v>0</v>
      </c>
      <c r="M38" s="78">
        <f>AVERAGE(data10!B37:I37)</f>
        <v>0</v>
      </c>
      <c r="N38" s="78">
        <f>AVERAGE(data11!B37:I37)</f>
        <v>0</v>
      </c>
      <c r="O38" s="78">
        <f>AVERAGE(data12!B37:I37)</f>
        <v>0</v>
      </c>
      <c r="P38" s="78">
        <f>AVERAGE(data13!B37:I37)</f>
        <v>0</v>
      </c>
      <c r="Q38" s="78">
        <f>AVERAGE(data14!B37:I37)</f>
        <v>0</v>
      </c>
      <c r="R38" s="78">
        <f>AVERAGE(data15!B37:I37)</f>
        <v>0</v>
      </c>
      <c r="S38" s="78">
        <f>AVERAGE(data16!B37:I37)</f>
        <v>0</v>
      </c>
      <c r="T38" s="78">
        <f>AVERAGE(data17!B37:I37)</f>
        <v>0</v>
      </c>
      <c r="U38" s="78">
        <f>AVERAGE(data18!B37:I37)</f>
        <v>0</v>
      </c>
      <c r="V38" s="78">
        <f>AVERAGE(data19!B37:I37)</f>
        <v>0</v>
      </c>
      <c r="W38" s="78">
        <f>AVERAGE(data20!B37:I37)</f>
        <v>0</v>
      </c>
      <c r="X38" s="78">
        <f>AVERAGE(data21!B37:I37)</f>
        <v>0</v>
      </c>
      <c r="Y38" s="78">
        <f>AVERAGE(data22!B37:I37)</f>
        <v>0</v>
      </c>
      <c r="Z38" s="78">
        <f>AVERAGE(data23!B37:I37)</f>
        <v>0</v>
      </c>
      <c r="AA38" s="78">
        <f>AVERAGE(data24!B37:I37)</f>
        <v>0</v>
      </c>
      <c r="AB38" s="78">
        <f>AVERAGE(data25!B37:I37)</f>
        <v>0</v>
      </c>
      <c r="AC38" s="78">
        <f>AVERAGE(data26!B37:I37)</f>
        <v>0</v>
      </c>
      <c r="AD38" s="78">
        <f>AVERAGE(data27!B37:I37)</f>
        <v>0</v>
      </c>
      <c r="AE38" s="78">
        <f>AVERAGE(data28!B37:I37)</f>
        <v>0</v>
      </c>
      <c r="AF38" s="78">
        <f>AVERAGE(data29!B37:I37)</f>
        <v>0</v>
      </c>
      <c r="AG38" s="78">
        <f>AVERAGE(data30!B37:I37)</f>
        <v>0</v>
      </c>
      <c r="AH38" s="78">
        <f>AVERAGE(data31!B37:I37)</f>
        <v>0</v>
      </c>
      <c r="AI38" s="78">
        <f>AVERAGE(data32!B37:I37)</f>
        <v>0</v>
      </c>
      <c r="AJ38" s="78">
        <f>AVERAGE(data33!B37:I37)</f>
        <v>0</v>
      </c>
      <c r="AK38" s="78">
        <f>AVERAGE(data34!B37:I37)</f>
        <v>0</v>
      </c>
      <c r="AL38" s="78">
        <f>AVERAGE(data35!B37:I37)</f>
        <v>0</v>
      </c>
      <c r="AM38" s="78">
        <f>AVERAGE(data36!B37:I37)</f>
        <v>0</v>
      </c>
    </row>
    <row r="39" spans="1:39">
      <c r="A39" s="78">
        <f>data0!A38</f>
        <v>90</v>
      </c>
      <c r="B39" s="78">
        <f t="shared" si="1"/>
        <v>0</v>
      </c>
      <c r="C39" s="78">
        <f>AVERAGE(data0!B38:I38)</f>
        <v>0</v>
      </c>
      <c r="D39" s="78">
        <f>AVERAGE(data1!B38:I38)</f>
        <v>0</v>
      </c>
      <c r="E39" s="78">
        <f>AVERAGE(data2!B38:I38)</f>
        <v>0</v>
      </c>
      <c r="F39" s="78">
        <f>AVERAGE(data3!B38:I38)</f>
        <v>0</v>
      </c>
      <c r="G39" s="78">
        <f>AVERAGE(data4!B38:I38)</f>
        <v>0</v>
      </c>
      <c r="H39" s="78">
        <f>AVERAGE(data5!B38:I38)</f>
        <v>0</v>
      </c>
      <c r="I39" s="78">
        <f>AVERAGE(data6!B38:I38)</f>
        <v>0</v>
      </c>
      <c r="J39" s="78">
        <f>AVERAGE(data7!B38:I38)</f>
        <v>0</v>
      </c>
      <c r="K39" s="78">
        <f>AVERAGE(data8!B38:I38)</f>
        <v>0</v>
      </c>
      <c r="L39" s="78">
        <f>AVERAGE(data9!B38:I38)</f>
        <v>0</v>
      </c>
      <c r="M39" s="78">
        <f>AVERAGE(data10!B38:I38)</f>
        <v>0</v>
      </c>
      <c r="N39" s="78">
        <f>AVERAGE(data11!B38:I38)</f>
        <v>0</v>
      </c>
      <c r="O39" s="78">
        <f>AVERAGE(data12!B38:I38)</f>
        <v>0</v>
      </c>
      <c r="P39" s="78">
        <f>AVERAGE(data13!B38:I38)</f>
        <v>0</v>
      </c>
      <c r="Q39" s="78">
        <f>AVERAGE(data14!B38:I38)</f>
        <v>0</v>
      </c>
      <c r="R39" s="78">
        <f>AVERAGE(data15!B38:I38)</f>
        <v>0</v>
      </c>
      <c r="S39" s="78">
        <f>AVERAGE(data16!B38:I38)</f>
        <v>0</v>
      </c>
      <c r="T39" s="78">
        <f>AVERAGE(data17!B38:I38)</f>
        <v>0</v>
      </c>
      <c r="U39" s="78">
        <f>AVERAGE(data18!B38:I38)</f>
        <v>0</v>
      </c>
      <c r="V39" s="78">
        <f>AVERAGE(data19!B38:I38)</f>
        <v>0</v>
      </c>
      <c r="W39" s="78">
        <f>AVERAGE(data20!B38:I38)</f>
        <v>0</v>
      </c>
      <c r="X39" s="78">
        <f>AVERAGE(data21!B38:I38)</f>
        <v>0</v>
      </c>
      <c r="Y39" s="78">
        <f>AVERAGE(data22!B38:I38)</f>
        <v>0</v>
      </c>
      <c r="Z39" s="78">
        <f>AVERAGE(data23!B38:I38)</f>
        <v>0</v>
      </c>
      <c r="AA39" s="78">
        <f>AVERAGE(data24!B38:I38)</f>
        <v>0</v>
      </c>
      <c r="AB39" s="78">
        <f>AVERAGE(data25!B38:I38)</f>
        <v>0</v>
      </c>
      <c r="AC39" s="78">
        <f>AVERAGE(data26!B38:I38)</f>
        <v>0</v>
      </c>
      <c r="AD39" s="78">
        <f>AVERAGE(data27!B38:I38)</f>
        <v>0</v>
      </c>
      <c r="AE39" s="78">
        <f>AVERAGE(data28!B38:I38)</f>
        <v>0</v>
      </c>
      <c r="AF39" s="78">
        <f>AVERAGE(data29!B38:I38)</f>
        <v>0</v>
      </c>
      <c r="AG39" s="78">
        <f>AVERAGE(data30!B38:I38)</f>
        <v>0</v>
      </c>
      <c r="AH39" s="78">
        <f>AVERAGE(data31!B38:I38)</f>
        <v>0</v>
      </c>
      <c r="AI39" s="78">
        <f>AVERAGE(data32!B38:I38)</f>
        <v>0</v>
      </c>
      <c r="AJ39" s="78">
        <f>AVERAGE(data33!B38:I38)</f>
        <v>0</v>
      </c>
      <c r="AK39" s="78">
        <f>AVERAGE(data34!B38:I38)</f>
        <v>0</v>
      </c>
      <c r="AL39" s="78">
        <f>AVERAGE(data35!B38:I38)</f>
        <v>0</v>
      </c>
      <c r="AM39" s="78">
        <f>AVERAGE(data36!B38:I38)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5" customWidth="1"/>
    <col min="3" max="33" width="7.140625" customWidth="1"/>
    <col min="37" max="37" width="5.5703125" bestFit="1" customWidth="1"/>
  </cols>
  <sheetData>
    <row r="1" spans="1:38">
      <c r="A1">
        <v>5</v>
      </c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v>-90</v>
      </c>
      <c r="B2" s="65"/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A2+A$1</f>
        <v>-85</v>
      </c>
      <c r="B3" s="65"/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 t="shared" ref="A4:A38" si="1">A3+A$1</f>
        <v>-80</v>
      </c>
      <c r="B4" s="65"/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 t="shared" si="1"/>
        <v>-75</v>
      </c>
      <c r="B5" s="65"/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 t="shared" si="1"/>
        <v>-70</v>
      </c>
      <c r="B6" s="65"/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 t="shared" si="1"/>
        <v>-65</v>
      </c>
      <c r="B7" s="65"/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 t="shared" si="1"/>
        <v>-60</v>
      </c>
      <c r="B8" s="65"/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 t="shared" si="1"/>
        <v>-55</v>
      </c>
      <c r="B9" s="65"/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 t="shared" si="1"/>
        <v>-50</v>
      </c>
      <c r="B10" s="65"/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 t="shared" si="1"/>
        <v>-45</v>
      </c>
      <c r="B11" s="65"/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 t="shared" si="1"/>
        <v>-40</v>
      </c>
      <c r="B12" s="65"/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 t="shared" si="1"/>
        <v>-35</v>
      </c>
      <c r="B13" s="65"/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 t="shared" si="1"/>
        <v>-30</v>
      </c>
      <c r="B14" s="65"/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 t="shared" si="1"/>
        <v>-25</v>
      </c>
      <c r="B15" s="65"/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 t="shared" si="1"/>
        <v>-20</v>
      </c>
      <c r="B16" s="65"/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 t="shared" si="1"/>
        <v>-15</v>
      </c>
      <c r="B17" s="65"/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 t="shared" si="1"/>
        <v>-10</v>
      </c>
      <c r="B18" s="65"/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 t="shared" si="1"/>
        <v>-5</v>
      </c>
      <c r="B19" s="65"/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 t="shared" si="1"/>
        <v>0</v>
      </c>
      <c r="B20" s="65"/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 t="shared" si="1"/>
        <v>5</v>
      </c>
      <c r="B21" s="65"/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 t="shared" si="1"/>
        <v>10</v>
      </c>
      <c r="B22" s="65"/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 t="shared" si="1"/>
        <v>15</v>
      </c>
      <c r="B23" s="65"/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 t="shared" si="1"/>
        <v>20</v>
      </c>
      <c r="B24" s="65"/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 t="shared" si="1"/>
        <v>25</v>
      </c>
      <c r="B25" s="65"/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 t="shared" si="1"/>
        <v>30</v>
      </c>
      <c r="B26" s="65"/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 t="shared" si="1"/>
        <v>35</v>
      </c>
      <c r="B27" s="65"/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 t="shared" si="1"/>
        <v>40</v>
      </c>
      <c r="B28" s="65"/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 t="shared" si="1"/>
        <v>45</v>
      </c>
      <c r="B29" s="65"/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 t="shared" si="1"/>
        <v>50</v>
      </c>
      <c r="B30" s="65"/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 t="shared" si="1"/>
        <v>55</v>
      </c>
      <c r="B31" s="65"/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 t="shared" si="1"/>
        <v>60</v>
      </c>
      <c r="B32" s="65"/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 t="shared" si="1"/>
        <v>65</v>
      </c>
      <c r="B33" s="65"/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 t="shared" si="1"/>
        <v>70</v>
      </c>
      <c r="B34" s="65"/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 t="shared" si="1"/>
        <v>75</v>
      </c>
      <c r="B35" s="65"/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 t="shared" si="1"/>
        <v>80</v>
      </c>
      <c r="B36" s="65"/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 t="shared" si="1"/>
        <v>85</v>
      </c>
      <c r="B37" s="65"/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 t="shared" si="1"/>
        <v>90</v>
      </c>
      <c r="B38" s="65"/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2:38"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2:38"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2:38"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2:38"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2:38"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2:38"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2:38"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2:38"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2:38"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2:38"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2:38"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2:38"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2:38"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2:38"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2:38"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2:38"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2:38"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2:38"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2:38"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2:38"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2:38"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2:38"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2:38"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2:38"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2:38"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2:38"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2:38"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2:38"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2:38"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2:38"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2:38"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2:38"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2:38"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2:38"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2:38"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2:38"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2:38"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2:38"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2:38"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2:38"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2:38"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2:38"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2:38"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2:38"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2:38"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2:38"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2:38"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2:38"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2:38"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2:38"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2:38"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2:38"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2:38"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2:38"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2:38"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2:38"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2:38"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2:38"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2:38"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2:38"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2:38"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2:38"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2:38"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2:38"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2:38"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2:38"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2:38"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2:38"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2:38"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2:38"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2:38"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2:38"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2:38"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2:38"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2:38"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2:38"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2:38"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2:38"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2:38"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2:38"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2:38"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2:38"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2:38"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2:38"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2:38"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2:38"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2:38"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2:38"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2:38"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2:38"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2:38"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2:38"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2:38"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2:38"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2:38"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2:38"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2:38"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2:38"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2:38"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2:38"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2:38"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2:38"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2:38"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2:38"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2:38"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2:38"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2:38"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2:38"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2:38"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2:38"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2:38"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2:38"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2:38"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2:38"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2:38"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2:38"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5"/>
      <c r="AI164" s="4"/>
    </row>
    <row r="165" spans="2:38"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5"/>
      <c r="AI165" s="4"/>
    </row>
    <row r="166" spans="2:38"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5"/>
      <c r="AI166" s="4"/>
    </row>
    <row r="167" spans="2:38"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5"/>
      <c r="AI167" s="4"/>
    </row>
    <row r="168" spans="2:38"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5"/>
      <c r="AI168" s="4"/>
    </row>
    <row r="169" spans="2:38"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2:38"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2:38"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2:38"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2:38"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2:38"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2:38"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2:38"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2:33"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2:33"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2:33"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2:33"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2:33"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2:33"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9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38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37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36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35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34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33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32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1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30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9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8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7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6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4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3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2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1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20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19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18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17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16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15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14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13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12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11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10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9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8"/>
  <dimension ref="A1:AL182"/>
  <sheetViews>
    <sheetView zoomScale="80" zoomScaleNormal="80" workbookViewId="0">
      <selection activeCell="I2" sqref="I2:I38"/>
    </sheetView>
  </sheetViews>
  <sheetFormatPr defaultRowHeight="15"/>
  <cols>
    <col min="1" max="1" width="5.5703125" bestFit="1" customWidth="1"/>
    <col min="2" max="2" width="7.140625" style="65" customWidth="1"/>
    <col min="3" max="33" width="7.140625" customWidth="1"/>
    <col min="37" max="37" width="5.5703125" bestFit="1" customWidth="1"/>
  </cols>
  <sheetData>
    <row r="1" spans="1:38">
      <c r="B1" s="15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8">
      <c r="A2">
        <f>data0!A2</f>
        <v>-90</v>
      </c>
      <c r="C2" s="65"/>
      <c r="D2" s="65"/>
      <c r="E2" s="65"/>
      <c r="F2" s="65"/>
      <c r="G2" s="65"/>
      <c r="H2" s="65"/>
      <c r="I2" s="65">
        <v>0</v>
      </c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J2" s="1"/>
      <c r="AL2" s="1"/>
    </row>
    <row r="3" spans="1:38">
      <c r="A3">
        <f>data0!A3</f>
        <v>-85</v>
      </c>
      <c r="C3" s="65"/>
      <c r="D3" s="65"/>
      <c r="E3" s="65"/>
      <c r="F3" s="65"/>
      <c r="G3" s="65"/>
      <c r="H3" s="65"/>
      <c r="I3" s="65">
        <v>0</v>
      </c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J3" s="1"/>
      <c r="AL3" s="1"/>
    </row>
    <row r="4" spans="1:38">
      <c r="A4">
        <f>data0!A4</f>
        <v>-80</v>
      </c>
      <c r="C4" s="65"/>
      <c r="D4" s="65"/>
      <c r="E4" s="65"/>
      <c r="F4" s="65"/>
      <c r="G4" s="65"/>
      <c r="H4" s="65"/>
      <c r="I4" s="65">
        <v>0</v>
      </c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J4" s="1"/>
      <c r="AL4" s="1"/>
    </row>
    <row r="5" spans="1:38">
      <c r="A5">
        <f>data0!A5</f>
        <v>-75</v>
      </c>
      <c r="C5" s="65"/>
      <c r="D5" s="65"/>
      <c r="E5" s="65"/>
      <c r="F5" s="65"/>
      <c r="G5" s="65"/>
      <c r="H5" s="65"/>
      <c r="I5" s="65">
        <v>0</v>
      </c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J5" s="1"/>
      <c r="AL5" s="1"/>
    </row>
    <row r="6" spans="1:38">
      <c r="A6">
        <f>data0!A6</f>
        <v>-70</v>
      </c>
      <c r="C6" s="65"/>
      <c r="D6" s="65"/>
      <c r="E6" s="65"/>
      <c r="F6" s="65"/>
      <c r="G6" s="65"/>
      <c r="H6" s="65"/>
      <c r="I6" s="65">
        <v>0</v>
      </c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J6" s="1"/>
      <c r="AL6" s="1"/>
    </row>
    <row r="7" spans="1:38">
      <c r="A7">
        <f>data0!A7</f>
        <v>-65</v>
      </c>
      <c r="C7" s="65"/>
      <c r="D7" s="65"/>
      <c r="E7" s="65"/>
      <c r="F7" s="65"/>
      <c r="G7" s="65"/>
      <c r="H7" s="65"/>
      <c r="I7" s="65">
        <v>0</v>
      </c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65"/>
      <c r="AG7" s="65"/>
      <c r="AJ7" s="1"/>
      <c r="AL7" s="1"/>
    </row>
    <row r="8" spans="1:38">
      <c r="A8">
        <f>data0!A8</f>
        <v>-60</v>
      </c>
      <c r="C8" s="65"/>
      <c r="D8" s="65"/>
      <c r="E8" s="65"/>
      <c r="F8" s="65"/>
      <c r="G8" s="65"/>
      <c r="H8" s="65"/>
      <c r="I8" s="65">
        <v>0</v>
      </c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J8" s="1"/>
      <c r="AL8" s="1"/>
    </row>
    <row r="9" spans="1:38">
      <c r="A9">
        <f>data0!A9</f>
        <v>-55</v>
      </c>
      <c r="C9" s="65"/>
      <c r="D9" s="65"/>
      <c r="E9" s="65"/>
      <c r="F9" s="65"/>
      <c r="G9" s="65"/>
      <c r="H9" s="65"/>
      <c r="I9" s="65">
        <v>0</v>
      </c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65"/>
      <c r="AJ9" s="1"/>
      <c r="AL9" s="1"/>
    </row>
    <row r="10" spans="1:38">
      <c r="A10">
        <f>data0!A10</f>
        <v>-50</v>
      </c>
      <c r="C10" s="65"/>
      <c r="D10" s="65"/>
      <c r="E10" s="65"/>
      <c r="F10" s="65"/>
      <c r="G10" s="65"/>
      <c r="H10" s="65"/>
      <c r="I10" s="65">
        <v>0</v>
      </c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J10" s="1"/>
      <c r="AL10" s="1"/>
    </row>
    <row r="11" spans="1:38">
      <c r="A11">
        <f>data0!A11</f>
        <v>-45</v>
      </c>
      <c r="C11" s="65"/>
      <c r="D11" s="65"/>
      <c r="E11" s="65"/>
      <c r="F11" s="65"/>
      <c r="G11" s="65"/>
      <c r="H11" s="65"/>
      <c r="I11" s="65">
        <v>0</v>
      </c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J11" s="1"/>
      <c r="AL11" s="1"/>
    </row>
    <row r="12" spans="1:38">
      <c r="A12">
        <f>data0!A12</f>
        <v>-40</v>
      </c>
      <c r="C12" s="65"/>
      <c r="D12" s="65"/>
      <c r="E12" s="65"/>
      <c r="F12" s="65"/>
      <c r="G12" s="65"/>
      <c r="H12" s="65"/>
      <c r="I12" s="65">
        <v>0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J12" s="1"/>
      <c r="AL12" s="1"/>
    </row>
    <row r="13" spans="1:38">
      <c r="A13">
        <f>data0!A13</f>
        <v>-35</v>
      </c>
      <c r="C13" s="65"/>
      <c r="D13" s="65"/>
      <c r="E13" s="65"/>
      <c r="F13" s="65"/>
      <c r="G13" s="65"/>
      <c r="H13" s="65"/>
      <c r="I13" s="65">
        <v>0</v>
      </c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5"/>
      <c r="AB13" s="65"/>
      <c r="AC13" s="65"/>
      <c r="AD13" s="65"/>
      <c r="AE13" s="65"/>
      <c r="AF13" s="65"/>
      <c r="AG13" s="65"/>
      <c r="AJ13" s="1"/>
      <c r="AL13" s="1"/>
    </row>
    <row r="14" spans="1:38">
      <c r="A14">
        <f>data0!A14</f>
        <v>-30</v>
      </c>
      <c r="C14" s="65"/>
      <c r="D14" s="65"/>
      <c r="E14" s="65"/>
      <c r="F14" s="65"/>
      <c r="G14" s="65"/>
      <c r="H14" s="65"/>
      <c r="I14" s="65">
        <v>0</v>
      </c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5"/>
      <c r="AB14" s="65"/>
      <c r="AC14" s="65"/>
      <c r="AD14" s="65"/>
      <c r="AE14" s="65"/>
      <c r="AF14" s="65"/>
      <c r="AG14" s="65"/>
      <c r="AJ14" s="1"/>
      <c r="AL14" s="1"/>
    </row>
    <row r="15" spans="1:38">
      <c r="A15">
        <f>data0!A15</f>
        <v>-25</v>
      </c>
      <c r="C15" s="65"/>
      <c r="D15" s="65"/>
      <c r="E15" s="65"/>
      <c r="F15" s="65"/>
      <c r="G15" s="65"/>
      <c r="H15" s="65"/>
      <c r="I15" s="65">
        <v>0</v>
      </c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5"/>
      <c r="AB15" s="65"/>
      <c r="AC15" s="65"/>
      <c r="AD15" s="65"/>
      <c r="AE15" s="65"/>
      <c r="AF15" s="65"/>
      <c r="AG15" s="65"/>
      <c r="AJ15" s="1"/>
      <c r="AL15" s="1"/>
    </row>
    <row r="16" spans="1:38">
      <c r="A16">
        <f>data0!A16</f>
        <v>-20</v>
      </c>
      <c r="C16" s="65"/>
      <c r="D16" s="65"/>
      <c r="E16" s="65"/>
      <c r="F16" s="65"/>
      <c r="G16" s="65"/>
      <c r="H16" s="65"/>
      <c r="I16" s="65">
        <v>0</v>
      </c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J16" s="1"/>
      <c r="AL16" s="1"/>
    </row>
    <row r="17" spans="1:38">
      <c r="A17">
        <f>data0!A17</f>
        <v>-15</v>
      </c>
      <c r="C17" s="65"/>
      <c r="D17" s="65"/>
      <c r="E17" s="65"/>
      <c r="F17" s="65"/>
      <c r="G17" s="65"/>
      <c r="H17" s="65"/>
      <c r="I17" s="65">
        <v>0</v>
      </c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J17" s="1"/>
      <c r="AL17" s="1"/>
    </row>
    <row r="18" spans="1:38">
      <c r="A18">
        <f>data0!A18</f>
        <v>-10</v>
      </c>
      <c r="C18" s="65"/>
      <c r="D18" s="65"/>
      <c r="E18" s="65"/>
      <c r="F18" s="65"/>
      <c r="G18" s="65"/>
      <c r="H18" s="65"/>
      <c r="I18" s="65">
        <v>0</v>
      </c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/>
      <c r="AG18" s="65"/>
      <c r="AJ18" s="1"/>
      <c r="AL18" s="1"/>
    </row>
    <row r="19" spans="1:38">
      <c r="A19">
        <f>data0!A19</f>
        <v>-5</v>
      </c>
      <c r="C19" s="65"/>
      <c r="D19" s="65"/>
      <c r="E19" s="65"/>
      <c r="F19" s="65"/>
      <c r="G19" s="65"/>
      <c r="H19" s="65"/>
      <c r="I19" s="65">
        <v>0</v>
      </c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/>
      <c r="AG19" s="65"/>
      <c r="AJ19" s="1"/>
      <c r="AL19" s="1"/>
    </row>
    <row r="20" spans="1:38">
      <c r="A20">
        <f>data0!A20</f>
        <v>0</v>
      </c>
      <c r="C20" s="65"/>
      <c r="D20" s="65"/>
      <c r="E20" s="65"/>
      <c r="F20" s="65"/>
      <c r="G20" s="65"/>
      <c r="H20" s="65"/>
      <c r="I20" s="65">
        <v>0</v>
      </c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J20" s="1"/>
      <c r="AL20" s="1"/>
    </row>
    <row r="21" spans="1:38">
      <c r="A21">
        <f>data0!A21</f>
        <v>5</v>
      </c>
      <c r="C21" s="65"/>
      <c r="D21" s="65"/>
      <c r="E21" s="65"/>
      <c r="F21" s="65"/>
      <c r="G21" s="65"/>
      <c r="H21" s="65"/>
      <c r="I21" s="65">
        <v>0</v>
      </c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J21" s="1"/>
      <c r="AL21" s="1"/>
    </row>
    <row r="22" spans="1:38">
      <c r="A22">
        <f>data0!A22</f>
        <v>10</v>
      </c>
      <c r="C22" s="65"/>
      <c r="D22" s="65"/>
      <c r="E22" s="65"/>
      <c r="F22" s="65"/>
      <c r="G22" s="65"/>
      <c r="H22" s="65"/>
      <c r="I22" s="65">
        <v>0</v>
      </c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J22" s="1"/>
      <c r="AL22" s="1"/>
    </row>
    <row r="23" spans="1:38">
      <c r="A23">
        <f>data0!A23</f>
        <v>15</v>
      </c>
      <c r="C23" s="65"/>
      <c r="D23" s="65"/>
      <c r="E23" s="65"/>
      <c r="F23" s="65"/>
      <c r="G23" s="65"/>
      <c r="H23" s="65"/>
      <c r="I23" s="65">
        <v>0</v>
      </c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5"/>
      <c r="AC23" s="65"/>
      <c r="AD23" s="65"/>
      <c r="AE23" s="65"/>
      <c r="AF23" s="65"/>
      <c r="AG23" s="65"/>
      <c r="AJ23" s="1"/>
      <c r="AL23" s="1"/>
    </row>
    <row r="24" spans="1:38">
      <c r="A24">
        <f>data0!A24</f>
        <v>20</v>
      </c>
      <c r="C24" s="65"/>
      <c r="D24" s="65"/>
      <c r="E24" s="65"/>
      <c r="F24" s="65"/>
      <c r="G24" s="65"/>
      <c r="H24" s="65"/>
      <c r="I24" s="65">
        <v>0</v>
      </c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J24" s="1"/>
      <c r="AL24" s="1"/>
    </row>
    <row r="25" spans="1:38">
      <c r="A25">
        <f>data0!A25</f>
        <v>25</v>
      </c>
      <c r="C25" s="65"/>
      <c r="D25" s="65"/>
      <c r="E25" s="65"/>
      <c r="F25" s="65"/>
      <c r="G25" s="65"/>
      <c r="H25" s="65"/>
      <c r="I25" s="65">
        <v>0</v>
      </c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J25" s="1"/>
      <c r="AL25" s="1"/>
    </row>
    <row r="26" spans="1:38">
      <c r="A26">
        <f>data0!A26</f>
        <v>30</v>
      </c>
      <c r="C26" s="65"/>
      <c r="D26" s="65"/>
      <c r="E26" s="65"/>
      <c r="F26" s="65"/>
      <c r="G26" s="65"/>
      <c r="H26" s="65"/>
      <c r="I26" s="65">
        <v>0</v>
      </c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J26" s="1"/>
      <c r="AL26" s="1"/>
    </row>
    <row r="27" spans="1:38">
      <c r="A27">
        <f>data0!A27</f>
        <v>35</v>
      </c>
      <c r="C27" s="65"/>
      <c r="D27" s="65"/>
      <c r="E27" s="65"/>
      <c r="F27" s="65"/>
      <c r="G27" s="65"/>
      <c r="H27" s="65"/>
      <c r="I27" s="65">
        <v>0</v>
      </c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J27" s="1"/>
      <c r="AL27" s="1"/>
    </row>
    <row r="28" spans="1:38">
      <c r="A28">
        <f>data0!A28</f>
        <v>40</v>
      </c>
      <c r="C28" s="65"/>
      <c r="D28" s="65"/>
      <c r="E28" s="65"/>
      <c r="F28" s="65"/>
      <c r="G28" s="65"/>
      <c r="H28" s="65"/>
      <c r="I28" s="65">
        <v>0</v>
      </c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/>
      <c r="AC28" s="65"/>
      <c r="AD28" s="65"/>
      <c r="AE28" s="65"/>
      <c r="AF28" s="65"/>
      <c r="AG28" s="65"/>
      <c r="AJ28" s="1"/>
      <c r="AL28" s="1"/>
    </row>
    <row r="29" spans="1:38">
      <c r="A29">
        <f>data0!A29</f>
        <v>45</v>
      </c>
      <c r="C29" s="65"/>
      <c r="D29" s="65"/>
      <c r="E29" s="65"/>
      <c r="F29" s="65"/>
      <c r="G29" s="65"/>
      <c r="H29" s="65"/>
      <c r="I29" s="65">
        <v>0</v>
      </c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J29" s="1"/>
      <c r="AL29" s="1"/>
    </row>
    <row r="30" spans="1:38">
      <c r="A30">
        <f>data0!A30</f>
        <v>50</v>
      </c>
      <c r="C30" s="65"/>
      <c r="D30" s="65"/>
      <c r="E30" s="65"/>
      <c r="F30" s="65"/>
      <c r="G30" s="65"/>
      <c r="H30" s="65"/>
      <c r="I30" s="65">
        <v>0</v>
      </c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J30" s="1"/>
      <c r="AL30" s="1"/>
    </row>
    <row r="31" spans="1:38">
      <c r="A31">
        <f>data0!A31</f>
        <v>55</v>
      </c>
      <c r="C31" s="65"/>
      <c r="D31" s="65"/>
      <c r="E31" s="65"/>
      <c r="F31" s="65"/>
      <c r="G31" s="65"/>
      <c r="H31" s="65"/>
      <c r="I31" s="65">
        <v>0</v>
      </c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J31" s="1"/>
      <c r="AL31" s="1"/>
    </row>
    <row r="32" spans="1:38">
      <c r="A32">
        <f>data0!A32</f>
        <v>60</v>
      </c>
      <c r="C32" s="65"/>
      <c r="D32" s="65"/>
      <c r="E32" s="65"/>
      <c r="F32" s="65"/>
      <c r="G32" s="65"/>
      <c r="H32" s="65"/>
      <c r="I32" s="65">
        <v>0</v>
      </c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J32" s="1"/>
      <c r="AL32" s="1"/>
    </row>
    <row r="33" spans="1:38">
      <c r="A33">
        <f>data0!A33</f>
        <v>65</v>
      </c>
      <c r="C33" s="65"/>
      <c r="D33" s="65"/>
      <c r="E33" s="65"/>
      <c r="F33" s="65"/>
      <c r="G33" s="65"/>
      <c r="H33" s="65"/>
      <c r="I33" s="65">
        <v>0</v>
      </c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J33" s="1"/>
      <c r="AL33" s="1"/>
    </row>
    <row r="34" spans="1:38">
      <c r="A34">
        <f>data0!A34</f>
        <v>70</v>
      </c>
      <c r="C34" s="65"/>
      <c r="D34" s="65"/>
      <c r="E34" s="65"/>
      <c r="F34" s="65"/>
      <c r="G34" s="65"/>
      <c r="H34" s="65"/>
      <c r="I34" s="65">
        <v>0</v>
      </c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J34" s="1"/>
      <c r="AL34" s="1"/>
    </row>
    <row r="35" spans="1:38">
      <c r="A35">
        <f>data0!A35</f>
        <v>75</v>
      </c>
      <c r="C35" s="65"/>
      <c r="D35" s="65"/>
      <c r="E35" s="65"/>
      <c r="F35" s="65"/>
      <c r="G35" s="65"/>
      <c r="H35" s="65"/>
      <c r="I35" s="65">
        <v>0</v>
      </c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J35" s="1"/>
      <c r="AL35" s="1"/>
    </row>
    <row r="36" spans="1:38">
      <c r="A36">
        <f>data0!A36</f>
        <v>80</v>
      </c>
      <c r="C36" s="65"/>
      <c r="D36" s="65"/>
      <c r="E36" s="65"/>
      <c r="F36" s="65"/>
      <c r="G36" s="65"/>
      <c r="H36" s="65"/>
      <c r="I36" s="65">
        <v>0</v>
      </c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J36" s="1"/>
      <c r="AL36" s="1"/>
    </row>
    <row r="37" spans="1:38">
      <c r="A37">
        <f>data0!A37</f>
        <v>85</v>
      </c>
      <c r="C37" s="65"/>
      <c r="D37" s="65"/>
      <c r="E37" s="65"/>
      <c r="F37" s="65"/>
      <c r="G37" s="65"/>
      <c r="H37" s="65"/>
      <c r="I37" s="65">
        <v>0</v>
      </c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J37" s="1"/>
      <c r="AL37" s="1"/>
    </row>
    <row r="38" spans="1:38">
      <c r="A38">
        <f>data0!A38</f>
        <v>90</v>
      </c>
      <c r="C38" s="65"/>
      <c r="D38" s="65"/>
      <c r="E38" s="65"/>
      <c r="F38" s="65"/>
      <c r="G38" s="65"/>
      <c r="H38" s="65"/>
      <c r="I38" s="65">
        <v>0</v>
      </c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J38" s="1"/>
      <c r="AL38" s="1"/>
    </row>
    <row r="39" spans="1:38"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J39" s="1"/>
      <c r="AL39" s="1"/>
    </row>
    <row r="40" spans="1:38"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J40" s="1"/>
      <c r="AL40" s="1"/>
    </row>
    <row r="41" spans="1:38"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J41" s="1"/>
      <c r="AL41" s="1"/>
    </row>
    <row r="42" spans="1:38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J42" s="1"/>
      <c r="AL42" s="1"/>
    </row>
    <row r="43" spans="1:38"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J43" s="1"/>
      <c r="AL43" s="1"/>
    </row>
    <row r="44" spans="1:38"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J44" s="1"/>
      <c r="AL44" s="1"/>
    </row>
    <row r="45" spans="1:38"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/>
      <c r="AE45" s="65"/>
      <c r="AF45" s="65"/>
      <c r="AG45" s="65"/>
      <c r="AJ45" s="1"/>
      <c r="AL45" s="1"/>
    </row>
    <row r="46" spans="1:38"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J46" s="1"/>
      <c r="AL46" s="1"/>
    </row>
    <row r="47" spans="1:38"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J47" s="1"/>
      <c r="AL47" s="1"/>
    </row>
    <row r="48" spans="1:38"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J48" s="1"/>
      <c r="AL48" s="1"/>
    </row>
    <row r="49" spans="3:38"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J49" s="1"/>
      <c r="AL49" s="1"/>
    </row>
    <row r="50" spans="3:38"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J50" s="1"/>
      <c r="AL50" s="1"/>
    </row>
    <row r="51" spans="3:38"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J51" s="1"/>
      <c r="AL51" s="1"/>
    </row>
    <row r="52" spans="3:38"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J52" s="1"/>
      <c r="AL52" s="1"/>
    </row>
    <row r="53" spans="3:38"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J53" s="1"/>
      <c r="AL53" s="1"/>
    </row>
    <row r="54" spans="3:38"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J54" s="1"/>
      <c r="AL54" s="1"/>
    </row>
    <row r="55" spans="3:38"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J55" s="1"/>
      <c r="AL55" s="1"/>
    </row>
    <row r="56" spans="3:38"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J56" s="1"/>
      <c r="AL56" s="1"/>
    </row>
    <row r="57" spans="3:38"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J57" s="1"/>
      <c r="AL57" s="1"/>
    </row>
    <row r="58" spans="3:38"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J58" s="1"/>
      <c r="AL58" s="1"/>
    </row>
    <row r="59" spans="3:38"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J59" s="1"/>
      <c r="AL59" s="1"/>
    </row>
    <row r="60" spans="3:38"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J60" s="1"/>
      <c r="AL60" s="1"/>
    </row>
    <row r="61" spans="3:38"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J61" s="1"/>
      <c r="AL61" s="1"/>
    </row>
    <row r="62" spans="3:38"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J62" s="1"/>
      <c r="AL62" s="1"/>
    </row>
    <row r="63" spans="3:38"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5"/>
      <c r="AC63" s="65"/>
      <c r="AD63" s="65"/>
      <c r="AE63" s="65"/>
      <c r="AF63" s="65"/>
      <c r="AG63" s="65"/>
      <c r="AJ63" s="1"/>
      <c r="AL63" s="1"/>
    </row>
    <row r="64" spans="3:38"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J64" s="1"/>
      <c r="AL64" s="1"/>
    </row>
    <row r="65" spans="3:38"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5"/>
      <c r="AF65" s="65"/>
      <c r="AG65" s="65"/>
      <c r="AJ65" s="1"/>
      <c r="AL65" s="1"/>
    </row>
    <row r="66" spans="3:38"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J66" s="1"/>
      <c r="AL66" s="1"/>
    </row>
    <row r="67" spans="3:38"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J67" s="1"/>
      <c r="AL67" s="1"/>
    </row>
    <row r="68" spans="3:38"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J68" s="1"/>
      <c r="AL68" s="1"/>
    </row>
    <row r="69" spans="3:38"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65"/>
      <c r="AJ69" s="1"/>
      <c r="AL69" s="1"/>
    </row>
    <row r="70" spans="3:38"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5"/>
      <c r="AC70" s="65"/>
      <c r="AD70" s="65"/>
      <c r="AE70" s="65"/>
      <c r="AF70" s="65"/>
      <c r="AG70" s="65"/>
      <c r="AJ70" s="1"/>
      <c r="AL70" s="1"/>
    </row>
    <row r="71" spans="3:38"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5"/>
      <c r="AC71" s="65"/>
      <c r="AD71" s="65"/>
      <c r="AE71" s="65"/>
      <c r="AF71" s="65"/>
      <c r="AG71" s="65"/>
      <c r="AJ71" s="1"/>
      <c r="AL71" s="1"/>
    </row>
    <row r="72" spans="3:38"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5"/>
      <c r="AC72" s="65"/>
      <c r="AD72" s="65"/>
      <c r="AE72" s="65"/>
      <c r="AF72" s="65"/>
      <c r="AG72" s="65"/>
      <c r="AJ72" s="1"/>
      <c r="AL72" s="1"/>
    </row>
    <row r="73" spans="3:38"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5"/>
      <c r="AC73" s="65"/>
      <c r="AD73" s="65"/>
      <c r="AE73" s="65"/>
      <c r="AF73" s="65"/>
      <c r="AG73" s="65"/>
      <c r="AJ73" s="1"/>
      <c r="AL73" s="1"/>
    </row>
    <row r="74" spans="3:38"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5"/>
      <c r="AF74" s="65"/>
      <c r="AG74" s="65"/>
      <c r="AJ74" s="1"/>
      <c r="AL74" s="1"/>
    </row>
    <row r="75" spans="3:38"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5"/>
      <c r="AC75" s="65"/>
      <c r="AD75" s="65"/>
      <c r="AE75" s="65"/>
      <c r="AF75" s="65"/>
      <c r="AG75" s="65"/>
      <c r="AJ75" s="1"/>
      <c r="AL75" s="1"/>
    </row>
    <row r="76" spans="3:38"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5"/>
      <c r="AC76" s="65"/>
      <c r="AD76" s="65"/>
      <c r="AE76" s="65"/>
      <c r="AF76" s="65"/>
      <c r="AG76" s="65"/>
      <c r="AJ76" s="1"/>
      <c r="AL76" s="1"/>
    </row>
    <row r="77" spans="3:38"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5"/>
      <c r="AC77" s="65"/>
      <c r="AD77" s="65"/>
      <c r="AE77" s="65"/>
      <c r="AF77" s="65"/>
      <c r="AG77" s="65"/>
      <c r="AJ77" s="1"/>
      <c r="AL77" s="1"/>
    </row>
    <row r="78" spans="3:38"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J78" s="1"/>
      <c r="AL78" s="1"/>
    </row>
    <row r="79" spans="3:38"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5"/>
      <c r="AC79" s="65"/>
      <c r="AD79" s="65"/>
      <c r="AE79" s="65"/>
      <c r="AF79" s="65"/>
      <c r="AG79" s="65"/>
      <c r="AJ79" s="1"/>
      <c r="AL79" s="1"/>
    </row>
    <row r="80" spans="3:38"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5"/>
      <c r="AC80" s="65"/>
      <c r="AD80" s="65"/>
      <c r="AE80" s="65"/>
      <c r="AF80" s="65"/>
      <c r="AG80" s="65"/>
      <c r="AJ80" s="1"/>
      <c r="AL80" s="1"/>
    </row>
    <row r="81" spans="3:38"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5"/>
      <c r="AC81" s="65"/>
      <c r="AD81" s="65"/>
      <c r="AE81" s="65"/>
      <c r="AF81" s="65"/>
      <c r="AG81" s="65"/>
      <c r="AJ81" s="1"/>
      <c r="AL81" s="1"/>
    </row>
    <row r="82" spans="3:38"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5"/>
      <c r="AC82" s="65"/>
      <c r="AD82" s="65"/>
      <c r="AE82" s="65"/>
      <c r="AF82" s="65"/>
      <c r="AG82" s="65"/>
      <c r="AJ82" s="1"/>
      <c r="AL82" s="1"/>
    </row>
    <row r="83" spans="3:38"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5"/>
      <c r="AJ83" s="1"/>
      <c r="AL83" s="1"/>
    </row>
    <row r="84" spans="3:38"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5"/>
      <c r="AJ84" s="1"/>
      <c r="AL84" s="1"/>
    </row>
    <row r="85" spans="3:38"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5"/>
      <c r="AC85" s="65"/>
      <c r="AD85" s="65"/>
      <c r="AE85" s="65"/>
      <c r="AF85" s="65"/>
      <c r="AG85" s="65"/>
      <c r="AJ85" s="1"/>
      <c r="AL85" s="1"/>
    </row>
    <row r="86" spans="3:38"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5"/>
      <c r="AC86" s="65"/>
      <c r="AD86" s="65"/>
      <c r="AE86" s="65"/>
      <c r="AF86" s="65"/>
      <c r="AG86" s="65"/>
      <c r="AJ86" s="1"/>
      <c r="AL86" s="1"/>
    </row>
    <row r="87" spans="3:38"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5"/>
      <c r="AC87" s="65"/>
      <c r="AD87" s="65"/>
      <c r="AE87" s="65"/>
      <c r="AF87" s="65"/>
      <c r="AG87" s="65"/>
      <c r="AJ87" s="1"/>
      <c r="AL87" s="1"/>
    </row>
    <row r="88" spans="3:38"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5"/>
      <c r="AC88" s="65"/>
      <c r="AD88" s="65"/>
      <c r="AE88" s="65"/>
      <c r="AF88" s="65"/>
      <c r="AG88" s="65"/>
      <c r="AJ88" s="1"/>
      <c r="AL88" s="1"/>
    </row>
    <row r="89" spans="3:38"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5"/>
      <c r="AC89" s="65"/>
      <c r="AD89" s="65"/>
      <c r="AE89" s="65"/>
      <c r="AF89" s="65"/>
      <c r="AG89" s="65"/>
      <c r="AJ89" s="1"/>
      <c r="AL89" s="1"/>
    </row>
    <row r="90" spans="3:38"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5"/>
      <c r="AC90" s="65"/>
      <c r="AD90" s="65"/>
      <c r="AE90" s="65"/>
      <c r="AF90" s="65"/>
      <c r="AG90" s="65"/>
      <c r="AJ90" s="1"/>
      <c r="AL90" s="1"/>
    </row>
    <row r="91" spans="3:38"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5"/>
      <c r="AC91" s="65"/>
      <c r="AD91" s="65"/>
      <c r="AE91" s="65"/>
      <c r="AF91" s="65"/>
      <c r="AG91" s="65"/>
      <c r="AJ91" s="1"/>
      <c r="AL91" s="1"/>
    </row>
    <row r="92" spans="3:38"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5"/>
      <c r="AC92" s="65"/>
      <c r="AD92" s="65"/>
      <c r="AE92" s="65"/>
      <c r="AF92" s="65"/>
      <c r="AG92" s="65"/>
      <c r="AJ92" s="1"/>
      <c r="AL92" s="1"/>
    </row>
    <row r="93" spans="3:38"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5"/>
      <c r="AC93" s="65"/>
      <c r="AD93" s="65"/>
      <c r="AE93" s="65"/>
      <c r="AF93" s="65"/>
      <c r="AG93" s="65"/>
      <c r="AJ93" s="1"/>
      <c r="AL93" s="1"/>
    </row>
    <row r="94" spans="3:38"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5"/>
      <c r="AC94" s="65"/>
      <c r="AD94" s="65"/>
      <c r="AE94" s="65"/>
      <c r="AF94" s="65"/>
      <c r="AG94" s="65"/>
      <c r="AJ94" s="1"/>
      <c r="AL94" s="1"/>
    </row>
    <row r="95" spans="3:38"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5"/>
      <c r="AC95" s="65"/>
      <c r="AD95" s="65"/>
      <c r="AE95" s="65"/>
      <c r="AF95" s="65"/>
      <c r="AG95" s="65"/>
      <c r="AJ95" s="1"/>
      <c r="AL95" s="1"/>
    </row>
    <row r="96" spans="3:38"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5"/>
      <c r="AC96" s="65"/>
      <c r="AD96" s="65"/>
      <c r="AE96" s="65"/>
      <c r="AF96" s="65"/>
      <c r="AG96" s="65"/>
      <c r="AJ96" s="1"/>
      <c r="AL96" s="1"/>
    </row>
    <row r="97" spans="3:38"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5"/>
      <c r="AC97" s="65"/>
      <c r="AD97" s="65"/>
      <c r="AE97" s="65"/>
      <c r="AF97" s="65"/>
      <c r="AG97" s="65"/>
      <c r="AJ97" s="1"/>
      <c r="AL97" s="1"/>
    </row>
    <row r="98" spans="3:38"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5"/>
      <c r="AC98" s="65"/>
      <c r="AD98" s="65"/>
      <c r="AE98" s="65"/>
      <c r="AF98" s="65"/>
      <c r="AG98" s="65"/>
      <c r="AJ98" s="1"/>
      <c r="AL98" s="1"/>
    </row>
    <row r="99" spans="3:38"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5"/>
      <c r="AC99" s="65"/>
      <c r="AD99" s="65"/>
      <c r="AE99" s="65"/>
      <c r="AF99" s="65"/>
      <c r="AG99" s="65"/>
      <c r="AJ99" s="1"/>
      <c r="AL99" s="1"/>
    </row>
    <row r="100" spans="3:38"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5"/>
      <c r="AC100" s="65"/>
      <c r="AD100" s="65"/>
      <c r="AE100" s="65"/>
      <c r="AF100" s="65"/>
      <c r="AG100" s="65"/>
      <c r="AJ100" s="1"/>
      <c r="AL100" s="1"/>
    </row>
    <row r="101" spans="3:38"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5"/>
      <c r="AC101" s="65"/>
      <c r="AD101" s="65"/>
      <c r="AE101" s="65"/>
      <c r="AF101" s="65"/>
      <c r="AG101" s="65"/>
      <c r="AJ101" s="1"/>
      <c r="AL101" s="1"/>
    </row>
    <row r="102" spans="3:38"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5"/>
      <c r="AJ102" s="1"/>
      <c r="AL102" s="1"/>
    </row>
    <row r="103" spans="3:38"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5"/>
      <c r="AC103" s="65"/>
      <c r="AD103" s="65"/>
      <c r="AE103" s="65"/>
      <c r="AF103" s="65"/>
      <c r="AG103" s="65"/>
      <c r="AJ103" s="1"/>
      <c r="AL103" s="1"/>
    </row>
    <row r="104" spans="3:38"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5"/>
      <c r="AJ104" s="1"/>
      <c r="AL104" s="1"/>
    </row>
    <row r="105" spans="3:38"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5"/>
      <c r="AC105" s="65"/>
      <c r="AD105" s="65"/>
      <c r="AE105" s="65"/>
      <c r="AF105" s="65"/>
      <c r="AG105" s="65"/>
      <c r="AJ105" s="1"/>
      <c r="AL105" s="1"/>
    </row>
    <row r="106" spans="3:38"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5"/>
      <c r="AJ106" s="1"/>
      <c r="AL106" s="1"/>
    </row>
    <row r="107" spans="3:38"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5"/>
      <c r="AJ107" s="1"/>
      <c r="AL107" s="1"/>
    </row>
    <row r="108" spans="3:38"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5"/>
      <c r="AJ108" s="1"/>
      <c r="AL108" s="1"/>
    </row>
    <row r="109" spans="3:38"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5"/>
      <c r="AJ109" s="1"/>
      <c r="AL109" s="1"/>
    </row>
    <row r="110" spans="3:38"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5"/>
      <c r="AJ110" s="1"/>
      <c r="AL110" s="1"/>
    </row>
    <row r="111" spans="3:38"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5"/>
      <c r="AC111" s="65"/>
      <c r="AD111" s="65"/>
      <c r="AE111" s="65"/>
      <c r="AF111" s="65"/>
      <c r="AG111" s="65"/>
      <c r="AJ111" s="1"/>
      <c r="AL111" s="1"/>
    </row>
    <row r="112" spans="3:38"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J112" s="1"/>
      <c r="AL112" s="1"/>
    </row>
    <row r="113" spans="3:38"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5"/>
      <c r="AC113" s="65"/>
      <c r="AD113" s="65"/>
      <c r="AE113" s="65"/>
      <c r="AF113" s="65"/>
      <c r="AG113" s="65"/>
      <c r="AJ113" s="1"/>
      <c r="AL113" s="1"/>
    </row>
    <row r="114" spans="3:38"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5"/>
      <c r="AJ114" s="1"/>
      <c r="AL114" s="1"/>
    </row>
    <row r="115" spans="3:38"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5"/>
      <c r="AJ115" s="1"/>
      <c r="AL115" s="1"/>
    </row>
    <row r="116" spans="3:38"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5"/>
      <c r="AJ116" s="1"/>
      <c r="AL116" s="1"/>
    </row>
    <row r="117" spans="3:38"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5"/>
      <c r="AJ117" s="1"/>
      <c r="AL117" s="1"/>
    </row>
    <row r="118" spans="3:38"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5"/>
      <c r="AJ118" s="1"/>
      <c r="AL118" s="1"/>
    </row>
    <row r="119" spans="3:38"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5"/>
      <c r="AJ119" s="1"/>
      <c r="AL119" s="1"/>
    </row>
    <row r="120" spans="3:38"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5"/>
      <c r="AJ120" s="1"/>
      <c r="AL120" s="1"/>
    </row>
    <row r="121" spans="3:38"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5"/>
      <c r="AJ121" s="1"/>
      <c r="AL121" s="1"/>
    </row>
    <row r="122" spans="3:38"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5"/>
      <c r="AJ122" s="1"/>
      <c r="AL122" s="1"/>
    </row>
    <row r="123" spans="3:38"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5"/>
      <c r="AC123" s="65"/>
      <c r="AD123" s="65"/>
      <c r="AE123" s="65"/>
      <c r="AF123" s="65"/>
      <c r="AG123" s="65"/>
      <c r="AJ123" s="1"/>
      <c r="AL123" s="1"/>
    </row>
    <row r="124" spans="3:38"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5"/>
      <c r="AC124" s="65"/>
      <c r="AD124" s="65"/>
      <c r="AE124" s="65"/>
      <c r="AF124" s="65"/>
      <c r="AG124" s="65"/>
      <c r="AJ124" s="1"/>
      <c r="AL124" s="1"/>
    </row>
    <row r="125" spans="3:38"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5"/>
      <c r="AC125" s="65"/>
      <c r="AD125" s="65"/>
      <c r="AE125" s="65"/>
      <c r="AF125" s="65"/>
      <c r="AG125" s="65"/>
      <c r="AJ125" s="1"/>
      <c r="AL125" s="1"/>
    </row>
    <row r="126" spans="3:38"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5"/>
      <c r="AC126" s="65"/>
      <c r="AD126" s="65"/>
      <c r="AE126" s="65"/>
      <c r="AF126" s="65"/>
      <c r="AG126" s="65"/>
      <c r="AJ126" s="1"/>
      <c r="AL126" s="1"/>
    </row>
    <row r="127" spans="3:38"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5"/>
      <c r="AC127" s="65"/>
      <c r="AD127" s="65"/>
      <c r="AE127" s="65"/>
      <c r="AF127" s="65"/>
      <c r="AG127" s="65"/>
      <c r="AJ127" s="1"/>
      <c r="AL127" s="1"/>
    </row>
    <row r="128" spans="3:38"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5"/>
      <c r="AC128" s="65"/>
      <c r="AD128" s="65"/>
      <c r="AE128" s="65"/>
      <c r="AF128" s="65"/>
      <c r="AG128" s="65"/>
      <c r="AJ128" s="1"/>
      <c r="AL128" s="1"/>
    </row>
    <row r="129" spans="3:38"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5"/>
      <c r="AC129" s="65"/>
      <c r="AD129" s="65"/>
      <c r="AE129" s="65"/>
      <c r="AF129" s="65"/>
      <c r="AG129" s="65"/>
      <c r="AJ129" s="1"/>
      <c r="AL129" s="1"/>
    </row>
    <row r="130" spans="3:38"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5"/>
      <c r="AC130" s="65"/>
      <c r="AD130" s="65"/>
      <c r="AE130" s="65"/>
      <c r="AF130" s="65"/>
      <c r="AG130" s="65"/>
      <c r="AJ130" s="1"/>
      <c r="AL130" s="1"/>
    </row>
    <row r="131" spans="3:38"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5"/>
      <c r="AC131" s="65"/>
      <c r="AD131" s="65"/>
      <c r="AE131" s="65"/>
      <c r="AF131" s="65"/>
      <c r="AG131" s="65"/>
      <c r="AJ131" s="1"/>
      <c r="AL131" s="1"/>
    </row>
    <row r="132" spans="3:38"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5"/>
      <c r="AC132" s="65"/>
      <c r="AD132" s="65"/>
      <c r="AE132" s="65"/>
      <c r="AF132" s="65"/>
      <c r="AG132" s="65"/>
      <c r="AJ132" s="1"/>
      <c r="AL132" s="1"/>
    </row>
    <row r="133" spans="3:38"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5"/>
      <c r="AC133" s="65"/>
      <c r="AD133" s="65"/>
      <c r="AE133" s="65"/>
      <c r="AF133" s="65"/>
      <c r="AG133" s="65"/>
      <c r="AJ133" s="1"/>
      <c r="AL133" s="1"/>
    </row>
    <row r="134" spans="3:38"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5"/>
      <c r="AC134" s="65"/>
      <c r="AD134" s="65"/>
      <c r="AE134" s="65"/>
      <c r="AF134" s="65"/>
      <c r="AG134" s="65"/>
      <c r="AJ134" s="1"/>
      <c r="AL134" s="1"/>
    </row>
    <row r="135" spans="3:38"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5"/>
      <c r="AC135" s="65"/>
      <c r="AD135" s="65"/>
      <c r="AE135" s="65"/>
      <c r="AF135" s="65"/>
      <c r="AG135" s="65"/>
      <c r="AJ135" s="1"/>
      <c r="AL135" s="1"/>
    </row>
    <row r="136" spans="3:38"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5"/>
      <c r="AC136" s="65"/>
      <c r="AD136" s="65"/>
      <c r="AE136" s="65"/>
      <c r="AF136" s="65"/>
      <c r="AG136" s="65"/>
      <c r="AJ136" s="1"/>
      <c r="AL136" s="1"/>
    </row>
    <row r="137" spans="3:38"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5"/>
      <c r="AC137" s="65"/>
      <c r="AD137" s="65"/>
      <c r="AE137" s="65"/>
      <c r="AF137" s="65"/>
      <c r="AG137" s="65"/>
      <c r="AJ137" s="1"/>
      <c r="AL137" s="1"/>
    </row>
    <row r="138" spans="3:38"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5"/>
      <c r="AC138" s="65"/>
      <c r="AD138" s="65"/>
      <c r="AE138" s="65"/>
      <c r="AF138" s="65"/>
      <c r="AG138" s="65"/>
      <c r="AJ138" s="1"/>
      <c r="AL138" s="1"/>
    </row>
    <row r="139" spans="3:38"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5"/>
      <c r="AC139" s="65"/>
      <c r="AD139" s="65"/>
      <c r="AE139" s="65"/>
      <c r="AF139" s="65"/>
      <c r="AG139" s="65"/>
      <c r="AJ139" s="1"/>
      <c r="AL139" s="1"/>
    </row>
    <row r="140" spans="3:38"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5"/>
      <c r="AC140" s="65"/>
      <c r="AD140" s="65"/>
      <c r="AE140" s="65"/>
      <c r="AF140" s="65"/>
      <c r="AG140" s="65"/>
      <c r="AJ140" s="1"/>
      <c r="AL140" s="1"/>
    </row>
    <row r="141" spans="3:38"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5"/>
      <c r="AC141" s="65"/>
      <c r="AD141" s="65"/>
      <c r="AE141" s="65"/>
      <c r="AF141" s="65"/>
      <c r="AG141" s="65"/>
      <c r="AJ141" s="1"/>
      <c r="AL141" s="1"/>
    </row>
    <row r="142" spans="3:38"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5"/>
      <c r="AC142" s="65"/>
      <c r="AD142" s="65"/>
      <c r="AE142" s="65"/>
      <c r="AF142" s="65"/>
      <c r="AG142" s="65"/>
      <c r="AJ142" s="1"/>
      <c r="AL142" s="1"/>
    </row>
    <row r="143" spans="3:38"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5"/>
      <c r="AC143" s="65"/>
      <c r="AD143" s="65"/>
      <c r="AE143" s="65"/>
      <c r="AF143" s="65"/>
      <c r="AG143" s="65"/>
      <c r="AJ143" s="1"/>
      <c r="AL143" s="1"/>
    </row>
    <row r="144" spans="3:38"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5"/>
      <c r="AC144" s="65"/>
      <c r="AD144" s="65"/>
      <c r="AE144" s="65"/>
      <c r="AF144" s="65"/>
      <c r="AG144" s="65"/>
      <c r="AJ144" s="1"/>
      <c r="AL144" s="1"/>
    </row>
    <row r="145" spans="3:38"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5"/>
      <c r="AC145" s="65"/>
      <c r="AD145" s="65"/>
      <c r="AE145" s="65"/>
      <c r="AF145" s="65"/>
      <c r="AG145" s="65"/>
      <c r="AJ145" s="1"/>
      <c r="AL145" s="1"/>
    </row>
    <row r="146" spans="3:38"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5"/>
      <c r="AC146" s="65"/>
      <c r="AD146" s="65"/>
      <c r="AE146" s="65"/>
      <c r="AF146" s="65"/>
      <c r="AG146" s="65"/>
      <c r="AJ146" s="1"/>
      <c r="AL146" s="1"/>
    </row>
    <row r="147" spans="3:38"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5"/>
      <c r="AC147" s="65"/>
      <c r="AD147" s="65"/>
      <c r="AE147" s="65"/>
      <c r="AF147" s="65"/>
      <c r="AG147" s="65"/>
      <c r="AJ147" s="1"/>
      <c r="AL147" s="1"/>
    </row>
    <row r="148" spans="3:38"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5"/>
      <c r="AC148" s="65"/>
      <c r="AD148" s="65"/>
      <c r="AE148" s="65"/>
      <c r="AF148" s="65"/>
      <c r="AG148" s="65"/>
      <c r="AJ148" s="1"/>
      <c r="AL148" s="1"/>
    </row>
    <row r="149" spans="3:38"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5"/>
      <c r="AC149" s="65"/>
      <c r="AD149" s="65"/>
      <c r="AE149" s="65"/>
      <c r="AF149" s="65"/>
      <c r="AG149" s="65"/>
      <c r="AJ149" s="1"/>
      <c r="AL149" s="1"/>
    </row>
    <row r="150" spans="3:38"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5"/>
      <c r="AC150" s="65"/>
      <c r="AD150" s="65"/>
      <c r="AE150" s="65"/>
      <c r="AF150" s="65"/>
      <c r="AG150" s="65"/>
      <c r="AJ150" s="1"/>
      <c r="AL150" s="1"/>
    </row>
    <row r="151" spans="3:38"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5"/>
      <c r="AC151" s="65"/>
      <c r="AD151" s="65"/>
      <c r="AE151" s="65"/>
      <c r="AF151" s="65"/>
      <c r="AG151" s="65"/>
      <c r="AJ151" s="1"/>
      <c r="AL151" s="1"/>
    </row>
    <row r="152" spans="3:38"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5"/>
      <c r="AC152" s="65"/>
      <c r="AD152" s="65"/>
      <c r="AE152" s="65"/>
      <c r="AF152" s="65"/>
      <c r="AG152" s="65"/>
      <c r="AJ152" s="1"/>
      <c r="AL152" s="1"/>
    </row>
    <row r="153" spans="3:38"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5"/>
      <c r="AC153" s="65"/>
      <c r="AD153" s="65"/>
      <c r="AE153" s="65"/>
      <c r="AF153" s="65"/>
      <c r="AG153" s="65"/>
      <c r="AJ153" s="1"/>
      <c r="AL153" s="1"/>
    </row>
    <row r="154" spans="3:38"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5"/>
      <c r="AC154" s="65"/>
      <c r="AD154" s="65"/>
      <c r="AE154" s="65"/>
      <c r="AF154" s="65"/>
      <c r="AG154" s="65"/>
      <c r="AJ154" s="1"/>
      <c r="AL154" s="1"/>
    </row>
    <row r="155" spans="3:38"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5"/>
      <c r="AC155" s="65"/>
      <c r="AD155" s="65"/>
      <c r="AE155" s="65"/>
      <c r="AF155" s="65"/>
      <c r="AG155" s="65"/>
      <c r="AJ155" s="1"/>
      <c r="AL155" s="1"/>
    </row>
    <row r="156" spans="3:38"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5"/>
      <c r="AC156" s="65"/>
      <c r="AD156" s="65"/>
      <c r="AE156" s="65"/>
      <c r="AF156" s="65"/>
      <c r="AG156" s="65"/>
      <c r="AJ156" s="1"/>
      <c r="AL156" s="1"/>
    </row>
    <row r="157" spans="3:38"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5"/>
      <c r="AC157" s="65"/>
      <c r="AD157" s="65"/>
      <c r="AE157" s="65"/>
      <c r="AF157" s="65"/>
      <c r="AG157" s="65"/>
      <c r="AJ157" s="1"/>
      <c r="AL157" s="1"/>
    </row>
    <row r="158" spans="3:38"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5"/>
      <c r="AC158" s="65"/>
      <c r="AD158" s="65"/>
      <c r="AE158" s="65"/>
      <c r="AF158" s="65"/>
      <c r="AG158" s="65"/>
      <c r="AJ158" s="1"/>
      <c r="AL158" s="1"/>
    </row>
    <row r="159" spans="3:38"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5"/>
      <c r="AC159" s="65"/>
      <c r="AD159" s="65"/>
      <c r="AE159" s="65"/>
      <c r="AF159" s="65"/>
      <c r="AG159" s="65"/>
      <c r="AJ159" s="1"/>
      <c r="AL159" s="1"/>
    </row>
    <row r="160" spans="3:38"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5"/>
      <c r="AC160" s="65"/>
      <c r="AD160" s="65"/>
      <c r="AE160" s="65"/>
      <c r="AF160" s="65"/>
      <c r="AG160" s="65"/>
      <c r="AJ160" s="1"/>
      <c r="AL160" s="1"/>
    </row>
    <row r="161" spans="3:38"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5"/>
      <c r="AC161" s="65"/>
      <c r="AD161" s="65"/>
      <c r="AE161" s="65"/>
      <c r="AF161" s="65"/>
      <c r="AG161" s="65"/>
      <c r="AJ161" s="1"/>
      <c r="AL161" s="1"/>
    </row>
    <row r="162" spans="3:38"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5"/>
      <c r="AC162" s="65"/>
      <c r="AD162" s="65"/>
      <c r="AE162" s="65"/>
      <c r="AF162" s="65"/>
      <c r="AG162" s="65"/>
      <c r="AJ162" s="1"/>
      <c r="AL162" s="1"/>
    </row>
    <row r="163" spans="3:38"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5"/>
      <c r="AC163" s="65"/>
      <c r="AD163" s="65"/>
      <c r="AE163" s="65"/>
      <c r="AF163" s="65"/>
      <c r="AG163" s="65"/>
      <c r="AJ163" s="1"/>
      <c r="AL163" s="1"/>
    </row>
    <row r="164" spans="3:38"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5"/>
      <c r="AC164" s="65"/>
      <c r="AD164" s="65"/>
      <c r="AE164" s="65"/>
      <c r="AF164" s="65"/>
      <c r="AG164" s="65"/>
      <c r="AH164" s="65"/>
      <c r="AI164" s="4"/>
    </row>
    <row r="165" spans="3:38"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5"/>
      <c r="AC165" s="65"/>
      <c r="AD165" s="65"/>
      <c r="AE165" s="65"/>
      <c r="AF165" s="65"/>
      <c r="AG165" s="65"/>
      <c r="AH165" s="65"/>
      <c r="AI165" s="4"/>
    </row>
    <row r="166" spans="3:38"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5"/>
      <c r="AC166" s="65"/>
      <c r="AD166" s="65"/>
      <c r="AE166" s="65"/>
      <c r="AF166" s="65"/>
      <c r="AG166" s="65"/>
      <c r="AH166" s="65"/>
      <c r="AI166" s="4"/>
    </row>
    <row r="167" spans="3:38"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5"/>
      <c r="AC167" s="65"/>
      <c r="AD167" s="65"/>
      <c r="AE167" s="65"/>
      <c r="AF167" s="65"/>
      <c r="AG167" s="65"/>
      <c r="AH167" s="65"/>
      <c r="AI167" s="4"/>
    </row>
    <row r="168" spans="3:38"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5"/>
      <c r="AC168" s="65"/>
      <c r="AD168" s="65"/>
      <c r="AE168" s="65"/>
      <c r="AF168" s="65"/>
      <c r="AG168" s="65"/>
      <c r="AH168" s="65"/>
      <c r="AI168" s="4"/>
    </row>
    <row r="169" spans="3:38"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5"/>
      <c r="AC169" s="65"/>
      <c r="AD169" s="65"/>
      <c r="AE169" s="65"/>
      <c r="AF169" s="65"/>
      <c r="AG169" s="65"/>
    </row>
    <row r="170" spans="3:38"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5"/>
      <c r="AC170" s="65"/>
      <c r="AD170" s="65"/>
      <c r="AE170" s="65"/>
      <c r="AF170" s="65"/>
      <c r="AG170" s="65"/>
    </row>
    <row r="171" spans="3:38"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5"/>
      <c r="AC171" s="65"/>
      <c r="AD171" s="65"/>
      <c r="AE171" s="65"/>
      <c r="AF171" s="65"/>
      <c r="AG171" s="65"/>
    </row>
    <row r="172" spans="3:38"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5"/>
      <c r="AC172" s="65"/>
      <c r="AD172" s="65"/>
      <c r="AE172" s="65"/>
      <c r="AF172" s="65"/>
      <c r="AG172" s="65"/>
    </row>
    <row r="173" spans="3:38"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5"/>
      <c r="AC173" s="65"/>
      <c r="AD173" s="65"/>
      <c r="AE173" s="65"/>
      <c r="AF173" s="65"/>
      <c r="AG173" s="65"/>
    </row>
    <row r="174" spans="3:38"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5"/>
      <c r="AC174" s="65"/>
      <c r="AD174" s="65"/>
      <c r="AE174" s="65"/>
      <c r="AF174" s="65"/>
      <c r="AG174" s="65"/>
    </row>
    <row r="175" spans="3:38"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5"/>
      <c r="AC175" s="65"/>
      <c r="AD175" s="65"/>
      <c r="AE175" s="65"/>
      <c r="AF175" s="65"/>
      <c r="AG175" s="65"/>
    </row>
    <row r="176" spans="3:38"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5"/>
      <c r="AC176" s="65"/>
      <c r="AD176" s="65"/>
      <c r="AE176" s="65"/>
      <c r="AF176" s="65"/>
      <c r="AG176" s="65"/>
    </row>
    <row r="177" spans="3:33"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5"/>
      <c r="AC177" s="65"/>
      <c r="AD177" s="65"/>
      <c r="AE177" s="65"/>
      <c r="AF177" s="65"/>
      <c r="AG177" s="65"/>
    </row>
    <row r="178" spans="3:33"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5"/>
      <c r="AC178" s="65"/>
      <c r="AD178" s="65"/>
      <c r="AE178" s="65"/>
      <c r="AF178" s="65"/>
      <c r="AG178" s="65"/>
    </row>
    <row r="179" spans="3:33"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5"/>
      <c r="AC179" s="65"/>
      <c r="AD179" s="65"/>
      <c r="AE179" s="65"/>
      <c r="AF179" s="65"/>
      <c r="AG179" s="65"/>
    </row>
    <row r="180" spans="3:33"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5"/>
      <c r="AC180" s="65"/>
      <c r="AD180" s="65"/>
      <c r="AE180" s="65"/>
      <c r="AF180" s="65"/>
      <c r="AG180" s="65"/>
    </row>
    <row r="181" spans="3:33"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5"/>
      <c r="AC181" s="65"/>
      <c r="AD181" s="65"/>
      <c r="AE181" s="65"/>
      <c r="AF181" s="65"/>
      <c r="AG181" s="65"/>
    </row>
    <row r="182" spans="3:33"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5"/>
      <c r="AC182" s="65"/>
      <c r="AD182" s="65"/>
      <c r="AE182" s="65"/>
      <c r="AF182" s="65"/>
      <c r="AG182" s="65"/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8</vt:i4>
      </vt:variant>
    </vt:vector>
  </HeadingPairs>
  <TitlesOfParts>
    <vt:vector size="50" baseType="lpstr">
      <vt:lpstr>Summary</vt:lpstr>
      <vt:lpstr>Calculations</vt:lpstr>
      <vt:lpstr>3dPolar</vt:lpstr>
      <vt:lpstr>3dCart</vt:lpstr>
      <vt:lpstr>3dCart0</vt:lpstr>
      <vt:lpstr>data0</vt:lpstr>
      <vt:lpstr>data1</vt:lpstr>
      <vt:lpstr>data2</vt:lpstr>
      <vt:lpstr>data3</vt:lpstr>
      <vt:lpstr>data4</vt:lpstr>
      <vt:lpstr>data5</vt:lpstr>
      <vt:lpstr>data6</vt:lpstr>
      <vt:lpstr>data7</vt:lpstr>
      <vt:lpstr>data8</vt:lpstr>
      <vt:lpstr>data9</vt:lpstr>
      <vt:lpstr>data10</vt:lpstr>
      <vt:lpstr>data11</vt:lpstr>
      <vt:lpstr>data12</vt:lpstr>
      <vt:lpstr>data13</vt:lpstr>
      <vt:lpstr>data14</vt:lpstr>
      <vt:lpstr>data15</vt:lpstr>
      <vt:lpstr>data16</vt:lpstr>
      <vt:lpstr>data17</vt:lpstr>
      <vt:lpstr>data18</vt:lpstr>
      <vt:lpstr>data19</vt:lpstr>
      <vt:lpstr>data20</vt:lpstr>
      <vt:lpstr>data21</vt:lpstr>
      <vt:lpstr>data22</vt:lpstr>
      <vt:lpstr>data23</vt:lpstr>
      <vt:lpstr>data24</vt:lpstr>
      <vt:lpstr>data25</vt:lpstr>
      <vt:lpstr>data26</vt:lpstr>
      <vt:lpstr>data27</vt:lpstr>
      <vt:lpstr>data28</vt:lpstr>
      <vt:lpstr>data29</vt:lpstr>
      <vt:lpstr>data30</vt:lpstr>
      <vt:lpstr>data31</vt:lpstr>
      <vt:lpstr>data32</vt:lpstr>
      <vt:lpstr>data33</vt:lpstr>
      <vt:lpstr>data34</vt:lpstr>
      <vt:lpstr>data35</vt:lpstr>
      <vt:lpstr>data36</vt:lpstr>
      <vt:lpstr>Comp38</vt:lpstr>
      <vt:lpstr>Irdr</vt:lpstr>
      <vt:lpstr>Summary!Print_Area</vt:lpstr>
      <vt:lpstr>RangeN</vt:lpstr>
      <vt:lpstr>v_0</vt:lpstr>
      <vt:lpstr>v_1</vt:lpstr>
      <vt:lpstr>v_2</vt:lpstr>
      <vt:lpstr>v_3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2013-03-19T21:38:53Z</dcterms:modified>
</cp:coreProperties>
</file>