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240" yWindow="0" windowWidth="22260" windowHeight="12645" activeTab="1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H20" i="3"/>
  <c r="H31" i="3"/>
  <c r="G14" i="3"/>
  <c r="D17" i="3" s="1"/>
  <c r="H27" i="3"/>
  <c r="L26" i="3" l="1"/>
  <c r="D18" i="3" l="1"/>
  <c r="M21" i="3"/>
  <c r="G13" i="1"/>
  <c r="G14" i="1" s="1"/>
  <c r="C26" i="1" s="1"/>
  <c r="H31" i="1"/>
  <c r="G9" i="1"/>
  <c r="H27" i="1"/>
  <c r="H20" i="1" l="1"/>
  <c r="L26" i="1"/>
  <c r="M21" i="1"/>
</calcChain>
</file>

<file path=xl/sharedStrings.xml><?xml version="1.0" encoding="utf-8"?>
<sst xmlns="http://schemas.openxmlformats.org/spreadsheetml/2006/main" count="52" uniqueCount="32">
  <si>
    <t xml:space="preserve">   diameter = </t>
  </si>
  <si>
    <t>cm</t>
  </si>
  <si>
    <t xml:space="preserve">     then pipe cross-sectional area =</t>
  </si>
  <si>
    <t>cm2</t>
  </si>
  <si>
    <t>Step 2:  Determine Q</t>
  </si>
  <si>
    <t>seconds</t>
  </si>
  <si>
    <t>cm3/sec</t>
  </si>
  <si>
    <t>cm/sec</t>
  </si>
  <si>
    <t>dh</t>
  </si>
  <si>
    <t>A</t>
  </si>
  <si>
    <t>Qin</t>
  </si>
  <si>
    <t>Qout</t>
  </si>
  <si>
    <t>K</t>
  </si>
  <si>
    <t>L</t>
  </si>
  <si>
    <t>K=</t>
  </si>
  <si>
    <t>Darcy's Law</t>
  </si>
  <si>
    <t>Note the change in dh as you fill in the green cells.</t>
  </si>
  <si>
    <t>Step 3:  K =</t>
  </si>
  <si>
    <t xml:space="preserve">   enter time to fill one liter here  =</t>
  </si>
  <si>
    <t>liters per minute</t>
  </si>
  <si>
    <t>Step 1:  Enter pipe diameter to derive cross-sectional area</t>
  </si>
  <si>
    <r>
      <t xml:space="preserve">There are 4 steps below. Follow each one by filling in the </t>
    </r>
    <r>
      <rPr>
        <b/>
        <sz val="12"/>
        <rFont val="Times New Roman"/>
        <family val="1"/>
      </rPr>
      <t>solid</t>
    </r>
    <r>
      <rPr>
        <sz val="12"/>
        <rFont val="Times New Roman"/>
        <family val="1"/>
      </rPr>
      <t xml:space="preserve"> green cells. Note that the default values are 10.</t>
    </r>
  </si>
  <si>
    <t>Q=-KA(dh/dl)</t>
  </si>
  <si>
    <t>Q =</t>
  </si>
  <si>
    <t>We will now keep the hydraulic gradient and K constant while changing A (the cross-sectional area through which water is flowing).</t>
  </si>
  <si>
    <t>This will tell us how the cross-sectional area influences the volumetric flow rate (Q) through the column.</t>
  </si>
  <si>
    <t xml:space="preserve">dh = </t>
  </si>
  <si>
    <t>Enter K, dh, and dl from Part 1 Question 1</t>
  </si>
  <si>
    <t>Enter pipe diameter to derive cross-sectional area and observe change to Q</t>
  </si>
  <si>
    <t xml:space="preserve">dl = </t>
  </si>
  <si>
    <t>Step 4:  dl =</t>
  </si>
  <si>
    <t>m3/d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</si>
</sst>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24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2" fontId="1" fillId="4" borderId="2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5" borderId="0" xfId="0" applyFont="1" applyFill="1"/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left"/>
    </xf>
    <xf numFmtId="0" fontId="4" fillId="0" borderId="0" xfId="0" applyFont="1"/>
    <xf numFmtId="2" fontId="4" fillId="0" borderId="3" xfId="0" applyNumberFormat="1" applyFont="1" applyBorder="1"/>
    <xf numFmtId="11" fontId="1" fillId="6" borderId="0" xfId="0" applyNumberFormat="1" applyFont="1" applyFill="1"/>
    <xf numFmtId="2" fontId="1" fillId="3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165" fontId="1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left"/>
    </xf>
    <xf numFmtId="2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057400" y="56292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6810375" y="561975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62000" y="56197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7905750" y="56292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6781800" y="51244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6829425" y="4914900"/>
          <a:ext cx="5238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343775" y="46672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324725" y="49244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314575" y="55530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115175" y="55435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90575" y="554355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8096250" y="55530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7086600" y="50482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7134225" y="4838700"/>
          <a:ext cx="4095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534275" y="45910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515225" y="48482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L11" sqref="L11"/>
    </sheetView>
  </sheetViews>
  <sheetFormatPr defaultRowHeight="15" x14ac:dyDescent="0.25"/>
  <cols>
    <col min="3" max="3" width="19.7109375" customWidth="1"/>
  </cols>
  <sheetData>
    <row r="1" spans="1:16" ht="30.75" x14ac:dyDescent="0.45">
      <c r="A1" s="16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16" t="s">
        <v>22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3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1" t="s">
        <v>0</v>
      </c>
      <c r="D8" s="4">
        <v>10</v>
      </c>
      <c r="E8" s="5" t="s">
        <v>1</v>
      </c>
      <c r="F8" s="1"/>
      <c r="G8" s="5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1" t="s">
        <v>2</v>
      </c>
      <c r="D9" s="1"/>
      <c r="E9" s="1"/>
      <c r="F9" s="1"/>
      <c r="G9" s="6">
        <f>((D8/2)^2)*PI()</f>
        <v>78.539816339744831</v>
      </c>
      <c r="H9" s="1" t="s">
        <v>3</v>
      </c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3" t="s">
        <v>4</v>
      </c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1" t="s">
        <v>18</v>
      </c>
      <c r="D12" s="1"/>
      <c r="E12" s="1"/>
      <c r="F12" s="1"/>
      <c r="G12" s="4">
        <v>10</v>
      </c>
      <c r="H12" s="1" t="s">
        <v>5</v>
      </c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/>
      <c r="D13" s="1"/>
      <c r="E13" s="1"/>
      <c r="F13" s="1"/>
      <c r="G13" s="8">
        <f>1/(G12/60)</f>
        <v>6</v>
      </c>
      <c r="H13" s="1" t="s">
        <v>19</v>
      </c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/>
      <c r="D14" s="1"/>
      <c r="E14" s="1"/>
      <c r="F14" s="1"/>
      <c r="G14" s="5">
        <f>(G13*1000)/60</f>
        <v>100</v>
      </c>
      <c r="H14" s="1" t="s">
        <v>6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3" t="s">
        <v>17</v>
      </c>
      <c r="D16" s="4">
        <v>10</v>
      </c>
      <c r="E16" s="1" t="s">
        <v>7</v>
      </c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3" t="s">
        <v>30</v>
      </c>
      <c r="D18" s="4">
        <v>10</v>
      </c>
      <c r="E18" s="5" t="s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C19" s="1"/>
      <c r="D19" s="1"/>
      <c r="E19" s="1"/>
      <c r="F19" s="1"/>
      <c r="G19" s="1"/>
      <c r="H19" s="9" t="s">
        <v>8</v>
      </c>
      <c r="I19" s="1"/>
      <c r="J19" s="1"/>
      <c r="K19" s="1"/>
      <c r="L19" s="1"/>
      <c r="M19" s="1"/>
      <c r="N19" s="1"/>
      <c r="O19" s="1"/>
      <c r="P19" s="1"/>
    </row>
    <row r="20" spans="1:16" ht="17.25" thickTop="1" thickBot="1" x14ac:dyDescent="0.3">
      <c r="A20" s="1"/>
      <c r="B20" s="1"/>
      <c r="C20" s="1"/>
      <c r="D20" s="1"/>
      <c r="E20" s="7"/>
      <c r="F20" s="10"/>
      <c r="G20" s="1"/>
      <c r="H20" s="11">
        <f>(C26*H31)/(H27*M21)</f>
        <v>1.2732395447351625</v>
      </c>
      <c r="I20" s="1" t="s">
        <v>1</v>
      </c>
      <c r="J20" s="1"/>
      <c r="K20" s="1"/>
      <c r="L20" s="1"/>
      <c r="M20" s="9" t="s">
        <v>9</v>
      </c>
      <c r="N20" s="1"/>
      <c r="O20" s="1"/>
      <c r="P20" s="1"/>
    </row>
    <row r="21" spans="1:16" ht="17.25" thickTop="1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22">
        <f>G9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2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2"/>
      <c r="L23" s="12"/>
      <c r="M23" s="1"/>
      <c r="N23" s="1"/>
      <c r="O23" s="1"/>
      <c r="P23" s="1"/>
    </row>
    <row r="24" spans="1:16" ht="15.75" x14ac:dyDescent="0.25">
      <c r="A24" s="1"/>
      <c r="B24" s="1"/>
      <c r="C24" s="1"/>
      <c r="D24" s="13"/>
      <c r="E24" s="13"/>
      <c r="F24" s="13"/>
      <c r="G24" s="13"/>
      <c r="H24" s="13"/>
      <c r="I24" s="13"/>
      <c r="J24" s="13"/>
      <c r="K24" s="13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10</v>
      </c>
      <c r="D25" s="13"/>
      <c r="E25" s="13"/>
      <c r="F25" s="13"/>
      <c r="G25" s="13"/>
      <c r="H25" s="13"/>
      <c r="I25" s="13"/>
      <c r="J25" s="13"/>
      <c r="K25" s="13"/>
      <c r="L25" s="9" t="s">
        <v>11</v>
      </c>
      <c r="M25" s="1"/>
      <c r="N25" s="1"/>
      <c r="O25" s="1"/>
      <c r="P25" s="1"/>
    </row>
    <row r="26" spans="1:16" ht="16.5" thickBot="1" x14ac:dyDescent="0.3">
      <c r="A26" s="7"/>
      <c r="B26" s="10"/>
      <c r="C26" s="21">
        <f>G14</f>
        <v>100</v>
      </c>
      <c r="D26" s="13"/>
      <c r="E26" s="13"/>
      <c r="F26" s="13"/>
      <c r="G26" s="13"/>
      <c r="H26" s="14" t="s">
        <v>12</v>
      </c>
      <c r="I26" s="13"/>
      <c r="J26" s="13"/>
      <c r="K26" s="13"/>
      <c r="L26" s="21">
        <f>C26</f>
        <v>100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3"/>
      <c r="E27" s="13"/>
      <c r="F27" s="13"/>
      <c r="G27" s="13"/>
      <c r="H27" s="23">
        <f>$D$16</f>
        <v>10</v>
      </c>
      <c r="I27" s="13"/>
      <c r="J27" s="13"/>
      <c r="K27" s="13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3"/>
      <c r="E28" s="13"/>
      <c r="F28" s="13"/>
      <c r="G28" s="13"/>
      <c r="H28" s="13"/>
      <c r="I28" s="13"/>
      <c r="J28" s="13"/>
      <c r="K28" s="13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/>
      <c r="C30" s="15"/>
      <c r="D30" s="1"/>
      <c r="E30" s="1"/>
      <c r="F30" s="1"/>
      <c r="G30" s="1"/>
      <c r="H30" s="9" t="s">
        <v>13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/>
      <c r="C31" s="17"/>
      <c r="D31" s="1"/>
      <c r="E31" s="1"/>
      <c r="F31" s="1"/>
      <c r="G31" s="1"/>
      <c r="H31" s="24">
        <f>$D$18</f>
        <v>10</v>
      </c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/>
      <c r="C32" s="1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O9" sqref="O9"/>
    </sheetView>
  </sheetViews>
  <sheetFormatPr defaultRowHeight="15" x14ac:dyDescent="0.25"/>
  <cols>
    <col min="3" max="3" width="19.7109375" customWidth="1"/>
    <col min="4" max="4" width="10.28515625" customWidth="1"/>
    <col min="8" max="8" width="10.5703125" bestFit="1" customWidth="1"/>
    <col min="18" max="18" width="12" bestFit="1" customWidth="1"/>
  </cols>
  <sheetData>
    <row r="1" spans="1:16" ht="30.75" x14ac:dyDescent="0.45">
      <c r="A1" s="16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16" t="s">
        <v>22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3" t="s">
        <v>27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5" t="s">
        <v>14</v>
      </c>
      <c r="D7" s="26">
        <v>10</v>
      </c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5" t="s">
        <v>26</v>
      </c>
      <c r="D8" s="27">
        <v>10</v>
      </c>
      <c r="E8" s="1" t="s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5" t="s">
        <v>29</v>
      </c>
      <c r="D9" s="27">
        <v>10</v>
      </c>
      <c r="E9" s="1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3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 t="s">
        <v>0</v>
      </c>
      <c r="D13" s="4">
        <v>10</v>
      </c>
      <c r="E13" s="5" t="s">
        <v>1</v>
      </c>
      <c r="F13" s="1"/>
      <c r="G13" s="5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 t="s">
        <v>2</v>
      </c>
      <c r="D14" s="1"/>
      <c r="E14" s="1"/>
      <c r="F14" s="1"/>
      <c r="G14" s="18">
        <f>((D13/2)^2)*PI()</f>
        <v>78.539816339744831</v>
      </c>
      <c r="H14" s="1" t="s">
        <v>3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3" t="s">
        <v>23</v>
      </c>
      <c r="D17" s="20">
        <f>D7*G14*(D8/D9)</f>
        <v>785.39816339744834</v>
      </c>
      <c r="E17" s="1" t="s">
        <v>6</v>
      </c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1"/>
      <c r="D18" s="28">
        <f>(D17*86400)/10000</f>
        <v>6785.8401317539547</v>
      </c>
      <c r="E18" s="1" t="s">
        <v>31</v>
      </c>
      <c r="F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F19" s="1"/>
      <c r="G19" s="1"/>
      <c r="H19" s="9" t="s">
        <v>8</v>
      </c>
      <c r="I19" s="1"/>
      <c r="J19" s="1"/>
      <c r="K19" s="1"/>
      <c r="L19" s="1"/>
      <c r="M19" s="1"/>
      <c r="N19" s="1"/>
      <c r="O19" s="1"/>
      <c r="P19" s="1"/>
    </row>
    <row r="20" spans="1:16" ht="16.5" thickBot="1" x14ac:dyDescent="0.3">
      <c r="A20" s="1"/>
      <c r="B20" s="1"/>
      <c r="C20" s="1"/>
      <c r="D20" s="1"/>
      <c r="E20" s="7"/>
      <c r="F20" s="10"/>
      <c r="G20" s="1"/>
      <c r="H20" s="19">
        <f>D8</f>
        <v>10</v>
      </c>
      <c r="I20" s="1" t="s">
        <v>1</v>
      </c>
      <c r="J20" s="1"/>
      <c r="K20" s="1"/>
      <c r="L20" s="1"/>
      <c r="M20" s="9" t="s">
        <v>9</v>
      </c>
      <c r="N20" s="1"/>
      <c r="O20" s="1"/>
      <c r="P20" s="1"/>
    </row>
    <row r="21" spans="1:16" ht="16.5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22">
        <f>G14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2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2"/>
      <c r="L23" s="12"/>
      <c r="M23" s="1"/>
      <c r="N23" s="1"/>
      <c r="O23" s="1"/>
      <c r="P23" s="1"/>
    </row>
    <row r="24" spans="1:16" ht="15.75" x14ac:dyDescent="0.25">
      <c r="A24" s="1"/>
      <c r="B24" s="1"/>
      <c r="C24" s="1"/>
      <c r="D24" s="13"/>
      <c r="E24" s="13"/>
      <c r="F24" s="13"/>
      <c r="G24" s="13"/>
      <c r="H24" s="13"/>
      <c r="I24" s="13"/>
      <c r="J24" s="13"/>
      <c r="K24" s="13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10</v>
      </c>
      <c r="D25" s="13"/>
      <c r="E25" s="13"/>
      <c r="F25" s="13"/>
      <c r="G25" s="13"/>
      <c r="H25" s="13"/>
      <c r="I25" s="13"/>
      <c r="J25" s="13"/>
      <c r="K25" s="13"/>
      <c r="L25" s="9" t="s">
        <v>11</v>
      </c>
      <c r="M25" s="1"/>
      <c r="N25" s="1"/>
      <c r="O25" s="1"/>
      <c r="P25" s="1"/>
    </row>
    <row r="26" spans="1:16" ht="16.5" thickBot="1" x14ac:dyDescent="0.3">
      <c r="A26" s="7"/>
      <c r="B26" s="10"/>
      <c r="C26" s="21">
        <f>D17</f>
        <v>785.39816339744834</v>
      </c>
      <c r="D26" s="13"/>
      <c r="E26" s="13"/>
      <c r="F26" s="13"/>
      <c r="G26" s="13"/>
      <c r="H26" s="14" t="s">
        <v>12</v>
      </c>
      <c r="I26" s="13"/>
      <c r="J26" s="13"/>
      <c r="K26" s="13"/>
      <c r="L26" s="21">
        <f>D17</f>
        <v>785.39816339744834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3"/>
      <c r="E27" s="13"/>
      <c r="F27" s="13"/>
      <c r="G27" s="13"/>
      <c r="H27" s="25">
        <f>D7</f>
        <v>10</v>
      </c>
      <c r="I27" s="13"/>
      <c r="J27" s="13"/>
      <c r="K27" s="13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3"/>
      <c r="E28" s="13"/>
      <c r="F28" s="13"/>
      <c r="G28" s="13"/>
      <c r="H28" s="13"/>
      <c r="I28" s="13"/>
      <c r="J28" s="13"/>
      <c r="K28" s="13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/>
      <c r="C30" s="15"/>
      <c r="D30" s="1"/>
      <c r="E30" s="1"/>
      <c r="F30" s="1"/>
      <c r="G30" s="1"/>
      <c r="H30" s="9" t="s">
        <v>13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/>
      <c r="C31" s="17"/>
      <c r="D31" s="1"/>
      <c r="E31" s="1"/>
      <c r="F31" s="1"/>
      <c r="G31" s="1"/>
      <c r="H31" s="19">
        <f>D9</f>
        <v>10</v>
      </c>
      <c r="I31" s="1" t="s">
        <v>1</v>
      </c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2019-02-15T20:37:20Z</dcterms:modified>
</cp:coreProperties>
</file>