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0560" yWindow="0" windowWidth="22260" windowHeight="12645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H20" i="3"/>
  <c r="H31" i="3"/>
  <c r="G14" i="3"/>
  <c r="D17" i="3" s="1"/>
  <c r="H27" i="3"/>
  <c r="L26" i="3" l="1"/>
  <c r="D18" i="3" l="1"/>
  <c r="M21" i="3"/>
  <c r="G13" i="1"/>
  <c r="G14" i="1" s="1"/>
  <c r="C26" i="1" s="1"/>
  <c r="H31" i="1"/>
  <c r="G9" i="1"/>
  <c r="H27" i="1"/>
  <c r="H20" i="1" l="1"/>
  <c r="L26" i="1"/>
  <c r="M21" i="1"/>
</calcChain>
</file>

<file path=xl/sharedStrings.xml><?xml version="1.0" encoding="utf-8"?>
<sst xmlns="http://schemas.openxmlformats.org/spreadsheetml/2006/main" count="52" uniqueCount="32">
  <si>
    <t xml:space="preserve">   diameter = </t>
  </si>
  <si>
    <t>cm</t>
  </si>
  <si>
    <t xml:space="preserve">     then pipe cross-sectional area =</t>
  </si>
  <si>
    <t>cm2</t>
  </si>
  <si>
    <t>Step 2:  Determine Q</t>
  </si>
  <si>
    <t>seconds</t>
  </si>
  <si>
    <t>cm3/sec</t>
  </si>
  <si>
    <t>cm/sec</t>
  </si>
  <si>
    <t>dh</t>
  </si>
  <si>
    <t>A</t>
  </si>
  <si>
    <t>Qin</t>
  </si>
  <si>
    <t>Qout</t>
  </si>
  <si>
    <t>K</t>
  </si>
  <si>
    <t>L</t>
  </si>
  <si>
    <t>K=</t>
  </si>
  <si>
    <t>Darcy's Law</t>
  </si>
  <si>
    <t>Note the change in dh as you fill in the green cells.</t>
  </si>
  <si>
    <t>Step 3:  K =</t>
  </si>
  <si>
    <t xml:space="preserve">   enter time to fill one liter here  =</t>
  </si>
  <si>
    <t>liters per minute</t>
  </si>
  <si>
    <t>Step 1:  Enter pipe diameter to derive cross-sectional area</t>
  </si>
  <si>
    <r>
      <t xml:space="preserve">There are 4 steps below. Follow each one by filling in the </t>
    </r>
    <r>
      <rPr>
        <b/>
        <sz val="12"/>
        <rFont val="Times New Roman"/>
        <family val="1"/>
      </rPr>
      <t>solid</t>
    </r>
    <r>
      <rPr>
        <sz val="12"/>
        <rFont val="Times New Roman"/>
        <family val="1"/>
      </rPr>
      <t xml:space="preserve"> green cells. Note that the default values are 10.</t>
    </r>
  </si>
  <si>
    <t>Q=-KA(dh/dl)</t>
  </si>
  <si>
    <t>Q =</t>
  </si>
  <si>
    <t>We will now keep the hydraulic gradient and K constant while changing A (the cross-sectional area through which water is flowing).</t>
  </si>
  <si>
    <t>This will tell us how the cross-sectional area influences the volumetric flow rate (Q) through the column.</t>
  </si>
  <si>
    <t xml:space="preserve">dh = </t>
  </si>
  <si>
    <t>Enter K, dh, and dl from Part 1 Question 1</t>
  </si>
  <si>
    <t>Enter pipe diameter to derive cross-sectional area and observe change to Q</t>
  </si>
  <si>
    <t xml:space="preserve">dl = </t>
  </si>
  <si>
    <t>Step 4:  dl =</t>
  </si>
  <si>
    <t>m3/d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</si>
</sst>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24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Fill="1"/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/>
    <xf numFmtId="2" fontId="1" fillId="4" borderId="2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5" borderId="0" xfId="0" applyFont="1" applyFill="1"/>
    <xf numFmtId="0" fontId="2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0" fontId="3" fillId="0" borderId="0" xfId="0" applyFont="1"/>
    <xf numFmtId="164" fontId="1" fillId="0" borderId="0" xfId="0" applyNumberFormat="1" applyFont="1" applyAlignment="1">
      <alignment horizontal="left"/>
    </xf>
    <xf numFmtId="0" fontId="4" fillId="0" borderId="0" xfId="0" applyFont="1"/>
    <xf numFmtId="2" fontId="4" fillId="0" borderId="3" xfId="0" applyNumberFormat="1" applyFont="1" applyBorder="1"/>
    <xf numFmtId="11" fontId="1" fillId="6" borderId="0" xfId="0" applyNumberFormat="1" applyFont="1" applyFill="1"/>
    <xf numFmtId="2" fontId="1" fillId="3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5" borderId="3" xfId="0" applyNumberFormat="1" applyFont="1" applyFill="1" applyBorder="1" applyAlignment="1">
      <alignment horizontal="center"/>
    </xf>
    <xf numFmtId="165" fontId="1" fillId="7" borderId="0" xfId="0" applyNumberFormat="1" applyFont="1" applyFill="1" applyAlignment="1">
      <alignment horizontal="left"/>
    </xf>
    <xf numFmtId="2" fontId="1" fillId="7" borderId="0" xfId="0" applyNumberFormat="1" applyFont="1" applyFill="1" applyAlignment="1">
      <alignment horizontal="left"/>
    </xf>
    <xf numFmtId="2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25</xdr:row>
      <xdr:rowOff>114300</xdr:rowOff>
    </xdr:from>
    <xdr:to>
      <xdr:col>3</xdr:col>
      <xdr:colOff>314325</xdr:colOff>
      <xdr:row>25</xdr:row>
      <xdr:rowOff>114300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2057400" y="5629275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314325</xdr:colOff>
      <xdr:row>25</xdr:row>
      <xdr:rowOff>104775</xdr:rowOff>
    </xdr:from>
    <xdr:to>
      <xdr:col>11</xdr:col>
      <xdr:colOff>28575</xdr:colOff>
      <xdr:row>25</xdr:row>
      <xdr:rowOff>104775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6810375" y="5619750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25</xdr:row>
      <xdr:rowOff>104775</xdr:rowOff>
    </xdr:from>
    <xdr:to>
      <xdr:col>2</xdr:col>
      <xdr:colOff>209550</xdr:colOff>
      <xdr:row>25</xdr:row>
      <xdr:rowOff>104775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762000" y="5619750"/>
          <a:ext cx="409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25</xdr:row>
      <xdr:rowOff>114300</xdr:rowOff>
    </xdr:from>
    <xdr:to>
      <xdr:col>12</xdr:col>
      <xdr:colOff>514350</xdr:colOff>
      <xdr:row>25</xdr:row>
      <xdr:rowOff>114300</xdr:rowOff>
    </xdr:to>
    <xdr:sp macro="" textlink="">
      <xdr:nvSpPr>
        <xdr:cNvPr id="5" name="Line 8"/>
        <xdr:cNvSpPr>
          <a:spLocks noChangeShapeType="1"/>
        </xdr:cNvSpPr>
      </xdr:nvSpPr>
      <xdr:spPr bwMode="auto">
        <a:xfrm>
          <a:off x="7905750" y="56292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285750</xdr:colOff>
      <xdr:row>23</xdr:row>
      <xdr:rowOff>19050</xdr:rowOff>
    </xdr:from>
    <xdr:to>
      <xdr:col>10</xdr:col>
      <xdr:colOff>361950</xdr:colOff>
      <xdr:row>27</xdr:row>
      <xdr:rowOff>180975</xdr:rowOff>
    </xdr:to>
    <xdr:sp macro="" textlink="">
      <xdr:nvSpPr>
        <xdr:cNvPr id="6" name="Oval 9"/>
        <xdr:cNvSpPr>
          <a:spLocks noChangeArrowheads="1"/>
        </xdr:cNvSpPr>
      </xdr:nvSpPr>
      <xdr:spPr bwMode="auto">
        <a:xfrm>
          <a:off x="6781800" y="5124450"/>
          <a:ext cx="76200" cy="9906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333375</xdr:colOff>
      <xdr:row>22</xdr:row>
      <xdr:rowOff>9525</xdr:rowOff>
    </xdr:from>
    <xdr:to>
      <xdr:col>11</xdr:col>
      <xdr:colOff>133350</xdr:colOff>
      <xdr:row>23</xdr:row>
      <xdr:rowOff>190500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 flipV="1">
          <a:off x="6829425" y="4914900"/>
          <a:ext cx="52387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123825</xdr:colOff>
      <xdr:row>20</xdr:row>
      <xdr:rowOff>180975</xdr:rowOff>
    </xdr:from>
    <xdr:to>
      <xdr:col>12</xdr:col>
      <xdr:colOff>38100</xdr:colOff>
      <xdr:row>22</xdr:row>
      <xdr:rowOff>152400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7343775" y="4667250"/>
          <a:ext cx="52387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22</xdr:row>
      <xdr:rowOff>19050</xdr:rowOff>
    </xdr:from>
    <xdr:to>
      <xdr:col>11</xdr:col>
      <xdr:colOff>133350</xdr:colOff>
      <xdr:row>22</xdr:row>
      <xdr:rowOff>171450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 flipH="1" flipV="1">
          <a:off x="7324725" y="4924425"/>
          <a:ext cx="285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25</xdr:row>
      <xdr:rowOff>114300</xdr:rowOff>
    </xdr:from>
    <xdr:to>
      <xdr:col>3</xdr:col>
      <xdr:colOff>314325</xdr:colOff>
      <xdr:row>25</xdr:row>
      <xdr:rowOff>114300</xdr:rowOff>
    </xdr:to>
    <xdr:sp macro="" textlink="">
      <xdr:nvSpPr>
        <xdr:cNvPr id="2" name="Line 5"/>
        <xdr:cNvSpPr>
          <a:spLocks noChangeShapeType="1"/>
        </xdr:cNvSpPr>
      </xdr:nvSpPr>
      <xdr:spPr bwMode="auto">
        <a:xfrm>
          <a:off x="2314575" y="55530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314325</xdr:colOff>
      <xdr:row>25</xdr:row>
      <xdr:rowOff>104775</xdr:rowOff>
    </xdr:from>
    <xdr:to>
      <xdr:col>11</xdr:col>
      <xdr:colOff>28575</xdr:colOff>
      <xdr:row>25</xdr:row>
      <xdr:rowOff>104775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7115175" y="55435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25</xdr:row>
      <xdr:rowOff>104775</xdr:rowOff>
    </xdr:from>
    <xdr:to>
      <xdr:col>2</xdr:col>
      <xdr:colOff>209550</xdr:colOff>
      <xdr:row>25</xdr:row>
      <xdr:rowOff>104775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790575" y="5543550"/>
          <a:ext cx="6381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25</xdr:row>
      <xdr:rowOff>114300</xdr:rowOff>
    </xdr:from>
    <xdr:to>
      <xdr:col>12</xdr:col>
      <xdr:colOff>514350</xdr:colOff>
      <xdr:row>25</xdr:row>
      <xdr:rowOff>114300</xdr:rowOff>
    </xdr:to>
    <xdr:sp macro="" textlink="">
      <xdr:nvSpPr>
        <xdr:cNvPr id="5" name="Line 8"/>
        <xdr:cNvSpPr>
          <a:spLocks noChangeShapeType="1"/>
        </xdr:cNvSpPr>
      </xdr:nvSpPr>
      <xdr:spPr bwMode="auto">
        <a:xfrm>
          <a:off x="8096250" y="5553075"/>
          <a:ext cx="438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285750</xdr:colOff>
      <xdr:row>23</xdr:row>
      <xdr:rowOff>19050</xdr:rowOff>
    </xdr:from>
    <xdr:to>
      <xdr:col>10</xdr:col>
      <xdr:colOff>361950</xdr:colOff>
      <xdr:row>27</xdr:row>
      <xdr:rowOff>180975</xdr:rowOff>
    </xdr:to>
    <xdr:sp macro="" textlink="">
      <xdr:nvSpPr>
        <xdr:cNvPr id="6" name="Oval 9"/>
        <xdr:cNvSpPr>
          <a:spLocks noChangeArrowheads="1"/>
        </xdr:cNvSpPr>
      </xdr:nvSpPr>
      <xdr:spPr bwMode="auto">
        <a:xfrm>
          <a:off x="7086600" y="5048250"/>
          <a:ext cx="76200" cy="9906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333375</xdr:colOff>
      <xdr:row>22</xdr:row>
      <xdr:rowOff>9525</xdr:rowOff>
    </xdr:from>
    <xdr:to>
      <xdr:col>11</xdr:col>
      <xdr:colOff>133350</xdr:colOff>
      <xdr:row>23</xdr:row>
      <xdr:rowOff>190500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 flipV="1">
          <a:off x="7134225" y="4838700"/>
          <a:ext cx="409575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123825</xdr:colOff>
      <xdr:row>20</xdr:row>
      <xdr:rowOff>180975</xdr:rowOff>
    </xdr:from>
    <xdr:to>
      <xdr:col>12</xdr:col>
      <xdr:colOff>38100</xdr:colOff>
      <xdr:row>22</xdr:row>
      <xdr:rowOff>152400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7534275" y="4591050"/>
          <a:ext cx="52387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104775</xdr:colOff>
      <xdr:row>22</xdr:row>
      <xdr:rowOff>19050</xdr:rowOff>
    </xdr:from>
    <xdr:to>
      <xdr:col>11</xdr:col>
      <xdr:colOff>133350</xdr:colOff>
      <xdr:row>22</xdr:row>
      <xdr:rowOff>171450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 flipH="1" flipV="1">
          <a:off x="7515225" y="4848225"/>
          <a:ext cx="285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80" zoomScaleNormal="80" workbookViewId="0">
      <selection activeCell="O16" sqref="O16"/>
    </sheetView>
  </sheetViews>
  <sheetFormatPr defaultRowHeight="15" x14ac:dyDescent="0.25"/>
  <cols>
    <col min="3" max="3" width="19.7109375" customWidth="1"/>
  </cols>
  <sheetData>
    <row r="1" spans="1:16" ht="30.75" x14ac:dyDescent="0.45">
      <c r="A1" s="16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0.75" x14ac:dyDescent="0.45">
      <c r="A2" s="16" t="s">
        <v>22</v>
      </c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  <c r="N3" s="2"/>
      <c r="O3" s="1"/>
      <c r="P3" s="1"/>
    </row>
    <row r="4" spans="1:16" ht="15.75" x14ac:dyDescent="0.25">
      <c r="A4" s="1"/>
      <c r="B4" s="1"/>
      <c r="C4" s="1" t="s">
        <v>21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1"/>
      <c r="C5" s="1" t="s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"/>
      <c r="B7" s="1"/>
      <c r="C7" s="3" t="s"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"/>
      <c r="B8" s="1"/>
      <c r="C8" s="1" t="s">
        <v>0</v>
      </c>
      <c r="D8" s="4">
        <v>10</v>
      </c>
      <c r="E8" s="5" t="s">
        <v>1</v>
      </c>
      <c r="F8" s="1"/>
      <c r="G8" s="5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"/>
      <c r="B9" s="1"/>
      <c r="C9" s="1" t="s">
        <v>2</v>
      </c>
      <c r="D9" s="1"/>
      <c r="E9" s="1"/>
      <c r="F9" s="1"/>
      <c r="G9" s="6">
        <f>((D8/2)^2)*PI()</f>
        <v>78.539816339744831</v>
      </c>
      <c r="H9" s="1" t="s">
        <v>3</v>
      </c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"/>
      <c r="B11" s="1"/>
      <c r="C11" s="3" t="s">
        <v>4</v>
      </c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"/>
      <c r="B12" s="1"/>
      <c r="C12" s="1" t="s">
        <v>18</v>
      </c>
      <c r="D12" s="1"/>
      <c r="E12" s="1"/>
      <c r="F12" s="1"/>
      <c r="G12" s="4">
        <v>10</v>
      </c>
      <c r="H12" s="1" t="s">
        <v>5</v>
      </c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"/>
      <c r="B13" s="1"/>
      <c r="C13" s="1"/>
      <c r="D13" s="1"/>
      <c r="E13" s="1"/>
      <c r="F13" s="1"/>
      <c r="G13" s="8">
        <f>1/(G12/60)</f>
        <v>6</v>
      </c>
      <c r="H13" s="1" t="s">
        <v>19</v>
      </c>
      <c r="I13" s="1"/>
      <c r="J13" s="1"/>
      <c r="K13" s="1"/>
      <c r="L13" s="1"/>
      <c r="M13" s="1"/>
      <c r="N13" s="1"/>
      <c r="O13" s="1"/>
      <c r="P13" s="1"/>
    </row>
    <row r="14" spans="1:16" ht="15.75" x14ac:dyDescent="0.25">
      <c r="A14" s="1"/>
      <c r="B14" s="1"/>
      <c r="C14" s="1"/>
      <c r="D14" s="1"/>
      <c r="E14" s="1"/>
      <c r="F14" s="1"/>
      <c r="G14" s="5">
        <f>(G13*1000)/60</f>
        <v>100</v>
      </c>
      <c r="H14" s="1" t="s">
        <v>6</v>
      </c>
      <c r="I14" s="1"/>
      <c r="J14" s="1"/>
      <c r="K14" s="1"/>
      <c r="L14" s="1"/>
      <c r="M14" s="1"/>
      <c r="N14" s="1"/>
      <c r="O14" s="1"/>
      <c r="P14" s="1"/>
    </row>
    <row r="15" spans="1:16" ht="15.75" x14ac:dyDescent="0.25">
      <c r="A15" s="1"/>
      <c r="B15" s="1"/>
      <c r="C15" s="1"/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1"/>
      <c r="C16" s="3" t="s">
        <v>17</v>
      </c>
      <c r="D16" s="4">
        <v>10</v>
      </c>
      <c r="E16" s="1" t="s">
        <v>7</v>
      </c>
      <c r="F16" s="1"/>
      <c r="G16" s="1"/>
      <c r="H16" s="5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1"/>
      <c r="C17" s="1"/>
      <c r="D17" s="1"/>
      <c r="E17" s="1"/>
      <c r="F17" s="1"/>
      <c r="G17" s="1"/>
      <c r="H17" s="5"/>
      <c r="I17" s="1"/>
      <c r="J17" s="1"/>
      <c r="K17" s="1"/>
      <c r="L17" s="1"/>
      <c r="M17" s="1"/>
      <c r="N17" s="1"/>
      <c r="O17" s="1"/>
      <c r="P17" s="1"/>
    </row>
    <row r="18" spans="1:16" ht="15.75" x14ac:dyDescent="0.25">
      <c r="A18" s="1"/>
      <c r="B18" s="1"/>
      <c r="C18" s="3" t="s">
        <v>30</v>
      </c>
      <c r="D18" s="4">
        <v>10</v>
      </c>
      <c r="E18" s="5" t="s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.5" thickBot="1" x14ac:dyDescent="0.3">
      <c r="A19" s="1"/>
      <c r="B19" s="1"/>
      <c r="C19" s="1"/>
      <c r="D19" s="1"/>
      <c r="E19" s="1"/>
      <c r="F19" s="1"/>
      <c r="G19" s="1"/>
      <c r="H19" s="9" t="s">
        <v>8</v>
      </c>
      <c r="I19" s="1"/>
      <c r="J19" s="1"/>
      <c r="K19" s="1"/>
      <c r="L19" s="1"/>
      <c r="M19" s="1"/>
      <c r="N19" s="1"/>
      <c r="O19" s="1"/>
      <c r="P19" s="1"/>
    </row>
    <row r="20" spans="1:16" ht="17.25" thickTop="1" thickBot="1" x14ac:dyDescent="0.3">
      <c r="A20" s="1"/>
      <c r="B20" s="1"/>
      <c r="C20" s="1"/>
      <c r="D20" s="1"/>
      <c r="E20" s="7"/>
      <c r="F20" s="10"/>
      <c r="G20" s="1"/>
      <c r="H20" s="11">
        <f>(C26*H31)/(H27*M21)</f>
        <v>1.2732395447351625</v>
      </c>
      <c r="I20" s="1" t="s">
        <v>1</v>
      </c>
      <c r="J20" s="1"/>
      <c r="K20" s="1"/>
      <c r="L20" s="1"/>
      <c r="M20" s="9" t="s">
        <v>9</v>
      </c>
      <c r="N20" s="1"/>
      <c r="O20" s="1"/>
      <c r="P20" s="1"/>
    </row>
    <row r="21" spans="1:16" ht="17.25" thickTop="1" thickBot="1" x14ac:dyDescent="0.3">
      <c r="A21" s="1"/>
      <c r="B21" s="1"/>
      <c r="C21" s="1"/>
      <c r="D21" s="1"/>
      <c r="E21" s="7"/>
      <c r="F21" s="10"/>
      <c r="G21" s="1"/>
      <c r="H21" s="1"/>
      <c r="I21" s="1"/>
      <c r="J21" s="1"/>
      <c r="K21" s="1"/>
      <c r="L21" s="1"/>
      <c r="M21" s="22">
        <f>G9</f>
        <v>78.539816339744831</v>
      </c>
      <c r="N21" s="1"/>
      <c r="O21" s="1"/>
      <c r="P21" s="1"/>
    </row>
    <row r="22" spans="1:16" ht="15.75" x14ac:dyDescent="0.25">
      <c r="A22" s="1"/>
      <c r="B22" s="1"/>
      <c r="C22" s="1"/>
      <c r="D22" s="1"/>
      <c r="E22" s="7"/>
      <c r="F22" s="10"/>
      <c r="G22" s="1"/>
      <c r="H22" s="1"/>
      <c r="I22" s="1"/>
      <c r="J22" s="10"/>
      <c r="K22" s="1"/>
      <c r="L22" s="1"/>
      <c r="M22" s="12"/>
      <c r="N22" s="1"/>
      <c r="O22" s="1"/>
      <c r="P22" s="1"/>
    </row>
    <row r="23" spans="1:16" ht="15.75" x14ac:dyDescent="0.25">
      <c r="A23" s="1"/>
      <c r="B23" s="1"/>
      <c r="C23" s="1"/>
      <c r="D23" s="1"/>
      <c r="E23" s="7"/>
      <c r="F23" s="10"/>
      <c r="G23" s="1"/>
      <c r="H23" s="1"/>
      <c r="I23" s="1"/>
      <c r="J23" s="10"/>
      <c r="K23" s="12"/>
      <c r="L23" s="12"/>
      <c r="M23" s="1"/>
      <c r="N23" s="1"/>
      <c r="O23" s="1"/>
      <c r="P23" s="1"/>
    </row>
    <row r="24" spans="1:16" ht="15.75" x14ac:dyDescent="0.25">
      <c r="A24" s="1"/>
      <c r="B24" s="1"/>
      <c r="C24" s="1"/>
      <c r="D24" s="13"/>
      <c r="E24" s="13"/>
      <c r="F24" s="13"/>
      <c r="G24" s="13"/>
      <c r="H24" s="13"/>
      <c r="I24" s="13"/>
      <c r="J24" s="13"/>
      <c r="K24" s="13"/>
      <c r="L24" s="1"/>
      <c r="M24" s="1"/>
      <c r="N24" s="1"/>
      <c r="O24" s="1"/>
      <c r="P24" s="1"/>
    </row>
    <row r="25" spans="1:16" ht="16.5" thickBot="1" x14ac:dyDescent="0.3">
      <c r="A25" s="1"/>
      <c r="B25" s="1"/>
      <c r="C25" s="9" t="s">
        <v>10</v>
      </c>
      <c r="D25" s="13"/>
      <c r="E25" s="13"/>
      <c r="F25" s="13"/>
      <c r="G25" s="13"/>
      <c r="H25" s="13"/>
      <c r="I25" s="13"/>
      <c r="J25" s="13"/>
      <c r="K25" s="13"/>
      <c r="L25" s="9" t="s">
        <v>11</v>
      </c>
      <c r="M25" s="1"/>
      <c r="N25" s="1"/>
      <c r="O25" s="1"/>
      <c r="P25" s="1"/>
    </row>
    <row r="26" spans="1:16" ht="16.5" thickBot="1" x14ac:dyDescent="0.3">
      <c r="A26" s="7"/>
      <c r="B26" s="10"/>
      <c r="C26" s="21">
        <f>G14</f>
        <v>100</v>
      </c>
      <c r="D26" s="13"/>
      <c r="E26" s="13"/>
      <c r="F26" s="13"/>
      <c r="G26" s="13"/>
      <c r="H26" s="14" t="s">
        <v>12</v>
      </c>
      <c r="I26" s="13"/>
      <c r="J26" s="13"/>
      <c r="K26" s="13"/>
      <c r="L26" s="21">
        <f>C26</f>
        <v>100</v>
      </c>
      <c r="M26" s="10"/>
      <c r="N26" s="1"/>
      <c r="O26" s="1"/>
      <c r="P26" s="1"/>
    </row>
    <row r="27" spans="1:16" ht="16.5" thickBot="1" x14ac:dyDescent="0.3">
      <c r="A27" s="1"/>
      <c r="B27" s="1"/>
      <c r="C27" s="1"/>
      <c r="D27" s="13"/>
      <c r="E27" s="13"/>
      <c r="F27" s="13"/>
      <c r="G27" s="13"/>
      <c r="H27" s="23">
        <f>$D$16</f>
        <v>10</v>
      </c>
      <c r="I27" s="13"/>
      <c r="J27" s="13"/>
      <c r="K27" s="13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3"/>
      <c r="E28" s="13"/>
      <c r="F28" s="13"/>
      <c r="G28" s="13"/>
      <c r="H28" s="13"/>
      <c r="I28" s="13"/>
      <c r="J28" s="13"/>
      <c r="K28" s="13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6.5" thickBot="1" x14ac:dyDescent="0.3">
      <c r="A30" s="1"/>
      <c r="B30" s="5"/>
      <c r="C30" s="15"/>
      <c r="D30" s="1"/>
      <c r="E30" s="1"/>
      <c r="F30" s="1"/>
      <c r="G30" s="1"/>
      <c r="H30" s="9" t="s">
        <v>13</v>
      </c>
      <c r="I30" s="1"/>
      <c r="J30" s="1"/>
      <c r="K30" s="1"/>
      <c r="L30" s="1"/>
      <c r="M30" s="1"/>
      <c r="N30" s="1"/>
      <c r="O30" s="1"/>
      <c r="P30" s="1"/>
    </row>
    <row r="31" spans="1:16" ht="16.5" thickBot="1" x14ac:dyDescent="0.3">
      <c r="A31" s="1"/>
      <c r="B31" s="5"/>
      <c r="C31" s="17"/>
      <c r="D31" s="1"/>
      <c r="E31" s="1"/>
      <c r="F31" s="1"/>
      <c r="G31" s="1"/>
      <c r="H31" s="24">
        <f>$D$18</f>
        <v>10</v>
      </c>
      <c r="I31" s="1"/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5"/>
      <c r="C32" s="15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25">
      <c r="A38" s="1"/>
      <c r="B38" s="1"/>
      <c r="C38" s="1"/>
      <c r="D38" s="1"/>
      <c r="E38" s="1"/>
      <c r="F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0" zoomScaleNormal="80" workbookViewId="0">
      <selection activeCell="O9" sqref="O9"/>
    </sheetView>
  </sheetViews>
  <sheetFormatPr defaultRowHeight="15" x14ac:dyDescent="0.25"/>
  <cols>
    <col min="3" max="3" width="19.7109375" customWidth="1"/>
    <col min="4" max="4" width="10.28515625" customWidth="1"/>
    <col min="8" max="8" width="10.5703125" bestFit="1" customWidth="1"/>
    <col min="18" max="18" width="12" bestFit="1" customWidth="1"/>
  </cols>
  <sheetData>
    <row r="1" spans="1:16" ht="30.75" x14ac:dyDescent="0.45">
      <c r="A1" s="16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30.75" x14ac:dyDescent="0.45">
      <c r="A2" s="16" t="s">
        <v>22</v>
      </c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x14ac:dyDescent="0.2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  <c r="N3" s="2"/>
      <c r="O3" s="1"/>
      <c r="P3" s="1"/>
    </row>
    <row r="4" spans="1:16" ht="15.75" x14ac:dyDescent="0.25">
      <c r="A4" s="1"/>
      <c r="B4" s="1"/>
      <c r="C4" s="1" t="s">
        <v>24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x14ac:dyDescent="0.25">
      <c r="A5" s="1"/>
      <c r="B5" s="1"/>
      <c r="C5" s="1" t="s">
        <v>25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5.75" x14ac:dyDescent="0.25">
      <c r="A6" s="1"/>
      <c r="B6" s="1"/>
      <c r="C6" s="3" t="s">
        <v>27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5.75" x14ac:dyDescent="0.25">
      <c r="A7" s="1"/>
      <c r="B7" s="1"/>
      <c r="C7" s="5" t="s">
        <v>14</v>
      </c>
      <c r="D7" s="26">
        <v>10</v>
      </c>
      <c r="E7" s="1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5.75" x14ac:dyDescent="0.25">
      <c r="A8" s="1"/>
      <c r="B8" s="1"/>
      <c r="C8" s="5" t="s">
        <v>26</v>
      </c>
      <c r="D8" s="27">
        <v>10</v>
      </c>
      <c r="E8" s="1" t="s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25">
      <c r="A9" s="1"/>
      <c r="B9" s="1"/>
      <c r="C9" s="5" t="s">
        <v>29</v>
      </c>
      <c r="D9" s="27">
        <v>10</v>
      </c>
      <c r="E9" s="1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 x14ac:dyDescent="0.25">
      <c r="A10" s="1"/>
      <c r="B10" s="1"/>
      <c r="C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 x14ac:dyDescent="0.25">
      <c r="A11" s="1"/>
      <c r="B11" s="1"/>
      <c r="C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 x14ac:dyDescent="0.25">
      <c r="A12" s="1"/>
      <c r="B12" s="1"/>
      <c r="C12" s="3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 x14ac:dyDescent="0.25">
      <c r="A13" s="1"/>
      <c r="B13" s="1"/>
      <c r="C13" s="1" t="s">
        <v>0</v>
      </c>
      <c r="D13" s="4">
        <v>10</v>
      </c>
      <c r="E13" s="5" t="s">
        <v>1</v>
      </c>
      <c r="F13" s="1"/>
      <c r="G13" s="5"/>
      <c r="H13" s="1"/>
      <c r="I13" s="1"/>
      <c r="J13" s="1"/>
      <c r="K13" s="1"/>
      <c r="L13" s="1"/>
      <c r="M13" s="1"/>
      <c r="N13" s="1"/>
      <c r="O13" s="1"/>
      <c r="P13" s="1"/>
    </row>
    <row r="14" spans="1:16" ht="15.75" x14ac:dyDescent="0.25">
      <c r="A14" s="1"/>
      <c r="B14" s="1"/>
      <c r="C14" s="1" t="s">
        <v>2</v>
      </c>
      <c r="D14" s="1"/>
      <c r="E14" s="1"/>
      <c r="F14" s="1"/>
      <c r="G14" s="18">
        <f>((D13/2)^2)*PI()</f>
        <v>78.539816339744831</v>
      </c>
      <c r="H14" s="1" t="s">
        <v>3</v>
      </c>
      <c r="I14" s="1"/>
      <c r="J14" s="1"/>
      <c r="K14" s="1"/>
      <c r="L14" s="1"/>
      <c r="M14" s="1"/>
      <c r="N14" s="1"/>
      <c r="O14" s="1"/>
      <c r="P14" s="1"/>
    </row>
    <row r="15" spans="1:1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 x14ac:dyDescent="0.25">
      <c r="A17" s="1"/>
      <c r="B17" s="1"/>
      <c r="C17" s="3" t="s">
        <v>23</v>
      </c>
      <c r="D17" s="20">
        <f>D7*G14*(D8/D9)</f>
        <v>785.39816339744834</v>
      </c>
      <c r="E17" s="1" t="s">
        <v>6</v>
      </c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</row>
    <row r="18" spans="1:16" ht="15.75" x14ac:dyDescent="0.25">
      <c r="A18" s="1"/>
      <c r="B18" s="1"/>
      <c r="C18" s="1"/>
      <c r="D18" s="28">
        <f>(D17*86400)/10000</f>
        <v>6785.8401317539547</v>
      </c>
      <c r="E18" s="1" t="s">
        <v>31</v>
      </c>
      <c r="F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.5" thickBot="1" x14ac:dyDescent="0.3">
      <c r="A19" s="1"/>
      <c r="B19" s="1"/>
      <c r="F19" s="1"/>
      <c r="G19" s="1"/>
      <c r="H19" s="9" t="s">
        <v>8</v>
      </c>
      <c r="I19" s="1"/>
      <c r="J19" s="1"/>
      <c r="K19" s="1"/>
      <c r="L19" s="1"/>
      <c r="M19" s="1"/>
      <c r="N19" s="1"/>
      <c r="O19" s="1"/>
      <c r="P19" s="1"/>
    </row>
    <row r="20" spans="1:16" ht="16.5" thickBot="1" x14ac:dyDescent="0.3">
      <c r="A20" s="1"/>
      <c r="B20" s="1"/>
      <c r="C20" s="1"/>
      <c r="D20" s="1"/>
      <c r="E20" s="7"/>
      <c r="F20" s="10"/>
      <c r="G20" s="1"/>
      <c r="H20" s="19">
        <f>D8</f>
        <v>10</v>
      </c>
      <c r="I20" s="1" t="s">
        <v>1</v>
      </c>
      <c r="J20" s="1"/>
      <c r="K20" s="1"/>
      <c r="L20" s="1"/>
      <c r="M20" s="9" t="s">
        <v>9</v>
      </c>
      <c r="N20" s="1"/>
      <c r="O20" s="1"/>
      <c r="P20" s="1"/>
    </row>
    <row r="21" spans="1:16" ht="16.5" thickBot="1" x14ac:dyDescent="0.3">
      <c r="A21" s="1"/>
      <c r="B21" s="1"/>
      <c r="C21" s="1"/>
      <c r="D21" s="1"/>
      <c r="E21" s="7"/>
      <c r="F21" s="10"/>
      <c r="G21" s="1"/>
      <c r="H21" s="1"/>
      <c r="I21" s="1"/>
      <c r="J21" s="1"/>
      <c r="K21" s="1"/>
      <c r="L21" s="1"/>
      <c r="M21" s="22">
        <f>G14</f>
        <v>78.539816339744831</v>
      </c>
      <c r="N21" s="1"/>
      <c r="O21" s="1"/>
      <c r="P21" s="1"/>
    </row>
    <row r="22" spans="1:16" ht="15.75" x14ac:dyDescent="0.25">
      <c r="A22" s="1"/>
      <c r="B22" s="1"/>
      <c r="C22" s="1"/>
      <c r="D22" s="1"/>
      <c r="E22" s="7"/>
      <c r="F22" s="10"/>
      <c r="G22" s="1"/>
      <c r="H22" s="1"/>
      <c r="I22" s="1"/>
      <c r="J22" s="10"/>
      <c r="K22" s="1"/>
      <c r="L22" s="1"/>
      <c r="M22" s="12"/>
      <c r="N22" s="1"/>
      <c r="O22" s="1"/>
      <c r="P22" s="1"/>
    </row>
    <row r="23" spans="1:16" ht="15.75" x14ac:dyDescent="0.25">
      <c r="A23" s="1"/>
      <c r="B23" s="1"/>
      <c r="C23" s="1"/>
      <c r="D23" s="1"/>
      <c r="E23" s="7"/>
      <c r="F23" s="10"/>
      <c r="G23" s="1"/>
      <c r="H23" s="1"/>
      <c r="I23" s="1"/>
      <c r="J23" s="10"/>
      <c r="K23" s="12"/>
      <c r="L23" s="12"/>
      <c r="M23" s="1"/>
      <c r="N23" s="1"/>
      <c r="O23" s="1"/>
      <c r="P23" s="1"/>
    </row>
    <row r="24" spans="1:16" ht="15.75" x14ac:dyDescent="0.25">
      <c r="A24" s="1"/>
      <c r="B24" s="1"/>
      <c r="C24" s="1"/>
      <c r="D24" s="13"/>
      <c r="E24" s="13"/>
      <c r="F24" s="13"/>
      <c r="G24" s="13"/>
      <c r="H24" s="13"/>
      <c r="I24" s="13"/>
      <c r="J24" s="13"/>
      <c r="K24" s="13"/>
      <c r="L24" s="1"/>
      <c r="M24" s="1"/>
      <c r="N24" s="1"/>
      <c r="O24" s="1"/>
      <c r="P24" s="1"/>
    </row>
    <row r="25" spans="1:16" ht="16.5" thickBot="1" x14ac:dyDescent="0.3">
      <c r="A25" s="1"/>
      <c r="B25" s="1"/>
      <c r="C25" s="9" t="s">
        <v>10</v>
      </c>
      <c r="D25" s="13"/>
      <c r="E25" s="13"/>
      <c r="F25" s="13"/>
      <c r="G25" s="13"/>
      <c r="H25" s="13"/>
      <c r="I25" s="13"/>
      <c r="J25" s="13"/>
      <c r="K25" s="13"/>
      <c r="L25" s="9" t="s">
        <v>11</v>
      </c>
      <c r="M25" s="1"/>
      <c r="N25" s="1"/>
      <c r="O25" s="1"/>
      <c r="P25" s="1"/>
    </row>
    <row r="26" spans="1:16" ht="16.5" thickBot="1" x14ac:dyDescent="0.3">
      <c r="A26" s="7"/>
      <c r="B26" s="10"/>
      <c r="C26" s="21">
        <f>D17</f>
        <v>785.39816339744834</v>
      </c>
      <c r="D26" s="13"/>
      <c r="E26" s="13"/>
      <c r="F26" s="13"/>
      <c r="G26" s="13"/>
      <c r="H26" s="14" t="s">
        <v>12</v>
      </c>
      <c r="I26" s="13"/>
      <c r="J26" s="13"/>
      <c r="K26" s="13"/>
      <c r="L26" s="21">
        <f>D17</f>
        <v>785.39816339744834</v>
      </c>
      <c r="M26" s="10"/>
      <c r="N26" s="1"/>
      <c r="O26" s="1"/>
      <c r="P26" s="1"/>
    </row>
    <row r="27" spans="1:16" ht="16.5" thickBot="1" x14ac:dyDescent="0.3">
      <c r="A27" s="1"/>
      <c r="B27" s="1"/>
      <c r="C27" s="1"/>
      <c r="D27" s="13"/>
      <c r="E27" s="13"/>
      <c r="F27" s="13"/>
      <c r="G27" s="13"/>
      <c r="H27" s="25">
        <f>D7</f>
        <v>10</v>
      </c>
      <c r="I27" s="13"/>
      <c r="J27" s="13"/>
      <c r="K27" s="13"/>
      <c r="L27" s="1"/>
      <c r="M27" s="1"/>
      <c r="N27" s="1"/>
      <c r="O27" s="1"/>
      <c r="P27" s="1"/>
    </row>
    <row r="28" spans="1:16" ht="15.75" x14ac:dyDescent="0.25">
      <c r="A28" s="1"/>
      <c r="B28" s="1"/>
      <c r="C28" s="1"/>
      <c r="D28" s="13"/>
      <c r="E28" s="13"/>
      <c r="F28" s="13"/>
      <c r="G28" s="13"/>
      <c r="H28" s="13"/>
      <c r="I28" s="13"/>
      <c r="J28" s="13"/>
      <c r="K28" s="13"/>
      <c r="L28" s="1"/>
      <c r="M28" s="1"/>
      <c r="N28" s="1"/>
      <c r="O28" s="1"/>
      <c r="P28" s="1"/>
    </row>
    <row r="29" spans="1:1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6.5" thickBot="1" x14ac:dyDescent="0.3">
      <c r="A30" s="1"/>
      <c r="B30" s="5"/>
      <c r="C30" s="15"/>
      <c r="D30" s="1"/>
      <c r="E30" s="1"/>
      <c r="F30" s="1"/>
      <c r="G30" s="1"/>
      <c r="H30" s="9" t="s">
        <v>13</v>
      </c>
      <c r="I30" s="1"/>
      <c r="J30" s="1"/>
      <c r="K30" s="1"/>
      <c r="L30" s="1"/>
      <c r="M30" s="1"/>
      <c r="N30" s="1"/>
      <c r="O30" s="1"/>
      <c r="P30" s="1"/>
    </row>
    <row r="31" spans="1:16" ht="16.5" thickBot="1" x14ac:dyDescent="0.3">
      <c r="A31" s="1"/>
      <c r="B31" s="5"/>
      <c r="C31" s="17"/>
      <c r="D31" s="1"/>
      <c r="E31" s="1"/>
      <c r="F31" s="1"/>
      <c r="G31" s="1"/>
      <c r="H31" s="19">
        <f>D9</f>
        <v>10</v>
      </c>
      <c r="I31" s="1" t="s">
        <v>1</v>
      </c>
      <c r="J31" s="1"/>
      <c r="K31" s="1"/>
      <c r="L31" s="1"/>
      <c r="M31" s="1"/>
      <c r="N31" s="1"/>
      <c r="O31" s="1"/>
      <c r="P31" s="1"/>
    </row>
    <row r="32" spans="1:16" ht="15.75" x14ac:dyDescent="0.25">
      <c r="A32" s="1"/>
      <c r="B32" s="5"/>
      <c r="C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75" x14ac:dyDescent="0.25">
      <c r="A33" s="1"/>
      <c r="B33" s="5"/>
      <c r="C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.75" x14ac:dyDescent="0.25">
      <c r="A35" s="1"/>
      <c r="B35" s="1"/>
      <c r="C35" s="1"/>
      <c r="D35" s="1"/>
      <c r="E35" s="1"/>
      <c r="F35" s="1"/>
      <c r="I35" s="1"/>
      <c r="J35" s="1"/>
      <c r="K35" s="1"/>
      <c r="L35" s="1"/>
      <c r="M35" s="1"/>
      <c r="N35" s="1"/>
      <c r="O35" s="1"/>
      <c r="P35" s="1"/>
    </row>
    <row r="36" spans="1:16" ht="15.75" x14ac:dyDescent="0.25">
      <c r="A36" s="1"/>
      <c r="B36" s="1"/>
      <c r="C36" s="1"/>
      <c r="D36" s="1"/>
      <c r="E36" s="1"/>
      <c r="F36" s="1"/>
      <c r="I36" s="1"/>
      <c r="J36" s="1"/>
      <c r="K36" s="1"/>
      <c r="L36" s="1"/>
      <c r="M36" s="1"/>
      <c r="N36" s="1"/>
      <c r="O36" s="1"/>
      <c r="P36" s="1"/>
    </row>
    <row r="37" spans="1:16" ht="15.75" x14ac:dyDescent="0.25">
      <c r="A37" s="1"/>
      <c r="B37" s="1"/>
      <c r="C37" s="1"/>
      <c r="D37" s="1"/>
      <c r="E37" s="1"/>
      <c r="F37" s="1"/>
      <c r="I37" s="1"/>
      <c r="J37" s="1"/>
      <c r="K37" s="1"/>
      <c r="L37" s="1"/>
      <c r="M37" s="1"/>
      <c r="N37" s="1"/>
      <c r="O37" s="1"/>
      <c r="P37" s="1"/>
    </row>
    <row r="38" spans="1:16" ht="15.75" x14ac:dyDescent="0.25">
      <c r="A38" s="1"/>
      <c r="B38" s="1"/>
      <c r="C38" s="1"/>
      <c r="D38" s="1"/>
      <c r="E38" s="1"/>
      <c r="F38" s="1"/>
      <c r="I38" s="1"/>
      <c r="J38" s="1"/>
      <c r="K38" s="1"/>
      <c r="L38" s="1"/>
      <c r="M38" s="1"/>
      <c r="N38" s="1"/>
      <c r="O38" s="1"/>
      <c r="P38" s="1"/>
    </row>
    <row r="39" spans="1:1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2019-02-15T20:44:44Z</dcterms:modified>
</cp:coreProperties>
</file>