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MAMP\htdocs\"/>
    </mc:Choice>
  </mc:AlternateContent>
  <xr:revisionPtr revIDLastSave="0" documentId="13_ncr:1_{064BF2F7-F1A2-42E5-B70F-2A845F26B1DB}" xr6:coauthVersionLast="47" xr6:coauthVersionMax="47" xr10:uidLastSave="{00000000-0000-0000-0000-000000000000}"/>
  <bookViews>
    <workbookView xWindow="-96" yWindow="-96" windowWidth="23232" windowHeight="12552" xr2:uid="{00000000-000D-0000-FFFF-FFFF00000000}"/>
  </bookViews>
  <sheets>
    <sheet name="Lab Final Simul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 l="1"/>
  <c r="B3" i="1"/>
  <c r="B6" i="1" l="1"/>
  <c r="A7" i="1" l="1"/>
  <c r="B7" i="1" s="1"/>
  <c r="D3" i="1"/>
  <c r="E3" i="1" s="1"/>
  <c r="E1" i="1"/>
  <c r="E2" i="1"/>
  <c r="A8" i="1" l="1"/>
  <c r="B8" i="1" s="1"/>
  <c r="A9" i="1" l="1"/>
  <c r="B9" i="1" s="1"/>
  <c r="A10" i="1" l="1"/>
  <c r="B10" i="1" s="1"/>
  <c r="A11" i="1" l="1"/>
  <c r="B11" i="1" s="1"/>
  <c r="A12" i="1" l="1"/>
  <c r="B12" i="1" s="1"/>
  <c r="A13" i="1" l="1"/>
  <c r="B13" i="1" s="1"/>
  <c r="A14" i="1" l="1"/>
  <c r="B14" i="1" s="1"/>
  <c r="A15" i="1" l="1"/>
  <c r="B15" i="1" s="1"/>
</calcChain>
</file>

<file path=xl/sharedStrings.xml><?xml version="1.0" encoding="utf-8"?>
<sst xmlns="http://schemas.openxmlformats.org/spreadsheetml/2006/main" count="7" uniqueCount="5">
  <si>
    <t>Enter your 8-digit student ID:</t>
  </si>
  <si>
    <t>Spring constant:</t>
  </si>
  <si>
    <t>N/m</t>
  </si>
  <si>
    <t>mass (g)</t>
  </si>
  <si>
    <t>T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</si>
</sst>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1"/>
      <color theme="1"/>
      <name val="Calibri"/>
      <family val="2"/>
      <scheme val="minor"/>
    </font>
    <font>
      <sz val="12"/>
      <color theme="1"/>
      <name val="Calibri"/>
      <family val="2"/>
      <scheme val="minor"/>
    </font>
    <font>
      <sz val="12"/>
      <name val="Calibri"/>
      <family val="2"/>
      <scheme val="minor"/>
    </font>
    <font>
      <b/>
      <i/>
      <sz val="12"/>
      <color rgb="FFFF0000"/>
      <name val="Calibri"/>
      <family val="2"/>
      <scheme val="minor"/>
    </font>
    <font>
      <sz val="12"/>
      <color theme="7" tint="0.79998168889431442"/>
      <name val="Calibri"/>
      <family val="2"/>
      <scheme val="minor"/>
    </font>
    <font>
      <sz val="12"/>
      <color theme="1"/>
      <name val="Calibri"/>
      <family val="2"/>
    </font>
    <font>
      <b/>
      <sz val="14"/>
      <color theme="7" tint="0.79998168889431442"/>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0" xfId="0" applyFont="1" applyFill="1" applyBorder="1" applyAlignment="1" applyProtection="1">
      <alignment horizontal="center"/>
    </xf>
    <xf numFmtId="0" fontId="3" fillId="2" borderId="0" xfId="0" applyFont="1" applyFill="1" applyProtection="1"/>
    <xf numFmtId="0" fontId="0" fillId="2" borderId="0" xfId="0" applyFill="1" applyProtection="1"/>
    <xf numFmtId="0" fontId="0" fillId="2" borderId="0" xfId="0" applyFill="1" applyAlignment="1" applyProtection="1">
      <alignment horizontal="center"/>
    </xf>
    <xf numFmtId="0" fontId="2" fillId="2" borderId="0" xfId="0" applyFont="1" applyFill="1" applyAlignment="1" applyProtection="1">
      <alignment horizontal="center"/>
    </xf>
    <xf numFmtId="0" fontId="1" fillId="0" borderId="1" xfId="0" applyFont="1" applyFill="1" applyBorder="1" applyAlignment="1" applyProtection="1">
      <alignment horizontal="center"/>
      <protection locked="0"/>
    </xf>
    <xf numFmtId="0" fontId="1" fillId="2" borderId="1" xfId="0" applyFont="1" applyFill="1" applyBorder="1" applyAlignment="1" applyProtection="1">
      <alignment horizontal="center"/>
    </xf>
    <xf numFmtId="2" fontId="4" fillId="2" borderId="1" xfId="0" applyNumberFormat="1" applyFont="1" applyFill="1" applyBorder="1" applyAlignment="1" applyProtection="1">
      <alignment horizontal="center"/>
    </xf>
    <xf numFmtId="0" fontId="1" fillId="2" borderId="0" xfId="0" applyFont="1" applyFill="1" applyAlignment="1" applyProtection="1">
      <alignment horizontal="left"/>
    </xf>
    <xf numFmtId="0" fontId="1" fillId="2" borderId="0" xfId="0" applyFont="1" applyFill="1" applyAlignment="1" applyProtection="1"/>
    <xf numFmtId="0" fontId="1" fillId="2" borderId="0" xfId="0" applyFont="1" applyFill="1" applyAlignment="1" applyProtection="1">
      <alignment horizontal="center"/>
    </xf>
    <xf numFmtId="0" fontId="5" fillId="2" borderId="0" xfId="0" applyFont="1" applyFill="1" applyAlignment="1" applyProtection="1">
      <alignment horizontal="left"/>
    </xf>
    <xf numFmtId="164" fontId="6" fillId="2" borderId="0" xfId="0" applyNumberFormat="1" applyFont="1" applyFill="1" applyBorder="1" applyAlignment="1" applyProtection="1">
      <alignment horizontal="right"/>
    </xf>
    <xf numFmtId="165" fontId="1" fillId="3" borderId="1" xfId="0" applyNumberFormat="1" applyFont="1" applyFill="1" applyBorder="1" applyAlignment="1" applyProtection="1">
      <alignment horizontal="center"/>
      <protection locked="0"/>
    </xf>
    <xf numFmtId="164" fontId="1" fillId="3" borderId="1" xfId="0" applyNumberFormat="1" applyFont="1" applyFill="1" applyBorder="1" applyAlignment="1" applyProtection="1">
      <alignment horizontal="center"/>
      <protection locked="0"/>
    </xf>
    <xf numFmtId="164" fontId="4" fillId="2" borderId="1" xfId="0" applyNumberFormat="1" applyFont="1" applyFill="1" applyBorder="1" applyAlignment="1" applyProtection="1">
      <alignment horizontal="center"/>
    </xf>
    <xf numFmtId="0" fontId="1" fillId="2" borderId="0" xfId="0" applyFont="1" applyFill="1" applyAlignment="1" applyProtection="1">
      <alignment horizontal="left"/>
    </xf>
  </cellXfs>
  <cellStyles count="1">
    <cellStyle name="Normal" xfId="0" builtinId="0"/>
  </cellStyles>
  <dxfs count="4">
    <dxf>
      <font>
        <color theme="5" tint="-0.499984740745262"/>
      </font>
      <fill>
        <patternFill>
          <bgColor theme="7" tint="0.79998168889431442"/>
        </patternFill>
      </fill>
    </dxf>
    <dxf>
      <font>
        <color theme="5" tint="-0.24994659260841701"/>
      </font>
    </dxf>
    <dxf>
      <font>
        <color theme="5" tint="-0.24994659260841701"/>
      </font>
    </dxf>
    <dxf>
      <font>
        <color theme="5"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190499</xdr:colOff>
      <xdr:row>0</xdr:row>
      <xdr:rowOff>85723</xdr:rowOff>
    </xdr:from>
    <xdr:ext cx="4495801" cy="3333751"/>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848099" y="85723"/>
          <a:ext cx="4495801" cy="3333751"/>
        </a:xfrm>
        <a:prstGeom prst="rect">
          <a:avLst/>
        </a:prstGeom>
        <a:solidFill>
          <a:schemeClr val="accent1">
            <a:lumMod val="20000"/>
            <a:lumOff val="80000"/>
          </a:schemeClr>
        </a:solidFill>
        <a:ln w="28575">
          <a:solidFill>
            <a:srgbClr val="0070C0"/>
          </a:solidFill>
        </a:ln>
        <a:effectLst>
          <a:outerShdw blurRad="1524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Instructions: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Enter your 8-digit student ID in field C1.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Once entered, the spreadsheet will display the acceleration used for this experiment and then it will simulate a set of data.</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data points will appear </a:t>
          </a:r>
          <a:r>
            <a:rPr kumimoji="0" lang="en-US" sz="1100" b="0" i="1" u="none" strike="noStrike" kern="0" cap="none" spc="0" normalizeH="0" baseline="0" noProof="0">
              <a:ln>
                <a:noFill/>
              </a:ln>
              <a:solidFill>
                <a:prstClr val="black"/>
              </a:solidFill>
              <a:effectLst/>
              <a:uLnTx/>
              <a:uFillTx/>
              <a:latin typeface="+mn-lt"/>
              <a:ea typeface="+mn-ea"/>
              <a:cs typeface="+mn-cs"/>
            </a:rPr>
            <a:t>one number at a time</a:t>
          </a:r>
          <a:r>
            <a:rPr kumimoji="0" lang="en-US" sz="1100" b="0" i="0" u="none" strike="noStrike" kern="0" cap="none" spc="0" normalizeH="0" baseline="0" noProof="0">
              <a:ln>
                <a:noFill/>
              </a:ln>
              <a:solidFill>
                <a:prstClr val="black"/>
              </a:solidFill>
              <a:effectLst/>
              <a:uLnTx/>
              <a:uFillTx/>
              <a:latin typeface="+mn-lt"/>
              <a:ea typeface="+mn-ea"/>
              <a:cs typeface="+mn-cs"/>
            </a:rPr>
            <a:t>.</a:t>
          </a: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Once a number appears in A6, you must type the number into field C6.</a:t>
          </a: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Once a number appear in B6, you must type it into D6, and so on.</a:t>
          </a: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This preserves the data point for your use.</a:t>
          </a: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Continue this process until you have 'collected' 10 data points.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Once your data is complete, you can copy the table from C5 to D15 into a new spreadsheet and proceed to make your desired graphs as described in your instructions.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1" u="none" strike="noStrike" kern="0" cap="none" spc="0" normalizeH="0" baseline="0" noProof="0">
              <a:ln>
                <a:noFill/>
              </a:ln>
              <a:solidFill>
                <a:prstClr val="black"/>
              </a:solidFill>
              <a:effectLst/>
              <a:uLnTx/>
              <a:uFillTx/>
              <a:latin typeface="+mn-lt"/>
              <a:ea typeface="+mn-ea"/>
              <a:cs typeface="+mn-cs"/>
            </a:rPr>
            <a:t>Note: Due to the nature of the programming of this simulation, the precision (number of significant figures) of the data may be inconsistent. Please ignore this inconsistency and just work with the numbers as provided.</a:t>
          </a:r>
          <a:endParaRPr kumimoji="0" lang="en-US" sz="1200" b="0" i="0" u="none" strike="noStrike" kern="0" cap="none" spc="0" normalizeH="0" baseline="0" noProof="0">
            <a:ln>
              <a:noFill/>
            </a:ln>
            <a:solidFill>
              <a:prstClr val="black"/>
            </a:solidFill>
            <a:effectLst/>
            <a:uLnTx/>
            <a:uFillTx/>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election activeCell="C5" sqref="C5:D15"/>
    </sheetView>
  </sheetViews>
  <sheetFormatPr defaultColWidth="9.15625" defaultRowHeight="14.4" x14ac:dyDescent="0.55000000000000004"/>
  <cols>
    <col min="1" max="1" width="16.578125" style="3" customWidth="1"/>
    <col min="2" max="2" width="14.41796875" style="3" customWidth="1"/>
    <col min="3" max="4" width="13.68359375" style="3" customWidth="1"/>
    <col min="5" max="16384" width="9.15625" style="3"/>
  </cols>
  <sheetData>
    <row r="1" spans="1:5" ht="18" customHeight="1" x14ac:dyDescent="0.6">
      <c r="A1" s="17" t="s">
        <v>0</v>
      </c>
      <c r="B1" s="17"/>
      <c r="C1" s="6">
        <v>20859385</v>
      </c>
      <c r="D1" s="1"/>
      <c r="E1" s="2" t="str">
        <f>IF(ISBLANK(D1),"",IF(D1&lt;100,"Your initial number of radioactive nuclei must be greater greater than or equal to 100",""))</f>
        <v/>
      </c>
    </row>
    <row r="2" spans="1:5" ht="15.6" x14ac:dyDescent="0.6">
      <c r="A2" s="9"/>
      <c r="B2" s="10"/>
      <c r="C2" s="10"/>
      <c r="D2" s="1"/>
      <c r="E2" s="2" t="str">
        <f>IF(ISBLANK(D2),"",IF(D2&lt;100,"Your initial number of radioactive nuclei must be greater greater than or equal to 100",""))</f>
        <v/>
      </c>
    </row>
    <row r="3" spans="1:5" ht="18.3" x14ac:dyDescent="0.7">
      <c r="A3" s="11" t="s">
        <v>1</v>
      </c>
      <c r="B3" s="13">
        <f>16.5+(C1-(TRUNC(C1/100,0))*100)/10</f>
        <v>25</v>
      </c>
      <c r="C3" s="12" t="s">
        <v>2</v>
      </c>
      <c r="D3" s="5" t="str">
        <f>IF(AND(ISBLANK(D1),ISBLANK(D2)),"",D1+D2)</f>
        <v/>
      </c>
      <c r="E3" s="2" t="str">
        <f>IF(OR(ISBLANK(D1),ISBLANK(D2)),"",IF(OR(D3&lt;300,D3&gt;400),"Your total number of nuclei must be between 300 and 400 nulcei",""))</f>
        <v/>
      </c>
    </row>
    <row r="4" spans="1:5" x14ac:dyDescent="0.55000000000000004">
      <c r="A4" s="4"/>
      <c r="B4" s="4"/>
      <c r="C4" s="4"/>
      <c r="D4" s="4"/>
    </row>
    <row r="5" spans="1:5" ht="15.6" x14ac:dyDescent="0.6">
      <c r="A5" s="7" t="s">
        <v>3</v>
      </c>
      <c r="B5" s="7" t="s">
        <v>4</v>
      </c>
      <c r="C5" s="6" t="s">
        <v>3</v>
      </c>
      <c r="D5" s="6" t="s">
        <v>4</v>
      </c>
    </row>
    <row r="6" spans="1:5" ht="15.6" x14ac:dyDescent="0.6">
      <c r="A6" s="16">
        <f>(((C1-(TRUNC(C1/100,0))*100)-(C1-(TRUNC(C1/10,0))*10))/10+1)*50</f>
        <v>450</v>
      </c>
      <c r="B6" s="8">
        <f ca="1">2*PI()*SQRT(A6/B$3/1000)*(1.02+RANDBETWEEN(-1,1)/80)</f>
        <v>0.87037454517594603</v>
      </c>
      <c r="C6" s="15">
        <v>450</v>
      </c>
      <c r="D6" s="14">
        <v>0.87</v>
      </c>
    </row>
    <row r="7" spans="1:5" ht="15.6" x14ac:dyDescent="0.6">
      <c r="A7" s="16">
        <f>A6+A$6</f>
        <v>900</v>
      </c>
      <c r="B7" s="8">
        <f t="shared" ref="B7:B15" ca="1" si="0">2*PI()*SQRT(A7/B$3/1000)*(1.02+RANDBETWEEN(-1,1)/80)</f>
        <v>1.2159936037334427</v>
      </c>
      <c r="C7" s="15">
        <v>900</v>
      </c>
      <c r="D7" s="14">
        <v>1.23</v>
      </c>
    </row>
    <row r="8" spans="1:5" ht="15.6" x14ac:dyDescent="0.6">
      <c r="A8" s="16">
        <f t="shared" ref="A8:A15" si="1">A7+A$6</f>
        <v>1350</v>
      </c>
      <c r="B8" s="8">
        <f ca="1">2*PI()*SQRT(A8/B$3/1000)*(1.05+RANDBETWEEN(-1,1)/80)</f>
        <v>1.5513353435599064</v>
      </c>
      <c r="C8" s="15">
        <v>1350</v>
      </c>
      <c r="D8" s="14">
        <v>1.51</v>
      </c>
    </row>
    <row r="9" spans="1:5" ht="15.6" x14ac:dyDescent="0.6">
      <c r="A9" s="16">
        <f t="shared" si="1"/>
        <v>1800</v>
      </c>
      <c r="B9" s="8">
        <f t="shared" ref="B9:B13" ca="1" si="2">2*PI()*SQRT(A9/B$3/1000)*(1.05+RANDBETWEEN(-1,1)/80)</f>
        <v>1.7702533122222632</v>
      </c>
      <c r="C9" s="15">
        <v>1800</v>
      </c>
      <c r="D9" s="14">
        <v>1.77</v>
      </c>
    </row>
    <row r="10" spans="1:5" ht="15.6" x14ac:dyDescent="0.6">
      <c r="A10" s="16">
        <f t="shared" si="1"/>
        <v>2250</v>
      </c>
      <c r="B10" s="8">
        <f t="shared" ca="1" si="2"/>
        <v>1.9792033717615698</v>
      </c>
      <c r="C10" s="15">
        <v>2250</v>
      </c>
      <c r="D10" s="14">
        <v>2</v>
      </c>
    </row>
    <row r="11" spans="1:5" ht="15.6" x14ac:dyDescent="0.6">
      <c r="A11" s="16">
        <f t="shared" si="1"/>
        <v>2700</v>
      </c>
      <c r="B11" s="8">
        <f t="shared" ca="1" si="2"/>
        <v>2.1422978477652355</v>
      </c>
      <c r="C11" s="15">
        <v>2700</v>
      </c>
      <c r="D11" s="14">
        <v>2.19</v>
      </c>
    </row>
    <row r="12" spans="1:5" ht="15.6" x14ac:dyDescent="0.6">
      <c r="A12" s="16">
        <f t="shared" si="1"/>
        <v>3150</v>
      </c>
      <c r="B12" s="8">
        <f t="shared" ca="1" si="2"/>
        <v>2.369703880041198</v>
      </c>
      <c r="C12" s="15">
        <v>3150</v>
      </c>
      <c r="D12" s="14">
        <v>2.31</v>
      </c>
    </row>
    <row r="13" spans="1:5" ht="15.6" x14ac:dyDescent="0.6">
      <c r="A13" s="16">
        <f t="shared" si="1"/>
        <v>3600</v>
      </c>
      <c r="B13" s="8">
        <f t="shared" ca="1" si="2"/>
        <v>2.5035162429806173</v>
      </c>
      <c r="C13" s="15">
        <v>3600</v>
      </c>
      <c r="D13" s="14">
        <v>2.5299999999999998</v>
      </c>
    </row>
    <row r="14" spans="1:5" ht="15.6" x14ac:dyDescent="0.6">
      <c r="A14" s="16">
        <f t="shared" si="1"/>
        <v>4050</v>
      </c>
      <c r="B14" s="8">
        <f t="shared" ca="1" si="0"/>
        <v>2.5479003029484715</v>
      </c>
      <c r="C14" s="15">
        <v>4050</v>
      </c>
      <c r="D14" s="14">
        <v>2.5499999999999998</v>
      </c>
    </row>
    <row r="15" spans="1:5" ht="15.6" x14ac:dyDescent="0.6">
      <c r="A15" s="16">
        <f t="shared" si="1"/>
        <v>4500</v>
      </c>
      <c r="B15" s="8">
        <f t="shared" ca="1" si="0"/>
        <v>2.7523659801891078</v>
      </c>
      <c r="C15" s="15">
        <v>4500</v>
      </c>
      <c r="D15" s="14">
        <v>2.75</v>
      </c>
    </row>
  </sheetData>
  <sheetProtection algorithmName="SHA-512" hashValue="DCZS+Qp19mgbzOoYWrMJq/xWPciP4kXo+rnsKbCcgjtP2VLA5iFs/WOtFmc2HfRnEezXx3JnIAzc5ICL1NB/5A==" saltValue="PIWD5lVrZH43tL3elP8/9g==" spinCount="100000" sheet="1" selectLockedCells="1"/>
  <mergeCells count="1">
    <mergeCell ref="A1:B1"/>
  </mergeCells>
  <conditionalFormatting sqref="A7:A15">
    <cfRule type="expression" dxfId="3" priority="5">
      <formula>AND(($D6&gt;0),(ISBLANK($C7)))</formula>
    </cfRule>
  </conditionalFormatting>
  <conditionalFormatting sqref="A6">
    <cfRule type="expression" dxfId="2" priority="7">
      <formula>AND(($C1&gt;0),(ISBLANK($C6)))</formula>
    </cfRule>
  </conditionalFormatting>
  <conditionalFormatting sqref="B6:B15">
    <cfRule type="expression" dxfId="1" priority="4">
      <formula>AND(($C6&gt;0),(ISBLANK($D6)))</formula>
    </cfRule>
  </conditionalFormatting>
  <conditionalFormatting sqref="B3">
    <cfRule type="expression" dxfId="0" priority="2">
      <formula>$C1&gt;0</formula>
    </cfRule>
  </conditionalFormatting>
  <pageMargins left="0.7" right="0.7" top="0.75" bottom="0.75" header="0.3" footer="0.3"/>
  <ignoredErrors>
    <ignoredError sqref="A7:A15" unlockedFormula="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Final Simulation</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dc:creator>
  <cp:lastModifiedBy>Jackson Whitmore</cp:lastModifiedBy>
  <dcterms:created xsi:type="dcterms:W3CDTF">2020-03-17T20:20:14Z</dcterms:created>
  <dcterms:modified xsi:type="dcterms:W3CDTF">2022-04-08T17:27:17Z</dcterms:modified>
</cp:coreProperties>
</file>