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4.xml" ContentType="application/vnd.openxmlformats-officedocument.drawing+xml"/>
  <Override PartName="/xl/tables/table5.xml" ContentType="application/vnd.openxmlformats-officedocument.spreadsheetml.table+xml"/>
  <Override PartName="/xl/drawings/drawing5.xml" ContentType="application/vnd.openxmlformats-officedocument.drawing+xml"/>
  <Override PartName="/xl/tables/table6.xml" ContentType="application/vnd.openxmlformats-officedocument.spreadsheetml.table+xml"/>
  <Override PartName="/xl/drawings/drawing6.xml" ContentType="application/vnd.openxmlformats-officedocument.drawing+xml"/>
  <Override PartName="/xl/tables/table7.xml" ContentType="application/vnd.openxmlformats-officedocument.spreadsheetml.table+xml"/>
  <Override PartName="/xl/drawings/drawing7.xml" ContentType="application/vnd.openxmlformats-officedocument.drawing+xml"/>
  <Override PartName="/xl/tables/table8.xml" ContentType="application/vnd.openxmlformats-officedocument.spreadsheetml.table+xml"/>
  <Override PartName="/xl/drawings/drawing8.xml" ContentType="application/vnd.openxmlformats-officedocument.drawing+xml"/>
  <Override PartName="/xl/tables/table9.xml" ContentType="application/vnd.openxmlformats-officedocument.spreadsheetml.table+xml"/>
  <Override PartName="/xl/drawings/drawing9.xml" ContentType="application/vnd.openxmlformats-officedocument.drawing+xml"/>
  <Override PartName="/xl/tables/table10.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defaultThemeVersion="124226"/>
  <mc:AlternateContent xmlns:mc="http://schemas.openxmlformats.org/markup-compatibility/2006">
    <mc:Choice Requires="x15">
      <x15ac:absPath xmlns:x15ac="http://schemas.microsoft.com/office/spreadsheetml/2010/11/ac" url="https://d.docs.live.net/ff0689c5a779a839/Documents/NSS/DA15/capstone/Bank_Fraud_Capstone_2025/data/"/>
    </mc:Choice>
  </mc:AlternateContent>
  <xr:revisionPtr revIDLastSave="28" documentId="13_ncr:1_{58927B0C-DB18-4FF4-B1D4-485A883E2F03}" xr6:coauthVersionLast="47" xr6:coauthVersionMax="47" xr10:uidLastSave="{E8460FF4-5834-4600-968F-B94CCDBEEA7F}"/>
  <bookViews>
    <workbookView xWindow="-120" yWindow="-120" windowWidth="38640" windowHeight="21120" firstSheet="2" activeTab="8" xr2:uid="{00000000-000D-0000-FFFF-FFFF00000000}"/>
  </bookViews>
  <sheets>
    <sheet name="Exhibit 1" sheetId="1" r:id="rId1"/>
    <sheet name="Exhibit 2" sheetId="2" r:id="rId2"/>
    <sheet name="Exhibit 3" sheetId="13" r:id="rId3"/>
    <sheet name="Exhibit 4" sheetId="4" r:id="rId4"/>
    <sheet name="Exhibit 5" sheetId="5" r:id="rId5"/>
    <sheet name="Exhibit 6" sheetId="6" r:id="rId6"/>
    <sheet name="Exhibit 7" sheetId="7" r:id="rId7"/>
    <sheet name="Exhibit 8" sheetId="11" r:id="rId8"/>
    <sheet name="Exhibit 9" sheetId="12" r:id="rId9"/>
  </sheets>
  <definedNames>
    <definedName name="_AMO_ContentDefinition_176577500" hidden="1">"'Partitions:16'"</definedName>
    <definedName name="_AMO_ContentDefinition_176577500.0" hidden="1">"'&lt;ContentDefinition name=""SASApp:FCSHRLIB.SARS_EXHIBIT5"" rsid=""176577500"" type=""DataSet"" format=""ReportXml"" imgfmt=""ActiveX"" created=""12/17/2014 10:47:25"" modifed=""01/05/2015 15:26:38"" user=""celiop"" apply=""False"" css=""C:\Program File'"</definedName>
    <definedName name="_AMO_ContentDefinition_176577500.1" hidden="1">"'s\SASHome\x86\SASAddinforMicrosoftOffice\5.1\Styles\AMODefault.css"" range=""SASApp_FCSHRLIB_SARS_EXHIBIT5"" auto=""False"" xTime=""00:00:00.0020000"" rTime=""00:00:00.4200000"" bgnew=""False"" nFmt=""False"" grphSet=""False"" imgY=""0"" imgX=""0""&gt;_x000D_
'"</definedName>
    <definedName name="_AMO_ContentDefinition_176577500.10" hidden="1">"'ry&amp;amp;gt;False&amp;amp;lt;/IsSubquery&amp;amp;gt;&amp;amp;lt;SubqueryTemplateName /&amp;amp;gt;&amp;amp;lt;/RHSItem&amp;amp;gt;&amp;amp;lt;/RightHandSideItems&amp;amp;gt;&amp;amp;lt;/RightHandSide&amp;amp;gt;&amp;amp;lt;/TreeRoot&amp;amp;gt;&amp;amp;lt;/FilterTree&amp;amp;gt;&amp;quot; Sort=&amp;quot;SUSPCS_ACTVT'"</definedName>
    <definedName name="_AMO_ContentDefinition_176577500.11" hidden="1">"'Y_TYP_TXT ASC,  SUSPCS_ACTVTY_SBTYP_TXT ASC&amp;quot; ColSelFlg=&amp;quot;0&amp;quot; Name=&amp;quot;SARS_EXHIBIT5&amp;quot;&amp;gt;&amp;#xD;&amp;#xA;&amp;lt;Cols&amp;gt;&amp;#xD;&amp;#xA;&amp;lt;cn&amp;gt;SUSPCS_ACTVTY_TYP_TXT&amp;lt;/cn&amp;gt;&amp;#xD;&amp;#xA;&amp;lt;cn&amp;gt;SUSPCS_ACTVTY_SBTYP_TXT&amp;lt;/cn&amp;gt;&amp;#xD;&amp;#xA;&amp;lt;c'"</definedName>
    <definedName name="_AMO_ContentDefinition_176577500.12" hidden="1">"'n&amp;gt;bsa_count&amp;lt;/cn&amp;gt;&amp;#xD;&amp;#xA;&amp;lt;/Cols&amp;gt;&amp;#xD;&amp;#xA;&amp;lt;ColOrd&amp;gt;&amp;#xD;&amp;#xA;&amp;lt;cn&amp;gt;SUSPCS_ACTVTY_TYP_TXT&amp;lt;/cn&amp;gt;&amp;#xD;&amp;#xA;&amp;lt;cn&amp;gt;SUSPCS_ACTVTY_SBTYP_TXT&amp;lt;/cn&amp;gt;&amp;#xD;&amp;#xA;&amp;lt;cn&amp;gt;bsa_count&amp;lt;/cn&amp;gt;&amp;#xD;&amp;#xA;&amp;lt;cn&amp;gt;FILG_RCV_DT_Y'"</definedName>
    <definedName name="_AMO_ContentDefinition_176577500.13" hidden="1">"'EAR&amp;lt;/cn&amp;gt;&amp;#xD;&amp;#xA;&amp;lt;cn&amp;gt;FRM_TYP_CD&amp;lt;/cn&amp;gt;&amp;#xD;&amp;#xA;&amp;lt;cn&amp;gt;ORG_TYP_TXT&amp;lt;/cn&amp;gt;&amp;#xD;&amp;#xA;&amp;lt;/ColOrd&amp;gt;&amp;#xD;&amp;#xA;&amp;lt;/SasDataSource&amp;gt;"" /&gt;_x000D_
  &lt;param n=""ExcelTableColumnCount"" v=""3"" /&gt;_x000D_
  &lt;param n=""ExcelTableRowCount"" v=""81'"</definedName>
    <definedName name="_AMO_ContentDefinition_176577500.14" hidden="1">"'"" /&gt;_x000D_
  &lt;param n=""DataRowCount"" v=""81"" /&gt;_x000D_
  &lt;param n=""DataColCount"" v=""3"" /&gt;_x000D_
  &lt;param n=""ObsColumn"" v=""false"" /&gt;_x000D_
  &lt;param n=""ExcelFormattingHash"" v=""1872047399"" /&gt;_x000D_
  &lt;param n=""ExcelFormatting"" v=""Automatic"" /&gt;_x000D_
  &lt;ExcelXMLOpt'"</definedName>
    <definedName name="_AMO_ContentDefinition_176577500.15" hidden="1">"'ions AdjColWidths=""True"" RowOpt=""InsertCells"" ColOpt=""InsertCells"" /&gt;_x000D_
&lt;/ContentDefinition&gt;'"</definedName>
    <definedName name="_AMO_ContentDefinition_176577500.2" hidden="1">"'  &lt;files /&gt;_x000D_
  &lt;parents /&gt;_x000D_
  &lt;children /&gt;_x000D_
  &lt;param n=""AMO_Version"" v=""5.1"" /&gt;_x000D_
  &lt;param n=""DisplayName"" v=""SASApp:FCSHRLIB.SARS_EXHIBIT5"" /&gt;_x000D_
  &lt;param n=""DisplayType"" v=""Data Set"" /&gt;_x000D_
  &lt;param n=""DataSourceType"" v=""SAS DATASET"" /&gt;_x000D_
'"</definedName>
    <definedName name="_AMO_ContentDefinition_176577500.3" hidden="1">"'  &lt;param n=""SASFilter"" v=""ORG_TYP_TXT = 'Depository institution'"" /&gt;_x000D_
  &lt;param n=""MoreSheetsForRows"" v=""False"" /&gt;_x000D_
  &lt;param n=""PageSize"" v=""500"" /&gt;_x000D_
  &lt;param n=""ShowRowNumbers"" v=""False"" /&gt;_x000D_
  &lt;param n=""ShowInfoInSheet"" v=""False"" '"</definedName>
    <definedName name="_AMO_ContentDefinition_176577500.4" hidden="1">"'/&gt;_x000D_
  &lt;param n=""CredKey"" v=""SARS_EXHIBIT5&amp;#x1;SASApp&amp;#x1;FinCEN_Shr_Lib"" /&gt;_x000D_
  &lt;param n=""ClassName"" v=""SAS.OfficeAddin.DataViewItem"" /&gt;_x000D_
  &lt;param n=""ServerName"" v=""SASApp"" /&gt;_x000D_
  &lt;param n=""DataSource"" v=""&amp;lt;SasDataSource Version=&amp;quot;4'"</definedName>
    <definedName name="_AMO_ContentDefinition_176577500.5" hidden="1">"'.2&amp;quot; Type=&amp;quot;SAS.Servers.Dataset&amp;quot; Svr=&amp;quot;SASApp&amp;quot; Lib=&amp;quot;FCSHRLIB&amp;quot; Filter=&amp;quot;ORG_TYP_TXT = 'Depository institution'&amp;quot; FilterDS=&amp;quot;&amp;amp;lt;?xml version=&amp;amp;quot;1.0&amp;amp;quot; encoding=&amp;amp;quot;utf-16&amp;amp;quot;?&amp;am'"</definedName>
    <definedName name="_AMO_ContentDefinition_176577500.6" hidden="1">"'p;gt;&amp;amp;lt;FilterTree&amp;amp;gt;&amp;amp;lt;TreeRoot&amp;amp;gt;&amp;amp;lt;ID&amp;amp;gt;708fd430-d746-4ea5-b45c-38bb2c9ecc08&amp;amp;lt;/ID&amp;amp;gt;&amp;amp;lt;FilterType&amp;amp;gt;COLUMN&amp;amp;lt;/FilterType&amp;amp;gt;&amp;amp;lt;TableID /&amp;amp;gt;&amp;amp;lt;ColumnName&amp;amp;gt;ORG_TYP_TXT&amp;a'"</definedName>
    <definedName name="_AMO_ContentDefinition_176577500.7" hidden="1">"'mp;lt;/ColumnName&amp;amp;gt;&amp;amp;lt;ColumnType&amp;amp;gt;Character&amp;amp;lt;/ColumnType&amp;amp;gt;&amp;amp;lt;GroupLevel /&amp;amp;gt;&amp;amp;lt;Operator&amp;amp;gt;=&amp;amp;lt;/Operator&amp;amp;gt;&amp;amp;lt;UseMacroFunction&amp;amp;gt;False&amp;amp;lt;/UseMacroFunction&amp;amp;gt;&amp;amp;lt;Not&amp;amp;'"</definedName>
    <definedName name="_AMO_ContentDefinition_176577500.8" hidden="1">"'gt;False&amp;amp;lt;/Not&amp;amp;gt;&amp;amp;lt;Label /&amp;amp;gt;&amp;amp;lt;RightHandSide&amp;amp;gt;&amp;amp;lt;RightHandSideNumType&amp;amp;gt;SINGLE&amp;amp;lt;/RightHandSideNumType&amp;amp;gt;&amp;amp;lt;RightHandSideItems&amp;amp;gt;&amp;amp;lt;RHSItem&amp;amp;gt;&amp;amp;lt;RHSType&amp;amp;gt;EXPRESSION&amp;a'"</definedName>
    <definedName name="_AMO_ContentDefinition_176577500.9" hidden="1">"'mp;lt;/RHSType&amp;amp;gt;&amp;amp;lt;AddQuotes&amp;amp;gt;True&amp;amp;lt;/AddQuotes&amp;amp;gt;&amp;amp;lt;DateFormat&amp;amp;gt;None&amp;amp;lt;/DateFormat&amp;amp;gt;&amp;amp;lt;RightHandSideExpression&amp;amp;gt;Depository institution&amp;amp;lt;/RightHandSideExpression&amp;amp;gt;&amp;amp;lt;IsSubque'"</definedName>
    <definedName name="_AMO_ContentDefinition_258747214" hidden="1">"'Partitions:15'"</definedName>
    <definedName name="_AMO_ContentDefinition_258747214.0" hidden="1">"'&lt;ContentDefinition name=""SASApp:FCSHRLIB.SARS_EXHIBIT2"" rsid=""258747214"" type=""DataSet"" format=""ReportXml"" imgfmt=""ActiveX"" created=""12/17/2014 10:45:55"" modifed=""01/05/2015 14:30:43"" user=""celiop"" apply=""False"" css=""C:\Program File'"</definedName>
    <definedName name="_AMO_ContentDefinition_258747214.1" hidden="1">"'s\SASHome\x86\SASAddinforMicrosoftOffice\5.1\Styles\AMODefault.css"" range=""SASApp_FCSHRLIB_SARS_EXHIBIT2"" auto=""False"" xTime=""00:00:00.0156000"" rTime=""00:00:00.3744000"" bgnew=""False"" nFmt=""False"" grphSet=""False"" imgY=""0"" imgX=""0""&gt;_x000D_
'"</definedName>
    <definedName name="_AMO_ContentDefinition_258747214.10" hidden="1">"'ry&amp;amp;gt;False&amp;amp;lt;/IsSubquery&amp;amp;gt;&amp;amp;lt;SubqueryTemplateName /&amp;amp;gt;&amp;amp;lt;/RHSItem&amp;amp;gt;&amp;amp;lt;/RightHandSideItems&amp;amp;gt;&amp;amp;lt;/RightHandSide&amp;amp;gt;&amp;amp;lt;/TreeRoot&amp;amp;gt;&amp;amp;lt;/FilterTree&amp;amp;gt;&amp;quot; Sort=&amp;quot;StateNM ASC&amp;'"</definedName>
    <definedName name="_AMO_ContentDefinition_258747214.11" hidden="1">"'quot; ColSelFlg=&amp;quot;0&amp;quot; Name=&amp;quot;SARS_EXHIBIT2&amp;quot;&amp;gt;&amp;#xD;&amp;#xA;&amp;lt;Cols&amp;gt;&amp;#xD;&amp;#xA;&amp;lt;cn&amp;gt;StateNM&amp;lt;/cn&amp;gt;&amp;#xD;&amp;#xA;&amp;lt;cn&amp;gt;bsa_count&amp;lt;/cn&amp;gt;&amp;#xD;&amp;#xA;&amp;lt;/Cols&amp;gt;&amp;#xD;&amp;#xA;&amp;lt;ColOrd&amp;gt;&amp;#xD;&amp;#xA;&amp;lt;cn&amp;gt;StateNM&amp;lt;/cn&amp;gt;&amp;#'"</definedName>
    <definedName name="_AMO_ContentDefinition_258747214.12" hidden="1">"'xD;&amp;#xA;&amp;lt;cn&amp;gt;bsa_count&amp;lt;/cn&amp;gt;&amp;#xD;&amp;#xA;&amp;lt;cn&amp;gt;FILG_RCV_DT_YEAR&amp;lt;/cn&amp;gt;&amp;#xD;&amp;#xA;&amp;lt;cn&amp;gt;FRM_TYP_CD&amp;lt;/cn&amp;gt;&amp;#xD;&amp;#xA;&amp;lt;cn&amp;gt;org_typ_txt&amp;lt;/cn&amp;gt;&amp;#xD;&amp;#xA;&amp;lt;/ColOrd&amp;gt;&amp;#xD;&amp;#xA;&amp;lt;/SasDataSource&amp;gt;"" /&gt;_x000D_
  &lt;param n=""ExcelT'"</definedName>
    <definedName name="_AMO_ContentDefinition_258747214.13" hidden="1">"'ableColumnCount"" v=""2"" /&gt;_x000D_
  &lt;param n=""ExcelTableRowCount"" v=""60"" /&gt;_x000D_
  &lt;param n=""DataRowCount"" v=""60"" /&gt;_x000D_
  &lt;param n=""DataColCount"" v=""2"" /&gt;_x000D_
  &lt;param n=""ObsColumn"" v=""false"" /&gt;_x000D_
  &lt;param n=""ExcelFormattingHash"" v=""1372418014""'"</definedName>
    <definedName name="_AMO_ContentDefinition_258747214.14" hidden="1">"' /&gt;_x000D_
  &lt;param n=""ExcelFormatting"" v=""Automatic"" /&gt;_x000D_
  &lt;ExcelXMLOptions AdjColWidths=""True"" RowOpt=""InsertCells"" ColOpt=""InsertCells"" /&gt;_x000D_
&lt;/ContentDefinition&gt;'"</definedName>
    <definedName name="_AMO_ContentDefinition_258747214.2" hidden="1">"'  &lt;files /&gt;_x000D_
  &lt;parents /&gt;_x000D_
  &lt;children /&gt;_x000D_
  &lt;param n=""AMO_Version"" v=""5.1"" /&gt;_x000D_
  &lt;param n=""DisplayName"" v=""SASApp:FCSHRLIB.SARS_EXHIBIT2"" /&gt;_x000D_
  &lt;param n=""DisplayType"" v=""Data Set"" /&gt;_x000D_
  &lt;param n=""DataSourceType"" v=""SAS DATASET"" /&gt;_x000D_
'"</definedName>
    <definedName name="_AMO_ContentDefinition_258747214.3" hidden="1">"'  &lt;param n=""SASFilter"" v=""ORG_TYP_TXT = 'Depository institution'"" /&gt;_x000D_
  &lt;param n=""MoreSheetsForRows"" v=""False"" /&gt;_x000D_
  &lt;param n=""PageSize"" v=""500"" /&gt;_x000D_
  &lt;param n=""ShowRowNumbers"" v=""False"" /&gt;_x000D_
  &lt;param n=""ShowInfoInSheet"" v=""False"" '"</definedName>
    <definedName name="_AMO_ContentDefinition_258747214.4" hidden="1">"'/&gt;_x000D_
  &lt;param n=""CredKey"" v=""SARS_EXHIBIT2&amp;#x1;SASApp&amp;#x1;FinCEN_Shr_Lib"" /&gt;_x000D_
  &lt;param n=""ClassName"" v=""SAS.OfficeAddin.DataViewItem"" /&gt;_x000D_
  &lt;param n=""ServerName"" v=""SASApp"" /&gt;_x000D_
  &lt;param n=""DataSource"" v=""&amp;lt;SasDataSource Version=&amp;quot;4'"</definedName>
    <definedName name="_AMO_ContentDefinition_258747214.5" hidden="1">"'.2&amp;quot; Type=&amp;quot;SAS.Servers.Dataset&amp;quot; Svr=&amp;quot;SASApp&amp;quot; Lib=&amp;quot;FCSHRLIB&amp;quot; Filter=&amp;quot;ORG_TYP_TXT = 'Depository institution'&amp;quot; FilterDS=&amp;quot;&amp;amp;lt;?xml version=&amp;amp;quot;1.0&amp;amp;quot; encoding=&amp;amp;quot;utf-16&amp;amp;quot;?&amp;am'"</definedName>
    <definedName name="_AMO_ContentDefinition_258747214.6" hidden="1">"'p;gt;&amp;amp;lt;FilterTree&amp;amp;gt;&amp;amp;lt;TreeRoot&amp;amp;gt;&amp;amp;lt;ID&amp;amp;gt;8b200d29-b48e-4f3b-b307-44e11f222050&amp;amp;lt;/ID&amp;amp;gt;&amp;amp;lt;FilterType&amp;amp;gt;COLUMN&amp;amp;lt;/FilterType&amp;amp;gt;&amp;amp;lt;TableID /&amp;amp;gt;&amp;amp;lt;ColumnName&amp;amp;gt;ORG_TYP_TXT&amp;a'"</definedName>
    <definedName name="_AMO_ContentDefinition_258747214.7" hidden="1">"'mp;lt;/ColumnName&amp;amp;gt;&amp;amp;lt;ColumnType&amp;amp;gt;Character&amp;amp;lt;/ColumnType&amp;amp;gt;&amp;amp;lt;GroupLevel /&amp;amp;gt;&amp;amp;lt;Operator&amp;amp;gt;=&amp;amp;lt;/Operator&amp;amp;gt;&amp;amp;lt;UseMacroFunction&amp;amp;gt;False&amp;amp;lt;/UseMacroFunction&amp;amp;gt;&amp;amp;lt;Not&amp;amp;'"</definedName>
    <definedName name="_AMO_ContentDefinition_258747214.8" hidden="1">"'gt;False&amp;amp;lt;/Not&amp;amp;gt;&amp;amp;lt;Label /&amp;amp;gt;&amp;amp;lt;RightHandSide&amp;amp;gt;&amp;amp;lt;RightHandSideNumType&amp;amp;gt;SINGLE&amp;amp;lt;/RightHandSideNumType&amp;amp;gt;&amp;amp;lt;RightHandSideItems&amp;amp;gt;&amp;amp;lt;RHSItem&amp;amp;gt;&amp;amp;lt;RHSType&amp;amp;gt;EXPRESSION&amp;a'"</definedName>
    <definedName name="_AMO_ContentDefinition_258747214.9" hidden="1">"'mp;lt;/RHSType&amp;amp;gt;&amp;amp;lt;AddQuotes&amp;amp;gt;True&amp;amp;lt;/AddQuotes&amp;amp;gt;&amp;amp;lt;DateFormat&amp;amp;gt;None&amp;amp;lt;/DateFormat&amp;amp;gt;&amp;amp;lt;RightHandSideExpression&amp;amp;gt;Depository institution&amp;amp;lt;/RightHandSideExpression&amp;amp;gt;&amp;amp;lt;IsSubque'"</definedName>
    <definedName name="_AMO_ContentDefinition_49183029" hidden="1">"'Partitions:15'"</definedName>
    <definedName name="_AMO_ContentDefinition_49183029.0" hidden="1">"'&lt;ContentDefinition name=""SASApp:FCSHRLIB.SARS_EXHIBIT8"" rsid=""49183029"" type=""DataSet"" format=""ReportXml"" imgfmt=""ActiveX"" created=""12/17/2014 12:37:37"" modifed=""01/05/2015 16:10:28"" user=""celiop"" apply=""False"" css=""C:\Program Files'"</definedName>
    <definedName name="_AMO_ContentDefinition_49183029.1" hidden="1">"'\SASHome\x86\SASAddinforMicrosoftOffice\5.1\Styles\AMODefault.css"" range=""SASApp_FCSHRLIB_SARS_EXHIBIT8"" auto=""False"" xTime=""00:00:00.0030000"" rTime=""00:00:00.4190000"" bgnew=""False"" nFmt=""False"" grphSet=""False"" imgY=""0"" imgX=""0""&gt;_x000D_
 '"</definedName>
    <definedName name="_AMO_ContentDefinition_49183029.10" hidden="1">"'y&amp;amp;gt;False&amp;amp;lt;/IsSubquery&amp;amp;gt;&amp;amp;lt;SubqueryTemplateName /&amp;amp;gt;&amp;amp;lt;/RHSItem&amp;amp;gt;&amp;amp;lt;/RightHandSideItems&amp;amp;gt;&amp;amp;lt;/RightHandSide&amp;amp;gt;&amp;amp;lt;/TreeRoot&amp;amp;gt;&amp;amp;lt;/FilterTree&amp;amp;gt;&amp;quot; Sort=&amp;quot;description A'"</definedName>
    <definedName name="_AMO_ContentDefinition_49183029.11" hidden="1">"'SC&amp;quot; ColSelFlg=&amp;quot;0&amp;quot; Name=&amp;quot;SARS_EXHIBIT8&amp;quot;&amp;gt;&amp;#xD;&amp;#xA;&amp;lt;Cols&amp;gt;&amp;#xD;&amp;#xA;&amp;lt;cn&amp;gt;description&amp;lt;/cn&amp;gt;&amp;#xD;&amp;#xA;&amp;lt;cn&amp;gt;SBJT_Count&amp;lt;/cn&amp;gt;&amp;#xD;&amp;#xA;&amp;lt;/Cols&amp;gt;&amp;#xD;&amp;#xA;&amp;lt;ColOrd&amp;gt;&amp;#xD;&amp;#xA;&amp;lt;cn&amp;gt;description&amp;'"</definedName>
    <definedName name="_AMO_ContentDefinition_49183029.12" hidden="1">"'lt;/cn&amp;gt;&amp;#xD;&amp;#xA;&amp;lt;cn&amp;gt;SBJT_Count&amp;lt;/cn&amp;gt;&amp;#xD;&amp;#xA;&amp;lt;cn&amp;gt;ORG_TYP_TXT&amp;lt;/cn&amp;gt;&amp;#xD;&amp;#xA;&amp;lt;cn&amp;gt;FILG_RCV_DT_YEAR&amp;lt;/cn&amp;gt;&amp;#xD;&amp;#xA;&amp;lt;cn&amp;gt;bsa_count&amp;lt;/cn&amp;gt;&amp;#xD;&amp;#xA;&amp;lt;/ColOrd&amp;gt;&amp;#xD;&amp;#xA;&amp;lt;/SasDataSource&amp;gt;"" /&gt;_x000D_
  &lt;para'"</definedName>
    <definedName name="_AMO_ContentDefinition_49183029.13" hidden="1">"'m n=""ExcelTableColumnCount"" v=""2"" /&gt;_x000D_
  &lt;param n=""ExcelTableRowCount"" v=""13"" /&gt;_x000D_
  &lt;param n=""DataRowCount"" v=""13"" /&gt;_x000D_
  &lt;param n=""DataColCount"" v=""2"" /&gt;_x000D_
  &lt;param n=""ObsColumn"" v=""false"" /&gt;_x000D_
  &lt;param n=""ExcelFormattingHash"" v=""'"</definedName>
    <definedName name="_AMO_ContentDefinition_49183029.14" hidden="1">"'994935581"" /&gt;_x000D_
  &lt;param n=""ExcelFormatting"" v=""Automatic"" /&gt;_x000D_
  &lt;ExcelXMLOptions AdjColWidths=""True"" RowOpt=""InsertCells"" ColOpt=""InsertCells"" /&gt;_x000D_
&lt;/ContentDefinition&gt;'"</definedName>
    <definedName name="_AMO_ContentDefinition_49183029.2" hidden="1">"' &lt;files /&gt;_x000D_
  &lt;parents /&gt;_x000D_
  &lt;children /&gt;_x000D_
  &lt;param n=""AMO_Version"" v=""5.1"" /&gt;_x000D_
  &lt;param n=""DisplayName"" v=""SASApp:FCSHRLIB.SARS_EXHIBIT8"" /&gt;_x000D_
  &lt;param n=""DisplayType"" v=""Data Set"" /&gt;_x000D_
  &lt;param n=""DataSourceType"" v=""SAS DATASET"" /&gt;_x000D_
 '"</definedName>
    <definedName name="_AMO_ContentDefinition_49183029.3" hidden="1">"' &lt;param n=""SASFilter"" v=""ORG_TYP_TXT = 'Depository institution'"" /&gt;_x000D_
  &lt;param n=""MoreSheetsForRows"" v=""False"" /&gt;_x000D_
  &lt;param n=""PageSize"" v=""500"" /&gt;_x000D_
  &lt;param n=""ShowRowNumbers"" v=""False"" /&gt;_x000D_
  &lt;param n=""ShowInfoInSheet"" v=""False"" /'"</definedName>
    <definedName name="_AMO_ContentDefinition_49183029.4" hidden="1">"'&gt;_x000D_
  &lt;param n=""CredKey"" v=""SARS_EXHIBIT8&amp;#x1;SASApp&amp;#x1;FinCEN_Shr_Lib"" /&gt;_x000D_
  &lt;param n=""ClassName"" v=""SAS.OfficeAddin.DataViewItem"" /&gt;_x000D_
  &lt;param n=""ServerName"" v=""SASApp"" /&gt;_x000D_
  &lt;param n=""DataSource"" v=""&amp;lt;SasDataSource Version=&amp;quot;4.'"</definedName>
    <definedName name="_AMO_ContentDefinition_49183029.5" hidden="1">"'2&amp;quot; Type=&amp;quot;SAS.Servers.Dataset&amp;quot; Svr=&amp;quot;SASApp&amp;quot; Lib=&amp;quot;FCSHRLIB&amp;quot; Filter=&amp;quot;ORG_TYP_TXT = 'Depository institution'&amp;quot; FilterDS=&amp;quot;&amp;amp;lt;?xml version=&amp;amp;quot;1.0&amp;amp;quot; encoding=&amp;amp;quot;utf-16&amp;amp;quot;?&amp;amp'"</definedName>
    <definedName name="_AMO_ContentDefinition_49183029.6" hidden="1">"';gt;&amp;amp;lt;FilterTree&amp;amp;gt;&amp;amp;lt;TreeRoot&amp;amp;gt;&amp;amp;lt;ID&amp;amp;gt;230b2e73-60c1-48fc-a575-7e42472dc599&amp;amp;lt;/ID&amp;amp;gt;&amp;amp;lt;FilterType&amp;amp;gt;COLUMN&amp;amp;lt;/FilterType&amp;amp;gt;&amp;amp;lt;TableID /&amp;amp;gt;&amp;amp;lt;ColumnName&amp;amp;gt;ORG_TYP_TXT&amp;am'"</definedName>
    <definedName name="_AMO_ContentDefinition_49183029.7" hidden="1">"'p;lt;/ColumnName&amp;amp;gt;&amp;amp;lt;ColumnType&amp;amp;gt;Character&amp;amp;lt;/ColumnType&amp;amp;gt;&amp;amp;lt;GroupLevel /&amp;amp;gt;&amp;amp;lt;Operator&amp;amp;gt;=&amp;amp;lt;/Operator&amp;amp;gt;&amp;amp;lt;UseMacroFunction&amp;amp;gt;False&amp;amp;lt;/UseMacroFunction&amp;amp;gt;&amp;amp;lt;Not&amp;amp;g'"</definedName>
    <definedName name="_AMO_ContentDefinition_49183029.8" hidden="1">"'t;False&amp;amp;lt;/Not&amp;amp;gt;&amp;amp;lt;Label /&amp;amp;gt;&amp;amp;lt;RightHandSide&amp;amp;gt;&amp;amp;lt;RightHandSideNumType&amp;amp;gt;SINGLE&amp;amp;lt;/RightHandSideNumType&amp;amp;gt;&amp;amp;lt;RightHandSideItems&amp;amp;gt;&amp;amp;lt;RHSItem&amp;amp;gt;&amp;amp;lt;RHSType&amp;amp;gt;EXPRESSION&amp;am'"</definedName>
    <definedName name="_AMO_ContentDefinition_49183029.9" hidden="1">"'p;lt;/RHSType&amp;amp;gt;&amp;amp;lt;AddQuotes&amp;amp;gt;True&amp;amp;lt;/AddQuotes&amp;amp;gt;&amp;amp;lt;DateFormat&amp;amp;gt;None&amp;amp;lt;/DateFormat&amp;amp;gt;&amp;amp;lt;RightHandSideExpression&amp;amp;gt;Depository institution&amp;amp;lt;/RightHandSideExpression&amp;amp;gt;&amp;amp;lt;IsSubquer'"</definedName>
    <definedName name="_AMO_ContentDefinition_506416467" hidden="1">"'Partitions:15'"</definedName>
    <definedName name="_AMO_ContentDefinition_506416467.0" hidden="1">"'&lt;ContentDefinition name=""SASApp:FCSHRLIB.SARS_EXHIBIT6"" rsid=""506416467"" type=""DataSet"" format=""ReportXml"" imgfmt=""ActiveX"" created=""12/17/2014 12:38:30"" modifed=""01/05/2015 16:13:02"" user=""celiop"" apply=""False"" css=""C:\Program File'"</definedName>
    <definedName name="_AMO_ContentDefinition_506416467.1" hidden="1">"'s\SASHome\x86\SASAddinforMicrosoftOffice\5.1\Styles\AMODefault.css"" range=""SASApp_FCSHRLIB_SARS_EXHIBIT6"" auto=""False"" xTime=""00:00:00.0070000"" rTime=""00:00:00.4180000"" bgnew=""False"" nFmt=""False"" grphSet=""False"" imgY=""0"" imgX=""0""&gt;_x000D_
'"</definedName>
    <definedName name="_AMO_ContentDefinition_506416467.10" hidden="1">"'ry&amp;amp;gt;False&amp;amp;lt;/IsSubquery&amp;amp;gt;&amp;amp;lt;SubqueryTemplateName /&amp;amp;gt;&amp;amp;lt;/RHSItem&amp;amp;gt;&amp;amp;lt;/RightHandSideItems&amp;amp;gt;&amp;amp;lt;/RightHandSide&amp;amp;gt;&amp;amp;lt;/TreeRoot&amp;amp;gt;&amp;amp;lt;/FilterTree&amp;amp;gt;&amp;quot; Sort=&amp;quot;ASET_SBTYP_I'"</definedName>
    <definedName name="_AMO_ContentDefinition_506416467.11" hidden="1">"'D_TXT ASC&amp;quot; ColSelFlg=&amp;quot;0&amp;quot; Name=&amp;quot;SARS_EXHIBIT6&amp;quot;&amp;gt;&amp;#xD;&amp;#xA;&amp;lt;Cols&amp;gt;&amp;#xD;&amp;#xA;&amp;lt;cn&amp;gt;ASET_SBTYP_ID_TXT&amp;lt;/cn&amp;gt;&amp;#xD;&amp;#xA;&amp;lt;cn&amp;gt;bsa_count&amp;lt;/cn&amp;gt;&amp;#xD;&amp;#xA;&amp;lt;/Cols&amp;gt;&amp;#xD;&amp;#xA;&amp;lt;ColOrd&amp;gt;&amp;#xD;&amp;#xA;&amp;lt;cn&amp;gt;'"</definedName>
    <definedName name="_AMO_ContentDefinition_506416467.12" hidden="1">"'ASET_SBTYP_ID_TXT&amp;lt;/cn&amp;gt;&amp;#xD;&amp;#xA;&amp;lt;cn&amp;gt;bsa_count&amp;lt;/cn&amp;gt;&amp;#xD;&amp;#xA;&amp;lt;cn&amp;gt;FILG_RCV_DT_YEAR&amp;lt;/cn&amp;gt;&amp;#xD;&amp;#xA;&amp;lt;cn&amp;gt;ORG_TYP_TXT&amp;lt;/cn&amp;gt;&amp;#xD;&amp;#xA;&amp;lt;cn&amp;gt;ASET_TYP_ID&amp;lt;/cn&amp;gt;&amp;#xD;&amp;#xA;&amp;lt;/ColOrd&amp;gt;&amp;#xD;&amp;#xA;&amp;lt;/SasDataSourc'"</definedName>
    <definedName name="_AMO_ContentDefinition_506416467.13" hidden="1">"'e&amp;gt;"" /&gt;_x000D_
  &lt;param n=""ExcelTableColumnCount"" v=""2"" /&gt;_x000D_
  &lt;param n=""ExcelTableRowCount"" v=""20"" /&gt;_x000D_
  &lt;param n=""DataRowCount"" v=""20"" /&gt;_x000D_
  &lt;param n=""DataColCount"" v=""2"" /&gt;_x000D_
  &lt;param n=""ObsColumn"" v=""false"" /&gt;_x000D_
  &lt;param n=""ExcelF'"</definedName>
    <definedName name="_AMO_ContentDefinition_506416467.14" hidden="1">"'ormattingHash"" v=""1671049871"" /&gt;_x000D_
  &lt;param n=""ExcelFormatting"" v=""Automatic"" /&gt;_x000D_
  &lt;ExcelXMLOptions AdjColWidths=""True"" RowOpt=""InsertCells"" ColOpt=""InsertCells"" /&gt;_x000D_
&lt;/ContentDefinition&gt;'"</definedName>
    <definedName name="_AMO_ContentDefinition_506416467.2" hidden="1">"'  &lt;files /&gt;_x000D_
  &lt;parents /&gt;_x000D_
  &lt;children /&gt;_x000D_
  &lt;param n=""AMO_Version"" v=""5.1"" /&gt;_x000D_
  &lt;param n=""DisplayName"" v=""SASApp:FCSHRLIB.SARS_EXHIBIT6"" /&gt;_x000D_
  &lt;param n=""DisplayType"" v=""Data Set"" /&gt;_x000D_
  &lt;param n=""DataSourceType"" v=""SAS DATASET"" /&gt;_x000D_
'"</definedName>
    <definedName name="_AMO_ContentDefinition_506416467.3" hidden="1">"'  &lt;param n=""SASFilter"" v=""ORG_TYP_TXT = 'Depository institution'"" /&gt;_x000D_
  &lt;param n=""MoreSheetsForRows"" v=""False"" /&gt;_x000D_
  &lt;param n=""PageSize"" v=""500"" /&gt;_x000D_
  &lt;param n=""ShowRowNumbers"" v=""False"" /&gt;_x000D_
  &lt;param n=""ShowInfoInSheet"" v=""False"" '"</definedName>
    <definedName name="_AMO_ContentDefinition_506416467.4" hidden="1">"'/&gt;_x000D_
  &lt;param n=""CredKey"" v=""SARS_EXHIBIT6&amp;#x1;SASApp&amp;#x1;FinCEN_Shr_Lib"" /&gt;_x000D_
  &lt;param n=""ClassName"" v=""SAS.OfficeAddin.DataViewItem"" /&gt;_x000D_
  &lt;param n=""ServerName"" v=""SASApp"" /&gt;_x000D_
  &lt;param n=""DataSource"" v=""&amp;lt;SasDataSource Version=&amp;quot;4'"</definedName>
    <definedName name="_AMO_ContentDefinition_506416467.5" hidden="1">"'.2&amp;quot; Type=&amp;quot;SAS.Servers.Dataset&amp;quot; Svr=&amp;quot;SASApp&amp;quot; Lib=&amp;quot;FCSHRLIB&amp;quot; Filter=&amp;quot;ORG_TYP_TXT = 'Depository institution'&amp;quot; FilterDS=&amp;quot;&amp;amp;lt;?xml version=&amp;amp;quot;1.0&amp;amp;quot; encoding=&amp;amp;quot;utf-16&amp;amp;quot;?&amp;am'"</definedName>
    <definedName name="_AMO_ContentDefinition_506416467.6" hidden="1">"'p;gt;&amp;amp;lt;FilterTree&amp;amp;gt;&amp;amp;lt;TreeRoot&amp;amp;gt;&amp;amp;lt;ID&amp;amp;gt;4fb59cf0-1217-415c-bee4-fcd310a57b80&amp;amp;lt;/ID&amp;amp;gt;&amp;amp;lt;FilterType&amp;amp;gt;COLUMN&amp;amp;lt;/FilterType&amp;amp;gt;&amp;amp;lt;TableID /&amp;amp;gt;&amp;amp;lt;ColumnName&amp;amp;gt;ORG_TYP_TXT&amp;a'"</definedName>
    <definedName name="_AMO_ContentDefinition_506416467.7" hidden="1">"'mp;lt;/ColumnName&amp;amp;gt;&amp;amp;lt;ColumnType&amp;amp;gt;Character&amp;amp;lt;/ColumnType&amp;amp;gt;&amp;amp;lt;GroupLevel /&amp;amp;gt;&amp;amp;lt;Operator&amp;amp;gt;=&amp;amp;lt;/Operator&amp;amp;gt;&amp;amp;lt;UseMacroFunction&amp;amp;gt;False&amp;amp;lt;/UseMacroFunction&amp;amp;gt;&amp;amp;lt;Not&amp;amp;'"</definedName>
    <definedName name="_AMO_ContentDefinition_506416467.8" hidden="1">"'gt;False&amp;amp;lt;/Not&amp;amp;gt;&amp;amp;lt;Label /&amp;amp;gt;&amp;amp;lt;RightHandSide&amp;amp;gt;&amp;amp;lt;RightHandSideNumType&amp;amp;gt;SINGLE&amp;amp;lt;/RightHandSideNumType&amp;amp;gt;&amp;amp;lt;RightHandSideItems&amp;amp;gt;&amp;amp;lt;RHSItem&amp;amp;gt;&amp;amp;lt;RHSType&amp;amp;gt;EXPRESSION&amp;a'"</definedName>
    <definedName name="_AMO_ContentDefinition_506416467.9" hidden="1">"'mp;lt;/RHSType&amp;amp;gt;&amp;amp;lt;AddQuotes&amp;amp;gt;True&amp;amp;lt;/AddQuotes&amp;amp;gt;&amp;amp;lt;DateFormat&amp;amp;gt;None&amp;amp;lt;/DateFormat&amp;amp;gt;&amp;amp;lt;RightHandSideExpression&amp;amp;gt;Depository institution&amp;amp;lt;/RightHandSideExpression&amp;amp;gt;&amp;amp;lt;IsSubque'"</definedName>
    <definedName name="_AMO_ContentDefinition_578328508" hidden="1">"'Partitions:15'"</definedName>
    <definedName name="_AMO_ContentDefinition_578328508.0" hidden="1">"'&lt;ContentDefinition name=""SASApp:FCSHRLIB.SARS_EXHIBIT1"" rsid=""578328508"" type=""DataSet"" format=""ReportXml"" imgfmt=""ActiveX"" created=""12/17/2014 10:44:15"" modifed=""12/17/2014 16:23:53"" user=""celiop"" apply=""False"" css=""C:\Program File'"</definedName>
    <definedName name="_AMO_ContentDefinition_578328508.1" hidden="1">"'s\SASHome\x86\SASAddinforMicrosoftOffice\5.1\Styles\AMODefault.css"" range=""SASApp_FCSHRLIB_SARS_EXHIBIT1"" auto=""False"" xTime=""00:00:00"" rTime=""00:00:00.4056000"" bgnew=""False"" nFmt=""False"" grphSet=""False"" imgY=""0"" imgX=""0""&gt;_x000D_
  &lt;files'"</definedName>
    <definedName name="_AMO_ContentDefinition_578328508.10" hidden="1">"'p;gt;False&amp;amp;lt;/IsSubquery&amp;amp;gt;&amp;amp;lt;SubqueryTemplateName /&amp;amp;gt;&amp;amp;lt;/RHSItem&amp;amp;gt;&amp;amp;lt;/RightHandSideItems&amp;amp;gt;&amp;amp;lt;/RightHandSide&amp;amp;gt;&amp;amp;lt;/TreeRoot&amp;amp;gt;&amp;amp;lt;/FilterTree&amp;amp;gt;&amp;quot; Sort=&amp;quot;FILG_RCV_DT_MONTH'"</definedName>
    <definedName name="_AMO_ContentDefinition_578328508.11" hidden="1">"' ASC&amp;quot; ColSelFlg=&amp;quot;0&amp;quot; Name=&amp;quot;SARS_EXHIBIT1&amp;quot;&amp;gt;&amp;#xD;&amp;#xA;&amp;lt;Cols&amp;gt;&amp;#xD;&amp;#xA;&amp;lt;cn&amp;gt;FILG_RCV_DT_MONTH&amp;lt;/cn&amp;gt;&amp;#xD;&amp;#xA;&amp;lt;cn&amp;gt;bsa_count&amp;lt;/cn&amp;gt;&amp;#xD;&amp;#xA;&amp;lt;/Cols&amp;gt;&amp;#xD;&amp;#xA;&amp;lt;ColOrd&amp;gt;&amp;#xD;&amp;#xA;&amp;lt;cn&amp;gt;FILG_'"</definedName>
    <definedName name="_AMO_ContentDefinition_578328508.12" hidden="1">"'RCV_DT_MONTH&amp;lt;/cn&amp;gt;&amp;#xD;&amp;#xA;&amp;lt;cn&amp;gt;bsa_count&amp;lt;/cn&amp;gt;&amp;#xD;&amp;#xA;&amp;lt;cn&amp;gt;FILG_RCV_DT_YEAR&amp;lt;/cn&amp;gt;&amp;#xD;&amp;#xA;&amp;lt;cn&amp;gt;FRM_TYP_CD&amp;lt;/cn&amp;gt;&amp;#xD;&amp;#xA;&amp;lt;cn&amp;gt;ORG_TYP_TXT&amp;lt;/cn&amp;gt;&amp;#xD;&amp;#xA;&amp;lt;/ColOrd&amp;gt;&amp;#xD;&amp;#xA;&amp;lt;/SasDataSource&amp;gt;'"</definedName>
    <definedName name="_AMO_ContentDefinition_578328508.13" hidden="1">"'"" /&gt;_x000D_
  &lt;param n=""ExcelTableColumnCount"" v=""2"" /&gt;_x000D_
  &lt;param n=""ExcelTableRowCount"" v=""9"" /&gt;_x000D_
  &lt;param n=""DataRowCount"" v=""9"" /&gt;_x000D_
  &lt;param n=""DataColCount"" v=""2"" /&gt;_x000D_
  &lt;param n=""ObsColumn"" v=""false"" /&gt;_x000D_
  &lt;param n=""ExcelFormatt'"</definedName>
    <definedName name="_AMO_ContentDefinition_578328508.14" hidden="1">"'ingHash"" v=""291531489"" /&gt;_x000D_
  &lt;param n=""ExcelFormatting"" v=""Automatic"" /&gt;_x000D_
  &lt;ExcelXMLOptions AdjColWidths=""True"" RowOpt=""InsertCells"" ColOpt=""InsertCells"" /&gt;_x000D_
&lt;/ContentDefinition&gt;'"</definedName>
    <definedName name="_AMO_ContentDefinition_578328508.2" hidden="1">"' /&gt;_x000D_
  &lt;parents /&gt;_x000D_
  &lt;children /&gt;_x000D_
  &lt;param n=""AMO_Version"" v=""5.1"" /&gt;_x000D_
  &lt;param n=""DisplayName"" v=""SASApp:FCSHRLIB.SARS_EXHIBIT1"" /&gt;_x000D_
  &lt;param n=""DisplayType"" v=""Data Set"" /&gt;_x000D_
  &lt;param n=""DataSourceType"" v=""SAS DATASET"" /&gt;_x000D_
  &lt;para'"</definedName>
    <definedName name="_AMO_ContentDefinition_578328508.3" hidden="1">"'m n=""SASFilter"" v=""ORG_TYP_TXT = 'Depository institution'"" /&gt;_x000D_
  &lt;param n=""MoreSheetsForRows"" v=""False"" /&gt;_x000D_
  &lt;param n=""PageSize"" v=""500"" /&gt;_x000D_
  &lt;param n=""ShowRowNumbers"" v=""False"" /&gt;_x000D_
  &lt;param n=""ShowInfoInSheet"" v=""False"" /&gt;_x000D_
 '"</definedName>
    <definedName name="_AMO_ContentDefinition_578328508.4" hidden="1">"' &lt;param n=""CredKey"" v=""SARS_EXHIBIT1&amp;#x1;SASApp&amp;#x1;FinCEN_Shr_Lib"" /&gt;_x000D_
  &lt;param n=""ClassName"" v=""SAS.OfficeAddin.DataViewItem"" /&gt;_x000D_
  &lt;param n=""ServerName"" v=""SASApp"" /&gt;_x000D_
  &lt;param n=""DataSource"" v=""&amp;lt;SasDataSource Version=&amp;quot;4.2&amp;qu'"</definedName>
    <definedName name="_AMO_ContentDefinition_578328508.5" hidden="1">"'ot; Type=&amp;quot;SAS.Servers.Dataset&amp;quot; Svr=&amp;quot;SASApp&amp;quot; Lib=&amp;quot;FCSHRLIB&amp;quot; Filter=&amp;quot;ORG_TYP_TXT = 'Depository institution'&amp;quot; FilterDS=&amp;quot;&amp;amp;lt;?xml version=&amp;amp;quot;1.0&amp;amp;quot; encoding=&amp;amp;quot;utf-16&amp;amp;quot;?&amp;amp;gt;'"</definedName>
    <definedName name="_AMO_ContentDefinition_578328508.6" hidden="1">"'&amp;amp;lt;FilterTree&amp;amp;gt;&amp;amp;lt;TreeRoot&amp;amp;gt;&amp;amp;lt;ID&amp;amp;gt;49a77b50-d442-4195-81dc-1fa6ff8a7ea5&amp;amp;lt;/ID&amp;amp;gt;&amp;amp;lt;FilterType&amp;amp;gt;COLUMN&amp;amp;lt;/FilterType&amp;amp;gt;&amp;amp;lt;TableID /&amp;amp;gt;&amp;amp;lt;ColumnName&amp;amp;gt;ORG_TYP_TXT&amp;amp;lt'"</definedName>
    <definedName name="_AMO_ContentDefinition_578328508.7" hidden="1">"';/ColumnName&amp;amp;gt;&amp;amp;lt;ColumnType&amp;amp;gt;Character&amp;amp;lt;/ColumnType&amp;amp;gt;&amp;amp;lt;GroupLevel /&amp;amp;gt;&amp;amp;lt;Operator&amp;amp;gt;=&amp;amp;lt;/Operator&amp;amp;gt;&amp;amp;lt;UseMacroFunction&amp;amp;gt;False&amp;amp;lt;/UseMacroFunction&amp;amp;gt;&amp;amp;lt;Not&amp;amp;gt;Fa'"</definedName>
    <definedName name="_AMO_ContentDefinition_578328508.8" hidden="1">"'lse&amp;amp;lt;/Not&amp;amp;gt;&amp;amp;lt;Label /&amp;amp;gt;&amp;amp;lt;RightHandSide&amp;amp;gt;&amp;amp;lt;RightHandSideNumType&amp;amp;gt;SINGLE&amp;amp;lt;/RightHandSideNumType&amp;amp;gt;&amp;amp;lt;RightHandSideItems&amp;amp;gt;&amp;amp;lt;RHSItem&amp;amp;gt;&amp;amp;lt;RHSType&amp;amp;gt;EXPRESSION&amp;amp;lt'"</definedName>
    <definedName name="_AMO_ContentDefinition_578328508.9" hidden="1">"';/RHSType&amp;amp;gt;&amp;amp;lt;AddQuotes&amp;amp;gt;True&amp;amp;lt;/AddQuotes&amp;amp;gt;&amp;amp;lt;DateFormat&amp;amp;gt;None&amp;amp;lt;/DateFormat&amp;amp;gt;&amp;amp;lt;RightHandSideExpression&amp;amp;gt;Depository institution&amp;amp;lt;/RightHandSideExpression&amp;amp;gt;&amp;amp;lt;IsSubquery&amp;am'"</definedName>
    <definedName name="_AMO_ContentDefinition_627997455" hidden="1">"'Partitions:15'"</definedName>
    <definedName name="_AMO_ContentDefinition_627997455.0" hidden="1">"'&lt;ContentDefinition name=""SASApp:FCSHRLIB.SARS_EXHIBIT2"" rsid=""627997455"" type=""DataSet"" format=""ReportXml"" imgfmt=""ActiveX"" created=""01/05/2015 14:31:45"" modifed=""01/05/2015 14:31:45"" user=""celiop"" apply=""False"" css=""C:\Program File'"</definedName>
    <definedName name="_AMO_ContentDefinition_627997455.1" hidden="1">"'s\SASHome\x86\SASAddinforMicrosoftOffice\5.1\Styles\AMODefault.css"" range=""SASApp_FCSHRLIB_SARS_EXHIBIT2_2"" auto=""False"" xTime=""00:00:00.0070000"" rTime=""00:00:00.4070000"" bgnew=""False"" nFmt=""False"" grphSet=""False"" imgY=""0"" imgX=""0""&gt;'"</definedName>
    <definedName name="_AMO_ContentDefinition_627997455.10" hidden="1">"'query&amp;amp;gt;False&amp;amp;lt;/IsSubquery&amp;amp;gt;&amp;amp;lt;SubqueryTemplateName /&amp;amp;gt;&amp;amp;lt;/RHSItem&amp;amp;gt;&amp;amp;lt;/RightHandSideItems&amp;amp;gt;&amp;amp;lt;/RightHandSide&amp;amp;gt;&amp;amp;lt;/TreeRoot&amp;amp;gt;&amp;amp;lt;/FilterTree&amp;amp;gt;&amp;quot; Sort=&amp;quot;StateNM A'"</definedName>
    <definedName name="_AMO_ContentDefinition_627997455.11" hidden="1">"'SC&amp;quot; ColSelFlg=&amp;quot;0&amp;quot; Name=&amp;quot;SARS_EXHIBIT2&amp;quot;&amp;gt;&amp;#xD;&amp;#xA;&amp;lt;Cols&amp;gt;&amp;#xD;&amp;#xA;&amp;lt;cn&amp;gt;StateNM&amp;lt;/cn&amp;gt;&amp;#xD;&amp;#xA;&amp;lt;cn&amp;gt;bsa_count&amp;lt;/cn&amp;gt;&amp;#xD;&amp;#xA;&amp;lt;/Cols&amp;gt;&amp;#xD;&amp;#xA;&amp;lt;ColOrd&amp;gt;&amp;#xD;&amp;#xA;&amp;lt;cn&amp;gt;StateNM&amp;lt;/cn&amp;gt'"</definedName>
    <definedName name="_AMO_ContentDefinition_627997455.12" hidden="1">"';&amp;#xD;&amp;#xA;&amp;lt;cn&amp;gt;bsa_count&amp;lt;/cn&amp;gt;&amp;#xD;&amp;#xA;&amp;lt;cn&amp;gt;FILG_RCV_DT_YEAR&amp;lt;/cn&amp;gt;&amp;#xD;&amp;#xA;&amp;lt;cn&amp;gt;FRM_TYP_CD&amp;lt;/cn&amp;gt;&amp;#xD;&amp;#xA;&amp;lt;cn&amp;gt;org_typ_txt&amp;lt;/cn&amp;gt;&amp;#xD;&amp;#xA;&amp;lt;/ColOrd&amp;gt;&amp;#xD;&amp;#xA;&amp;lt;/SasDataSource&amp;gt;"" /&gt;_x000D_
  &lt;param n=""Exc'"</definedName>
    <definedName name="_AMO_ContentDefinition_627997455.13" hidden="1">"'elTableColumnCount"" v=""2"" /&gt;_x000D_
  &lt;param n=""ExcelTableRowCount"" v=""60"" /&gt;_x000D_
  &lt;param n=""DataRowCount"" v=""60"" /&gt;_x000D_
  &lt;param n=""DataColCount"" v=""2"" /&gt;_x000D_
  &lt;param n=""ObsColumn"" v=""false"" /&gt;_x000D_
  &lt;param n=""ExcelFormattingHash"" v=""13724180'"</definedName>
    <definedName name="_AMO_ContentDefinition_627997455.14" hidden="1">"'14"" /&gt;_x000D_
  &lt;param n=""ExcelFormatting"" v=""Automatic"" /&gt;_x000D_
  &lt;ExcelXMLOptions AdjColWidths=""True"" RowOpt=""InsertCells"" ColOpt=""InsertCells"" /&gt;_x000D_
&lt;/ContentDefinition&gt;'"</definedName>
    <definedName name="_AMO_ContentDefinition_627997455.2" hidden="1">"'_x000D_
  &lt;files /&gt;_x000D_
  &lt;parents /&gt;_x000D_
  &lt;children /&gt;_x000D_
  &lt;param n=""AMO_Version"" v=""5.1"" /&gt;_x000D_
  &lt;param n=""DisplayName"" v=""SASApp:FCSHRLIB.SARS_EXHIBIT2"" /&gt;_x000D_
  &lt;param n=""DisplayType"" v=""Data Set"" /&gt;_x000D_
  &lt;param n=""DataSourceType"" v=""SAS DATASET"" /&gt;'"</definedName>
    <definedName name="_AMO_ContentDefinition_627997455.3" hidden="1">"'_x000D_
  &lt;param n=""SASFilter"" v=""org_typ_txt = 'Depository institution'"" /&gt;_x000D_
  &lt;param n=""MoreSheetsForRows"" v=""False"" /&gt;_x000D_
  &lt;param n=""PageSize"" v=""500"" /&gt;_x000D_
  &lt;param n=""ShowRowNumbers"" v=""False"" /&gt;_x000D_
  &lt;param n=""ShowInfoInSheet"" v=""False'"</definedName>
    <definedName name="_AMO_ContentDefinition_627997455.4" hidden="1">"'"" /&gt;_x000D_
  &lt;param n=""CredKey"" v=""SARS_EXHIBIT2&amp;#x1;SASApp&amp;#x1;FinCEN_Shr_Lib"" /&gt;_x000D_
  &lt;param n=""ClassName"" v=""SAS.OfficeAddin.DataViewItem"" /&gt;_x000D_
  &lt;param n=""ServerName"" v=""SASApp"" /&gt;_x000D_
  &lt;param n=""DataSource"" v=""&amp;lt;SasDataSource Version=&amp;quo'"</definedName>
    <definedName name="_AMO_ContentDefinition_627997455.5" hidden="1">"'t;4.2&amp;quot; Type=&amp;quot;SAS.Servers.Dataset&amp;quot; Svr=&amp;quot;SASApp&amp;quot; Lib=&amp;quot;FCSHRLIB&amp;quot; Filter=&amp;quot;org_typ_txt = 'Depository institution'&amp;quot; FilterDS=&amp;quot;&amp;amp;lt;?xml version=&amp;amp;quot;1.0&amp;amp;quot; encoding=&amp;amp;quot;utf-16&amp;amp;quot;?'"</definedName>
    <definedName name="_AMO_ContentDefinition_627997455.6" hidden="1">"'&amp;amp;gt;&amp;amp;lt;FilterTree&amp;amp;gt;&amp;amp;lt;TreeRoot&amp;amp;gt;&amp;amp;lt;ID&amp;amp;gt;2a01e73a-cb7b-4aa1-b916-8f46b6e9e42f&amp;amp;lt;/ID&amp;amp;gt;&amp;amp;lt;FilterType&amp;amp;gt;COLUMN&amp;amp;lt;/FilterType&amp;amp;gt;&amp;amp;lt;TableID /&amp;amp;gt;&amp;amp;lt;ColumnName&amp;amp;gt;org_typ_tx'"</definedName>
    <definedName name="_AMO_ContentDefinition_627997455.7" hidden="1">"'t&amp;amp;lt;/ColumnName&amp;amp;gt;&amp;amp;lt;ColumnType&amp;amp;gt;Character&amp;amp;lt;/ColumnType&amp;amp;gt;&amp;amp;lt;GroupLevel /&amp;amp;gt;&amp;amp;lt;Operator&amp;amp;gt;=&amp;amp;lt;/Operator&amp;amp;gt;&amp;amp;lt;UseMacroFunction&amp;amp;gt;False&amp;amp;lt;/UseMacroFunction&amp;amp;gt;&amp;amp;lt;Not&amp;a'"</definedName>
    <definedName name="_AMO_ContentDefinition_627997455.8" hidden="1">"'mp;gt;False&amp;amp;lt;/Not&amp;amp;gt;&amp;amp;lt;Label /&amp;amp;gt;&amp;amp;lt;RightHandSide&amp;amp;gt;&amp;amp;lt;RightHandSideNumType&amp;amp;gt;SINGLE&amp;amp;lt;/RightHandSideNumType&amp;amp;gt;&amp;amp;lt;RightHandSideItems&amp;amp;gt;&amp;amp;lt;RHSItem&amp;amp;gt;&amp;amp;lt;RHSType&amp;amp;gt;EXPRESSIO'"</definedName>
    <definedName name="_AMO_ContentDefinition_627997455.9" hidden="1">"'N&amp;amp;lt;/RHSType&amp;amp;gt;&amp;amp;lt;AddQuotes&amp;amp;gt;True&amp;amp;lt;/AddQuotes&amp;amp;gt;&amp;amp;lt;DateFormat&amp;amp;gt;None&amp;amp;lt;/DateFormat&amp;amp;gt;&amp;amp;lt;RightHandSideExpression&amp;amp;gt;Depository institution&amp;amp;lt;/RightHandSideExpression&amp;amp;gt;&amp;amp;lt;IsSub'"</definedName>
    <definedName name="_AMO_ContentDefinition_858812798" hidden="1">"'Partitions:15'"</definedName>
    <definedName name="_AMO_ContentDefinition_858812798.0" hidden="1">"'&lt;ContentDefinition name=""SASApp:FCSHRLIB.SARS_EXHIBIT7"" rsid=""858812798"" type=""DataSet"" format=""ReportXml"" imgfmt=""ActiveX"" created=""12/17/2014 12:39:12"" modifed=""01/05/2015 16:16:42"" user=""celiop"" apply=""False"" css=""C:\Program File'"</definedName>
    <definedName name="_AMO_ContentDefinition_858812798.1" hidden="1">"'s\SASHome\x86\SASAddinforMicrosoftOffice\5.1\Styles\AMODefault.css"" range=""SASApp_FCSHRLIB_SARS_EXHIBIT7"" auto=""False"" xTime=""00:00:00.0020000"" rTime=""00:00:00.4120000"" bgnew=""False"" nFmt=""False"" grphSet=""False"" imgY=""0"" imgX=""0""&gt;_x000D_
'"</definedName>
    <definedName name="_AMO_ContentDefinition_858812798.10" hidden="1">"'ry&amp;amp;gt;False&amp;amp;lt;/IsSubquery&amp;amp;gt;&amp;amp;lt;SubqueryTemplateName /&amp;amp;gt;&amp;amp;lt;/RHSItem&amp;amp;gt;&amp;amp;lt;/RightHandSideItems&amp;amp;gt;&amp;amp;lt;/RightHandSide&amp;amp;gt;&amp;amp;lt;/TreeRoot&amp;amp;gt;&amp;amp;lt;/FilterTree&amp;amp;gt;&amp;quot; Sort=&amp;quot;ASET_SBTYP_I'"</definedName>
    <definedName name="_AMO_ContentDefinition_858812798.11" hidden="1">"'D_TXT ASC&amp;quot; ColSelFlg=&amp;quot;0&amp;quot; Name=&amp;quot;SARS_EXHIBIT7&amp;quot;&amp;gt;&amp;#xD;&amp;#xA;&amp;lt;Cols&amp;gt;&amp;#xD;&amp;#xA;&amp;lt;cn&amp;gt;ASET_SBTYP_ID_TXT&amp;lt;/cn&amp;gt;&amp;#xD;&amp;#xA;&amp;lt;cn&amp;gt;bsa_count&amp;lt;/cn&amp;gt;&amp;#xD;&amp;#xA;&amp;lt;/Cols&amp;gt;&amp;#xD;&amp;#xA;&amp;lt;ColOrd&amp;gt;&amp;#xD;&amp;#xA;&amp;lt;cn&amp;gt;'"</definedName>
    <definedName name="_AMO_ContentDefinition_858812798.12" hidden="1">"'ASET_SBTYP_ID_TXT&amp;lt;/cn&amp;gt;&amp;#xD;&amp;#xA;&amp;lt;cn&amp;gt;bsa_count&amp;lt;/cn&amp;gt;&amp;#xD;&amp;#xA;&amp;lt;cn&amp;gt;FILG_RCV_DT_YEAR&amp;lt;/cn&amp;gt;&amp;#xD;&amp;#xA;&amp;lt;cn&amp;gt;ORG_TYP_TXT&amp;lt;/cn&amp;gt;&amp;#xD;&amp;#xA;&amp;lt;cn&amp;gt;ASET_TYP_ID&amp;lt;/cn&amp;gt;&amp;#xD;&amp;#xA;&amp;lt;/ColOrd&amp;gt;&amp;#xD;&amp;#xA;&amp;lt;/SasDataSourc'"</definedName>
    <definedName name="_AMO_ContentDefinition_858812798.13" hidden="1">"'e&amp;gt;"" /&gt;_x000D_
  &lt;param n=""ExcelTableColumnCount"" v=""2"" /&gt;_x000D_
  &lt;param n=""ExcelTableRowCount"" v=""10"" /&gt;_x000D_
  &lt;param n=""DataRowCount"" v=""10"" /&gt;_x000D_
  &lt;param n=""DataColCount"" v=""2"" /&gt;_x000D_
  &lt;param n=""ObsColumn"" v=""false"" /&gt;_x000D_
  &lt;param n=""ExcelF'"</definedName>
    <definedName name="_AMO_ContentDefinition_858812798.14" hidden="1">"'ormattingHash"" v=""1671049871"" /&gt;_x000D_
  &lt;param n=""ExcelFormatting"" v=""Automatic"" /&gt;_x000D_
  &lt;ExcelXMLOptions AdjColWidths=""True"" RowOpt=""InsertCells"" ColOpt=""InsertCells"" /&gt;_x000D_
&lt;/ContentDefinition&gt;'"</definedName>
    <definedName name="_AMO_ContentDefinition_858812798.2" hidden="1">"'  &lt;files /&gt;_x000D_
  &lt;parents /&gt;_x000D_
  &lt;children /&gt;_x000D_
  &lt;param n=""AMO_Version"" v=""5.1"" /&gt;_x000D_
  &lt;param n=""DisplayName"" v=""SASApp:FCSHRLIB.SARS_EXHIBIT7"" /&gt;_x000D_
  &lt;param n=""DisplayType"" v=""Data Set"" /&gt;_x000D_
  &lt;param n=""DataSourceType"" v=""SAS DATASET"" /&gt;_x000D_
'"</definedName>
    <definedName name="_AMO_ContentDefinition_858812798.3" hidden="1">"'  &lt;param n=""SASFilter"" v=""ORG_TYP_TXT = 'Depository institution'"" /&gt;_x000D_
  &lt;param n=""MoreSheetsForRows"" v=""False"" /&gt;_x000D_
  &lt;param n=""PageSize"" v=""500"" /&gt;_x000D_
  &lt;param n=""ShowRowNumbers"" v=""False"" /&gt;_x000D_
  &lt;param n=""ShowInfoInSheet"" v=""False"" '"</definedName>
    <definedName name="_AMO_ContentDefinition_858812798.4" hidden="1">"'/&gt;_x000D_
  &lt;param n=""CredKey"" v=""SARS_EXHIBIT7&amp;#x1;SASApp&amp;#x1;FinCEN_Shr_Lib"" /&gt;_x000D_
  &lt;param n=""ClassName"" v=""SAS.OfficeAddin.DataViewItem"" /&gt;_x000D_
  &lt;param n=""ServerName"" v=""SASApp"" /&gt;_x000D_
  &lt;param n=""DataSource"" v=""&amp;lt;SasDataSource Version=&amp;quot;4'"</definedName>
    <definedName name="_AMO_ContentDefinition_858812798.5" hidden="1">"'.2&amp;quot; Type=&amp;quot;SAS.Servers.Dataset&amp;quot; Svr=&amp;quot;SASApp&amp;quot; Lib=&amp;quot;FCSHRLIB&amp;quot; Filter=&amp;quot;ORG_TYP_TXT = 'Depository institution'&amp;quot; FilterDS=&amp;quot;&amp;amp;lt;?xml version=&amp;amp;quot;1.0&amp;amp;quot; encoding=&amp;amp;quot;utf-16&amp;amp;quot;?&amp;am'"</definedName>
    <definedName name="_AMO_ContentDefinition_858812798.6" hidden="1">"'p;gt;&amp;amp;lt;FilterTree&amp;amp;gt;&amp;amp;lt;TreeRoot&amp;amp;gt;&amp;amp;lt;ID&amp;amp;gt;63e87369-59f9-40e3-9a39-d774d3353e3d&amp;amp;lt;/ID&amp;amp;gt;&amp;amp;lt;FilterType&amp;amp;gt;COLUMN&amp;amp;lt;/FilterType&amp;amp;gt;&amp;amp;lt;TableID /&amp;amp;gt;&amp;amp;lt;ColumnName&amp;amp;gt;ORG_TYP_TXT&amp;a'"</definedName>
    <definedName name="_AMO_ContentDefinition_858812798.7" hidden="1">"'mp;lt;/ColumnName&amp;amp;gt;&amp;amp;lt;ColumnType&amp;amp;gt;Character&amp;amp;lt;/ColumnType&amp;amp;gt;&amp;amp;lt;GroupLevel /&amp;amp;gt;&amp;amp;lt;Operator&amp;amp;gt;=&amp;amp;lt;/Operator&amp;amp;gt;&amp;amp;lt;UseMacroFunction&amp;amp;gt;False&amp;amp;lt;/UseMacroFunction&amp;amp;gt;&amp;amp;lt;Not&amp;amp;'"</definedName>
    <definedName name="_AMO_ContentDefinition_858812798.8" hidden="1">"'gt;False&amp;amp;lt;/Not&amp;amp;gt;&amp;amp;lt;Label /&amp;amp;gt;&amp;amp;lt;RightHandSide&amp;amp;gt;&amp;amp;lt;RightHandSideNumType&amp;amp;gt;SINGLE&amp;amp;lt;/RightHandSideNumType&amp;amp;gt;&amp;amp;lt;RightHandSideItems&amp;amp;gt;&amp;amp;lt;RHSItem&amp;amp;gt;&amp;amp;lt;RHSType&amp;amp;gt;EXPRESSION&amp;a'"</definedName>
    <definedName name="_AMO_ContentDefinition_858812798.9" hidden="1">"'mp;lt;/RHSType&amp;amp;gt;&amp;amp;lt;AddQuotes&amp;amp;gt;True&amp;amp;lt;/AddQuotes&amp;amp;gt;&amp;amp;lt;DateFormat&amp;amp;gt;None&amp;amp;lt;/DateFormat&amp;amp;gt;&amp;amp;lt;RightHandSideExpression&amp;amp;gt;Depository institution&amp;amp;lt;/RightHandSideExpression&amp;amp;gt;&amp;amp;lt;IsSubque'"</definedName>
    <definedName name="_AMO_ContentDefinition_918031133" hidden="1">"'Partitions:15'"</definedName>
    <definedName name="_AMO_ContentDefinition_918031133.0" hidden="1">"'&lt;ContentDefinition name=""SASApp:FCSHRLIB.SARS_EXHIBIT3"" rsid=""918031133"" type=""DataSet"" format=""ReportXml"" imgfmt=""ActiveX"" created=""12/17/2014 12:36:26"" modifed=""01/05/2015 16:09:08"" user=""celiop"" apply=""False"" css=""C:\Program File'"</definedName>
    <definedName name="_AMO_ContentDefinition_918031133.1" hidden="1">"'s\SASHome\x86\SASAddinforMicrosoftOffice\5.1\Styles\AMODefault.css"" range=""SASApp_FCSHRLIB_SARS_EXHIBIT3"" auto=""False"" xTime=""00:00:00.0020000"" rTime=""00:00:00.4030000"" bgnew=""False"" nFmt=""False"" grphSet=""False"" imgY=""0"" imgX=""0""&gt;_x000D_
'"</definedName>
    <definedName name="_AMO_ContentDefinition_918031133.10" hidden="1">"'ry&amp;amp;gt;False&amp;amp;lt;/IsSubquery&amp;amp;gt;&amp;amp;lt;SubqueryTemplateName /&amp;amp;gt;&amp;amp;lt;/RHSItem&amp;amp;gt;&amp;amp;lt;/RightHandSideItems&amp;amp;gt;&amp;amp;lt;/RightHandSide&amp;amp;gt;&amp;amp;lt;/TreeRoot&amp;amp;gt;&amp;amp;lt;/FilterTree&amp;amp;gt;&amp;quot; ColSelFlg=&amp;quot;0&amp;quot;'"</definedName>
    <definedName name="_AMO_ContentDefinition_918031133.11" hidden="1">"' Name=&amp;quot;SARS_EXHIBIT3&amp;quot;&amp;gt;&amp;#xD;&amp;#xA;&amp;lt;Cols&amp;gt;&amp;#xD;&amp;#xA;&amp;lt;cn&amp;gt;PRMRY_RGLTR_TYP_TXT&amp;lt;/cn&amp;gt;&amp;#xD;&amp;#xA;&amp;lt;cn&amp;gt;bsa_count&amp;lt;/cn&amp;gt;&amp;#xD;&amp;#xA;&amp;lt;/Cols&amp;gt;&amp;#xD;&amp;#xA;&amp;lt;ColOrd&amp;gt;&amp;#xD;&amp;#xA;&amp;lt;cn&amp;gt;PRMRY_RGLTR_TYP_TXT&amp;lt;/cn&amp;gt;&amp;#xD;&amp;#'"</definedName>
    <definedName name="_AMO_ContentDefinition_918031133.12" hidden="1">"'xA;&amp;lt;cn&amp;gt;bsa_count&amp;lt;/cn&amp;gt;&amp;#xD;&amp;#xA;&amp;lt;cn&amp;gt;FILG_RCV_DT_YEAR&amp;lt;/cn&amp;gt;&amp;#xD;&amp;#xA;&amp;lt;cn&amp;gt;ORG_TYP_TXT&amp;lt;/cn&amp;gt;&amp;#xD;&amp;#xA;&amp;lt;cn&amp;gt;PRMRY_RGLTR_TYP_CD&amp;lt;/cn&amp;gt;&amp;#xD;&amp;#xA;&amp;lt;/ColOrd&amp;gt;&amp;#xD;&amp;#xA;&amp;lt;/SasDataSource&amp;gt;"" /&gt;_x000D_
  &lt;param n=""Exc'"</definedName>
    <definedName name="_AMO_ContentDefinition_918031133.13" hidden="1">"'elTableColumnCount"" v=""2"" /&gt;_x000D_
  &lt;param n=""ExcelTableRowCount"" v=""5"" /&gt;_x000D_
  &lt;param n=""DataRowCount"" v=""5"" /&gt;_x000D_
  &lt;param n=""DataColCount"" v=""2"" /&gt;_x000D_
  &lt;param n=""ObsColumn"" v=""false"" /&gt;_x000D_
  &lt;param n=""ExcelFormattingHash"" v=""1409125726'"</definedName>
    <definedName name="_AMO_ContentDefinition_918031133.14" hidden="1">"'"" /&gt;_x000D_
  &lt;param n=""ExcelFormatting"" v=""Automatic"" /&gt;_x000D_
  &lt;ExcelXMLOptions AdjColWidths=""True"" RowOpt=""InsertCells"" ColOpt=""InsertCells"" /&gt;_x000D_
&lt;/ContentDefinition&gt;'"</definedName>
    <definedName name="_AMO_ContentDefinition_918031133.2" hidden="1">"'  &lt;files /&gt;_x000D_
  &lt;parents /&gt;_x000D_
  &lt;children /&gt;_x000D_
  &lt;param n=""AMO_Version"" v=""5.1"" /&gt;_x000D_
  &lt;param n=""DisplayName"" v=""SASApp:FCSHRLIB.SARS_EXHIBIT3"" /&gt;_x000D_
  &lt;param n=""DisplayType"" v=""Data Set"" /&gt;_x000D_
  &lt;param n=""DataSourceType"" v=""SAS DATASET"" /&gt;_x000D_
'"</definedName>
    <definedName name="_AMO_ContentDefinition_918031133.3" hidden="1">"'  &lt;param n=""SASFilter"" v=""ORG_TYP_TXT = 'Depository institution'"" /&gt;_x000D_
  &lt;param n=""MoreSheetsForRows"" v=""False"" /&gt;_x000D_
  &lt;param n=""PageSize"" v=""500"" /&gt;_x000D_
  &lt;param n=""ShowRowNumbers"" v=""False"" /&gt;_x000D_
  &lt;param n=""ShowInfoInSheet"" v=""False"" '"</definedName>
    <definedName name="_AMO_ContentDefinition_918031133.4" hidden="1">"'/&gt;_x000D_
  &lt;param n=""CredKey"" v=""SARS_EXHIBIT3&amp;#x1;SASApp&amp;#x1;FinCEN_Shr_Lib"" /&gt;_x000D_
  &lt;param n=""ClassName"" v=""SAS.OfficeAddin.DataViewItem"" /&gt;_x000D_
  &lt;param n=""ServerName"" v=""SASApp"" /&gt;_x000D_
  &lt;param n=""DataSource"" v=""&amp;lt;SasDataSource Version=&amp;quot;4'"</definedName>
    <definedName name="_AMO_ContentDefinition_918031133.5" hidden="1">"'.2&amp;quot; Type=&amp;quot;SAS.Servers.Dataset&amp;quot; Svr=&amp;quot;SASApp&amp;quot; Lib=&amp;quot;FCSHRLIB&amp;quot; Filter=&amp;quot;ORG_TYP_TXT = 'Depository institution'&amp;quot; FilterDS=&amp;quot;&amp;amp;lt;?xml version=&amp;amp;quot;1.0&amp;amp;quot; encoding=&amp;amp;quot;utf-16&amp;amp;quot;?&amp;am'"</definedName>
    <definedName name="_AMO_ContentDefinition_918031133.6" hidden="1">"'p;gt;&amp;amp;lt;FilterTree&amp;amp;gt;&amp;amp;lt;TreeRoot&amp;amp;gt;&amp;amp;lt;ID&amp;amp;gt;7a911974-a651-47f0-8ecb-7afe4a0bf7aa&amp;amp;lt;/ID&amp;amp;gt;&amp;amp;lt;FilterType&amp;amp;gt;COLUMN&amp;amp;lt;/FilterType&amp;amp;gt;&amp;amp;lt;TableID /&amp;amp;gt;&amp;amp;lt;ColumnName&amp;amp;gt;ORG_TYP_TXT&amp;a'"</definedName>
    <definedName name="_AMO_ContentDefinition_918031133.7" hidden="1">"'mp;lt;/ColumnName&amp;amp;gt;&amp;amp;lt;ColumnType&amp;amp;gt;Character&amp;amp;lt;/ColumnType&amp;amp;gt;&amp;amp;lt;GroupLevel /&amp;amp;gt;&amp;amp;lt;Operator&amp;amp;gt;=&amp;amp;lt;/Operator&amp;amp;gt;&amp;amp;lt;UseMacroFunction&amp;amp;gt;False&amp;amp;lt;/UseMacroFunction&amp;amp;gt;&amp;amp;lt;Not&amp;amp;'"</definedName>
    <definedName name="_AMO_ContentDefinition_918031133.8" hidden="1">"'gt;False&amp;amp;lt;/Not&amp;amp;gt;&amp;amp;lt;Label /&amp;amp;gt;&amp;amp;lt;RightHandSide&amp;amp;gt;&amp;amp;lt;RightHandSideNumType&amp;amp;gt;SINGLE&amp;amp;lt;/RightHandSideNumType&amp;amp;gt;&amp;amp;lt;RightHandSideItems&amp;amp;gt;&amp;amp;lt;RHSItem&amp;amp;gt;&amp;amp;lt;RHSType&amp;amp;gt;EXPRESSION&amp;a'"</definedName>
    <definedName name="_AMO_ContentDefinition_918031133.9" hidden="1">"'mp;lt;/RHSType&amp;amp;gt;&amp;amp;lt;AddQuotes&amp;amp;gt;True&amp;amp;lt;/AddQuotes&amp;amp;gt;&amp;amp;lt;DateFormat&amp;amp;gt;None&amp;amp;lt;/DateFormat&amp;amp;gt;&amp;amp;lt;RightHandSideExpression&amp;amp;gt;Depository institution&amp;amp;lt;/RightHandSideExpression&amp;amp;gt;&amp;amp;lt;IsSubque'"</definedName>
    <definedName name="_AMO_ContentLocation_176577500__A1" hidden="1">"'Partitions:2'"</definedName>
    <definedName name="_AMO_ContentLocation_176577500__A1.0" hidden="1">"'&lt;ContentLocation path=""A1"" rsid=""176577500"" tag="""" fid=""0""&gt;_x000D_
  &lt;param n=""_NumRows"" v=""82"" /&gt;_x000D_
  &lt;param n=""_NumCols"" v=""3"" /&gt;_x000D_
  &lt;param n=""SASDataState"" v=""none"" /&gt;_x000D_
  &lt;param n=""SASDataStart"" v=""1"" /&gt;_x000D_
  &lt;param n=""SASDataEn'"</definedName>
    <definedName name="_AMO_ContentLocation_176577500__A1.1" hidden="1">"'d"" v=""81"" /&gt;_x000D_
  &lt;param n=""SASFilter"" v=""ORG_TYP_TXT = 'Depository institution'"" /&gt;_x000D_
&lt;/ContentLocation&gt;'"</definedName>
    <definedName name="_AMO_ContentLocation_258747214__A1" hidden="1">"'Partitions:2'"</definedName>
    <definedName name="_AMO_ContentLocation_258747214__A1.0" hidden="1">"'&lt;ContentLocation path=""A1"" rsid=""258747214"" tag="""" fid=""0""&gt;_x000D_
  &lt;param n=""_NumRows"" v=""61"" /&gt;_x000D_
  &lt;param n=""_NumCols"" v=""2"" /&gt;_x000D_
  &lt;param n=""SASDataState"" v=""none"" /&gt;_x000D_
  &lt;param n=""SASDataStart"" v=""1"" /&gt;_x000D_
  &lt;param n=""SASDataEn'"</definedName>
    <definedName name="_AMO_ContentLocation_258747214__A1.1" hidden="1">"'d"" v=""60"" /&gt;_x000D_
  &lt;param n=""SASFilter"" v=""ORG_TYP_TXT = 'Depository institution'"" /&gt;_x000D_
&lt;/ContentLocation&gt;'"</definedName>
    <definedName name="_AMO_ContentLocation_49183029__A1" hidden="1">"'Partitions:2'"</definedName>
    <definedName name="_AMO_ContentLocation_49183029__A1.0" hidden="1">"'&lt;ContentLocation path=""A1"" rsid=""49183029"" tag="""" fid=""0""&gt;_x000D_
  &lt;param n=""_NumRows"" v=""14"" /&gt;_x000D_
  &lt;param n=""_NumCols"" v=""2"" /&gt;_x000D_
  &lt;param n=""SASDataState"" v=""none"" /&gt;_x000D_
  &lt;param n=""SASDataStart"" v=""1"" /&gt;_x000D_
  &lt;param n=""SASDataEnd'"</definedName>
    <definedName name="_AMO_ContentLocation_49183029__A1.1" hidden="1">"'"" v=""13"" /&gt;_x000D_
  &lt;param n=""SASFilter"" v=""ORG_TYP_TXT = 'Depository institution'"" /&gt;_x000D_
&lt;/ContentLocation&gt;'"</definedName>
    <definedName name="_AMO_ContentLocation_506416467__A1" hidden="1">"'Partitions:2'"</definedName>
    <definedName name="_AMO_ContentLocation_506416467__A1.0" hidden="1">"'&lt;ContentLocation path=""A1"" rsid=""506416467"" tag="""" fid=""0""&gt;_x000D_
  &lt;param n=""_NumRows"" v=""21"" /&gt;_x000D_
  &lt;param n=""_NumCols"" v=""2"" /&gt;_x000D_
  &lt;param n=""SASDataState"" v=""none"" /&gt;_x000D_
  &lt;param n=""SASDataStart"" v=""1"" /&gt;_x000D_
  &lt;param n=""SASDataEn'"</definedName>
    <definedName name="_AMO_ContentLocation_506416467__A1.1" hidden="1">"'d"" v=""20"" /&gt;_x000D_
  &lt;param n=""SASFilter"" v=""ORG_TYP_TXT = 'Depository institution'"" /&gt;_x000D_
&lt;/ContentLocation&gt;'"</definedName>
    <definedName name="_AMO_ContentLocation_578328508__A1" hidden="1">"'Partitions:2'"</definedName>
    <definedName name="_AMO_ContentLocation_578328508__A1.0" hidden="1">"'&lt;ContentLocation path=""A1"" rsid=""578328508"" tag="""" fid=""0""&gt;_x000D_
  &lt;param n=""_NumRows"" v=""10"" /&gt;_x000D_
  &lt;param n=""_NumCols"" v=""2"" /&gt;_x000D_
  &lt;param n=""SASDataState"" v=""none"" /&gt;_x000D_
  &lt;param n=""SASDataStart"" v=""1"" /&gt;_x000D_
  &lt;param n=""SASDataEn'"</definedName>
    <definedName name="_AMO_ContentLocation_578328508__A1.1" hidden="1">"'d"" v=""9"" /&gt;_x000D_
  &lt;param n=""SASFilter"" v=""ORG_TYP_TXT = 'Depository institution'"" /&gt;_x000D_
&lt;/ContentLocation&gt;'"</definedName>
    <definedName name="_AMO_ContentLocation_627997455__A1" hidden="1">"'Partitions:2'"</definedName>
    <definedName name="_AMO_ContentLocation_627997455__A1.0" hidden="1">"'&lt;ContentLocation path=""A1"" rsid=""627997455"" tag="""" fid=""0""&gt;_x000D_
  &lt;param n=""_NumRows"" v=""61"" /&gt;_x000D_
  &lt;param n=""_NumCols"" v=""2"" /&gt;_x000D_
  &lt;param n=""SASDataState"" v=""none"" /&gt;_x000D_
  &lt;param n=""SASDataStart"" v=""1"" /&gt;_x000D_
  &lt;param n=""SASDataEn'"</definedName>
    <definedName name="_AMO_ContentLocation_627997455__A1.1" hidden="1">"'d"" v=""60"" /&gt;_x000D_
  &lt;param n=""SASFilter"" v=""org_typ_txt = 'Depository institution'"" /&gt;_x000D_
&lt;/ContentLocation&gt;'"</definedName>
    <definedName name="_AMO_ContentLocation_858812798__A1" hidden="1">"'Partitions:2'"</definedName>
    <definedName name="_AMO_ContentLocation_858812798__A1.0" hidden="1">"'&lt;ContentLocation path=""A1"" rsid=""858812798"" tag="""" fid=""0""&gt;_x000D_
  &lt;param n=""_NumRows"" v=""11"" /&gt;_x000D_
  &lt;param n=""_NumCols"" v=""2"" /&gt;_x000D_
  &lt;param n=""SASDataState"" v=""none"" /&gt;_x000D_
  &lt;param n=""SASDataStart"" v=""1"" /&gt;_x000D_
  &lt;param n=""SASDataEn'"</definedName>
    <definedName name="_AMO_ContentLocation_858812798__A1.1" hidden="1">"'d"" v=""10"" /&gt;_x000D_
  &lt;param n=""SASFilter"" v=""ORG_TYP_TXT = 'Depository institution'"" /&gt;_x000D_
&lt;/ContentLocation&gt;'"</definedName>
    <definedName name="_AMO_ContentLocation_918031133__A1" hidden="1">"'Partitions:2'"</definedName>
    <definedName name="_AMO_ContentLocation_918031133__A1.0" hidden="1">"'&lt;ContentLocation path=""A1"" rsid=""918031133"" tag="""" fid=""0""&gt;_x000D_
  &lt;param n=""_NumRows"" v=""6"" /&gt;_x000D_
  &lt;param n=""_NumCols"" v=""2"" /&gt;_x000D_
  &lt;param n=""SASDataState"" v=""none"" /&gt;_x000D_
  &lt;param n=""SASDataStart"" v=""1"" /&gt;_x000D_
  &lt;param n=""SASDataEnd'"</definedName>
    <definedName name="_AMO_ContentLocation_918031133__A1.1" hidden="1">"'"" v=""5"" /&gt;_x000D_
  &lt;param n=""SASFilter"" v=""ORG_TYP_TXT = 'Depository institution'"" /&gt;_x000D_
&lt;/ContentLocation&gt;'"</definedName>
    <definedName name="_AMO_SingleObject_176577500__A1" hidden="1">'Exhibit 5'!$O$14:$Q$100</definedName>
    <definedName name="_AMO_SingleObject_258747214__A1" hidden="1">'Exhibit 2'!#REF!</definedName>
    <definedName name="_AMO_SingleObject_49183029__A1" hidden="1">'Exhibit 7'!$N$14:$O$27</definedName>
    <definedName name="_AMO_SingleObject_506416467__A1" hidden="1">'Exhibit 8'!$O$14:$P$36</definedName>
    <definedName name="_AMO_SingleObject_578328508__A1" hidden="1">'Exhibit 1'!$N$14:$N$14</definedName>
    <definedName name="_AMO_SingleObject_627997455__A1" hidden="1">'Exhibit 2'!$P$14:$Q$74</definedName>
    <definedName name="_AMO_SingleObject_858812798__A1" hidden="1">'Exhibit 9'!$N$14:$O$24</definedName>
    <definedName name="_AMO_SingleObject_918031133__A1" hidden="1">'Exhibit 6'!$N$14:$O$20</definedName>
    <definedName name="_AMO_XmlVersion" hidden="1">"'1'"</definedName>
    <definedName name="_xlnm.Print_Titles" localSheetId="1">'Exhibit 2'!$14:$14</definedName>
    <definedName name="_xlnm.Print_Titles" localSheetId="3">'Exhibit 4'!$9:$14</definedName>
    <definedName name="_xlnm.Print_Titles" localSheetId="4">'Exhibit 5'!$14:$14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1" l="1"/>
  <c r="D16" i="4"/>
  <c r="D17" i="4"/>
  <c r="D18" i="4"/>
  <c r="D19" i="4"/>
  <c r="D20" i="4"/>
  <c r="D21" i="4"/>
  <c r="D22" i="4"/>
  <c r="D23" i="4"/>
  <c r="D24" i="4"/>
  <c r="D25" i="4"/>
  <c r="D26" i="4"/>
  <c r="D27" i="4"/>
  <c r="D28" i="4"/>
  <c r="D29" i="4"/>
  <c r="D30" i="4"/>
  <c r="D31" i="4"/>
  <c r="D32" i="4"/>
  <c r="D33" i="4"/>
  <c r="D34" i="4"/>
  <c r="D35" i="4"/>
  <c r="D36" i="4"/>
  <c r="D37" i="4"/>
  <c r="D15" i="4"/>
  <c r="M123" i="5"/>
  <c r="M122" i="5"/>
  <c r="M119" i="5"/>
  <c r="M111" i="5"/>
  <c r="M103" i="5"/>
  <c r="M80" i="5"/>
  <c r="M72" i="5"/>
  <c r="M57" i="5"/>
  <c r="M49" i="5"/>
  <c r="M41" i="5"/>
  <c r="M33" i="5"/>
  <c r="M18" i="5"/>
  <c r="D16" i="13"/>
  <c r="D17" i="13"/>
  <c r="D18" i="13"/>
  <c r="D19" i="13"/>
  <c r="D20" i="13"/>
  <c r="D21" i="13"/>
  <c r="D22" i="13"/>
  <c r="D23" i="13"/>
  <c r="D24" i="13"/>
  <c r="D25" i="13"/>
  <c r="D26" i="13"/>
  <c r="D27" i="13"/>
  <c r="D28" i="13"/>
  <c r="D29" i="13"/>
  <c r="D30" i="13"/>
  <c r="D31" i="13"/>
  <c r="D32" i="13"/>
  <c r="D33" i="13"/>
  <c r="D34" i="13"/>
  <c r="D35" i="13"/>
  <c r="D36" i="13"/>
  <c r="D37" i="13"/>
  <c r="D38" i="13"/>
  <c r="D15" i="13"/>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L27" i="1"/>
  <c r="J27" i="1"/>
  <c r="K27" i="1"/>
  <c r="L122" i="5"/>
  <c r="L119" i="5"/>
  <c r="L111" i="5"/>
  <c r="L103" i="5"/>
  <c r="L80" i="5"/>
  <c r="L72" i="5"/>
  <c r="L57" i="5"/>
  <c r="L49" i="5"/>
  <c r="L41" i="5"/>
  <c r="L33" i="5"/>
  <c r="L18" i="5"/>
  <c r="K33" i="5"/>
  <c r="K18" i="5"/>
  <c r="K49" i="5"/>
  <c r="K41" i="5"/>
  <c r="K57" i="5"/>
  <c r="K80" i="5"/>
  <c r="K72" i="5"/>
  <c r="K103" i="5"/>
  <c r="K111" i="5"/>
  <c r="K119" i="5"/>
  <c r="K122" i="5"/>
  <c r="K123" i="5" s="1"/>
  <c r="L123" i="5"/>
  <c r="J122" i="5"/>
  <c r="J119" i="5"/>
  <c r="J123" i="5" s="1"/>
  <c r="J103" i="5"/>
  <c r="J111" i="5"/>
  <c r="J80" i="5"/>
  <c r="J72" i="5"/>
  <c r="J57" i="5"/>
  <c r="J49" i="5"/>
  <c r="J41" i="5"/>
  <c r="J33" i="5"/>
  <c r="J18" i="5"/>
  <c r="I27" i="1"/>
  <c r="I122" i="5"/>
  <c r="I123" i="5" s="1"/>
  <c r="I119" i="5"/>
  <c r="I111" i="5"/>
  <c r="I103" i="5"/>
  <c r="I80" i="5"/>
  <c r="I72" i="5"/>
  <c r="I57" i="5"/>
  <c r="I49" i="5"/>
  <c r="I41" i="5"/>
  <c r="I33" i="5"/>
  <c r="I18" i="5"/>
  <c r="H27" i="1"/>
  <c r="H122" i="5"/>
  <c r="H119" i="5"/>
  <c r="H123" i="5" s="1"/>
  <c r="H111" i="5"/>
  <c r="H103" i="5"/>
  <c r="H80" i="5"/>
  <c r="H72" i="5"/>
  <c r="H57" i="5"/>
  <c r="H49" i="5"/>
  <c r="H33" i="5"/>
  <c r="H18" i="5"/>
  <c r="H41" i="5"/>
  <c r="G27" i="1"/>
  <c r="G122" i="5"/>
  <c r="C119" i="5"/>
  <c r="D119" i="5"/>
  <c r="E119" i="5"/>
  <c r="F119" i="5"/>
  <c r="G119" i="5"/>
  <c r="G111" i="5"/>
  <c r="G103" i="5"/>
  <c r="G80" i="5"/>
  <c r="F80" i="5"/>
  <c r="G72" i="5"/>
  <c r="G57" i="5"/>
  <c r="G49" i="5"/>
  <c r="G33" i="5"/>
  <c r="G18" i="5"/>
  <c r="C41" i="5"/>
  <c r="D41" i="5"/>
  <c r="E41" i="5"/>
  <c r="F41" i="5"/>
  <c r="G41" i="5"/>
  <c r="F27" i="1"/>
  <c r="F122" i="5"/>
  <c r="F123" i="5" s="1"/>
  <c r="F111" i="5"/>
  <c r="F103" i="5"/>
  <c r="F72" i="5"/>
  <c r="F57" i="5"/>
  <c r="F49" i="5"/>
  <c r="F33" i="5"/>
  <c r="E27" i="1"/>
  <c r="D27" i="1"/>
  <c r="C33" i="5"/>
  <c r="D33" i="5"/>
  <c r="C49" i="5"/>
  <c r="D49" i="5"/>
  <c r="C57" i="5"/>
  <c r="D57" i="5"/>
  <c r="C72" i="5"/>
  <c r="D72" i="5"/>
  <c r="C80" i="5"/>
  <c r="D80" i="5"/>
  <c r="C103" i="5"/>
  <c r="D103" i="5"/>
  <c r="C111" i="5"/>
  <c r="D111" i="5"/>
  <c r="C122" i="5"/>
  <c r="D122" i="5"/>
  <c r="D123" i="5" s="1"/>
  <c r="B27" i="1"/>
  <c r="C27" i="1"/>
  <c r="E33" i="5"/>
  <c r="E49" i="5"/>
  <c r="E57" i="5"/>
  <c r="E72" i="5"/>
  <c r="E80" i="5"/>
  <c r="E103" i="5"/>
  <c r="E123" i="5" s="1"/>
  <c r="E111" i="5"/>
  <c r="E122" i="5"/>
  <c r="G123" i="5"/>
  <c r="C123" i="5"/>
</calcChain>
</file>

<file path=xl/sharedStrings.xml><?xml version="1.0" encoding="utf-8"?>
<sst xmlns="http://schemas.openxmlformats.org/spreadsheetml/2006/main" count="765" uniqueCount="302">
  <si>
    <t>January</t>
  </si>
  <si>
    <t>-</t>
  </si>
  <si>
    <t>February</t>
  </si>
  <si>
    <t>March</t>
  </si>
  <si>
    <t>April</t>
  </si>
  <si>
    <t>May</t>
  </si>
  <si>
    <t>June</t>
  </si>
  <si>
    <t>July</t>
  </si>
  <si>
    <t>August</t>
  </si>
  <si>
    <t>September</t>
  </si>
  <si>
    <t>October</t>
  </si>
  <si>
    <t>November</t>
  </si>
  <si>
    <t>December</t>
  </si>
  <si>
    <t>Subtotal</t>
  </si>
  <si>
    <t>Total Filings</t>
  </si>
  <si>
    <t>State/Territory</t>
  </si>
  <si>
    <t>Alabama</t>
  </si>
  <si>
    <t>Alaska</t>
  </si>
  <si>
    <t>American Samoa</t>
  </si>
  <si>
    <t>Arizona</t>
  </si>
  <si>
    <t>Arkansas</t>
  </si>
  <si>
    <t>California</t>
  </si>
  <si>
    <t>Colorado</t>
  </si>
  <si>
    <t>Connecticut</t>
  </si>
  <si>
    <t>Delaware</t>
  </si>
  <si>
    <t>District of Columbia</t>
  </si>
  <si>
    <t>Federated States of Micronesia</t>
  </si>
  <si>
    <t>Florida</t>
  </si>
  <si>
    <t>Georgia</t>
  </si>
  <si>
    <t>Guam</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</si>
  <si>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</si>
  <si>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</si>
  <si>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</si>
  <si>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</si>
  <si>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</si>
  <si>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</si>
  <si>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</si>
  <si>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</si>
  <si>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</si>
  <si>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</si>
  <si>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</si>
  <si>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</si>
  <si>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</si>
  <si>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</si>
  <si>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</si>
  <si>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</si>
  <si>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</si>
  <si>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</si>
  <si>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</si>
  <si>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</si>
  <si>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</si>
  <si>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</si>
  <si>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</si>
  <si>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</si>
  <si>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</si>
  <si>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</si>
  <si>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</si>
  <si>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</si>
  <si>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</si>
  <si>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Palau</t>
  </si>
  <si>
    <t>Pennsylvania</t>
  </si>
  <si>
    <t>Puerto Rico</t>
  </si>
  <si>
    <t>Rhode Island</t>
  </si>
  <si>
    <t>South Carolina</t>
  </si>
  <si>
    <t>South Dakota</t>
  </si>
  <si>
    <t>Tennessee</t>
  </si>
  <si>
    <t>Texas</t>
  </si>
  <si>
    <t>U.S. Virgin Islands</t>
  </si>
  <si>
    <t>Unknown/Blank</t>
  </si>
  <si>
    <t>Utah</t>
  </si>
  <si>
    <t>Vermont</t>
  </si>
  <si>
    <t>Virginia</t>
  </si>
  <si>
    <t>Washington</t>
  </si>
  <si>
    <t>West Virginia</t>
  </si>
  <si>
    <t>Wisconsin</t>
  </si>
  <si>
    <t>Wyoming</t>
  </si>
  <si>
    <t>Rank</t>
  </si>
  <si>
    <t>Structuring</t>
  </si>
  <si>
    <t>Other</t>
  </si>
  <si>
    <t>Relationship</t>
  </si>
  <si>
    <t>Customer</t>
  </si>
  <si>
    <t>Agent</t>
  </si>
  <si>
    <t>Employee</t>
  </si>
  <si>
    <t>Total</t>
  </si>
  <si>
    <t>Less than 1%</t>
  </si>
  <si>
    <t>Suspicious Activity Category</t>
  </si>
  <si>
    <t>Minimal gaming with large transactions</t>
  </si>
  <si>
    <t>Suspicious use of counter checks or markers</t>
  </si>
  <si>
    <t>Fraud</t>
  </si>
  <si>
    <t>Check</t>
  </si>
  <si>
    <t>Changes spelling or arrangement of name</t>
  </si>
  <si>
    <t>Multiple individuals with same or similar identities</t>
  </si>
  <si>
    <t>Provided questionable or false documentation</t>
  </si>
  <si>
    <t>Refused or avoided request for documentation</t>
  </si>
  <si>
    <t>Single individual with multiple identities</t>
  </si>
  <si>
    <t>Exchanges small bills for large bills or vice versa</t>
  </si>
  <si>
    <t>Suspicious EFT/wire transfers</t>
  </si>
  <si>
    <t>Suspicious designation of beneficiaries, assignees or joint owners</t>
  </si>
  <si>
    <t>Suspicious exchange of currencies</t>
  </si>
  <si>
    <t>Suspicious use of multiple accounts</t>
  </si>
  <si>
    <t>Suspicious use of noncash monetary instruments</t>
  </si>
  <si>
    <t>Suspicious use of third-party transactors (straw-man)</t>
  </si>
  <si>
    <t>Transaction out of pattern for customer(s)</t>
  </si>
  <si>
    <t>Bribery or gratuity</t>
  </si>
  <si>
    <t>Elder financial exploitation</t>
  </si>
  <si>
    <t>Embezzlement/theft/disappearance of funds</t>
  </si>
  <si>
    <t>Forgeries</t>
  </si>
  <si>
    <t>Identity theft</t>
  </si>
  <si>
    <t>Transaction with no apparent economic, business, or lawful purpose</t>
  </si>
  <si>
    <t>Two or more individuals working together</t>
  </si>
  <si>
    <t>Suspicious inquiry by customer regarding BSA reporting or recordkeeping requirements</t>
  </si>
  <si>
    <t>Accountant</t>
  </si>
  <si>
    <t>Appraiser</t>
  </si>
  <si>
    <t>Attorney</t>
  </si>
  <si>
    <t>Borrower</t>
  </si>
  <si>
    <t>Director</t>
  </si>
  <si>
    <t>No relationship to institution</t>
  </si>
  <si>
    <t>Officer</t>
  </si>
  <si>
    <t>ACH</t>
  </si>
  <si>
    <t>Business loan</t>
  </si>
  <si>
    <t>Mail</t>
  </si>
  <si>
    <t>Mass-marketing</t>
  </si>
  <si>
    <t>Pyramid scheme</t>
  </si>
  <si>
    <t>Insurance</t>
  </si>
  <si>
    <t>Proceeds sent to unrelated third party</t>
  </si>
  <si>
    <t>Suspicious life settlement sales insurance (e.g., STOLI's, Viaticals)</t>
  </si>
  <si>
    <t>Suspicious termination of policy or contract</t>
  </si>
  <si>
    <t>Unclear or no insurable interest</t>
  </si>
  <si>
    <t>Suspicious receipt of government payments/benefits</t>
  </si>
  <si>
    <t>Trade Based Money Laundering/Black Market Peso Exchange</t>
  </si>
  <si>
    <t>Mortgage Fraud</t>
  </si>
  <si>
    <t>Appraisal fraud</t>
  </si>
  <si>
    <t>Account takeover</t>
  </si>
  <si>
    <t>Misuse of position or self-dealing</t>
  </si>
  <si>
    <t>Suspected public/private corruption (domestic)</t>
  </si>
  <si>
    <t>Suspected public/private corruption (foreign)</t>
  </si>
  <si>
    <t>Suspicious use of informal value transfer system</t>
  </si>
  <si>
    <t>Unlicensed or unregistered MSB</t>
  </si>
  <si>
    <t>Insider trading</t>
  </si>
  <si>
    <t>Misappropriation</t>
  </si>
  <si>
    <t>Known or suspected terrorist/terrorist organization</t>
  </si>
  <si>
    <t>Regulator</t>
  </si>
  <si>
    <t>Federal Reserve Board</t>
  </si>
  <si>
    <t>Federal Deposit Insurance Corporation</t>
  </si>
  <si>
    <t>Comptroller of the Currency</t>
  </si>
  <si>
    <t>National Credit Union Administration</t>
  </si>
  <si>
    <t>Unspecified</t>
  </si>
  <si>
    <t>Excessive insurance</t>
  </si>
  <si>
    <t>Unauthorized pooling</t>
  </si>
  <si>
    <t>Bonds/Notes</t>
  </si>
  <si>
    <t>Commercial mortgage</t>
  </si>
  <si>
    <t>Commercial paper</t>
  </si>
  <si>
    <t>Credit card</t>
  </si>
  <si>
    <t>Debit card</t>
  </si>
  <si>
    <t>Forex transactions</t>
  </si>
  <si>
    <t>Futures/Options on futures</t>
  </si>
  <si>
    <t>Hedge fund</t>
  </si>
  <si>
    <t>Home equity line of credit</t>
  </si>
  <si>
    <t>Home equity loan</t>
  </si>
  <si>
    <t>Insurance/Annuity products</t>
  </si>
  <si>
    <t>Mutual fund</t>
  </si>
  <si>
    <t>Options on securities</t>
  </si>
  <si>
    <t>Prepaid access</t>
  </si>
  <si>
    <t>Residential mortgage</t>
  </si>
  <si>
    <t>Security futures products</t>
  </si>
  <si>
    <t>Stocks</t>
  </si>
  <si>
    <t>Bank/Cashier's check</t>
  </si>
  <si>
    <t>Foreign currency</t>
  </si>
  <si>
    <t>Funds transfer</t>
  </si>
  <si>
    <t>Gaming instruments</t>
  </si>
  <si>
    <t>Government payment</t>
  </si>
  <si>
    <t>Money orders</t>
  </si>
  <si>
    <t>Personal/Business check</t>
  </si>
  <si>
    <t>Travelers checks</t>
  </si>
  <si>
    <t>U.S. Currency</t>
  </si>
  <si>
    <t>Product Type</t>
  </si>
  <si>
    <t>Month</t>
  </si>
  <si>
    <t>Filings (Overall)</t>
  </si>
  <si>
    <t>Percentage (Overall)</t>
  </si>
  <si>
    <t>Suspicion concerning the source of funds</t>
  </si>
  <si>
    <t>Suspicion concerning the physical condition of funds</t>
  </si>
  <si>
    <t>Securities/Futures/Options</t>
  </si>
  <si>
    <t>Other Suspicious Activities</t>
  </si>
  <si>
    <t>Money Laundering</t>
  </si>
  <si>
    <t>Identification Documentation</t>
  </si>
  <si>
    <r>
      <t xml:space="preserve">Filings </t>
    </r>
    <r>
      <rPr>
        <sz val="10"/>
        <color indexed="9"/>
        <rFont val="Copperplate Gothic Light"/>
        <family val="2"/>
      </rPr>
      <t>(Overall)</t>
    </r>
  </si>
  <si>
    <r>
      <t xml:space="preserve">Percentage </t>
    </r>
    <r>
      <rPr>
        <sz val="10"/>
        <color indexed="9"/>
        <rFont val="Copperplate Gothic Light"/>
        <family val="2"/>
      </rPr>
      <t>(Overall)</t>
    </r>
  </si>
  <si>
    <t>Terrorist Financing</t>
  </si>
  <si>
    <t>2014</t>
  </si>
  <si>
    <t>2015</t>
  </si>
  <si>
    <t>Fraud - Other</t>
  </si>
  <si>
    <t>Structuring - Other</t>
  </si>
  <si>
    <t>Excessive or unusual cash borrowing against policy/annuity</t>
  </si>
  <si>
    <t>Little or no concern for product performance penalties, fees, or tax consequences</t>
  </si>
  <si>
    <t>2016</t>
  </si>
  <si>
    <t>Wire</t>
  </si>
  <si>
    <t>2017</t>
  </si>
  <si>
    <t>2018</t>
  </si>
  <si>
    <t xml:space="preserve"> </t>
  </si>
  <si>
    <t>Healthcare/Public or private health insurance</t>
  </si>
  <si>
    <t>Foreclosure/Short sale fraud</t>
  </si>
  <si>
    <t>Alters or cancels transaction to avoid BSA recordkeeping requirement</t>
  </si>
  <si>
    <t>Transaction(s) below BSA recordkeeping threshold</t>
  </si>
  <si>
    <t>Transaction(s) below CTR threshold</t>
  </si>
  <si>
    <t>Suspicious use of multiple transaction locations</t>
  </si>
  <si>
    <t>Alters or cancels transaction to avoid CTR requirement</t>
  </si>
  <si>
    <r>
      <t>Microcap securities</t>
    </r>
    <r>
      <rPr>
        <b/>
        <sz val="10"/>
        <color indexed="60"/>
        <rFont val="Century Gothic"/>
        <family val="2"/>
      </rPr>
      <t>*</t>
    </r>
  </si>
  <si>
    <r>
      <t>Penny stocks/Microcap securities</t>
    </r>
    <r>
      <rPr>
        <b/>
        <sz val="10"/>
        <color indexed="60"/>
        <rFont val="Century Gothic"/>
        <family val="2"/>
      </rPr>
      <t>†</t>
    </r>
  </si>
  <si>
    <t>Other Suspicious Activities - Other</t>
  </si>
  <si>
    <t>Identification Documentation - Other</t>
  </si>
  <si>
    <t>Terrorist Financing - Other</t>
  </si>
  <si>
    <t>Gaming Activities - Other</t>
  </si>
  <si>
    <t>Suspicious Activity Type</t>
  </si>
  <si>
    <t>2019</t>
  </si>
  <si>
    <t>Federal Housing Finance Agency</t>
  </si>
  <si>
    <t>Loan modification fraud</t>
  </si>
  <si>
    <t>Consumer loan</t>
  </si>
  <si>
    <t>Credit/Debit card</t>
  </si>
  <si>
    <t>Owner or controlling shareholder</t>
  </si>
  <si>
    <t xml:space="preserve">FinCEN Suspicious Activity Report (Form 111)       </t>
  </si>
  <si>
    <t xml:space="preserve">FinCEN Suspicious Activity Report (Form 111)     </t>
  </si>
  <si>
    <t xml:space="preserve">FinCEN Suspicious Activity Report (Form 111)      </t>
  </si>
  <si>
    <t xml:space="preserve">FinCEN Suspicious Activity Report (Form 111)   </t>
  </si>
  <si>
    <t xml:space="preserve">FinCEN Suspicious Activity Report (Form 111)    </t>
  </si>
  <si>
    <t xml:space="preserve">FinCEN Suspicious Activity Report (Form 111)        </t>
  </si>
  <si>
    <t>Counterfeit Instruments</t>
  </si>
  <si>
    <t>Securities and Exchange Commission</t>
  </si>
  <si>
    <t>Commodity Futures Trading Commission</t>
  </si>
  <si>
    <t>Internal Revenue Service</t>
  </si>
  <si>
    <t>Swap, hybrid, or other derivatives</t>
  </si>
  <si>
    <t>2020</t>
  </si>
  <si>
    <t>Insurance - Other</t>
  </si>
  <si>
    <t>2021</t>
  </si>
  <si>
    <t>Money Laundering - Other</t>
  </si>
  <si>
    <t>Exhibit 9:  Number of Filings by Instrument Type(s)/Payment Mechanism(s) involved in the Suspicious Activity from Depository Institution Industry*</t>
  </si>
  <si>
    <t>Exhibit 8:   Number of Filings by Product Type(s) involved in the Suspicious Activity from Depository Institution Industry*</t>
  </si>
  <si>
    <t>Exhibit 7:  Filings by Affiliation or Relationship from Depository Institution Industry*</t>
  </si>
  <si>
    <t>Exhibit 6:  Number of Filings by Primary Federal Regulator from Depository Institution Industry</t>
  </si>
  <si>
    <t>Exhibit 5:  Number of Filings by Type of Suspicious Activity from Depository Institution Industry*</t>
  </si>
  <si>
    <t>Exhibit 4:  Number of Filings by Type of Suspicious Activity from Depository Institution Industry*</t>
  </si>
  <si>
    <t>Exhibit 3:  Number of Filings Ranked by States &amp; Territories from Depository Institution Industry</t>
  </si>
  <si>
    <t>Exhibit 2:  Filings by States and Territories from Depository Institution Industry</t>
  </si>
  <si>
    <t>Exhibit 1:  Filings by Year &amp; Month from Depository Institution Industry*</t>
  </si>
  <si>
    <t>Type of Instrument Type(s)/
Payment Mechanism(s)</t>
  </si>
  <si>
    <t>Mortgage Fraud - Other</t>
  </si>
  <si>
    <r>
      <t>Transaction(s) involving foreign high risk jurisdiction</t>
    </r>
    <r>
      <rPr>
        <b/>
        <sz val="10"/>
        <color rgb="FFC00000"/>
        <rFont val="Century Gothic"/>
        <family val="2"/>
      </rPr>
      <t>*</t>
    </r>
  </si>
  <si>
    <r>
      <t>Funnel account</t>
    </r>
    <r>
      <rPr>
        <b/>
        <sz val="10"/>
        <color rgb="FFC00000"/>
        <rFont val="Century Gothic"/>
        <family val="2"/>
      </rPr>
      <t>*</t>
    </r>
  </si>
  <si>
    <r>
      <t>Against financial institution customer(s)</t>
    </r>
    <r>
      <rPr>
        <b/>
        <sz val="10"/>
        <color rgb="FFC00000"/>
        <rFont val="Century Gothic"/>
        <family val="2"/>
      </rPr>
      <t>*</t>
    </r>
  </si>
  <si>
    <r>
      <t>Provided questionable or false identification</t>
    </r>
    <r>
      <rPr>
        <b/>
        <sz val="10"/>
        <color rgb="FFC00000"/>
        <rFont val="Century Gothic"/>
        <family val="2"/>
      </rPr>
      <t>*</t>
    </r>
  </si>
  <si>
    <r>
      <t>Customer cancels transaction to avoid BSA reporting and recordkeeping requirements</t>
    </r>
    <r>
      <rPr>
        <b/>
        <sz val="10"/>
        <color rgb="FFC00000"/>
        <rFont val="Century Gothic"/>
        <family val="2"/>
      </rPr>
      <t>†</t>
    </r>
  </si>
  <si>
    <r>
      <t>Unauthorized electronic intrusion</t>
    </r>
    <r>
      <rPr>
        <b/>
        <sz val="10"/>
        <color rgb="FFC00000"/>
        <rFont val="Century Gothic"/>
        <family val="2"/>
      </rPr>
      <t>†</t>
    </r>
  </si>
  <si>
    <r>
      <t>Application fraud</t>
    </r>
    <r>
      <rPr>
        <b/>
        <sz val="10"/>
        <color rgb="FFC00000"/>
        <rFont val="Century Gothic"/>
        <family val="2"/>
      </rPr>
      <t>*</t>
    </r>
  </si>
  <si>
    <r>
      <t>Against financial institution(s)</t>
    </r>
    <r>
      <rPr>
        <b/>
        <sz val="10"/>
        <color rgb="FFC00000"/>
        <rFont val="Century Gothic"/>
        <family val="2"/>
      </rPr>
      <t>*</t>
    </r>
  </si>
  <si>
    <r>
      <t>Origination fraud</t>
    </r>
    <r>
      <rPr>
        <b/>
        <sz val="10"/>
        <color rgb="FFC00000"/>
        <rFont val="Century Gothic"/>
        <family val="2"/>
      </rPr>
      <t>*</t>
    </r>
  </si>
  <si>
    <r>
      <t>Advance fee</t>
    </r>
    <r>
      <rPr>
        <b/>
        <sz val="10"/>
        <color rgb="FFC00000"/>
        <rFont val="Century Gothic"/>
        <family val="2"/>
      </rPr>
      <t>*</t>
    </r>
  </si>
  <si>
    <r>
      <t>Human trafficking</t>
    </r>
    <r>
      <rPr>
        <b/>
        <sz val="10"/>
        <color rgb="FFC00000"/>
        <rFont val="Century Gothic"/>
        <family val="2"/>
      </rPr>
      <t>*</t>
    </r>
  </si>
  <si>
    <r>
      <t>Securities fraud</t>
    </r>
    <r>
      <rPr>
        <b/>
        <sz val="10"/>
        <color rgb="FFC00000"/>
        <rFont val="Century Gothic"/>
        <family val="2"/>
      </rPr>
      <t>*</t>
    </r>
  </si>
  <si>
    <r>
      <t>Market manipulation</t>
    </r>
    <r>
      <rPr>
        <b/>
        <sz val="10"/>
        <color rgb="FFC00000"/>
        <rFont val="Century Gothic"/>
        <family val="2"/>
      </rPr>
      <t>*</t>
    </r>
  </si>
  <si>
    <r>
      <t>Ponzi scheme</t>
    </r>
    <r>
      <rPr>
        <b/>
        <sz val="10"/>
        <color rgb="FFC00000"/>
        <rFont val="Century Gothic"/>
        <family val="2"/>
      </rPr>
      <t>*</t>
    </r>
  </si>
  <si>
    <r>
      <t>Market manipulation/Wash trading</t>
    </r>
    <r>
      <rPr>
        <b/>
        <sz val="10"/>
        <color rgb="FFC00000"/>
        <rFont val="Century Gothic"/>
        <family val="2"/>
      </rPr>
      <t>†</t>
    </r>
  </si>
  <si>
    <r>
      <t>Human smuggling</t>
    </r>
    <r>
      <rPr>
        <b/>
        <sz val="10"/>
        <color rgb="FFC00000"/>
        <rFont val="Century Gothic"/>
        <family val="2"/>
      </rPr>
      <t>*</t>
    </r>
  </si>
  <si>
    <r>
      <t>Suspicious intra-casino funds transfers</t>
    </r>
    <r>
      <rPr>
        <b/>
        <sz val="10"/>
        <color rgb="FFC00000"/>
        <rFont val="Century Gothic"/>
        <family val="2"/>
      </rPr>
      <t>†</t>
    </r>
  </si>
  <si>
    <r>
      <t>Wash trading</t>
    </r>
    <r>
      <rPr>
        <b/>
        <sz val="10"/>
        <color rgb="FFC00000"/>
        <rFont val="Century Gothic"/>
        <family val="2"/>
      </rPr>
      <t>*</t>
    </r>
  </si>
  <si>
    <r>
      <t>Inquiry about end of business day</t>
    </r>
    <r>
      <rPr>
        <b/>
        <sz val="10"/>
        <color rgb="FFC00000"/>
        <rFont val="Century Gothic"/>
        <family val="2"/>
      </rPr>
      <t>†</t>
    </r>
  </si>
  <si>
    <r>
      <t>Unknown source of chips</t>
    </r>
    <r>
      <rPr>
        <b/>
        <sz val="10"/>
        <color rgb="FFC00000"/>
        <rFont val="Century Gothic"/>
        <family val="2"/>
      </rPr>
      <t>*</t>
    </r>
  </si>
  <si>
    <r>
      <t>Chip walking</t>
    </r>
    <r>
      <rPr>
        <b/>
        <sz val="10"/>
        <color rgb="FFC00000"/>
        <rFont val="Century Gothic"/>
        <family val="2"/>
      </rPr>
      <t>*</t>
    </r>
  </si>
  <si>
    <r>
      <t>Cyber Event</t>
    </r>
    <r>
      <rPr>
        <b/>
        <sz val="10"/>
        <color rgb="FFC00000"/>
        <rFont val="Symbol"/>
        <family val="1"/>
        <charset val="2"/>
      </rPr>
      <t>àà</t>
    </r>
  </si>
  <si>
    <r>
      <t>Gaming Activities</t>
    </r>
    <r>
      <rPr>
        <b/>
        <sz val="10"/>
        <color rgb="FFC00000"/>
        <rFont val="Symbol"/>
        <family val="1"/>
        <charset val="2"/>
      </rPr>
      <t>à</t>
    </r>
  </si>
  <si>
    <r>
      <t>Other</t>
    </r>
    <r>
      <rPr>
        <b/>
        <sz val="10"/>
        <color rgb="FFC00000"/>
        <rFont val="Century Gothic"/>
        <family val="2"/>
      </rPr>
      <t>*</t>
    </r>
  </si>
  <si>
    <t>2022</t>
  </si>
  <si>
    <t>Securities/Futures/Options - Other</t>
  </si>
  <si>
    <t>2023</t>
  </si>
  <si>
    <r>
      <t>Misuse of "free look"/cooling-off/right of rescission</t>
    </r>
    <r>
      <rPr>
        <b/>
        <sz val="10"/>
        <color rgb="FFC00000"/>
        <rFont val="Century Gothic"/>
        <family val="2"/>
      </rPr>
      <t>†</t>
    </r>
  </si>
  <si>
    <r>
      <t>Reverse mortgage fraud</t>
    </r>
    <r>
      <rPr>
        <b/>
        <sz val="10"/>
        <color indexed="60"/>
        <rFont val="Century Gothic"/>
        <family val="2"/>
      </rPr>
      <t>†</t>
    </r>
  </si>
  <si>
    <t>2024</t>
  </si>
  <si>
    <t xml:space="preserve">                January 1, 2014 through December 31, 2024</t>
  </si>
  <si>
    <r>
      <t>Transaction(s) involving foreign high risk jurisdiction</t>
    </r>
    <r>
      <rPr>
        <sz val="10"/>
        <color rgb="FFC00000"/>
        <rFont val="Century Gothic"/>
        <family val="2"/>
      </rPr>
      <t>*</t>
    </r>
  </si>
  <si>
    <r>
      <t>Funnel account</t>
    </r>
    <r>
      <rPr>
        <sz val="10"/>
        <color rgb="FFC00000"/>
        <rFont val="Century Gothic"/>
        <family val="2"/>
      </rPr>
      <t>*</t>
    </r>
  </si>
  <si>
    <r>
      <t>Against financial institution customer(s)</t>
    </r>
    <r>
      <rPr>
        <sz val="10"/>
        <color rgb="FFC00000"/>
        <rFont val="Century Gothic"/>
        <family val="2"/>
      </rPr>
      <t>*</t>
    </r>
  </si>
  <si>
    <r>
      <t>Provided questionable or false identification</t>
    </r>
    <r>
      <rPr>
        <sz val="10"/>
        <color rgb="FFC00000"/>
        <rFont val="Century Gothic"/>
        <family val="2"/>
      </rPr>
      <t>*</t>
    </r>
  </si>
  <si>
    <r>
      <t>Application fraud</t>
    </r>
    <r>
      <rPr>
        <sz val="10"/>
        <color rgb="FFC00000"/>
        <rFont val="Century Gothic"/>
        <family val="2"/>
      </rPr>
      <t>*</t>
    </r>
  </si>
  <si>
    <r>
      <t>Against financial institution(s)</t>
    </r>
    <r>
      <rPr>
        <sz val="10"/>
        <color rgb="FFC00000"/>
        <rFont val="Century Gothic"/>
        <family val="2"/>
      </rPr>
      <t>*</t>
    </r>
  </si>
  <si>
    <r>
      <t>Cyber Event - Other</t>
    </r>
    <r>
      <rPr>
        <sz val="10"/>
        <color rgb="FFC00000"/>
        <rFont val="Century Gothic"/>
        <family val="2"/>
      </rPr>
      <t>*</t>
    </r>
  </si>
  <si>
    <r>
      <t>Customer cancels transaction to avoid BSA reporting and recordkeeping requirements</t>
    </r>
    <r>
      <rPr>
        <sz val="10"/>
        <color rgb="FFC00000"/>
        <rFont val="Century Gothic"/>
        <family val="2"/>
      </rPr>
      <t>†</t>
    </r>
  </si>
  <si>
    <r>
      <t>Unauthorized electronic intrusion</t>
    </r>
    <r>
      <rPr>
        <sz val="10"/>
        <color rgb="FFC00000"/>
        <rFont val="Century Gothic"/>
        <family val="2"/>
      </rPr>
      <t>†</t>
    </r>
  </si>
  <si>
    <r>
      <t>Human trafficking</t>
    </r>
    <r>
      <rPr>
        <sz val="10"/>
        <color rgb="FFC00000"/>
        <rFont val="Century Gothic"/>
        <family val="2"/>
      </rPr>
      <t>*</t>
    </r>
  </si>
  <si>
    <r>
      <t>Advance fee</t>
    </r>
    <r>
      <rPr>
        <sz val="10"/>
        <color rgb="FFC00000"/>
        <rFont val="Century Gothic"/>
        <family val="2"/>
      </rPr>
      <t>*</t>
    </r>
  </si>
  <si>
    <r>
      <t>Origination fraud</t>
    </r>
    <r>
      <rPr>
        <sz val="10"/>
        <color rgb="FFC00000"/>
        <rFont val="Century Gothic"/>
        <family val="2"/>
      </rPr>
      <t>*</t>
    </r>
  </si>
  <si>
    <r>
      <t>Securities fraud</t>
    </r>
    <r>
      <rPr>
        <sz val="10"/>
        <color rgb="FFC00000"/>
        <rFont val="Century Gothic"/>
        <family val="2"/>
      </rPr>
      <t>*</t>
    </r>
  </si>
  <si>
    <r>
      <t>Market manipulation</t>
    </r>
    <r>
      <rPr>
        <sz val="10"/>
        <color rgb="FFC00000"/>
        <rFont val="Century Gothic"/>
        <family val="2"/>
      </rPr>
      <t>*</t>
    </r>
  </si>
  <si>
    <r>
      <t>Ponzi scheme</t>
    </r>
    <r>
      <rPr>
        <sz val="10"/>
        <color rgb="FFC00000"/>
        <rFont val="Century Gothic"/>
        <family val="2"/>
      </rPr>
      <t>*</t>
    </r>
  </si>
  <si>
    <r>
      <t>Human smuggling</t>
    </r>
    <r>
      <rPr>
        <sz val="10"/>
        <color rgb="FFC00000"/>
        <rFont val="Century Gothic"/>
        <family val="2"/>
      </rPr>
      <t>*</t>
    </r>
  </si>
  <si>
    <r>
      <t>Market manipulation/Wash trading</t>
    </r>
    <r>
      <rPr>
        <sz val="10"/>
        <color rgb="FFC00000"/>
        <rFont val="Century Gothic"/>
        <family val="2"/>
      </rPr>
      <t>†</t>
    </r>
  </si>
  <si>
    <r>
      <t>Misuse of "free look"/cooling-off/right of rescission</t>
    </r>
    <r>
      <rPr>
        <sz val="10"/>
        <color rgb="FFC00000"/>
        <rFont val="Century Gothic"/>
        <family val="2"/>
      </rPr>
      <t>†</t>
    </r>
  </si>
  <si>
    <r>
      <t>Suspicious intra-casino funds transfers</t>
    </r>
    <r>
      <rPr>
        <sz val="10"/>
        <color rgb="FFC00000"/>
        <rFont val="Century Gothic"/>
        <family val="2"/>
      </rPr>
      <t>†</t>
    </r>
  </si>
  <si>
    <r>
      <t>Reverse mortgage fraud</t>
    </r>
    <r>
      <rPr>
        <sz val="10"/>
        <color rgb="FFC00000"/>
        <rFont val="Century Gothic"/>
        <family val="2"/>
      </rPr>
      <t>†</t>
    </r>
  </si>
  <si>
    <r>
      <t>Wash trading</t>
    </r>
    <r>
      <rPr>
        <sz val="10"/>
        <color rgb="FFC00000"/>
        <rFont val="Century Gothic"/>
        <family val="2"/>
      </rPr>
      <t>*</t>
    </r>
  </si>
  <si>
    <r>
      <t>Unknown source of chips</t>
    </r>
    <r>
      <rPr>
        <sz val="10"/>
        <color rgb="FFC00000"/>
        <rFont val="Century Gothic"/>
        <family val="2"/>
      </rPr>
      <t>*</t>
    </r>
  </si>
  <si>
    <r>
      <t>Chip walking</t>
    </r>
    <r>
      <rPr>
        <sz val="10"/>
        <color rgb="FFC00000"/>
        <rFont val="Century Gothic"/>
        <family val="2"/>
      </rPr>
      <t>*</t>
    </r>
  </si>
  <si>
    <r>
      <t>Inquiry about end of business day</t>
    </r>
    <r>
      <rPr>
        <sz val="10"/>
        <color rgb="FFC00000"/>
        <rFont val="Century Gothic"/>
        <family val="2"/>
      </rPr>
      <t>†</t>
    </r>
  </si>
  <si>
    <t xml:space="preserve">                 January 1, 2014 through December 31, 2024</t>
  </si>
  <si>
    <t>Exhibit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</si>
</sst>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75" x14ac:knownFonts="1">
    <font>
      <sz val="10"/>
      <name val="Arial"/>
    </font>
    <font>
      <sz val="11"/>
      <color theme="1"/>
      <name val="Calibri"/>
      <family val="2"/>
      <scheme val="minor"/>
    </font>
    <font>
      <sz val="11"/>
      <color theme="1"/>
      <name val="Calibri"/>
      <family val="2"/>
      <scheme val="minor"/>
    </font>
    <font>
      <sz val="8"/>
      <name val="Arial"/>
      <family val="2"/>
    </font>
    <font>
      <b/>
      <sz val="10"/>
      <color indexed="8"/>
      <name val="Arial"/>
      <family val="2"/>
    </font>
    <font>
      <sz val="10"/>
      <color indexed="8"/>
      <name val="Arial"/>
      <family val="2"/>
    </font>
    <font>
      <sz val="8"/>
      <color indexed="8"/>
      <name val="Arial"/>
      <family val="2"/>
    </font>
    <font>
      <sz val="10"/>
      <name val="Arial"/>
      <family val="2"/>
    </font>
    <font>
      <sz val="10"/>
      <name val="Arial"/>
      <family val="2"/>
    </font>
    <font>
      <b/>
      <sz val="11"/>
      <color indexed="8"/>
      <name val="Garamond"/>
      <family val="1"/>
    </font>
    <font>
      <sz val="11"/>
      <color indexed="8"/>
      <name val="Garamond"/>
      <family val="1"/>
    </font>
    <font>
      <sz val="11"/>
      <color indexed="8"/>
      <name val="Verdana"/>
      <family val="2"/>
    </font>
    <font>
      <sz val="10"/>
      <color indexed="8"/>
      <name val="Verdana"/>
      <family val="2"/>
    </font>
    <font>
      <b/>
      <sz val="10"/>
      <color indexed="8"/>
      <name val="Century Gothic"/>
      <family val="2"/>
    </font>
    <font>
      <sz val="10"/>
      <name val="Century Gothic"/>
      <family val="2"/>
    </font>
    <font>
      <sz val="10"/>
      <color indexed="8"/>
      <name val="Century Gothic"/>
      <family val="2"/>
    </font>
    <font>
      <sz val="8"/>
      <name val="Century Gothic"/>
      <family val="2"/>
    </font>
    <font>
      <sz val="8"/>
      <color indexed="8"/>
      <name val="Century Gothic"/>
      <family val="2"/>
    </font>
    <font>
      <sz val="10"/>
      <color indexed="9"/>
      <name val="Copperplate Gothic Light"/>
      <family val="2"/>
    </font>
    <font>
      <sz val="10"/>
      <color indexed="8"/>
      <name val="Times New Roman"/>
      <family val="1"/>
    </font>
    <font>
      <sz val="10"/>
      <name val="Times New Roman"/>
      <family val="1"/>
    </font>
    <font>
      <sz val="10"/>
      <name val="Arial"/>
      <family val="2"/>
    </font>
    <font>
      <sz val="10"/>
      <color indexed="8"/>
      <name val="Century Gothic"/>
      <family val="2"/>
    </font>
    <font>
      <sz val="10"/>
      <color indexed="8"/>
      <name val="Century Gothic"/>
      <family val="2"/>
    </font>
    <font>
      <sz val="10"/>
      <name val="Century Gothic"/>
      <family val="2"/>
    </font>
    <font>
      <sz val="10"/>
      <name val="Arial"/>
      <family val="2"/>
    </font>
    <font>
      <b/>
      <sz val="10"/>
      <color indexed="60"/>
      <name val="Century Gothic"/>
      <family val="2"/>
    </font>
    <font>
      <b/>
      <sz val="10"/>
      <name val="Century Gothic"/>
      <family val="2"/>
    </font>
    <font>
      <sz val="10"/>
      <color indexed="8"/>
      <name val="Century Gothic"/>
      <family val="2"/>
    </font>
    <font>
      <sz val="9"/>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color indexed="8"/>
      <name val="Calibri"/>
      <family val="2"/>
      <scheme val="minor"/>
    </font>
    <font>
      <b/>
      <sz val="11"/>
      <color indexed="8"/>
      <name val="Calibri"/>
      <family val="2"/>
      <scheme val="minor"/>
    </font>
    <font>
      <b/>
      <i/>
      <sz val="11"/>
      <color theme="1"/>
      <name val="Imprint MT Shadow"/>
      <family val="5"/>
    </font>
    <font>
      <b/>
      <i/>
      <u val="double"/>
      <sz val="11"/>
      <color theme="1"/>
      <name val="Imprint MT Shadow"/>
      <family val="5"/>
    </font>
    <font>
      <sz val="11"/>
      <color theme="1"/>
      <name val="Imprint MT Shadow"/>
      <family val="5"/>
    </font>
    <font>
      <sz val="10"/>
      <color theme="1"/>
      <name val="Century Gothic"/>
      <family val="2"/>
    </font>
    <font>
      <sz val="10"/>
      <color theme="0"/>
      <name val="Copperplate Gothic Light"/>
      <family val="2"/>
    </font>
    <font>
      <b/>
      <sz val="10"/>
      <color theme="1"/>
      <name val="Century Gothic"/>
      <family val="2"/>
    </font>
    <font>
      <b/>
      <i/>
      <sz val="10"/>
      <color theme="1"/>
      <name val="Century Gothic"/>
      <family val="2"/>
    </font>
    <font>
      <b/>
      <i/>
      <u/>
      <sz val="10"/>
      <color theme="1"/>
      <name val="Century Gothic"/>
      <family val="2"/>
    </font>
    <font>
      <b/>
      <i/>
      <u val="double"/>
      <sz val="10"/>
      <color theme="1"/>
      <name val="Century Gothic"/>
      <family val="2"/>
    </font>
    <font>
      <b/>
      <sz val="10"/>
      <color theme="0"/>
      <name val="Century Gothic"/>
      <family val="2"/>
    </font>
    <font>
      <b/>
      <sz val="10"/>
      <color theme="0"/>
      <name val="Copperplate Gothic Light"/>
      <family val="2"/>
    </font>
    <font>
      <sz val="10"/>
      <color theme="0"/>
      <name val="Century Gothic"/>
      <family val="2"/>
    </font>
    <font>
      <sz val="10"/>
      <color rgb="FF000000"/>
      <name val="Century Gothic"/>
      <family val="2"/>
    </font>
    <font>
      <sz val="10"/>
      <color theme="0"/>
      <name val="Copperplate Gothic Light"/>
      <family val="2"/>
    </font>
    <font>
      <b/>
      <sz val="10"/>
      <color rgb="FFC00000"/>
      <name val="Century Gothic"/>
      <family val="2"/>
    </font>
    <font>
      <b/>
      <sz val="10"/>
      <color rgb="FFC00000"/>
      <name val="Symbol"/>
      <family val="1"/>
      <charset val="2"/>
    </font>
    <font>
      <sz val="10"/>
      <name val="Century Gothic"/>
      <family val="2"/>
    </font>
    <font>
      <sz val="10"/>
      <color theme="0"/>
      <name val="Copperplate Gothic Light"/>
      <family val="2"/>
    </font>
    <font>
      <sz val="18"/>
      <color theme="3"/>
      <name val="Cambria"/>
      <family val="2"/>
      <scheme val="major"/>
    </font>
    <font>
      <sz val="10"/>
      <name val="Century Gothic"/>
      <family val="2"/>
    </font>
    <font>
      <sz val="10"/>
      <color theme="0"/>
      <name val="Copperplate Gothic Light"/>
      <family val="2"/>
    </font>
    <font>
      <sz val="8"/>
      <name val="Arial"/>
      <family val="2"/>
    </font>
    <font>
      <sz val="10"/>
      <color indexed="8"/>
      <name val="Century Gothic"/>
      <family val="2"/>
    </font>
    <font>
      <sz val="10"/>
      <color rgb="FFC00000"/>
      <name val="Century Gothic"/>
      <family val="2"/>
    </font>
    <font>
      <sz val="10"/>
      <color indexed="8"/>
      <name val="Century Gothic"/>
      <family val="2"/>
    </font>
    <font>
      <sz val="10"/>
      <color theme="0"/>
      <name val="Copperplate Gothic Light"/>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theme="0"/>
      </bottom>
      <diagonal/>
    </border>
    <border>
      <left/>
      <right/>
      <top style="double">
        <color theme="0"/>
      </top>
      <bottom style="thick">
        <color theme="0"/>
      </bottom>
      <diagonal/>
    </border>
    <border>
      <left/>
      <right style="thin">
        <color theme="0"/>
      </right>
      <top/>
      <bottom/>
      <diagonal/>
    </border>
    <border>
      <left style="thin">
        <color theme="0"/>
      </left>
      <right style="thin">
        <color theme="0"/>
      </right>
      <top/>
      <bottom/>
      <diagonal/>
    </border>
    <border>
      <left style="thin">
        <color theme="0"/>
      </left>
      <right style="thin">
        <color theme="0"/>
      </right>
      <top style="double">
        <color theme="0"/>
      </top>
      <bottom style="thick">
        <color theme="0"/>
      </bottom>
      <diagonal/>
    </border>
    <border>
      <left style="thin">
        <color theme="0"/>
      </left>
      <right/>
      <top/>
      <bottom/>
      <diagonal/>
    </border>
    <border>
      <left style="thin">
        <color theme="0"/>
      </left>
      <right/>
      <top/>
      <bottom style="double">
        <color theme="0"/>
      </bottom>
      <diagonal/>
    </border>
    <border>
      <left/>
      <right/>
      <top style="thick">
        <color theme="0"/>
      </top>
      <bottom/>
      <diagonal/>
    </border>
    <border>
      <left style="thin">
        <color theme="0"/>
      </left>
      <right style="thin">
        <color indexed="64"/>
      </right>
      <top/>
      <bottom/>
      <diagonal/>
    </border>
  </borders>
  <cellStyleXfs count="390">
    <xf numFmtId="0" fontId="0" fillId="0" borderId="0"/>
    <xf numFmtId="0" fontId="30" fillId="2" borderId="0" applyNumberFormat="0" applyBorder="0" applyAlignment="0" applyProtection="0"/>
    <xf numFmtId="0" fontId="30" fillId="3" borderId="0" applyNumberFormat="0" applyBorder="0" applyAlignment="0" applyProtection="0"/>
    <xf numFmtId="0" fontId="30" fillId="4" borderId="0" applyNumberFormat="0" applyBorder="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31" fillId="24" borderId="0" applyNumberFormat="0" applyBorder="0" applyAlignment="0" applyProtection="0"/>
    <xf numFmtId="0" fontId="31" fillId="25" borderId="0" applyNumberFormat="0" applyBorder="0" applyAlignment="0" applyProtection="0"/>
    <xf numFmtId="0" fontId="32" fillId="26" borderId="0" applyNumberFormat="0" applyBorder="0" applyAlignment="0" applyProtection="0"/>
    <xf numFmtId="0" fontId="33" fillId="27" borderId="1" applyNumberFormat="0" applyAlignment="0" applyProtection="0"/>
    <xf numFmtId="0" fontId="34" fillId="28" borderId="2" applyNumberFormat="0" applyAlignment="0" applyProtection="0"/>
    <xf numFmtId="0" fontId="35" fillId="0" borderId="0" applyNumberFormat="0" applyFill="0" applyBorder="0" applyAlignment="0" applyProtection="0"/>
    <xf numFmtId="0" fontId="36" fillId="29" borderId="0" applyNumberFormat="0" applyBorder="0" applyAlignment="0" applyProtection="0"/>
    <xf numFmtId="0" fontId="37" fillId="0" borderId="3" applyNumberFormat="0" applyFill="0" applyAlignment="0" applyProtection="0"/>
    <xf numFmtId="0" fontId="38" fillId="0" borderId="4" applyNumberFormat="0" applyFill="0" applyAlignment="0" applyProtection="0"/>
    <xf numFmtId="0" fontId="39" fillId="0" borderId="5" applyNumberFormat="0" applyFill="0" applyAlignment="0" applyProtection="0"/>
    <xf numFmtId="0" fontId="39" fillId="0" borderId="0" applyNumberFormat="0" applyFill="0" applyBorder="0" applyAlignment="0" applyProtection="0"/>
    <xf numFmtId="0" fontId="40" fillId="30" borderId="1" applyNumberFormat="0" applyAlignment="0" applyProtection="0"/>
    <xf numFmtId="0" fontId="41" fillId="0" borderId="6" applyNumberFormat="0" applyFill="0" applyAlignment="0" applyProtection="0"/>
    <xf numFmtId="0" fontId="42" fillId="31"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 fillId="0" borderId="0"/>
    <xf numFmtId="0" fontId="7" fillId="0" borderId="0"/>
    <xf numFmtId="0" fontId="8"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0" fillId="32" borderId="7" applyNumberFormat="0" applyFont="0" applyAlignment="0" applyProtection="0"/>
    <xf numFmtId="0" fontId="43" fillId="27" borderId="8" applyNumberFormat="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9" applyNumberFormat="0" applyFill="0" applyAlignment="0" applyProtection="0"/>
    <xf numFmtId="0" fontId="46" fillId="0" borderId="0" applyNumberFormat="0" applyFill="0" applyBorder="0" applyAlignment="0" applyProtection="0"/>
    <xf numFmtId="0" fontId="2" fillId="0" borderId="0"/>
    <xf numFmtId="0" fontId="1" fillId="0" borderId="0"/>
    <xf numFmtId="0" fontId="67" fillId="0" borderId="0" applyNumberFormat="0" applyFill="0" applyBorder="0" applyAlignment="0" applyProtection="0"/>
    <xf numFmtId="43" fontId="1" fillId="0" borderId="0" applyFont="0" applyFill="0" applyBorder="0" applyAlignment="0" applyProtection="0"/>
    <xf numFmtId="0" fontId="1" fillId="32" borderId="7" applyNumberFormat="0" applyFont="0" applyAlignment="0" applyProtection="0"/>
    <xf numFmtId="0" fontId="1" fillId="2" borderId="0" applyNumberFormat="0" applyBorder="0" applyAlignment="0" applyProtection="0"/>
    <xf numFmtId="0" fontId="1" fillId="8"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7" fillId="0" borderId="0"/>
    <xf numFmtId="0" fontId="1" fillId="0" borderId="0"/>
    <xf numFmtId="0" fontId="1" fillId="0" borderId="0"/>
    <xf numFmtId="0" fontId="1" fillId="0" borderId="0"/>
    <xf numFmtId="0" fontId="1" fillId="0" borderId="0"/>
    <xf numFmtId="0" fontId="1" fillId="0" borderId="0"/>
    <xf numFmtId="0" fontId="1" fillId="32" borderId="7" applyNumberFormat="0" applyFont="0" applyAlignment="0" applyProtection="0"/>
    <xf numFmtId="0" fontId="44" fillId="0" borderId="0" applyNumberFormat="0" applyFill="0" applyBorder="0" applyAlignment="0" applyProtection="0"/>
    <xf numFmtId="0" fontId="1" fillId="0" borderId="0"/>
  </cellStyleXfs>
  <cellXfs count="163">
    <xf numFmtId="0" fontId="0" fillId="0" borderId="0" xfId="0"/>
    <xf numFmtId="0" fontId="5" fillId="0" borderId="0" xfId="0" applyFont="1"/>
    <xf numFmtId="0" fontId="4" fillId="0" borderId="0" xfId="0" applyFont="1"/>
    <xf numFmtId="0" fontId="5" fillId="0" borderId="0" xfId="0" applyFont="1" applyAlignment="1">
      <alignment horizontal="left"/>
    </xf>
    <xf numFmtId="0" fontId="6" fillId="0" borderId="0" xfId="0" applyFont="1"/>
    <xf numFmtId="0" fontId="5" fillId="0" borderId="0" xfId="0" applyFont="1" applyAlignment="1">
      <alignment horizontal="center"/>
    </xf>
    <xf numFmtId="0" fontId="47" fillId="0" borderId="0" xfId="0" applyFont="1"/>
    <xf numFmtId="0" fontId="47" fillId="0" borderId="0" xfId="0" applyFont="1" applyAlignment="1">
      <alignment horizontal="left"/>
    </xf>
    <xf numFmtId="3" fontId="47" fillId="0" borderId="0" xfId="0" applyNumberFormat="1" applyFont="1"/>
    <xf numFmtId="0" fontId="48" fillId="0" borderId="0" xfId="0" applyFont="1"/>
    <xf numFmtId="0" fontId="47" fillId="0" borderId="0" xfId="0" applyFont="1" applyAlignment="1">
      <alignment horizontal="center"/>
    </xf>
    <xf numFmtId="0" fontId="9" fillId="0" borderId="0" xfId="0" applyFont="1" applyAlignment="1">
      <alignment horizontal="center"/>
    </xf>
    <xf numFmtId="0" fontId="10" fillId="0" borderId="0" xfId="0" applyFont="1"/>
    <xf numFmtId="0" fontId="49" fillId="0" borderId="0" xfId="52" applyFont="1" applyAlignment="1">
      <alignment horizontal="right" vertical="top" wrapText="1"/>
    </xf>
    <xf numFmtId="3" fontId="50" fillId="0" borderId="0" xfId="52" applyNumberFormat="1" applyFont="1"/>
    <xf numFmtId="0" fontId="51" fillId="0" borderId="0" xfId="52" applyFont="1"/>
    <xf numFmtId="0" fontId="11" fillId="0" borderId="0" xfId="0" applyFont="1"/>
    <xf numFmtId="0" fontId="12" fillId="0" borderId="0" xfId="0" applyFont="1"/>
    <xf numFmtId="43" fontId="12" fillId="0" borderId="0" xfId="0" applyNumberFormat="1" applyFont="1"/>
    <xf numFmtId="0" fontId="13" fillId="0" borderId="0" xfId="0" applyFont="1" applyAlignment="1">
      <alignment horizontal="left"/>
    </xf>
    <xf numFmtId="0" fontId="15" fillId="0" borderId="0" xfId="0" applyFont="1"/>
    <xf numFmtId="0" fontId="15" fillId="0" borderId="0" xfId="0" applyFont="1" applyAlignment="1">
      <alignment horizontal="left"/>
    </xf>
    <xf numFmtId="3" fontId="15" fillId="0" borderId="0" xfId="0" applyNumberFormat="1" applyFont="1" applyAlignment="1">
      <alignment horizontal="right"/>
    </xf>
    <xf numFmtId="3" fontId="13" fillId="0" borderId="0" xfId="0" applyNumberFormat="1" applyFont="1"/>
    <xf numFmtId="3" fontId="15" fillId="0" borderId="0" xfId="0" applyNumberFormat="1" applyFont="1"/>
    <xf numFmtId="0" fontId="53" fillId="0" borderId="0" xfId="0" applyFont="1" applyAlignment="1">
      <alignment horizontal="center" vertical="center"/>
    </xf>
    <xf numFmtId="0" fontId="13" fillId="0" borderId="0" xfId="0" applyFont="1"/>
    <xf numFmtId="0" fontId="53" fillId="0" borderId="0" xfId="37" applyFont="1" applyAlignment="1">
      <alignment horizontal="center" vertical="center" wrapText="1"/>
    </xf>
    <xf numFmtId="10" fontId="13" fillId="0" borderId="0" xfId="37" applyNumberFormat="1" applyFont="1" applyAlignment="1">
      <alignment horizontal="right"/>
    </xf>
    <xf numFmtId="0" fontId="53" fillId="0" borderId="0" xfId="52" applyFont="1" applyAlignment="1">
      <alignment horizontal="center" vertical="center" wrapText="1"/>
    </xf>
    <xf numFmtId="0" fontId="53" fillId="0" borderId="0" xfId="43" applyFont="1" applyAlignment="1">
      <alignment horizontal="center" vertical="center" wrapText="1"/>
    </xf>
    <xf numFmtId="0" fontId="13" fillId="0" borderId="0" xfId="0" applyFont="1" applyAlignment="1">
      <alignment horizontal="center"/>
    </xf>
    <xf numFmtId="10" fontId="13" fillId="0" borderId="0" xfId="43" applyNumberFormat="1" applyFont="1" applyAlignment="1">
      <alignment horizontal="right"/>
    </xf>
    <xf numFmtId="10" fontId="13" fillId="0" borderId="0" xfId="37" applyNumberFormat="1" applyFont="1" applyAlignment="1">
      <alignment horizontal="right" vertical="center"/>
    </xf>
    <xf numFmtId="0" fontId="53" fillId="0" borderId="0" xfId="52" applyFont="1" applyAlignment="1">
      <alignment horizontal="center" vertical="center"/>
    </xf>
    <xf numFmtId="0" fontId="17" fillId="0" borderId="0" xfId="0" applyFont="1"/>
    <xf numFmtId="1" fontId="53" fillId="0" borderId="0" xfId="0" applyNumberFormat="1" applyFont="1" applyAlignment="1">
      <alignment horizontal="center" vertical="center"/>
    </xf>
    <xf numFmtId="0" fontId="13" fillId="0" borderId="0" xfId="37" applyFont="1" applyAlignment="1">
      <alignment horizontal="left"/>
    </xf>
    <xf numFmtId="0" fontId="15" fillId="0" borderId="0" xfId="37" applyFont="1"/>
    <xf numFmtId="0" fontId="5" fillId="0" borderId="0" xfId="37" applyFont="1"/>
    <xf numFmtId="0" fontId="13" fillId="0" borderId="0" xfId="37" applyFont="1"/>
    <xf numFmtId="0" fontId="19" fillId="0" borderId="0" xfId="37" applyFont="1" applyAlignment="1">
      <alignment horizontal="center"/>
    </xf>
    <xf numFmtId="0" fontId="19" fillId="0" borderId="0" xfId="37" applyFont="1"/>
    <xf numFmtId="0" fontId="59" fillId="0" borderId="0" xfId="37" applyFont="1" applyAlignment="1">
      <alignment horizontal="center" vertical="center"/>
    </xf>
    <xf numFmtId="0" fontId="59" fillId="0" borderId="0" xfId="37" applyFont="1" applyAlignment="1">
      <alignment horizontal="center" vertical="center" wrapText="1"/>
    </xf>
    <xf numFmtId="0" fontId="53" fillId="0" borderId="0" xfId="37" applyFont="1"/>
    <xf numFmtId="0" fontId="19" fillId="0" borderId="0" xfId="37" applyFont="1" applyAlignment="1">
      <alignment horizontal="left"/>
    </xf>
    <xf numFmtId="3" fontId="20" fillId="0" borderId="0" xfId="37" applyNumberFormat="1" applyFont="1"/>
    <xf numFmtId="10" fontId="19" fillId="0" borderId="0" xfId="37" applyNumberFormat="1" applyFont="1" applyAlignment="1">
      <alignment horizontal="right"/>
    </xf>
    <xf numFmtId="3" fontId="19" fillId="0" borderId="0" xfId="37" applyNumberFormat="1" applyFont="1"/>
    <xf numFmtId="41" fontId="5" fillId="0" borderId="0" xfId="37" applyNumberFormat="1" applyFont="1"/>
    <xf numFmtId="0" fontId="6" fillId="0" borderId="0" xfId="37" applyFont="1"/>
    <xf numFmtId="0" fontId="17" fillId="0" borderId="0" xfId="0" applyFont="1" applyAlignment="1">
      <alignment horizontal="left"/>
    </xf>
    <xf numFmtId="49" fontId="10" fillId="0" borderId="0" xfId="0" applyNumberFormat="1" applyFont="1"/>
    <xf numFmtId="49" fontId="5" fillId="0" borderId="0" xfId="0" applyNumberFormat="1" applyFont="1"/>
    <xf numFmtId="3" fontId="5" fillId="0" borderId="0" xfId="0" applyNumberFormat="1" applyFont="1"/>
    <xf numFmtId="49" fontId="15" fillId="0" borderId="0" xfId="0" applyNumberFormat="1" applyFont="1"/>
    <xf numFmtId="49" fontId="47" fillId="0" borderId="0" xfId="0" applyNumberFormat="1" applyFont="1"/>
    <xf numFmtId="49" fontId="0" fillId="0" borderId="0" xfId="0" applyNumberFormat="1"/>
    <xf numFmtId="3" fontId="0" fillId="0" borderId="0" xfId="0" applyNumberFormat="1"/>
    <xf numFmtId="3" fontId="14" fillId="0" borderId="0" xfId="0" applyNumberFormat="1" applyFont="1"/>
    <xf numFmtId="0" fontId="53" fillId="0" borderId="12" xfId="0" applyFont="1" applyBorder="1" applyAlignment="1">
      <alignment horizontal="center" vertical="center"/>
    </xf>
    <xf numFmtId="0" fontId="53" fillId="0" borderId="13" xfId="0" applyFont="1" applyBorder="1" applyAlignment="1">
      <alignment horizontal="center" vertical="center"/>
    </xf>
    <xf numFmtId="0" fontId="22" fillId="0" borderId="0" xfId="0" applyFont="1"/>
    <xf numFmtId="3" fontId="52" fillId="0" borderId="0" xfId="0" applyNumberFormat="1" applyFont="1"/>
    <xf numFmtId="0" fontId="52" fillId="0" borderId="0" xfId="0" applyFont="1"/>
    <xf numFmtId="0" fontId="53" fillId="0" borderId="0" xfId="0" applyFont="1" applyAlignment="1">
      <alignment horizontal="center" vertical="center" wrapText="1"/>
    </xf>
    <xf numFmtId="0" fontId="53" fillId="0" borderId="15" xfId="0" applyFont="1" applyBorder="1" applyAlignment="1">
      <alignment horizontal="center" vertical="center"/>
    </xf>
    <xf numFmtId="3" fontId="52" fillId="0" borderId="0" xfId="52" applyNumberFormat="1" applyFont="1"/>
    <xf numFmtId="0" fontId="52" fillId="0" borderId="0" xfId="52" applyFont="1" applyAlignment="1">
      <alignment horizontal="left" vertical="top" wrapText="1"/>
    </xf>
    <xf numFmtId="3" fontId="15" fillId="0" borderId="0" xfId="52" applyNumberFormat="1" applyFont="1"/>
    <xf numFmtId="0" fontId="60" fillId="0" borderId="0" xfId="52" applyFont="1" applyAlignment="1">
      <alignment horizontal="center" vertical="center" wrapText="1"/>
    </xf>
    <xf numFmtId="0" fontId="52" fillId="0" borderId="0" xfId="52" applyFont="1" applyAlignment="1">
      <alignment horizontal="center" vertical="center"/>
    </xf>
    <xf numFmtId="3" fontId="28" fillId="0" borderId="0" xfId="0" applyNumberFormat="1" applyFont="1" applyAlignment="1">
      <alignment horizontal="right"/>
    </xf>
    <xf numFmtId="0" fontId="28" fillId="0" borderId="0" xfId="0" applyFont="1"/>
    <xf numFmtId="3" fontId="28" fillId="0" borderId="0" xfId="0" applyNumberFormat="1" applyFont="1"/>
    <xf numFmtId="0" fontId="13" fillId="0" borderId="0" xfId="0"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left" wrapText="1"/>
    </xf>
    <xf numFmtId="0" fontId="61" fillId="0" borderId="0" xfId="0" applyFont="1" applyAlignment="1">
      <alignment horizontal="right"/>
    </xf>
    <xf numFmtId="3" fontId="29" fillId="0" borderId="0" xfId="0" applyNumberFormat="1" applyFont="1"/>
    <xf numFmtId="37" fontId="15" fillId="0" borderId="0" xfId="0" applyNumberFormat="1" applyFont="1" applyAlignment="1">
      <alignment horizontal="center"/>
    </xf>
    <xf numFmtId="3" fontId="14" fillId="0" borderId="0" xfId="0" applyNumberFormat="1" applyFont="1" applyAlignment="1">
      <alignment horizontal="center"/>
    </xf>
    <xf numFmtId="3" fontId="15" fillId="0" borderId="0" xfId="0" applyNumberFormat="1" applyFont="1" applyAlignment="1">
      <alignment horizontal="center"/>
    </xf>
    <xf numFmtId="0" fontId="62" fillId="0" borderId="13" xfId="0" applyFont="1" applyBorder="1" applyAlignment="1">
      <alignment horizontal="center" vertical="center"/>
    </xf>
    <xf numFmtId="0" fontId="14" fillId="0" borderId="0" xfId="0" applyFont="1"/>
    <xf numFmtId="3" fontId="22" fillId="0" borderId="0" xfId="0" applyNumberFormat="1" applyFont="1" applyAlignment="1">
      <alignment horizontal="right"/>
    </xf>
    <xf numFmtId="37" fontId="15" fillId="0" borderId="0" xfId="0" applyNumberFormat="1" applyFont="1" applyAlignment="1">
      <alignment horizontal="right"/>
    </xf>
    <xf numFmtId="0" fontId="66" fillId="0" borderId="13" xfId="0" applyFont="1" applyBorder="1" applyAlignment="1">
      <alignment horizontal="center" vertical="center"/>
    </xf>
    <xf numFmtId="49" fontId="52" fillId="0" borderId="0" xfId="0" applyNumberFormat="1" applyFont="1"/>
    <xf numFmtId="3" fontId="71" fillId="0" borderId="0" xfId="0" applyNumberFormat="1" applyFont="1"/>
    <xf numFmtId="0" fontId="69" fillId="0" borderId="0" xfId="0" applyFont="1" applyAlignment="1">
      <alignment horizontal="center" vertical="center"/>
    </xf>
    <xf numFmtId="0" fontId="53" fillId="0" borderId="18" xfId="0" applyFont="1" applyBorder="1" applyAlignment="1">
      <alignment horizontal="center" vertical="center"/>
    </xf>
    <xf numFmtId="0" fontId="73" fillId="0" borderId="0" xfId="0" applyFont="1"/>
    <xf numFmtId="3" fontId="73" fillId="0" borderId="0" xfId="0" applyNumberFormat="1" applyFont="1" applyAlignment="1">
      <alignment horizontal="right"/>
    </xf>
    <xf numFmtId="0" fontId="74" fillId="0" borderId="18" xfId="0" applyFont="1" applyBorder="1" applyAlignment="1">
      <alignment horizontal="center" vertical="center"/>
    </xf>
    <xf numFmtId="3" fontId="73" fillId="0" borderId="0" xfId="0" applyNumberFormat="1" applyFont="1"/>
    <xf numFmtId="3" fontId="73" fillId="0" borderId="0" xfId="52" applyNumberFormat="1" applyFont="1"/>
    <xf numFmtId="1" fontId="74" fillId="0" borderId="0" xfId="0" applyNumberFormat="1" applyFont="1" applyAlignment="1">
      <alignment horizontal="center" vertical="center"/>
    </xf>
    <xf numFmtId="0" fontId="74" fillId="0" borderId="0" xfId="0" applyFont="1" applyAlignment="1">
      <alignment horizontal="center" vertical="center"/>
    </xf>
    <xf numFmtId="3" fontId="15" fillId="0" borderId="0" xfId="0" applyNumberFormat="1" applyFont="1" applyAlignment="1">
      <alignment vertical="center"/>
    </xf>
    <xf numFmtId="3" fontId="14" fillId="0" borderId="0" xfId="0" applyNumberFormat="1" applyFont="1" applyAlignment="1">
      <alignment vertical="center"/>
    </xf>
    <xf numFmtId="3" fontId="52" fillId="0" borderId="13" xfId="0" applyNumberFormat="1" applyFont="1" applyBorder="1" applyAlignment="1">
      <alignment vertical="center"/>
    </xf>
    <xf numFmtId="3" fontId="23" fillId="0" borderId="15" xfId="0" applyNumberFormat="1" applyFont="1" applyBorder="1" applyAlignment="1">
      <alignment vertical="center"/>
    </xf>
    <xf numFmtId="3" fontId="28" fillId="0" borderId="15" xfId="0" applyNumberFormat="1" applyFont="1" applyBorder="1" applyAlignment="1">
      <alignment vertical="center"/>
    </xf>
    <xf numFmtId="3" fontId="65" fillId="0" borderId="15" xfId="0" applyNumberFormat="1" applyFont="1" applyBorder="1" applyAlignment="1">
      <alignment vertical="center"/>
    </xf>
    <xf numFmtId="3" fontId="68" fillId="0" borderId="15" xfId="0" applyNumberFormat="1" applyFont="1" applyBorder="1" applyAlignment="1">
      <alignment vertical="center"/>
    </xf>
    <xf numFmtId="0" fontId="10" fillId="0" borderId="0" xfId="0" applyFont="1" applyAlignment="1">
      <alignment vertical="center"/>
    </xf>
    <xf numFmtId="0" fontId="5" fillId="0" borderId="0" xfId="0" applyFont="1" applyAlignment="1">
      <alignment vertical="center"/>
    </xf>
    <xf numFmtId="3" fontId="52" fillId="0" borderId="0" xfId="0" applyNumberFormat="1" applyFont="1" applyAlignment="1">
      <alignment horizontal="right" vertical="center"/>
    </xf>
    <xf numFmtId="0" fontId="13" fillId="0" borderId="10" xfId="0" applyFont="1" applyBorder="1" applyAlignment="1">
      <alignment horizontal="left" vertical="center"/>
    </xf>
    <xf numFmtId="3" fontId="23" fillId="0" borderId="16" xfId="0" applyNumberFormat="1" applyFont="1" applyBorder="1" applyAlignment="1">
      <alignment vertical="center"/>
    </xf>
    <xf numFmtId="0" fontId="13" fillId="0" borderId="11" xfId="0" applyFont="1" applyBorder="1" applyAlignment="1">
      <alignment horizontal="right" vertical="center"/>
    </xf>
    <xf numFmtId="3" fontId="13" fillId="0" borderId="11" xfId="0" applyNumberFormat="1" applyFont="1" applyBorder="1" applyAlignment="1">
      <alignment vertical="center"/>
    </xf>
    <xf numFmtId="3" fontId="13" fillId="0" borderId="14" xfId="0" applyNumberFormat="1" applyFont="1" applyBorder="1" applyAlignment="1">
      <alignment vertical="center"/>
    </xf>
    <xf numFmtId="0" fontId="58" fillId="33" borderId="0" xfId="0" applyFont="1" applyFill="1" applyAlignment="1">
      <alignment horizontal="right" vertical="center"/>
    </xf>
    <xf numFmtId="0" fontId="0" fillId="33" borderId="0" xfId="0" applyFill="1" applyAlignment="1">
      <alignment horizontal="center" vertical="center"/>
    </xf>
    <xf numFmtId="3" fontId="58" fillId="33" borderId="17" xfId="0" applyNumberFormat="1" applyFont="1" applyFill="1" applyBorder="1" applyAlignment="1">
      <alignment horizontal="center" vertical="center"/>
    </xf>
    <xf numFmtId="0" fontId="0" fillId="33" borderId="0" xfId="0" applyFill="1" applyAlignment="1">
      <alignment vertical="center"/>
    </xf>
    <xf numFmtId="3" fontId="58" fillId="33" borderId="0" xfId="0" applyNumberFormat="1" applyFont="1" applyFill="1" applyAlignment="1">
      <alignment horizontal="center" vertical="center"/>
    </xf>
    <xf numFmtId="0" fontId="27" fillId="0" borderId="0" xfId="0" applyFont="1" applyAlignment="1">
      <alignment vertical="center"/>
    </xf>
    <xf numFmtId="3" fontId="52" fillId="0" borderId="0" xfId="0" applyNumberFormat="1" applyFont="1" applyAlignment="1">
      <alignment vertical="center"/>
    </xf>
    <xf numFmtId="3" fontId="52" fillId="0" borderId="0" xfId="364" applyNumberFormat="1" applyFont="1" applyAlignment="1">
      <alignment vertical="center"/>
    </xf>
    <xf numFmtId="3" fontId="13" fillId="0" borderId="0" xfId="0" applyNumberFormat="1" applyFont="1" applyAlignment="1">
      <alignment vertical="center"/>
    </xf>
    <xf numFmtId="0" fontId="15" fillId="0" borderId="0" xfId="0" applyFont="1" applyAlignment="1">
      <alignment vertical="center"/>
    </xf>
    <xf numFmtId="49" fontId="5" fillId="0" borderId="0" xfId="0" applyNumberFormat="1" applyFont="1" applyAlignment="1">
      <alignment vertical="center"/>
    </xf>
    <xf numFmtId="3" fontId="5" fillId="0" borderId="0" xfId="0" applyNumberFormat="1" applyFont="1" applyAlignment="1">
      <alignment vertical="center"/>
    </xf>
    <xf numFmtId="0" fontId="52" fillId="0" borderId="0" xfId="0" applyFont="1" applyAlignment="1">
      <alignment vertical="center"/>
    </xf>
    <xf numFmtId="0" fontId="14" fillId="0" borderId="0" xfId="0" applyFont="1" applyAlignment="1">
      <alignment vertical="center"/>
    </xf>
    <xf numFmtId="0" fontId="54" fillId="0" borderId="0" xfId="52" applyFont="1" applyAlignment="1">
      <alignment horizontal="center" vertical="center"/>
    </xf>
    <xf numFmtId="0" fontId="54" fillId="0" borderId="0" xfId="0" applyFont="1" applyAlignment="1">
      <alignment vertical="center"/>
    </xf>
    <xf numFmtId="10" fontId="13" fillId="0" borderId="0" xfId="37" applyNumberFormat="1" applyFont="1" applyAlignment="1">
      <alignment vertical="center"/>
    </xf>
    <xf numFmtId="10" fontId="15" fillId="0" borderId="0" xfId="37" applyNumberFormat="1" applyFont="1" applyAlignment="1">
      <alignment vertical="center"/>
    </xf>
    <xf numFmtId="0" fontId="5" fillId="0" borderId="0" xfId="37" applyFont="1" applyAlignment="1">
      <alignment vertical="center"/>
    </xf>
    <xf numFmtId="0" fontId="14" fillId="0" borderId="0" xfId="37" applyFont="1" applyAlignment="1">
      <alignment vertical="center"/>
    </xf>
    <xf numFmtId="0" fontId="54" fillId="0" borderId="0" xfId="52" applyFont="1" applyAlignment="1">
      <alignment horizontal="left" vertical="center" wrapText="1"/>
    </xf>
    <xf numFmtId="0" fontId="52" fillId="0" borderId="0" xfId="52" applyFont="1" applyAlignment="1">
      <alignment horizontal="left" vertical="center" wrapText="1"/>
    </xf>
    <xf numFmtId="3" fontId="52" fillId="0" borderId="0" xfId="52" applyNumberFormat="1" applyFont="1" applyAlignment="1">
      <alignment vertical="center"/>
    </xf>
    <xf numFmtId="49" fontId="15" fillId="0" borderId="0" xfId="0" applyNumberFormat="1" applyFont="1" applyAlignment="1">
      <alignment vertical="center"/>
    </xf>
    <xf numFmtId="0" fontId="55" fillId="0" borderId="0" xfId="52" applyFont="1" applyAlignment="1">
      <alignment horizontal="right" vertical="center" wrapText="1"/>
    </xf>
    <xf numFmtId="3" fontId="56" fillId="0" borderId="0" xfId="52" applyNumberFormat="1" applyFont="1" applyAlignment="1">
      <alignment vertical="center"/>
    </xf>
    <xf numFmtId="3" fontId="52" fillId="0" borderId="0" xfId="365" applyNumberFormat="1" applyFont="1" applyAlignment="1">
      <alignment vertical="center"/>
    </xf>
    <xf numFmtId="0" fontId="14" fillId="0" borderId="0" xfId="0" applyFont="1" applyAlignment="1">
      <alignment horizontal="left" vertical="center" wrapText="1"/>
    </xf>
    <xf numFmtId="0" fontId="24" fillId="0" borderId="0" xfId="0" applyFont="1" applyAlignment="1">
      <alignment horizontal="left" vertical="center" wrapText="1"/>
    </xf>
    <xf numFmtId="3" fontId="56" fillId="0" borderId="0" xfId="52" applyNumberFormat="1" applyFont="1" applyAlignment="1">
      <alignment horizontal="right" vertical="center"/>
    </xf>
    <xf numFmtId="3" fontId="52" fillId="0" borderId="0" xfId="0" applyNumberFormat="1" applyFont="1" applyAlignment="1">
      <alignment horizontal="center" vertical="center"/>
    </xf>
    <xf numFmtId="3" fontId="56" fillId="0" borderId="0" xfId="52" applyNumberFormat="1" applyFont="1" applyAlignment="1">
      <alignment horizontal="right" vertical="center" wrapText="1"/>
    </xf>
    <xf numFmtId="0" fontId="23" fillId="0" borderId="0" xfId="0" applyFont="1" applyAlignment="1">
      <alignment vertical="center"/>
    </xf>
    <xf numFmtId="3" fontId="52" fillId="0" borderId="0" xfId="52" applyNumberFormat="1" applyFont="1" applyAlignment="1">
      <alignment horizontal="center" vertical="center"/>
    </xf>
    <xf numFmtId="0" fontId="52" fillId="0" borderId="0" xfId="52" applyFont="1" applyAlignment="1">
      <alignment horizontal="left" vertical="center"/>
    </xf>
    <xf numFmtId="3" fontId="57" fillId="0" borderId="0" xfId="52" applyNumberFormat="1" applyFont="1" applyAlignment="1">
      <alignment vertical="center"/>
    </xf>
    <xf numFmtId="0" fontId="52" fillId="0" borderId="0" xfId="52" applyFont="1" applyAlignment="1">
      <alignment vertical="center"/>
    </xf>
    <xf numFmtId="0" fontId="16" fillId="0" borderId="0" xfId="0" applyFont="1" applyAlignment="1">
      <alignment horizontal="left" vertical="center" wrapText="1"/>
    </xf>
    <xf numFmtId="0" fontId="13" fillId="0" borderId="0" xfId="0" applyFont="1" applyAlignment="1">
      <alignment horizontal="left"/>
    </xf>
    <xf numFmtId="0" fontId="14" fillId="0" borderId="0" xfId="0" applyFont="1"/>
    <xf numFmtId="0" fontId="15" fillId="0" borderId="0" xfId="0" applyFont="1" applyAlignment="1">
      <alignment horizontal="left"/>
    </xf>
    <xf numFmtId="0" fontId="13" fillId="0" borderId="0" xfId="0" applyFont="1" applyAlignment="1">
      <alignment horizontal="left" wrapText="1"/>
    </xf>
    <xf numFmtId="0" fontId="14" fillId="0" borderId="0" xfId="0" applyFont="1" applyAlignment="1">
      <alignment wrapText="1"/>
    </xf>
    <xf numFmtId="0" fontId="13" fillId="0" borderId="0" xfId="37" applyFont="1" applyAlignment="1">
      <alignment horizontal="left" wrapText="1"/>
    </xf>
    <xf numFmtId="0" fontId="7" fillId="0" borderId="0" xfId="37" applyAlignment="1">
      <alignment wrapText="1"/>
    </xf>
    <xf numFmtId="0" fontId="15" fillId="0" borderId="0" xfId="37" applyFont="1" applyAlignment="1">
      <alignment horizontal="left" wrapText="1"/>
    </xf>
    <xf numFmtId="0" fontId="13" fillId="0" borderId="0" xfId="37" applyFont="1" applyAlignment="1">
      <alignment horizontal="left"/>
    </xf>
    <xf numFmtId="0" fontId="13" fillId="0" borderId="0" xfId="37" applyFont="1" applyAlignment="1">
      <alignment horizontal="left" vertical="center" wrapText="1"/>
    </xf>
  </cellXfs>
  <cellStyles count="390">
    <cellStyle name="20% - Accent1" xfId="1" builtinId="30" customBuiltin="1"/>
    <cellStyle name="20% - Accent1 2" xfId="369" xr:uid="{00000000-0005-0000-0000-000001000000}"/>
    <cellStyle name="20% - Accent2" xfId="2" builtinId="34" customBuiltin="1"/>
    <cellStyle name="20% - Accent2 2" xfId="371" xr:uid="{00000000-0005-0000-0000-000003000000}"/>
    <cellStyle name="20% - Accent3" xfId="3" builtinId="38" customBuiltin="1"/>
    <cellStyle name="20% - Accent3 2" xfId="373" xr:uid="{00000000-0005-0000-0000-000005000000}"/>
    <cellStyle name="20% - Accent4" xfId="4" builtinId="42" customBuiltin="1"/>
    <cellStyle name="20% - Accent4 2" xfId="375" xr:uid="{00000000-0005-0000-0000-000007000000}"/>
    <cellStyle name="20% - Accent5" xfId="5" builtinId="46" customBuiltin="1"/>
    <cellStyle name="20% - Accent5 2" xfId="377" xr:uid="{00000000-0005-0000-0000-000009000000}"/>
    <cellStyle name="20% - Accent6" xfId="6" builtinId="50" customBuiltin="1"/>
    <cellStyle name="20% - Accent6 2" xfId="379" xr:uid="{00000000-0005-0000-0000-00000B000000}"/>
    <cellStyle name="40% - Accent1" xfId="7" builtinId="31" customBuiltin="1"/>
    <cellStyle name="40% - Accent1 2" xfId="370" xr:uid="{00000000-0005-0000-0000-00000D000000}"/>
    <cellStyle name="40% - Accent2" xfId="8" builtinId="35" customBuiltin="1"/>
    <cellStyle name="40% - Accent2 2" xfId="372" xr:uid="{00000000-0005-0000-0000-00000F000000}"/>
    <cellStyle name="40% - Accent3" xfId="9" builtinId="39" customBuiltin="1"/>
    <cellStyle name="40% - Accent3 2" xfId="374" xr:uid="{00000000-0005-0000-0000-000011000000}"/>
    <cellStyle name="40% - Accent4" xfId="10" builtinId="43" customBuiltin="1"/>
    <cellStyle name="40% - Accent4 2" xfId="376" xr:uid="{00000000-0005-0000-0000-000013000000}"/>
    <cellStyle name="40% - Accent5" xfId="11" builtinId="47" customBuiltin="1"/>
    <cellStyle name="40% - Accent5 2" xfId="378" xr:uid="{00000000-0005-0000-0000-000015000000}"/>
    <cellStyle name="40% - Accent6" xfId="12" builtinId="51" customBuiltin="1"/>
    <cellStyle name="40% - Accent6 2" xfId="380" xr:uid="{00000000-0005-0000-0000-00001700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367" xr:uid="{00000000-0005-0000-0000-00002700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xr:uid="{00000000-0005-0000-0000-000032000000}"/>
    <cellStyle name="Normal 10 2" xfId="38" xr:uid="{00000000-0005-0000-0000-000033000000}"/>
    <cellStyle name="Normal 10 2 2" xfId="39" xr:uid="{00000000-0005-0000-0000-000034000000}"/>
    <cellStyle name="Normal 10 3" xfId="40" xr:uid="{00000000-0005-0000-0000-000035000000}"/>
    <cellStyle name="Normal 11 2" xfId="41" xr:uid="{00000000-0005-0000-0000-000036000000}"/>
    <cellStyle name="Normal 11 3" xfId="42" xr:uid="{00000000-0005-0000-0000-000037000000}"/>
    <cellStyle name="Normal 12" xfId="43" xr:uid="{00000000-0005-0000-0000-000038000000}"/>
    <cellStyle name="Normal 12 2" xfId="44" xr:uid="{00000000-0005-0000-0000-000039000000}"/>
    <cellStyle name="Normal 12 2 2" xfId="45" xr:uid="{00000000-0005-0000-0000-00003A000000}"/>
    <cellStyle name="Normal 12 3" xfId="46" xr:uid="{00000000-0005-0000-0000-00003B000000}"/>
    <cellStyle name="Normal 13 2" xfId="47" xr:uid="{00000000-0005-0000-0000-00003C000000}"/>
    <cellStyle name="Normal 13 3" xfId="48" xr:uid="{00000000-0005-0000-0000-00003D000000}"/>
    <cellStyle name="Normal 15 2" xfId="49" xr:uid="{00000000-0005-0000-0000-00003E000000}"/>
    <cellStyle name="Normal 15 2 2" xfId="50" xr:uid="{00000000-0005-0000-0000-00003F000000}"/>
    <cellStyle name="Normal 15 3" xfId="51" xr:uid="{00000000-0005-0000-0000-000040000000}"/>
    <cellStyle name="Normal 16" xfId="52" xr:uid="{00000000-0005-0000-0000-000041000000}"/>
    <cellStyle name="Normal 16 2" xfId="53" xr:uid="{00000000-0005-0000-0000-000042000000}"/>
    <cellStyle name="Normal 16 3" xfId="54" xr:uid="{00000000-0005-0000-0000-000043000000}"/>
    <cellStyle name="Normal 16 3 2" xfId="383" xr:uid="{00000000-0005-0000-0000-000044000000}"/>
    <cellStyle name="Normal 16 4" xfId="55" xr:uid="{00000000-0005-0000-0000-000045000000}"/>
    <cellStyle name="Normal 16 5" xfId="382" xr:uid="{00000000-0005-0000-0000-000046000000}"/>
    <cellStyle name="Normal 17" xfId="56" xr:uid="{00000000-0005-0000-0000-000047000000}"/>
    <cellStyle name="Normal 17 2" xfId="57" xr:uid="{00000000-0005-0000-0000-000048000000}"/>
    <cellStyle name="Normal 18" xfId="58" xr:uid="{00000000-0005-0000-0000-000049000000}"/>
    <cellStyle name="Normal 18 2" xfId="59" xr:uid="{00000000-0005-0000-0000-00004A000000}"/>
    <cellStyle name="Normal 19" xfId="60" xr:uid="{00000000-0005-0000-0000-00004B000000}"/>
    <cellStyle name="Normal 19 2" xfId="61" xr:uid="{00000000-0005-0000-0000-00004C000000}"/>
    <cellStyle name="Normal 2" xfId="364" xr:uid="{00000000-0005-0000-0000-00004D000000}"/>
    <cellStyle name="Normal 2 10" xfId="62" xr:uid="{00000000-0005-0000-0000-00004E000000}"/>
    <cellStyle name="Normal 2 10 2" xfId="63" xr:uid="{00000000-0005-0000-0000-00004F000000}"/>
    <cellStyle name="Normal 2 100" xfId="64" xr:uid="{00000000-0005-0000-0000-000050000000}"/>
    <cellStyle name="Normal 2 101" xfId="65" xr:uid="{00000000-0005-0000-0000-000051000000}"/>
    <cellStyle name="Normal 2 102" xfId="66" xr:uid="{00000000-0005-0000-0000-000052000000}"/>
    <cellStyle name="Normal 2 103" xfId="67" xr:uid="{00000000-0005-0000-0000-000053000000}"/>
    <cellStyle name="Normal 2 104" xfId="68" xr:uid="{00000000-0005-0000-0000-000054000000}"/>
    <cellStyle name="Normal 2 105" xfId="69" xr:uid="{00000000-0005-0000-0000-000055000000}"/>
    <cellStyle name="Normal 2 106" xfId="70" xr:uid="{00000000-0005-0000-0000-000056000000}"/>
    <cellStyle name="Normal 2 106 2" xfId="71" xr:uid="{00000000-0005-0000-0000-000057000000}"/>
    <cellStyle name="Normal 2 107" xfId="72" xr:uid="{00000000-0005-0000-0000-000058000000}"/>
    <cellStyle name="Normal 2 107 2" xfId="73" xr:uid="{00000000-0005-0000-0000-000059000000}"/>
    <cellStyle name="Normal 2 108" xfId="74" xr:uid="{00000000-0005-0000-0000-00005A000000}"/>
    <cellStyle name="Normal 2 108 2" xfId="75" xr:uid="{00000000-0005-0000-0000-00005B000000}"/>
    <cellStyle name="Normal 2 109" xfId="76" xr:uid="{00000000-0005-0000-0000-00005C000000}"/>
    <cellStyle name="Normal 2 109 2" xfId="77" xr:uid="{00000000-0005-0000-0000-00005D000000}"/>
    <cellStyle name="Normal 2 11" xfId="78" xr:uid="{00000000-0005-0000-0000-00005E000000}"/>
    <cellStyle name="Normal 2 11 2" xfId="79" xr:uid="{00000000-0005-0000-0000-00005F000000}"/>
    <cellStyle name="Normal 2 11 2 2" xfId="80" xr:uid="{00000000-0005-0000-0000-000060000000}"/>
    <cellStyle name="Normal 2 110" xfId="81" xr:uid="{00000000-0005-0000-0000-000061000000}"/>
    <cellStyle name="Normal 2 110 2" xfId="82" xr:uid="{00000000-0005-0000-0000-000062000000}"/>
    <cellStyle name="Normal 2 111" xfId="389" xr:uid="{00000000-0005-0000-0000-000063000000}"/>
    <cellStyle name="Normal 2 12" xfId="83" xr:uid="{00000000-0005-0000-0000-000064000000}"/>
    <cellStyle name="Normal 2 12 2" xfId="84" xr:uid="{00000000-0005-0000-0000-000065000000}"/>
    <cellStyle name="Normal 2 13" xfId="85" xr:uid="{00000000-0005-0000-0000-000066000000}"/>
    <cellStyle name="Normal 2 14" xfId="86" xr:uid="{00000000-0005-0000-0000-000067000000}"/>
    <cellStyle name="Normal 2 15" xfId="87" xr:uid="{00000000-0005-0000-0000-000068000000}"/>
    <cellStyle name="Normal 2 16" xfId="88" xr:uid="{00000000-0005-0000-0000-000069000000}"/>
    <cellStyle name="Normal 2 17" xfId="89" xr:uid="{00000000-0005-0000-0000-00006A000000}"/>
    <cellStyle name="Normal 2 18" xfId="90" xr:uid="{00000000-0005-0000-0000-00006B000000}"/>
    <cellStyle name="Normal 2 19" xfId="91" xr:uid="{00000000-0005-0000-0000-00006C000000}"/>
    <cellStyle name="Normal 2 2" xfId="92" xr:uid="{00000000-0005-0000-0000-00006D000000}"/>
    <cellStyle name="Normal 2 2 2" xfId="93" xr:uid="{00000000-0005-0000-0000-00006E000000}"/>
    <cellStyle name="Normal 2 20" xfId="94" xr:uid="{00000000-0005-0000-0000-00006F000000}"/>
    <cellStyle name="Normal 2 21" xfId="95" xr:uid="{00000000-0005-0000-0000-000070000000}"/>
    <cellStyle name="Normal 2 22" xfId="96" xr:uid="{00000000-0005-0000-0000-000071000000}"/>
    <cellStyle name="Normal 2 23" xfId="97" xr:uid="{00000000-0005-0000-0000-000072000000}"/>
    <cellStyle name="Normal 2 24" xfId="98" xr:uid="{00000000-0005-0000-0000-000073000000}"/>
    <cellStyle name="Normal 2 25" xfId="99" xr:uid="{00000000-0005-0000-0000-000074000000}"/>
    <cellStyle name="Normal 2 26" xfId="100" xr:uid="{00000000-0005-0000-0000-000075000000}"/>
    <cellStyle name="Normal 2 27" xfId="101" xr:uid="{00000000-0005-0000-0000-000076000000}"/>
    <cellStyle name="Normal 2 28" xfId="102" xr:uid="{00000000-0005-0000-0000-000077000000}"/>
    <cellStyle name="Normal 2 29" xfId="103" xr:uid="{00000000-0005-0000-0000-000078000000}"/>
    <cellStyle name="Normal 2 3" xfId="104" xr:uid="{00000000-0005-0000-0000-000079000000}"/>
    <cellStyle name="Normal 2 3 2" xfId="105" xr:uid="{00000000-0005-0000-0000-00007A000000}"/>
    <cellStyle name="Normal 2 30" xfId="106" xr:uid="{00000000-0005-0000-0000-00007B000000}"/>
    <cellStyle name="Normal 2 31" xfId="107" xr:uid="{00000000-0005-0000-0000-00007C000000}"/>
    <cellStyle name="Normal 2 32" xfId="108" xr:uid="{00000000-0005-0000-0000-00007D000000}"/>
    <cellStyle name="Normal 2 33" xfId="109" xr:uid="{00000000-0005-0000-0000-00007E000000}"/>
    <cellStyle name="Normal 2 34" xfId="110" xr:uid="{00000000-0005-0000-0000-00007F000000}"/>
    <cellStyle name="Normal 2 35" xfId="111" xr:uid="{00000000-0005-0000-0000-000080000000}"/>
    <cellStyle name="Normal 2 36" xfId="112" xr:uid="{00000000-0005-0000-0000-000081000000}"/>
    <cellStyle name="Normal 2 37" xfId="113" xr:uid="{00000000-0005-0000-0000-000082000000}"/>
    <cellStyle name="Normal 2 38" xfId="114" xr:uid="{00000000-0005-0000-0000-000083000000}"/>
    <cellStyle name="Normal 2 39" xfId="115" xr:uid="{00000000-0005-0000-0000-000084000000}"/>
    <cellStyle name="Normal 2 4" xfId="116" xr:uid="{00000000-0005-0000-0000-000085000000}"/>
    <cellStyle name="Normal 2 4 2" xfId="117" xr:uid="{00000000-0005-0000-0000-000086000000}"/>
    <cellStyle name="Normal 2 4 3" xfId="118" xr:uid="{00000000-0005-0000-0000-000087000000}"/>
    <cellStyle name="Normal 2 40" xfId="119" xr:uid="{00000000-0005-0000-0000-000088000000}"/>
    <cellStyle name="Normal 2 41" xfId="120" xr:uid="{00000000-0005-0000-0000-000089000000}"/>
    <cellStyle name="Normal 2 42" xfId="121" xr:uid="{00000000-0005-0000-0000-00008A000000}"/>
    <cellStyle name="Normal 2 43" xfId="122" xr:uid="{00000000-0005-0000-0000-00008B000000}"/>
    <cellStyle name="Normal 2 44" xfId="123" xr:uid="{00000000-0005-0000-0000-00008C000000}"/>
    <cellStyle name="Normal 2 45" xfId="124" xr:uid="{00000000-0005-0000-0000-00008D000000}"/>
    <cellStyle name="Normal 2 46" xfId="125" xr:uid="{00000000-0005-0000-0000-00008E000000}"/>
    <cellStyle name="Normal 2 47" xfId="126" xr:uid="{00000000-0005-0000-0000-00008F000000}"/>
    <cellStyle name="Normal 2 48" xfId="127" xr:uid="{00000000-0005-0000-0000-000090000000}"/>
    <cellStyle name="Normal 2 49" xfId="128" xr:uid="{00000000-0005-0000-0000-000091000000}"/>
    <cellStyle name="Normal 2 5" xfId="129" xr:uid="{00000000-0005-0000-0000-000092000000}"/>
    <cellStyle name="Normal 2 5 2" xfId="130" xr:uid="{00000000-0005-0000-0000-000093000000}"/>
    <cellStyle name="Normal 2 50" xfId="131" xr:uid="{00000000-0005-0000-0000-000094000000}"/>
    <cellStyle name="Normal 2 51" xfId="132" xr:uid="{00000000-0005-0000-0000-000095000000}"/>
    <cellStyle name="Normal 2 52" xfId="133" xr:uid="{00000000-0005-0000-0000-000096000000}"/>
    <cellStyle name="Normal 2 53" xfId="134" xr:uid="{00000000-0005-0000-0000-000097000000}"/>
    <cellStyle name="Normal 2 54" xfId="135" xr:uid="{00000000-0005-0000-0000-000098000000}"/>
    <cellStyle name="Normal 2 55" xfId="136" xr:uid="{00000000-0005-0000-0000-000099000000}"/>
    <cellStyle name="Normal 2 56" xfId="137" xr:uid="{00000000-0005-0000-0000-00009A000000}"/>
    <cellStyle name="Normal 2 57" xfId="138" xr:uid="{00000000-0005-0000-0000-00009B000000}"/>
    <cellStyle name="Normal 2 58" xfId="139" xr:uid="{00000000-0005-0000-0000-00009C000000}"/>
    <cellStyle name="Normal 2 59" xfId="140" xr:uid="{00000000-0005-0000-0000-00009D000000}"/>
    <cellStyle name="Normal 2 6" xfId="141" xr:uid="{00000000-0005-0000-0000-00009E000000}"/>
    <cellStyle name="Normal 2 6 2" xfId="142" xr:uid="{00000000-0005-0000-0000-00009F000000}"/>
    <cellStyle name="Normal 2 60" xfId="143" xr:uid="{00000000-0005-0000-0000-0000A0000000}"/>
    <cellStyle name="Normal 2 61" xfId="144" xr:uid="{00000000-0005-0000-0000-0000A1000000}"/>
    <cellStyle name="Normal 2 62" xfId="145" xr:uid="{00000000-0005-0000-0000-0000A2000000}"/>
    <cellStyle name="Normal 2 63" xfId="146" xr:uid="{00000000-0005-0000-0000-0000A3000000}"/>
    <cellStyle name="Normal 2 64" xfId="147" xr:uid="{00000000-0005-0000-0000-0000A4000000}"/>
    <cellStyle name="Normal 2 65" xfId="148" xr:uid="{00000000-0005-0000-0000-0000A5000000}"/>
    <cellStyle name="Normal 2 66" xfId="149" xr:uid="{00000000-0005-0000-0000-0000A6000000}"/>
    <cellStyle name="Normal 2 67" xfId="150" xr:uid="{00000000-0005-0000-0000-0000A7000000}"/>
    <cellStyle name="Normal 2 68" xfId="151" xr:uid="{00000000-0005-0000-0000-0000A8000000}"/>
    <cellStyle name="Normal 2 69" xfId="152" xr:uid="{00000000-0005-0000-0000-0000A9000000}"/>
    <cellStyle name="Normal 2 7" xfId="153" xr:uid="{00000000-0005-0000-0000-0000AA000000}"/>
    <cellStyle name="Normal 2 7 2" xfId="154" xr:uid="{00000000-0005-0000-0000-0000AB000000}"/>
    <cellStyle name="Normal 2 70" xfId="155" xr:uid="{00000000-0005-0000-0000-0000AC000000}"/>
    <cellStyle name="Normal 2 71" xfId="156" xr:uid="{00000000-0005-0000-0000-0000AD000000}"/>
    <cellStyle name="Normal 2 72" xfId="157" xr:uid="{00000000-0005-0000-0000-0000AE000000}"/>
    <cellStyle name="Normal 2 73" xfId="158" xr:uid="{00000000-0005-0000-0000-0000AF000000}"/>
    <cellStyle name="Normal 2 74" xfId="159" xr:uid="{00000000-0005-0000-0000-0000B0000000}"/>
    <cellStyle name="Normal 2 75" xfId="160" xr:uid="{00000000-0005-0000-0000-0000B1000000}"/>
    <cellStyle name="Normal 2 76" xfId="161" xr:uid="{00000000-0005-0000-0000-0000B2000000}"/>
    <cellStyle name="Normal 2 77" xfId="162" xr:uid="{00000000-0005-0000-0000-0000B3000000}"/>
    <cellStyle name="Normal 2 78" xfId="163" xr:uid="{00000000-0005-0000-0000-0000B4000000}"/>
    <cellStyle name="Normal 2 79" xfId="164" xr:uid="{00000000-0005-0000-0000-0000B5000000}"/>
    <cellStyle name="Normal 2 8" xfId="165" xr:uid="{00000000-0005-0000-0000-0000B6000000}"/>
    <cellStyle name="Normal 2 8 2" xfId="166" xr:uid="{00000000-0005-0000-0000-0000B7000000}"/>
    <cellStyle name="Normal 2 80" xfId="167" xr:uid="{00000000-0005-0000-0000-0000B8000000}"/>
    <cellStyle name="Normal 2 81" xfId="168" xr:uid="{00000000-0005-0000-0000-0000B9000000}"/>
    <cellStyle name="Normal 2 82" xfId="169" xr:uid="{00000000-0005-0000-0000-0000BA000000}"/>
    <cellStyle name="Normal 2 83" xfId="170" xr:uid="{00000000-0005-0000-0000-0000BB000000}"/>
    <cellStyle name="Normal 2 84" xfId="171" xr:uid="{00000000-0005-0000-0000-0000BC000000}"/>
    <cellStyle name="Normal 2 85" xfId="172" xr:uid="{00000000-0005-0000-0000-0000BD000000}"/>
    <cellStyle name="Normal 2 86" xfId="173" xr:uid="{00000000-0005-0000-0000-0000BE000000}"/>
    <cellStyle name="Normal 2 87" xfId="174" xr:uid="{00000000-0005-0000-0000-0000BF000000}"/>
    <cellStyle name="Normal 2 88" xfId="175" xr:uid="{00000000-0005-0000-0000-0000C0000000}"/>
    <cellStyle name="Normal 2 89" xfId="176" xr:uid="{00000000-0005-0000-0000-0000C1000000}"/>
    <cellStyle name="Normal 2 9" xfId="177" xr:uid="{00000000-0005-0000-0000-0000C2000000}"/>
    <cellStyle name="Normal 2 9 2" xfId="178" xr:uid="{00000000-0005-0000-0000-0000C3000000}"/>
    <cellStyle name="Normal 2 90" xfId="179" xr:uid="{00000000-0005-0000-0000-0000C4000000}"/>
    <cellStyle name="Normal 2 91" xfId="180" xr:uid="{00000000-0005-0000-0000-0000C5000000}"/>
    <cellStyle name="Normal 2 92" xfId="181" xr:uid="{00000000-0005-0000-0000-0000C6000000}"/>
    <cellStyle name="Normal 2 93" xfId="182" xr:uid="{00000000-0005-0000-0000-0000C7000000}"/>
    <cellStyle name="Normal 2 94" xfId="183" xr:uid="{00000000-0005-0000-0000-0000C8000000}"/>
    <cellStyle name="Normal 2 95" xfId="184" xr:uid="{00000000-0005-0000-0000-0000C9000000}"/>
    <cellStyle name="Normal 2 96" xfId="185" xr:uid="{00000000-0005-0000-0000-0000CA000000}"/>
    <cellStyle name="Normal 2 97" xfId="186" xr:uid="{00000000-0005-0000-0000-0000CB000000}"/>
    <cellStyle name="Normal 2 98" xfId="187" xr:uid="{00000000-0005-0000-0000-0000CC000000}"/>
    <cellStyle name="Normal 2 99" xfId="188" xr:uid="{00000000-0005-0000-0000-0000CD000000}"/>
    <cellStyle name="Normal 21" xfId="189" xr:uid="{00000000-0005-0000-0000-0000CE000000}"/>
    <cellStyle name="Normal 21 2" xfId="190" xr:uid="{00000000-0005-0000-0000-0000CF000000}"/>
    <cellStyle name="Normal 22" xfId="191" xr:uid="{00000000-0005-0000-0000-0000D0000000}"/>
    <cellStyle name="Normal 22 2" xfId="192" xr:uid="{00000000-0005-0000-0000-0000D1000000}"/>
    <cellStyle name="Normal 23" xfId="193" xr:uid="{00000000-0005-0000-0000-0000D2000000}"/>
    <cellStyle name="Normal 23 2" xfId="194" xr:uid="{00000000-0005-0000-0000-0000D3000000}"/>
    <cellStyle name="Normal 24" xfId="195" xr:uid="{00000000-0005-0000-0000-0000D4000000}"/>
    <cellStyle name="Normal 24 2" xfId="196" xr:uid="{00000000-0005-0000-0000-0000D5000000}"/>
    <cellStyle name="Normal 25" xfId="197" xr:uid="{00000000-0005-0000-0000-0000D6000000}"/>
    <cellStyle name="Normal 25 2" xfId="198" xr:uid="{00000000-0005-0000-0000-0000D7000000}"/>
    <cellStyle name="Normal 26" xfId="199" xr:uid="{00000000-0005-0000-0000-0000D8000000}"/>
    <cellStyle name="Normal 26 2" xfId="200" xr:uid="{00000000-0005-0000-0000-0000D9000000}"/>
    <cellStyle name="Normal 27" xfId="201" xr:uid="{00000000-0005-0000-0000-0000DA000000}"/>
    <cellStyle name="Normal 27 2" xfId="202" xr:uid="{00000000-0005-0000-0000-0000DB000000}"/>
    <cellStyle name="Normal 28" xfId="203" xr:uid="{00000000-0005-0000-0000-0000DC000000}"/>
    <cellStyle name="Normal 28 2" xfId="204" xr:uid="{00000000-0005-0000-0000-0000DD000000}"/>
    <cellStyle name="Normal 29" xfId="205" xr:uid="{00000000-0005-0000-0000-0000DE000000}"/>
    <cellStyle name="Normal 29 2" xfId="206" xr:uid="{00000000-0005-0000-0000-0000DF000000}"/>
    <cellStyle name="Normal 29 3" xfId="207" xr:uid="{00000000-0005-0000-0000-0000E0000000}"/>
    <cellStyle name="Normal 3" xfId="208" xr:uid="{00000000-0005-0000-0000-0000E1000000}"/>
    <cellStyle name="Normal 3 10" xfId="209" xr:uid="{00000000-0005-0000-0000-0000E2000000}"/>
    <cellStyle name="Normal 3 11" xfId="210" xr:uid="{00000000-0005-0000-0000-0000E3000000}"/>
    <cellStyle name="Normal 3 12" xfId="211" xr:uid="{00000000-0005-0000-0000-0000E4000000}"/>
    <cellStyle name="Normal 3 13" xfId="212" xr:uid="{00000000-0005-0000-0000-0000E5000000}"/>
    <cellStyle name="Normal 3 14" xfId="213" xr:uid="{00000000-0005-0000-0000-0000E6000000}"/>
    <cellStyle name="Normal 3 15" xfId="214" xr:uid="{00000000-0005-0000-0000-0000E7000000}"/>
    <cellStyle name="Normal 3 16" xfId="215" xr:uid="{00000000-0005-0000-0000-0000E8000000}"/>
    <cellStyle name="Normal 3 17" xfId="216" xr:uid="{00000000-0005-0000-0000-0000E9000000}"/>
    <cellStyle name="Normal 3 18" xfId="217" xr:uid="{00000000-0005-0000-0000-0000EA000000}"/>
    <cellStyle name="Normal 3 19" xfId="218" xr:uid="{00000000-0005-0000-0000-0000EB000000}"/>
    <cellStyle name="Normal 3 2" xfId="219" xr:uid="{00000000-0005-0000-0000-0000EC000000}"/>
    <cellStyle name="Normal 3 20" xfId="220" xr:uid="{00000000-0005-0000-0000-0000ED000000}"/>
    <cellStyle name="Normal 3 21" xfId="221" xr:uid="{00000000-0005-0000-0000-0000EE000000}"/>
    <cellStyle name="Normal 3 22" xfId="222" xr:uid="{00000000-0005-0000-0000-0000EF000000}"/>
    <cellStyle name="Normal 3 23" xfId="223" xr:uid="{00000000-0005-0000-0000-0000F0000000}"/>
    <cellStyle name="Normal 3 24" xfId="224" xr:uid="{00000000-0005-0000-0000-0000F1000000}"/>
    <cellStyle name="Normal 3 25" xfId="225" xr:uid="{00000000-0005-0000-0000-0000F2000000}"/>
    <cellStyle name="Normal 3 26" xfId="226" xr:uid="{00000000-0005-0000-0000-0000F3000000}"/>
    <cellStyle name="Normal 3 27" xfId="227" xr:uid="{00000000-0005-0000-0000-0000F4000000}"/>
    <cellStyle name="Normal 3 28" xfId="228" xr:uid="{00000000-0005-0000-0000-0000F5000000}"/>
    <cellStyle name="Normal 3 3" xfId="229" xr:uid="{00000000-0005-0000-0000-0000F6000000}"/>
    <cellStyle name="Normal 3 4" xfId="230" xr:uid="{00000000-0005-0000-0000-0000F7000000}"/>
    <cellStyle name="Normal 3 5" xfId="231" xr:uid="{00000000-0005-0000-0000-0000F8000000}"/>
    <cellStyle name="Normal 3 6" xfId="232" xr:uid="{00000000-0005-0000-0000-0000F9000000}"/>
    <cellStyle name="Normal 3 7" xfId="233" xr:uid="{00000000-0005-0000-0000-0000FA000000}"/>
    <cellStyle name="Normal 3 8" xfId="234" xr:uid="{00000000-0005-0000-0000-0000FB000000}"/>
    <cellStyle name="Normal 3 9" xfId="235" xr:uid="{00000000-0005-0000-0000-0000FC000000}"/>
    <cellStyle name="Normal 30" xfId="236" xr:uid="{00000000-0005-0000-0000-0000FD000000}"/>
    <cellStyle name="Normal 30 2" xfId="384" xr:uid="{00000000-0005-0000-0000-0000FE000000}"/>
    <cellStyle name="Normal 31" xfId="237" xr:uid="{00000000-0005-0000-0000-0000FF000000}"/>
    <cellStyle name="Normal 31 2" xfId="385" xr:uid="{00000000-0005-0000-0000-000000010000}"/>
    <cellStyle name="Normal 32" xfId="238" xr:uid="{00000000-0005-0000-0000-000001010000}"/>
    <cellStyle name="Normal 33" xfId="239" xr:uid="{00000000-0005-0000-0000-000002010000}"/>
    <cellStyle name="Normal 34" xfId="240" xr:uid="{00000000-0005-0000-0000-000003010000}"/>
    <cellStyle name="Normal 34 2" xfId="241" xr:uid="{00000000-0005-0000-0000-000004010000}"/>
    <cellStyle name="Normal 35" xfId="242" xr:uid="{00000000-0005-0000-0000-000005010000}"/>
    <cellStyle name="Normal 35 2" xfId="243" xr:uid="{00000000-0005-0000-0000-000006010000}"/>
    <cellStyle name="Normal 36" xfId="244" xr:uid="{00000000-0005-0000-0000-000007010000}"/>
    <cellStyle name="Normal 36 2" xfId="245" xr:uid="{00000000-0005-0000-0000-000008010000}"/>
    <cellStyle name="Normal 37" xfId="246" xr:uid="{00000000-0005-0000-0000-000009010000}"/>
    <cellStyle name="Normal 37 2" xfId="247" xr:uid="{00000000-0005-0000-0000-00000A010000}"/>
    <cellStyle name="Normal 38" xfId="248" xr:uid="{00000000-0005-0000-0000-00000B010000}"/>
    <cellStyle name="Normal 38 2" xfId="249" xr:uid="{00000000-0005-0000-0000-00000C010000}"/>
    <cellStyle name="Normal 39" xfId="250" xr:uid="{00000000-0005-0000-0000-00000D010000}"/>
    <cellStyle name="Normal 39 2" xfId="251" xr:uid="{00000000-0005-0000-0000-00000E010000}"/>
    <cellStyle name="Normal 4" xfId="252" xr:uid="{00000000-0005-0000-0000-00000F010000}"/>
    <cellStyle name="Normal 4 2" xfId="253" xr:uid="{00000000-0005-0000-0000-000010010000}"/>
    <cellStyle name="Normal 4 3" xfId="254" xr:uid="{00000000-0005-0000-0000-000011010000}"/>
    <cellStyle name="Normal 4 4" xfId="255" xr:uid="{00000000-0005-0000-0000-000012010000}"/>
    <cellStyle name="Normal 40" xfId="256" xr:uid="{00000000-0005-0000-0000-000013010000}"/>
    <cellStyle name="Normal 40 2" xfId="257" xr:uid="{00000000-0005-0000-0000-000014010000}"/>
    <cellStyle name="Normal 41" xfId="258" xr:uid="{00000000-0005-0000-0000-000015010000}"/>
    <cellStyle name="Normal 41 2" xfId="259" xr:uid="{00000000-0005-0000-0000-000016010000}"/>
    <cellStyle name="Normal 42" xfId="260" xr:uid="{00000000-0005-0000-0000-000017010000}"/>
    <cellStyle name="Normal 42 2" xfId="261" xr:uid="{00000000-0005-0000-0000-000018010000}"/>
    <cellStyle name="Normal 43" xfId="262" xr:uid="{00000000-0005-0000-0000-000019010000}"/>
    <cellStyle name="Normal 43 2" xfId="263" xr:uid="{00000000-0005-0000-0000-00001A010000}"/>
    <cellStyle name="Normal 44" xfId="264" xr:uid="{00000000-0005-0000-0000-00001B010000}"/>
    <cellStyle name="Normal 44 2" xfId="265" xr:uid="{00000000-0005-0000-0000-00001C010000}"/>
    <cellStyle name="Normal 45" xfId="266" xr:uid="{00000000-0005-0000-0000-00001D010000}"/>
    <cellStyle name="Normal 45 2" xfId="267" xr:uid="{00000000-0005-0000-0000-00001E010000}"/>
    <cellStyle name="Normal 46" xfId="268" xr:uid="{00000000-0005-0000-0000-00001F010000}"/>
    <cellStyle name="Normal 46 2" xfId="269" xr:uid="{00000000-0005-0000-0000-000020010000}"/>
    <cellStyle name="Normal 47" xfId="270" xr:uid="{00000000-0005-0000-0000-000021010000}"/>
    <cellStyle name="Normal 47 2" xfId="271" xr:uid="{00000000-0005-0000-0000-000022010000}"/>
    <cellStyle name="Normal 48" xfId="272" xr:uid="{00000000-0005-0000-0000-000023010000}"/>
    <cellStyle name="Normal 48 2" xfId="273" xr:uid="{00000000-0005-0000-0000-000024010000}"/>
    <cellStyle name="Normal 49" xfId="274" xr:uid="{00000000-0005-0000-0000-000025010000}"/>
    <cellStyle name="Normal 49 2" xfId="275" xr:uid="{00000000-0005-0000-0000-000026010000}"/>
    <cellStyle name="Normal 5" xfId="365" xr:uid="{00000000-0005-0000-0000-000027010000}"/>
    <cellStyle name="Normal 5 2" xfId="276" xr:uid="{00000000-0005-0000-0000-000028010000}"/>
    <cellStyle name="Normal 5 2 2" xfId="386" xr:uid="{00000000-0005-0000-0000-000029010000}"/>
    <cellStyle name="Normal 50" xfId="277" xr:uid="{00000000-0005-0000-0000-00002A010000}"/>
    <cellStyle name="Normal 50 2" xfId="278" xr:uid="{00000000-0005-0000-0000-00002B010000}"/>
    <cellStyle name="Normal 51" xfId="279" xr:uid="{00000000-0005-0000-0000-00002C010000}"/>
    <cellStyle name="Normal 51 2" xfId="280" xr:uid="{00000000-0005-0000-0000-00002D010000}"/>
    <cellStyle name="Normal 52" xfId="281" xr:uid="{00000000-0005-0000-0000-00002E010000}"/>
    <cellStyle name="Normal 52 2" xfId="282" xr:uid="{00000000-0005-0000-0000-00002F010000}"/>
    <cellStyle name="Normal 53" xfId="283" xr:uid="{00000000-0005-0000-0000-000030010000}"/>
    <cellStyle name="Normal 53 2" xfId="284" xr:uid="{00000000-0005-0000-0000-000031010000}"/>
    <cellStyle name="Normal 54" xfId="285" xr:uid="{00000000-0005-0000-0000-000032010000}"/>
    <cellStyle name="Normal 54 2" xfId="286" xr:uid="{00000000-0005-0000-0000-000033010000}"/>
    <cellStyle name="Normal 55" xfId="287" xr:uid="{00000000-0005-0000-0000-000034010000}"/>
    <cellStyle name="Normal 55 2" xfId="288" xr:uid="{00000000-0005-0000-0000-000035010000}"/>
    <cellStyle name="Normal 56" xfId="289" xr:uid="{00000000-0005-0000-0000-000036010000}"/>
    <cellStyle name="Normal 56 2" xfId="290" xr:uid="{00000000-0005-0000-0000-000037010000}"/>
    <cellStyle name="Normal 57" xfId="291" xr:uid="{00000000-0005-0000-0000-000038010000}"/>
    <cellStyle name="Normal 57 2" xfId="292" xr:uid="{00000000-0005-0000-0000-000039010000}"/>
    <cellStyle name="Normal 58" xfId="293" xr:uid="{00000000-0005-0000-0000-00003A010000}"/>
    <cellStyle name="Normal 58 2" xfId="294" xr:uid="{00000000-0005-0000-0000-00003B010000}"/>
    <cellStyle name="Normal 59" xfId="295" xr:uid="{00000000-0005-0000-0000-00003C010000}"/>
    <cellStyle name="Normal 59 2" xfId="296" xr:uid="{00000000-0005-0000-0000-00003D010000}"/>
    <cellStyle name="Normal 6" xfId="381" xr:uid="{00000000-0005-0000-0000-00003E010000}"/>
    <cellStyle name="Normal 6 2" xfId="297" xr:uid="{00000000-0005-0000-0000-00003F010000}"/>
    <cellStyle name="Normal 60" xfId="298" xr:uid="{00000000-0005-0000-0000-000040010000}"/>
    <cellStyle name="Normal 60 2" xfId="299" xr:uid="{00000000-0005-0000-0000-000041010000}"/>
    <cellStyle name="Normal 61" xfId="300" xr:uid="{00000000-0005-0000-0000-000042010000}"/>
    <cellStyle name="Normal 61 2" xfId="301" xr:uid="{00000000-0005-0000-0000-000043010000}"/>
    <cellStyle name="Normal 62" xfId="302" xr:uid="{00000000-0005-0000-0000-000044010000}"/>
    <cellStyle name="Normal 62 2" xfId="303" xr:uid="{00000000-0005-0000-0000-000045010000}"/>
    <cellStyle name="Normal 63" xfId="304" xr:uid="{00000000-0005-0000-0000-000046010000}"/>
    <cellStyle name="Normal 63 2" xfId="305" xr:uid="{00000000-0005-0000-0000-000047010000}"/>
    <cellStyle name="Normal 64" xfId="306" xr:uid="{00000000-0005-0000-0000-000048010000}"/>
    <cellStyle name="Normal 64 2" xfId="307" xr:uid="{00000000-0005-0000-0000-000049010000}"/>
    <cellStyle name="Normal 65" xfId="308" xr:uid="{00000000-0005-0000-0000-00004A010000}"/>
    <cellStyle name="Normal 65 2" xfId="309" xr:uid="{00000000-0005-0000-0000-00004B010000}"/>
    <cellStyle name="Normal 66" xfId="310" xr:uid="{00000000-0005-0000-0000-00004C010000}"/>
    <cellStyle name="Normal 66 2" xfId="311" xr:uid="{00000000-0005-0000-0000-00004D010000}"/>
    <cellStyle name="Normal 67" xfId="312" xr:uid="{00000000-0005-0000-0000-00004E010000}"/>
    <cellStyle name="Normal 67 2" xfId="313" xr:uid="{00000000-0005-0000-0000-00004F010000}"/>
    <cellStyle name="Normal 68" xfId="314" xr:uid="{00000000-0005-0000-0000-000050010000}"/>
    <cellStyle name="Normal 68 2" xfId="315" xr:uid="{00000000-0005-0000-0000-000051010000}"/>
    <cellStyle name="Normal 69" xfId="316" xr:uid="{00000000-0005-0000-0000-000052010000}"/>
    <cellStyle name="Normal 69 2" xfId="317" xr:uid="{00000000-0005-0000-0000-000053010000}"/>
    <cellStyle name="Normal 7" xfId="318" xr:uid="{00000000-0005-0000-0000-000054010000}"/>
    <cellStyle name="Normal 7 2" xfId="319" xr:uid="{00000000-0005-0000-0000-000055010000}"/>
    <cellStyle name="Normal 70" xfId="320" xr:uid="{00000000-0005-0000-0000-000056010000}"/>
    <cellStyle name="Normal 70 2" xfId="321" xr:uid="{00000000-0005-0000-0000-000057010000}"/>
    <cellStyle name="Normal 71" xfId="322" xr:uid="{00000000-0005-0000-0000-000058010000}"/>
    <cellStyle name="Normal 71 2" xfId="323" xr:uid="{00000000-0005-0000-0000-000059010000}"/>
    <cellStyle name="Normal 72" xfId="324" xr:uid="{00000000-0005-0000-0000-00005A010000}"/>
    <cellStyle name="Normal 72 2" xfId="325" xr:uid="{00000000-0005-0000-0000-00005B010000}"/>
    <cellStyle name="Normal 73" xfId="326" xr:uid="{00000000-0005-0000-0000-00005C010000}"/>
    <cellStyle name="Normal 73 2" xfId="327" xr:uid="{00000000-0005-0000-0000-00005D010000}"/>
    <cellStyle name="Normal 74" xfId="328" xr:uid="{00000000-0005-0000-0000-00005E010000}"/>
    <cellStyle name="Normal 74 2" xfId="329" xr:uid="{00000000-0005-0000-0000-00005F010000}"/>
    <cellStyle name="Normal 75" xfId="330" xr:uid="{00000000-0005-0000-0000-000060010000}"/>
    <cellStyle name="Normal 75 2" xfId="331" xr:uid="{00000000-0005-0000-0000-000061010000}"/>
    <cellStyle name="Normal 76" xfId="332" xr:uid="{00000000-0005-0000-0000-000062010000}"/>
    <cellStyle name="Normal 76 2" xfId="333" xr:uid="{00000000-0005-0000-0000-000063010000}"/>
    <cellStyle name="Normal 77" xfId="334" xr:uid="{00000000-0005-0000-0000-000064010000}"/>
    <cellStyle name="Normal 77 2" xfId="335" xr:uid="{00000000-0005-0000-0000-000065010000}"/>
    <cellStyle name="Normal 78" xfId="336" xr:uid="{00000000-0005-0000-0000-000066010000}"/>
    <cellStyle name="Normal 78 2" xfId="337" xr:uid="{00000000-0005-0000-0000-000067010000}"/>
    <cellStyle name="Normal 79" xfId="338" xr:uid="{00000000-0005-0000-0000-000068010000}"/>
    <cellStyle name="Normal 79 2" xfId="339" xr:uid="{00000000-0005-0000-0000-000069010000}"/>
    <cellStyle name="Normal 8" xfId="340" xr:uid="{00000000-0005-0000-0000-00006A010000}"/>
    <cellStyle name="Normal 8 2" xfId="341" xr:uid="{00000000-0005-0000-0000-00006B010000}"/>
    <cellStyle name="Normal 80" xfId="342" xr:uid="{00000000-0005-0000-0000-00006C010000}"/>
    <cellStyle name="Normal 80 2" xfId="343" xr:uid="{00000000-0005-0000-0000-00006D010000}"/>
    <cellStyle name="Normal 81" xfId="344" xr:uid="{00000000-0005-0000-0000-00006E010000}"/>
    <cellStyle name="Normal 81 2" xfId="345" xr:uid="{00000000-0005-0000-0000-00006F010000}"/>
    <cellStyle name="Normal 82" xfId="346" xr:uid="{00000000-0005-0000-0000-000070010000}"/>
    <cellStyle name="Normal 82 2" xfId="347" xr:uid="{00000000-0005-0000-0000-000071010000}"/>
    <cellStyle name="Normal 83" xfId="348" xr:uid="{00000000-0005-0000-0000-000072010000}"/>
    <cellStyle name="Normal 83 2" xfId="349" xr:uid="{00000000-0005-0000-0000-000073010000}"/>
    <cellStyle name="Normal 84" xfId="350" xr:uid="{00000000-0005-0000-0000-000074010000}"/>
    <cellStyle name="Normal 84 2" xfId="351" xr:uid="{00000000-0005-0000-0000-000075010000}"/>
    <cellStyle name="Normal 9" xfId="352" xr:uid="{00000000-0005-0000-0000-000076010000}"/>
    <cellStyle name="Normal 9 2" xfId="353" xr:uid="{00000000-0005-0000-0000-000077010000}"/>
    <cellStyle name="Note 2" xfId="354" xr:uid="{00000000-0005-0000-0000-000078010000}"/>
    <cellStyle name="Note 2 2" xfId="387" xr:uid="{00000000-0005-0000-0000-000079010000}"/>
    <cellStyle name="Note 3" xfId="368" xr:uid="{00000000-0005-0000-0000-00007A010000}"/>
    <cellStyle name="Output" xfId="355" builtinId="21" customBuiltin="1"/>
    <cellStyle name="Title" xfId="356" builtinId="15" customBuiltin="1"/>
    <cellStyle name="Title 2" xfId="357" xr:uid="{00000000-0005-0000-0000-00007D010000}"/>
    <cellStyle name="Title 3" xfId="358" xr:uid="{00000000-0005-0000-0000-00007E010000}"/>
    <cellStyle name="Title 4" xfId="359" xr:uid="{00000000-0005-0000-0000-00007F010000}"/>
    <cellStyle name="Title 5" xfId="360" xr:uid="{00000000-0005-0000-0000-000080010000}"/>
    <cellStyle name="Title 6" xfId="361" xr:uid="{00000000-0005-0000-0000-000081010000}"/>
    <cellStyle name="Title 7" xfId="366" xr:uid="{00000000-0005-0000-0000-000082010000}"/>
    <cellStyle name="Title 8" xfId="388" xr:uid="{00000000-0005-0000-0000-000083010000}"/>
    <cellStyle name="Total" xfId="362" builtinId="25" customBuiltin="1"/>
    <cellStyle name="Warning Text" xfId="363" builtinId="11" customBuiltin="1"/>
  </cellStyles>
  <dxfs count="118">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auto="1"/>
        <name val="Century Gothic"/>
        <scheme val="none"/>
      </font>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sz val="10"/>
        <color indexed="8"/>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indexed="8"/>
        <name val="Century Gothic"/>
        <scheme val="none"/>
      </font>
    </dxf>
    <dxf>
      <font>
        <b val="0"/>
        <strike val="0"/>
        <outline val="0"/>
        <shadow val="0"/>
        <u val="none"/>
        <vertAlign val="baseline"/>
        <sz val="10"/>
        <color auto="1"/>
        <name val="Century Gothic"/>
        <scheme val="none"/>
      </font>
    </dxf>
    <dxf>
      <font>
        <b/>
        <i val="0"/>
        <strike val="0"/>
        <condense val="0"/>
        <extend val="0"/>
        <outline val="0"/>
        <shadow val="0"/>
        <u val="none"/>
        <vertAlign val="baseline"/>
        <sz val="10"/>
        <color indexed="8"/>
        <name val="Century Gothic"/>
        <scheme val="none"/>
      </font>
      <alignment horizontal="left" vertical="bottom" textRotation="0" wrapText="1" indent="0" justifyLastLine="0" shrinkToFit="0" readingOrder="0"/>
    </dxf>
    <dxf>
      <font>
        <b val="0"/>
        <strike val="0"/>
        <outline val="0"/>
        <shadow val="0"/>
        <u val="none"/>
        <vertAlign val="baseline"/>
        <sz val="10"/>
        <color indexed="8"/>
        <name val="Century Gothic"/>
        <scheme val="none"/>
      </font>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strike val="0"/>
        <outline val="0"/>
        <shadow val="0"/>
        <u val="none"/>
        <vertAlign val="baseline"/>
        <sz val="10"/>
        <color indexed="8"/>
        <name val="Century Gothic"/>
        <scheme val="none"/>
      </font>
    </dxf>
    <dxf>
      <font>
        <b/>
        <i val="0"/>
        <strike val="0"/>
        <condense val="0"/>
        <extend val="0"/>
        <outline val="0"/>
        <shadow val="0"/>
        <u val="none"/>
        <vertAlign val="baseline"/>
        <sz val="10"/>
        <color indexed="8"/>
        <name val="Century Gothic"/>
        <scheme val="none"/>
      </font>
      <alignment horizontal="left" vertical="bottom" textRotation="0" wrapText="0" indent="0" justifyLastLine="0" shrinkToFit="0" readingOrder="0"/>
    </dxf>
    <dxf>
      <font>
        <strike val="0"/>
        <outline val="0"/>
        <shadow val="0"/>
        <u val="none"/>
        <vertAlign val="baseline"/>
        <sz val="10"/>
        <name val="Century Gothic"/>
        <scheme val="none"/>
      </font>
    </dxf>
    <dxf>
      <font>
        <b val="0"/>
        <strike val="0"/>
        <outline val="0"/>
        <shadow val="0"/>
        <u val="none"/>
        <vertAlign val="baseline"/>
        <sz val="10"/>
        <color theme="0"/>
        <name val="Copperplate Gothic Light"/>
        <scheme val="none"/>
      </font>
      <alignment horizontal="center" vertical="center" textRotation="0" wrapText="0" indent="0" justifyLastLine="0" shrinkToFit="0" readingOrder="0"/>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strike val="0"/>
        <outline val="0"/>
        <shadow val="0"/>
        <u val="none"/>
        <vertAlign val="baseline"/>
        <sz val="10"/>
        <name val="Century Gothic"/>
        <scheme val="none"/>
      </font>
    </dxf>
    <dxf>
      <font>
        <b/>
        <i val="0"/>
        <strike val="0"/>
        <condense val="0"/>
        <extend val="0"/>
        <outline val="0"/>
        <shadow val="0"/>
        <u val="none"/>
        <vertAlign val="baseline"/>
        <sz val="10"/>
        <color indexed="8"/>
        <name val="Century Gothic"/>
        <scheme val="none"/>
      </font>
      <alignment horizontal="left" vertical="center" textRotation="0" wrapText="1" indent="0" justifyLastLine="0" shrinkToFit="0" readingOrder="0"/>
    </dxf>
    <dxf>
      <font>
        <strike val="0"/>
        <outline val="0"/>
        <shadow val="0"/>
        <u val="none"/>
        <vertAlign val="baseline"/>
        <sz val="10"/>
        <name val="Century Gothic"/>
        <scheme val="none"/>
      </font>
    </dxf>
    <dxf>
      <font>
        <b val="0"/>
        <strike val="0"/>
        <outline val="0"/>
        <shadow val="0"/>
        <u val="none"/>
        <vertAlign val="baseline"/>
        <sz val="10"/>
        <color theme="0"/>
        <name val="Copperplate Gothic Light"/>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color theme="1"/>
        <name val="Century Gothic"/>
        <scheme val="none"/>
      </font>
      <numFmt numFmtId="3" formatCode="#,##0"/>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b/>
        <i/>
        <strike val="0"/>
        <condense val="0"/>
        <extend val="0"/>
        <outline val="0"/>
        <shadow val="0"/>
        <u val="none"/>
        <vertAlign val="baseline"/>
        <sz val="10"/>
        <color theme="1"/>
        <name val="Century Gothic"/>
        <scheme val="none"/>
      </font>
      <alignment horizontal="right" vertical="center" textRotation="0" wrapText="1"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strike val="0"/>
        <outline val="0"/>
        <shadow val="0"/>
        <vertAlign val="baseline"/>
        <sz val="10"/>
        <name val="Century Gothic"/>
        <scheme val="none"/>
      </font>
      <alignment vertical="center" textRotation="0" indent="0" justifyLastLine="0" shrinkToFit="0" readingOrder="0"/>
    </dxf>
    <dxf>
      <font>
        <b val="0"/>
        <strike val="0"/>
        <outline val="0"/>
        <shadow val="0"/>
        <u val="none"/>
        <vertAlign val="baseline"/>
        <sz val="10"/>
        <color theme="0"/>
        <name val="Copperplate Gothic Light"/>
        <scheme val="none"/>
      </font>
      <alignment horizontal="center" vertical="center" textRotation="0" indent="0" justifyLastLine="0" shrinkToFit="0" readingOrder="0"/>
    </dxf>
    <dxf>
      <font>
        <b/>
        <i val="0"/>
        <strike val="0"/>
        <condense val="0"/>
        <extend val="0"/>
        <outline val="0"/>
        <shadow val="0"/>
        <u val="none"/>
        <vertAlign val="baseline"/>
        <sz val="10"/>
        <color indexed="8"/>
        <name val="Century Gothic"/>
        <scheme val="none"/>
      </font>
      <numFmt numFmtId="14" formatCode="0.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none"/>
      </font>
      <numFmt numFmtId="3" formatCode="#,##0"/>
      <alignment horizontal="general" vertical="bottom" textRotation="0" wrapText="0" indent="0" justifyLastLine="0" shrinkToFit="0" readingOrder="0"/>
    </dxf>
    <dxf>
      <font>
        <b val="0"/>
        <i val="0"/>
        <strike val="0"/>
        <condense val="0"/>
        <extend val="0"/>
        <outline val="0"/>
        <shadow val="0"/>
        <u val="none"/>
        <vertAlign val="baseline"/>
        <sz val="10"/>
        <color theme="1"/>
        <name val="Century Gothic"/>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i val="0"/>
        <strike val="0"/>
        <condense val="0"/>
        <extend val="0"/>
        <outline val="0"/>
        <shadow val="0"/>
        <u val="none"/>
        <vertAlign val="baseline"/>
        <sz val="10"/>
        <color theme="1"/>
        <name val="Century Gothic"/>
        <scheme val="none"/>
      </font>
      <alignment horizontal="center" vertical="top" textRotation="0" wrapText="1" indent="0" justifyLastLine="0" shrinkToFit="0" readingOrder="0"/>
    </dxf>
    <dxf>
      <font>
        <strike val="0"/>
        <outline val="0"/>
        <shadow val="0"/>
        <u val="none"/>
        <vertAlign val="baseline"/>
        <sz val="10"/>
        <name val="Century Gothic"/>
        <scheme val="none"/>
      </font>
    </dxf>
    <dxf>
      <font>
        <b val="0"/>
        <strike val="0"/>
        <outline val="0"/>
        <shadow val="0"/>
        <u val="none"/>
        <vertAlign val="baseline"/>
        <sz val="10"/>
        <color theme="0"/>
        <name val="Copperplate Gothic Light"/>
        <scheme val="none"/>
      </font>
    </dxf>
    <dxf>
      <font>
        <b/>
        <i val="0"/>
        <strike val="0"/>
        <condense val="0"/>
        <extend val="0"/>
        <outline val="0"/>
        <shadow val="0"/>
        <u val="none"/>
        <vertAlign val="baseline"/>
        <sz val="10"/>
        <color indexed="8"/>
        <name val="Century Gothic"/>
        <scheme val="none"/>
      </font>
      <numFmt numFmtId="1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none"/>
      </font>
      <numFmt numFmtId="3" formatCode="#,##0"/>
      <alignment vertical="center" textRotation="0" wrapText="0" indent="0" justifyLastLine="0" shrinkToFit="0" readingOrder="0"/>
    </dxf>
    <dxf>
      <font>
        <b/>
        <i val="0"/>
        <strike val="0"/>
        <condense val="0"/>
        <extend val="0"/>
        <outline val="0"/>
        <shadow val="0"/>
        <u val="none"/>
        <vertAlign val="baseline"/>
        <sz val="10"/>
        <color theme="1"/>
        <name val="Century Gothic"/>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theme="1"/>
        <name val="Century Gothic"/>
        <scheme val="none"/>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0"/>
        <name val="Century Gothic"/>
        <scheme val="none"/>
      </font>
      <alignment vertical="center" textRotation="0" wrapText="0" indent="0" justifyLastLine="0" shrinkToFit="0" readingOrder="0"/>
    </dxf>
    <dxf>
      <font>
        <strike val="0"/>
        <outline val="0"/>
        <shadow val="0"/>
        <u val="none"/>
        <vertAlign val="baseline"/>
        <sz val="10"/>
        <color theme="0"/>
        <name val="Copperplate Gothic Light"/>
        <scheme val="none"/>
      </font>
    </dxf>
    <dxf>
      <font>
        <b/>
        <i val="0"/>
        <strike val="0"/>
        <condense val="0"/>
        <extend val="0"/>
        <outline val="0"/>
        <shadow val="0"/>
        <u val="none"/>
        <vertAlign val="baseline"/>
        <sz val="10"/>
        <color indexed="8"/>
        <name val="Century Gothic"/>
        <scheme val="none"/>
      </font>
      <numFmt numFmtId="1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none"/>
      </font>
      <numFmt numFmtId="3" formatCode="#,##0"/>
      <alignment vertical="center" textRotation="0" wrapText="0" indent="0" justifyLastLine="0" shrinkToFit="0" readingOrder="0"/>
    </dxf>
    <dxf>
      <font>
        <b/>
        <i val="0"/>
        <strike val="0"/>
        <condense val="0"/>
        <extend val="0"/>
        <outline val="0"/>
        <shadow val="0"/>
        <u val="none"/>
        <vertAlign val="baseline"/>
        <sz val="10"/>
        <color theme="1"/>
        <name val="Century Gothic"/>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top style="thin">
          <color theme="0"/>
        </top>
        <bottom/>
      </border>
    </dxf>
    <dxf>
      <font>
        <b/>
        <i val="0"/>
        <strike val="0"/>
        <condense val="0"/>
        <extend val="0"/>
        <outline val="0"/>
        <shadow val="0"/>
        <u val="none"/>
        <vertAlign val="baseline"/>
        <sz val="10"/>
        <color theme="1"/>
        <name val="Century Gothic"/>
        <scheme val="none"/>
      </font>
      <alignment horizontal="center" vertical="center" textRotation="0" wrapText="0" indent="0" justifyLastLine="0" shrinkToFit="0" readingOrder="0"/>
    </dxf>
    <dxf>
      <font>
        <strike val="0"/>
        <outline val="0"/>
        <shadow val="0"/>
        <u val="none"/>
        <vertAlign val="baseline"/>
        <sz val="10"/>
        <name val="Century Gothic"/>
        <scheme val="none"/>
      </font>
      <alignment vertical="center" textRotation="0" wrapText="0" indent="0" justifyLastLine="0" shrinkToFit="0" readingOrder="0"/>
    </dxf>
    <dxf>
      <font>
        <strike val="0"/>
        <outline val="0"/>
        <shadow val="0"/>
        <u val="none"/>
        <vertAlign val="baseline"/>
        <sz val="10"/>
        <color theme="0"/>
        <name val="Copperplate Gothic Light"/>
        <scheme val="none"/>
      </font>
    </dxf>
    <dxf>
      <font>
        <b/>
        <i val="0"/>
        <strike val="0"/>
        <condense val="0"/>
        <extend val="0"/>
        <outline val="0"/>
        <shadow val="0"/>
        <u val="none"/>
        <vertAlign val="baseline"/>
        <sz val="10"/>
        <color indexed="8"/>
        <name val="Century Gothic"/>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3" formatCode="#,##0"/>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0"/>
        <color auto="1"/>
        <name val="Century Gothic"/>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0"/>
        <color auto="1"/>
        <name val="Century Gothic"/>
        <scheme val="none"/>
      </font>
      <numFmt numFmtId="3" formatCode="#,##0"/>
      <alignment horizontal="general" vertical="center" textRotation="0" wrapText="0" indent="0" justifyLastLine="0" shrinkToFit="0" readingOrder="0"/>
    </dxf>
    <dxf>
      <font>
        <b val="0"/>
        <i val="0"/>
        <strike val="0"/>
        <condense val="0"/>
        <extend val="0"/>
        <outline val="0"/>
        <shadow val="0"/>
        <u val="none"/>
        <vertAlign val="baseline"/>
        <sz val="10"/>
        <color indexed="8"/>
        <name val="Century Gothic"/>
        <scheme val="none"/>
      </font>
      <numFmt numFmtId="3" formatCode="#,##0"/>
      <alignment horizontal="general" vertical="center" textRotation="0" wrapText="0" indent="0" justifyLastLine="0" shrinkToFit="0" readingOrder="0"/>
    </dxf>
    <dxf>
      <font>
        <b/>
        <i val="0"/>
        <strike val="0"/>
        <condense val="0"/>
        <extend val="0"/>
        <outline val="0"/>
        <shadow val="0"/>
        <u val="none"/>
        <vertAlign val="baseline"/>
        <sz val="10"/>
        <color indexed="8"/>
        <name val="Century Gothic"/>
        <scheme val="none"/>
      </font>
      <alignment horizontal="left" vertical="center" textRotation="0" wrapText="0" indent="0" justifyLastLine="0" shrinkToFit="0" readingOrder="0"/>
    </dxf>
    <dxf>
      <font>
        <strike val="0"/>
        <outline val="0"/>
        <shadow val="0"/>
        <u val="none"/>
        <vertAlign val="baseline"/>
        <sz val="10"/>
        <name val="Century Gothic"/>
        <scheme val="none"/>
      </font>
      <alignment vertical="center" textRotation="0" wrapText="0" indent="0" justifyLastLine="0" shrinkToFit="0" readingOrder="0"/>
    </dxf>
    <dxf>
      <font>
        <b val="0"/>
        <strike val="0"/>
        <outline val="0"/>
        <shadow val="0"/>
        <u val="none"/>
        <vertAlign val="baseline"/>
        <sz val="10"/>
        <color theme="0"/>
        <name val="Copperplate Gothic Light"/>
        <scheme val="none"/>
      </font>
      <alignment horizontal="center" vertical="center" textRotation="0" wrapText="0" indent="0" justifyLastLine="0" shrinkToFit="0" readingOrder="0"/>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top/>
        <bottom/>
      </border>
    </dxf>
    <dxf>
      <font>
        <strike val="0"/>
        <outline val="0"/>
        <shadow val="0"/>
        <u val="none"/>
        <vertAlign val="baseline"/>
        <sz val="10"/>
        <name val="Century Gothic"/>
        <scheme val="none"/>
      </font>
      <alignment vertical="center"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0"/>
        <name val="Century Gothic"/>
        <scheme val="none"/>
      </font>
      <alignment vertical="center" textRotation="0" wrapText="0" indent="0" justifyLastLine="0" shrinkToFit="0" readingOrder="0"/>
    </dxf>
    <dxf>
      <font>
        <strike val="0"/>
        <outline val="0"/>
        <shadow val="0"/>
        <u val="none"/>
        <vertAlign val="baseline"/>
        <sz val="10"/>
        <name val="Century Gothic"/>
        <scheme val="none"/>
      </font>
      <alignment vertical="center" textRotation="0" wrapText="0" indent="0" justifyLastLine="0" shrinkToFit="0" readingOrder="0"/>
    </dxf>
    <dxf>
      <font>
        <b val="0"/>
        <i val="0"/>
        <strike val="0"/>
        <condense val="0"/>
        <extend val="0"/>
        <outline val="0"/>
        <shadow val="0"/>
        <u val="none"/>
        <vertAlign val="baseline"/>
        <sz val="10"/>
        <color indexed="8"/>
        <name val="Century Gothic"/>
        <scheme val="none"/>
      </font>
      <alignment horizontal="left" vertical="center" textRotation="0" wrapText="0" indent="0" justifyLastLine="0" shrinkToFit="0" readingOrder="0"/>
    </dxf>
    <dxf>
      <font>
        <strike val="0"/>
        <outline val="0"/>
        <shadow val="0"/>
        <u val="none"/>
        <vertAlign val="baseline"/>
        <sz val="10"/>
        <name val="Century Gothic"/>
        <scheme val="none"/>
      </font>
      <alignment vertical="center" textRotation="0" wrapText="0" indent="0" justifyLastLine="0" shrinkToFit="0" readingOrder="0"/>
    </dxf>
    <dxf>
      <font>
        <b val="0"/>
        <i val="0"/>
        <strike val="0"/>
        <condense val="0"/>
        <extend val="0"/>
        <outline val="0"/>
        <shadow val="0"/>
        <u val="none"/>
        <vertAlign val="baseline"/>
        <sz val="10"/>
        <color theme="0"/>
        <name val="Copperplate Gothic Light"/>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711200</xdr:colOff>
      <xdr:row>7</xdr:row>
      <xdr:rowOff>133350</xdr:rowOff>
    </xdr:to>
    <xdr:pic>
      <xdr:nvPicPr>
        <xdr:cNvPr id="4" name="Picture 2" title="FinCEN Header">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0</xdr:colOff>
      <xdr:row>28</xdr:row>
      <xdr:rowOff>85726</xdr:rowOff>
    </xdr:from>
    <xdr:ext cx="8724900" cy="118110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0" y="5610226"/>
          <a:ext cx="8724900" cy="1181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800">
              <a:latin typeface="Century Gothic" panose="020B0502020202020204" pitchFamily="34" charset="0"/>
            </a:rPr>
            <a:t>*Depository institutions include banks, thrifts, savings and loans, and credit unions. </a:t>
          </a:r>
        </a:p>
        <a:p>
          <a:endParaRPr lang="en-US" sz="800">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tx1"/>
              </a:solidFill>
              <a:effectLst/>
              <a:latin typeface="Century Gothic" panose="020B0502020202020204" pitchFamily="34" charset="0"/>
              <a:ea typeface="+mn-ea"/>
              <a:cs typeface="+mn-cs"/>
            </a:rPr>
            <a:t>*Statistics generated for this product were based on the Bank Secrecy Act Identification Number (BSA ID) of each record within the Suspicious Activity Report (SAR) system. The BSA ID is a unique number assigned to each SAR submitted.  Numeric discrepancies between the total number of filings and the combined number of filings of states and/or territories are a result of multiple locations listed on one or more SARs.</a:t>
          </a:r>
        </a:p>
        <a:p>
          <a:pPr marL="0" marR="0" lvl="0" indent="0" defTabSz="914400" eaLnBrk="1" fontAlgn="auto" latinLnBrk="0" hangingPunct="1">
            <a:lnSpc>
              <a:spcPct val="100000"/>
            </a:lnSpc>
            <a:spcBef>
              <a:spcPts val="0"/>
            </a:spcBef>
            <a:spcAft>
              <a:spcPts val="0"/>
            </a:spcAft>
            <a:buClrTx/>
            <a:buSzTx/>
            <a:buFontTx/>
            <a:buNone/>
            <a:tabLst/>
            <a:defRPr/>
          </a:pPr>
          <a:endParaRPr lang="en-US" sz="800">
            <a:solidFill>
              <a:schemeClr val="tx1"/>
            </a:solidFill>
            <a:effectLst/>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800">
              <a:solidFill>
                <a:schemeClr val="tx1"/>
              </a:solidFill>
              <a:effectLst/>
              <a:latin typeface="Century Gothic" panose="020B0502020202020204" pitchFamily="34" charset="0"/>
              <a:ea typeface="+mn-ea"/>
              <a:cs typeface="+mn-cs"/>
            </a:rPr>
            <a:t>Note: Statistical data for SARs is continuously updated as information is processed. For this reason, there may be minor discrepancies between the statistical figures contained in the various portions of this report.</a:t>
          </a:r>
          <a:endParaRPr lang="en-US" sz="800">
            <a:effectLst/>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800">
            <a:effectLst/>
            <a:latin typeface="Century Gothic" panose="020B0502020202020204" pitchFamily="34" charset="0"/>
          </a:endParaRPr>
        </a:p>
        <a:p>
          <a:endParaRPr lang="en-US" sz="800">
            <a:latin typeface="Century Gothic" panose="020B0502020202020204" pitchFamily="34" charset="0"/>
          </a:endParaRPr>
        </a:p>
        <a:p>
          <a:endParaRPr lang="en-US" sz="800">
            <a:latin typeface="Century Gothic" panose="020B0502020202020204" pitchFamily="34" charset="0"/>
          </a:endParaRPr>
        </a:p>
        <a:p>
          <a:endParaRPr lang="en-US" sz="800">
            <a:latin typeface="Century Gothic" panose="020B0502020202020204" pitchFamily="34" charset="0"/>
          </a:endParaRPr>
        </a:p>
        <a:p>
          <a:endParaRPr lang="en-US" sz="800">
            <a:latin typeface="Century Gothic" panose="020B0502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247650</xdr:colOff>
      <xdr:row>7</xdr:row>
      <xdr:rowOff>133350</xdr:rowOff>
    </xdr:to>
    <xdr:pic>
      <xdr:nvPicPr>
        <xdr:cNvPr id="2401" name="Picture 2" title="FinCEN Header">
          <a:extLst>
            <a:ext uri="{FF2B5EF4-FFF2-40B4-BE49-F238E27FC236}">
              <a16:creationId xmlns:a16="http://schemas.microsoft.com/office/drawing/2014/main" id="{00000000-0008-0000-0100-000061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74</xdr:row>
      <xdr:rowOff>133350</xdr:rowOff>
    </xdr:from>
    <xdr:to>
      <xdr:col>12</xdr:col>
      <xdr:colOff>266700</xdr:colOff>
      <xdr:row>77</xdr:row>
      <xdr:rowOff>266700</xdr:rowOff>
    </xdr:to>
    <xdr:sp macro="" textlink="">
      <xdr:nvSpPr>
        <xdr:cNvPr id="2" name="TextBox 1">
          <a:extLst>
            <a:ext uri="{FF2B5EF4-FFF2-40B4-BE49-F238E27FC236}">
              <a16:creationId xmlns:a16="http://schemas.microsoft.com/office/drawing/2014/main" id="{AE8D88A0-1ADA-E344-BF7C-709769797FF9}"/>
            </a:ext>
          </a:extLst>
        </xdr:cNvPr>
        <xdr:cNvSpPr txBox="1"/>
      </xdr:nvSpPr>
      <xdr:spPr>
        <a:xfrm>
          <a:off x="38100" y="15173325"/>
          <a:ext cx="10953750" cy="790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*Numeric discrepancies between the total number of filings and the combined number of filings of states and/or territories are a result of multiple transaction locations listed on one or more Suspicious Activity Reports.</a:t>
          </a:r>
          <a:r>
            <a:rPr lang="en-US" sz="800">
              <a:latin typeface="Century Gothic" panose="020B0502020202020204" pitchFamily="34" charset="0"/>
            </a:rPr>
            <a:t>    </a:t>
          </a:r>
        </a:p>
        <a:p>
          <a:endParaRPr lang="en-US" sz="800" b="0" i="0" u="none" strike="noStrike">
            <a:solidFill>
              <a:schemeClr val="dk1"/>
            </a:solidFill>
            <a:effectLst/>
            <a:latin typeface="Century Gothic" panose="020B0502020202020204" pitchFamily="34" charset="0"/>
            <a:ea typeface="+mn-ea"/>
            <a:cs typeface="+mn-cs"/>
          </a:endParaRPr>
        </a:p>
        <a:p>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1343025</xdr:colOff>
      <xdr:row>7</xdr:row>
      <xdr:rowOff>133350</xdr:rowOff>
    </xdr:to>
    <xdr:pic>
      <xdr:nvPicPr>
        <xdr:cNvPr id="3" name="Picture 2" descr="FinCEN logo&#10;&#10;">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44</xdr:row>
      <xdr:rowOff>76202</xdr:rowOff>
    </xdr:from>
    <xdr:to>
      <xdr:col>8</xdr:col>
      <xdr:colOff>1038225</xdr:colOff>
      <xdr:row>48</xdr:row>
      <xdr:rowOff>19050</xdr:rowOff>
    </xdr:to>
    <xdr:sp macro="" textlink="">
      <xdr:nvSpPr>
        <xdr:cNvPr id="2" name="TextBox 1">
          <a:extLst>
            <a:ext uri="{FF2B5EF4-FFF2-40B4-BE49-F238E27FC236}">
              <a16:creationId xmlns:a16="http://schemas.microsoft.com/office/drawing/2014/main" id="{78CB2BA9-EDF5-49E4-AF35-00C591A477D6}"/>
            </a:ext>
          </a:extLst>
        </xdr:cNvPr>
        <xdr:cNvSpPr txBox="1"/>
      </xdr:nvSpPr>
      <xdr:spPr>
        <a:xfrm>
          <a:off x="0" y="8648702"/>
          <a:ext cx="9915525" cy="59054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923925</xdr:colOff>
      <xdr:row>7</xdr:row>
      <xdr:rowOff>133350</xdr:rowOff>
    </xdr:to>
    <xdr:pic>
      <xdr:nvPicPr>
        <xdr:cNvPr id="3" name="Picture 2" descr="FinCEN logo">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111</xdr:row>
      <xdr:rowOff>57150</xdr:rowOff>
    </xdr:from>
    <xdr:to>
      <xdr:col>3</xdr:col>
      <xdr:colOff>1095375</xdr:colOff>
      <xdr:row>120</xdr:row>
      <xdr:rowOff>19050</xdr:rowOff>
    </xdr:to>
    <xdr:sp macro="" textlink="">
      <xdr:nvSpPr>
        <xdr:cNvPr id="2" name="TextBox 1">
          <a:extLst>
            <a:ext uri="{FF2B5EF4-FFF2-40B4-BE49-F238E27FC236}">
              <a16:creationId xmlns:a16="http://schemas.microsoft.com/office/drawing/2014/main" id="{0075EED9-CA6E-46A6-AB6B-597550C255CA}"/>
            </a:ext>
          </a:extLst>
        </xdr:cNvPr>
        <xdr:cNvSpPr txBox="1"/>
      </xdr:nvSpPr>
      <xdr:spPr>
        <a:xfrm>
          <a:off x="0" y="19364325"/>
          <a:ext cx="8372475" cy="1428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*Some SAR filings may list multiple suspicious activities.</a:t>
          </a:r>
          <a:r>
            <a:rPr lang="en-US" sz="800">
              <a:latin typeface="Century Gothic" panose="020B0502020202020204" pitchFamily="34" charset="0"/>
            </a:rPr>
            <a:t> </a:t>
          </a:r>
        </a:p>
        <a:p>
          <a:endParaRPr lang="en-US" sz="800" b="0" i="0" u="none" strike="noStrike">
            <a:solidFill>
              <a:schemeClr val="dk1"/>
            </a:solidFill>
            <a:effectLst/>
            <a:latin typeface="Century Gothic" panose="020B0502020202020204" pitchFamily="34" charset="0"/>
            <a:ea typeface="+mn-ea"/>
            <a:cs typeface="+mn-cs"/>
          </a:endParaRPr>
        </a:p>
        <a:p>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a:p>
          <a:endParaRPr lang="en-US" sz="800" b="1" i="0" u="none" strike="noStrike">
            <a:solidFill>
              <a:schemeClr val="dk1"/>
            </a:solidFill>
            <a:effectLst/>
            <a:latin typeface="Century Gothic" panose="020B0502020202020204" pitchFamily="34" charset="0"/>
            <a:ea typeface="+mn-ea"/>
            <a:cs typeface="+mn-cs"/>
          </a:endParaRPr>
        </a:p>
        <a:p>
          <a:r>
            <a:rPr lang="en-US" sz="800" b="1" i="0" u="none" strike="noStrike">
              <a:solidFill>
                <a:srgbClr val="C00000"/>
              </a:solidFill>
              <a:effectLst/>
              <a:latin typeface="Century Gothic" panose="020B0502020202020204" pitchFamily="34" charset="0"/>
              <a:ea typeface="+mn-ea"/>
              <a:cs typeface="+mn-cs"/>
            </a:rPr>
            <a:t>*</a:t>
          </a:r>
          <a:r>
            <a:rPr lang="en-US" sz="800" b="1" i="0" u="none" strike="noStrike">
              <a:solidFill>
                <a:schemeClr val="dk1"/>
              </a:solidFill>
              <a:effectLst/>
              <a:latin typeface="Century Gothic" panose="020B0502020202020204" pitchFamily="34" charset="0"/>
              <a:ea typeface="+mn-ea"/>
              <a:cs typeface="+mn-cs"/>
            </a:rPr>
            <a:t> </a:t>
          </a:r>
          <a:r>
            <a:rPr lang="en-US" sz="800" b="0" i="0" u="none" strike="noStrike">
              <a:solidFill>
                <a:schemeClr val="dk1"/>
              </a:solidFill>
              <a:effectLst/>
              <a:latin typeface="Century Gothic" panose="020B0502020202020204" pitchFamily="34" charset="0"/>
              <a:ea typeface="+mn-ea"/>
              <a:cs typeface="+mn-cs"/>
            </a:rPr>
            <a:t>New option added to the SAR as of August 2018.</a:t>
          </a:r>
        </a:p>
        <a:p>
          <a:endParaRPr lang="en-US" sz="800" b="0" i="0" u="none" strike="noStrike">
            <a:solidFill>
              <a:schemeClr val="dk1"/>
            </a:solidFill>
            <a:effectLst/>
            <a:latin typeface="Century Gothic" panose="020B0502020202020204" pitchFamily="34" charset="0"/>
            <a:ea typeface="+mn-ea"/>
            <a:cs typeface="+mn-cs"/>
          </a:endParaRPr>
        </a:p>
        <a:p>
          <a:r>
            <a:rPr lang="en-US" sz="800" b="1">
              <a:solidFill>
                <a:srgbClr val="C00000"/>
              </a:solidFill>
              <a:latin typeface="Century Gothic" panose="020B0502020202020204" pitchFamily="34" charset="0"/>
            </a:rPr>
            <a:t>†</a:t>
          </a:r>
          <a:r>
            <a:rPr lang="en-US" sz="800">
              <a:latin typeface="Century Gothic" panose="020B0502020202020204" pitchFamily="34" charset="0"/>
            </a:rPr>
            <a:t> </a:t>
          </a:r>
          <a:r>
            <a:rPr lang="en-US" sz="800" b="0" i="0" u="none" strike="noStrike">
              <a:solidFill>
                <a:schemeClr val="dk1"/>
              </a:solidFill>
              <a:effectLst/>
              <a:latin typeface="Century Gothic" panose="020B0502020202020204" pitchFamily="34" charset="0"/>
              <a:ea typeface="+mn-ea"/>
              <a:cs typeface="+mn-cs"/>
            </a:rPr>
            <a:t>Suspicious Activity types that are no longer available on the SAR as of August 2018.</a:t>
          </a:r>
          <a:r>
            <a:rPr lang="en-US" sz="800">
              <a:latin typeface="Century Gothic" panose="020B0502020202020204" pitchFamily="34" charset="0"/>
            </a:rPr>
            <a:t> </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581025</xdr:colOff>
      <xdr:row>7</xdr:row>
      <xdr:rowOff>66675</xdr:rowOff>
    </xdr:to>
    <xdr:pic>
      <xdr:nvPicPr>
        <xdr:cNvPr id="3" name="Picture 2" descr="FinCEN logo">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123</xdr:row>
      <xdr:rowOff>57150</xdr:rowOff>
    </xdr:from>
    <xdr:to>
      <xdr:col>9</xdr:col>
      <xdr:colOff>581025</xdr:colOff>
      <xdr:row>132</xdr:row>
      <xdr:rowOff>114300</xdr:rowOff>
    </xdr:to>
    <xdr:grpSp>
      <xdr:nvGrpSpPr>
        <xdr:cNvPr id="6" name="Group 5" descr="Footnote&#10;">
          <a:extLst>
            <a:ext uri="{FF2B5EF4-FFF2-40B4-BE49-F238E27FC236}">
              <a16:creationId xmlns:a16="http://schemas.microsoft.com/office/drawing/2014/main" id="{FDFFBFB8-EBC9-65BF-CC45-0E807A8BFFA5}"/>
            </a:ext>
          </a:extLst>
        </xdr:cNvPr>
        <xdr:cNvGrpSpPr/>
      </xdr:nvGrpSpPr>
      <xdr:grpSpPr>
        <a:xfrm>
          <a:off x="0" y="26241375"/>
          <a:ext cx="12553950" cy="1562100"/>
          <a:chOff x="0" y="24517350"/>
          <a:chExt cx="11706225" cy="1562100"/>
        </a:xfrm>
      </xdr:grpSpPr>
      <xdr:sp macro="" textlink="">
        <xdr:nvSpPr>
          <xdr:cNvPr id="2" name="TextBox 1">
            <a:extLst>
              <a:ext uri="{FF2B5EF4-FFF2-40B4-BE49-F238E27FC236}">
                <a16:creationId xmlns:a16="http://schemas.microsoft.com/office/drawing/2014/main" id="{5CE5C018-9D9C-405D-8631-A63FD468895E}"/>
              </a:ext>
            </a:extLst>
          </xdr:cNvPr>
          <xdr:cNvSpPr txBox="1"/>
        </xdr:nvSpPr>
        <xdr:spPr>
          <a:xfrm>
            <a:off x="0" y="24517350"/>
            <a:ext cx="11706225" cy="1562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*Some SAR filings may list multiple suspicious activities.</a:t>
            </a:r>
            <a:r>
              <a:rPr lang="en-US" sz="800">
                <a:latin typeface="Century Gothic" panose="020B0502020202020204" pitchFamily="34" charset="0"/>
              </a:rPr>
              <a:t> </a:t>
            </a:r>
          </a:p>
          <a:p>
            <a:endParaRPr lang="en-US" sz="800">
              <a:latin typeface="Century Gothic" panose="020B0502020202020204" pitchFamily="34" charset="0"/>
            </a:endParaRPr>
          </a:p>
          <a:p>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a:p>
            <a:endParaRPr lang="en-US" sz="800">
              <a:latin typeface="Century Gothic" panose="020B0502020202020204" pitchFamily="34" charset="0"/>
            </a:endParaRPr>
          </a:p>
          <a:p>
            <a:r>
              <a:rPr lang="en-US" sz="800" b="0" i="0" u="none" strike="noStrike">
                <a:solidFill>
                  <a:schemeClr val="dk1"/>
                </a:solidFill>
                <a:effectLst/>
                <a:latin typeface="Century Gothic" panose="020B0502020202020204" pitchFamily="34" charset="0"/>
                <a:ea typeface="+mn-ea"/>
                <a:cs typeface="+mn-cs"/>
              </a:rPr>
              <a:t> </a:t>
            </a:r>
            <a:r>
              <a:rPr lang="en-US" sz="800" b="1" i="0" u="none" strike="noStrike">
                <a:solidFill>
                  <a:srgbClr val="C00000"/>
                </a:solidFill>
                <a:effectLst/>
                <a:latin typeface="Century Gothic" panose="020B0502020202020204" pitchFamily="34" charset="0"/>
                <a:ea typeface="+mn-ea"/>
                <a:cs typeface="+mn-cs"/>
              </a:rPr>
              <a:t>     </a:t>
            </a:r>
            <a:r>
              <a:rPr lang="en-US" sz="800" b="0" i="0" u="none" strike="noStrike">
                <a:solidFill>
                  <a:schemeClr val="dk1"/>
                </a:solidFill>
                <a:effectLst/>
                <a:latin typeface="Century Gothic" panose="020B0502020202020204" pitchFamily="34" charset="0"/>
                <a:ea typeface="+mn-ea"/>
                <a:cs typeface="+mn-cs"/>
              </a:rPr>
              <a:t>New Category</a:t>
            </a:r>
          </a:p>
          <a:p>
            <a:endParaRPr lang="en-US" sz="800" b="0" i="0" u="none" strike="noStrike">
              <a:solidFill>
                <a:schemeClr val="dk1"/>
              </a:solidFill>
              <a:effectLst/>
              <a:latin typeface="Century Gothic" panose="020B0502020202020204" pitchFamily="34" charset="0"/>
              <a:ea typeface="+mn-ea"/>
              <a:cs typeface="+mn-cs"/>
            </a:endParaRPr>
          </a:p>
          <a:p>
            <a:r>
              <a:rPr lang="en-US" sz="800" b="0" i="0" u="none" strike="noStrike">
                <a:solidFill>
                  <a:schemeClr val="dk1"/>
                </a:solidFill>
                <a:effectLst/>
                <a:latin typeface="Century Gothic" panose="020B0502020202020204" pitchFamily="34" charset="0"/>
                <a:ea typeface="+mn-ea"/>
                <a:cs typeface="+mn-cs"/>
              </a:rPr>
              <a:t>    New Header (replaces Casinos)</a:t>
            </a:r>
            <a:r>
              <a:rPr lang="en-US" sz="800">
                <a:latin typeface="Century Gothic" panose="020B0502020202020204" pitchFamily="34" charset="0"/>
              </a:rPr>
              <a:t> </a:t>
            </a:r>
          </a:p>
          <a:p>
            <a:endParaRPr lang="en-US" sz="800">
              <a:latin typeface="Century Gothic" panose="020B0502020202020204" pitchFamily="34" charset="0"/>
            </a:endParaRPr>
          </a:p>
          <a:p>
            <a:r>
              <a:rPr lang="en-US" sz="800" b="1" i="0" u="none" strike="noStrike">
                <a:solidFill>
                  <a:srgbClr val="C00000"/>
                </a:solidFill>
                <a:effectLst/>
                <a:latin typeface="Century Gothic" panose="020B0502020202020204" pitchFamily="34" charset="0"/>
                <a:ea typeface="+mn-ea"/>
                <a:cs typeface="+mn-cs"/>
              </a:rPr>
              <a:t>*</a:t>
            </a:r>
            <a:r>
              <a:rPr lang="en-US" sz="800" b="0" i="0" u="none" strike="noStrike">
                <a:solidFill>
                  <a:schemeClr val="dk1"/>
                </a:solidFill>
                <a:effectLst/>
                <a:latin typeface="Century Gothic" panose="020B0502020202020204" pitchFamily="34" charset="0"/>
                <a:ea typeface="+mn-ea"/>
                <a:cs typeface="+mn-cs"/>
              </a:rPr>
              <a:t>  New option added to the SAR as of August 2018.</a:t>
            </a:r>
            <a:r>
              <a:rPr lang="en-US" sz="800">
                <a:latin typeface="Century Gothic" panose="020B0502020202020204" pitchFamily="34" charset="0"/>
              </a:rPr>
              <a:t> </a:t>
            </a:r>
          </a:p>
          <a:p>
            <a:endParaRPr lang="en-US" sz="800">
              <a:latin typeface="Century Gothic" panose="020B0502020202020204" pitchFamily="34" charset="0"/>
            </a:endParaRPr>
          </a:p>
          <a:p>
            <a:r>
              <a:rPr lang="en-US" sz="800" b="1" i="0" u="none" strike="noStrike">
                <a:solidFill>
                  <a:srgbClr val="C00000"/>
                </a:solidFill>
                <a:effectLst/>
                <a:latin typeface="Century Gothic" panose="020B0502020202020204" pitchFamily="34" charset="0"/>
                <a:ea typeface="+mn-ea"/>
                <a:cs typeface="+mn-cs"/>
              </a:rPr>
              <a:t>†</a:t>
            </a:r>
            <a:r>
              <a:rPr lang="en-US" sz="800" b="0" i="0" u="none" strike="noStrike">
                <a:solidFill>
                  <a:schemeClr val="dk1"/>
                </a:solidFill>
                <a:effectLst/>
                <a:latin typeface="Century Gothic" panose="020B0502020202020204" pitchFamily="34" charset="0"/>
                <a:ea typeface="+mn-ea"/>
                <a:cs typeface="+mn-cs"/>
              </a:rPr>
              <a:t>   Suspicious Activity types that are no longer available on the SAR as of August 2018.</a:t>
            </a:r>
            <a:r>
              <a:rPr lang="en-US" sz="800">
                <a:latin typeface="Century Gothic" panose="020B0502020202020204" pitchFamily="34" charset="0"/>
              </a:rPr>
              <a:t> </a:t>
            </a:r>
          </a:p>
        </xdr:txBody>
      </xdr:sp>
      <xdr:pic>
        <xdr:nvPicPr>
          <xdr:cNvPr id="4" name="Picture 3" descr="New Category Footnote Symbol" title="New Category Footnote Symbol">
            <a:extLst>
              <a:ext uri="{FF2B5EF4-FFF2-40B4-BE49-F238E27FC236}">
                <a16:creationId xmlns:a16="http://schemas.microsoft.com/office/drawing/2014/main" id="{97B1D06E-2A54-4BEF-BA43-E166E9137187}"/>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 r="88000" b="-2"/>
          <a:stretch/>
        </xdr:blipFill>
        <xdr:spPr bwMode="auto">
          <a:xfrm>
            <a:off x="57152" y="25041223"/>
            <a:ext cx="244475" cy="187326"/>
          </a:xfrm>
          <a:prstGeom prst="rect">
            <a:avLst/>
          </a:prstGeom>
          <a:noFill/>
          <a:extLst>
            <a:ext uri="{909E8E84-426E-40DD-AFC4-6F175D3DCCD1}">
              <a14:hiddenFill xmlns:a14="http://schemas.microsoft.com/office/drawing/2010/main">
                <a:solidFill>
                  <a:srgbClr val="FFFFFF"/>
                </a:solidFill>
              </a14:hiddenFill>
            </a:ext>
          </a:extLst>
        </xdr:spPr>
      </xdr:pic>
      <mc:AlternateContent xmlns:mc="http://schemas.openxmlformats.org/markup-compatibility/2006" xmlns:a14="http://schemas.microsoft.com/office/drawing/2010/main">
        <mc:Choice Requires="a14">
          <xdr:pic>
            <xdr:nvPicPr>
              <xdr:cNvPr id="5" name="Picture 4" descr="New Header Footnote Symbol&#10;" title="New Header Footnote Symbol">
                <a:extLst>
                  <a:ext uri="{FF2B5EF4-FFF2-40B4-BE49-F238E27FC236}">
                    <a16:creationId xmlns:a16="http://schemas.microsoft.com/office/drawing/2014/main" id="{4328E10B-335E-4634-AB80-29F8E295EAA8}"/>
                  </a:ext>
                </a:extLst>
              </xdr:cNvPr>
              <xdr:cNvPicPr>
                <a:picLocks noChangeAspect="1" noChangeArrowheads="1"/>
                <a:extLst>
                  <a:ext uri="{84589F7E-364E-4C9E-8A38-B11213B215E9}">
                    <a14:cameraTool cellRange="#REF!" spid="_x0000_s5356"/>
                  </a:ext>
                </a:extLst>
              </xdr:cNvPicPr>
            </xdr:nvPicPr>
            <xdr:blipFill rotWithShape="1">
              <a:blip xmlns:r="http://schemas.openxmlformats.org/officeDocument/2006/relationships" r:embed="rId3"/>
              <a:srcRect t="-1" r="78082" b="-5555"/>
              <a:stretch>
                <a:fillRect/>
              </a:stretch>
            </xdr:blipFill>
            <xdr:spPr bwMode="auto">
              <a:xfrm>
                <a:off x="57152" y="25288873"/>
                <a:ext cx="152400" cy="187325"/>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mc:AlternateContent xmlns:mc="http://schemas.openxmlformats.org/markup-compatibility/2006">
    <mc:Choice xmlns:a14="http://schemas.microsoft.com/office/drawing/2010/main" Requires="a14">
      <xdr:twoCellAnchor>
        <xdr:from>
          <xdr:col>0</xdr:col>
          <xdr:colOff>9525</xdr:colOff>
          <xdr:row>10</xdr:row>
          <xdr:rowOff>19050</xdr:rowOff>
        </xdr:from>
        <xdr:to>
          <xdr:col>0</xdr:col>
          <xdr:colOff>9525</xdr:colOff>
          <xdr:row>10</xdr:row>
          <xdr:rowOff>19050</xdr:rowOff>
        </xdr:to>
        <xdr:pic>
          <xdr:nvPicPr>
            <xdr:cNvPr id="7" name="Picture 4" descr="New Header Footnote Symbol&#10;" title="New Header Footnote Symbol">
              <a:extLst>
                <a:ext uri="{FF2B5EF4-FFF2-40B4-BE49-F238E27FC236}">
                  <a16:creationId xmlns:a16="http://schemas.microsoft.com/office/drawing/2014/main" id="{1798E4FA-E80C-10A7-CFAD-C52131C940FE}"/>
                </a:ext>
              </a:extLst>
            </xdr:cNvPr>
            <xdr:cNvPicPr>
              <a:picLocks noChangeAspect="1" noChangeArrowheads="1"/>
              <a:extLst>
                <a:ext uri="{84589F7E-364E-4C9E-8A38-B11213B215E9}">
                  <a14:cameraTool cellRange="#REF!" spid="_x0000_s5357"/>
                </a:ext>
              </a:extLst>
            </xdr:cNvPicPr>
          </xdr:nvPicPr>
          <xdr:blipFill rotWithShape="1">
            <a:blip xmlns:r="http://schemas.openxmlformats.org/officeDocument/2006/relationships" r:embed="rId3"/>
            <a:srcRect t="-1" r="78082" b="-5555"/>
            <a:stretch>
              <a:fillRect/>
            </a:stretch>
          </xdr:blipFill>
          <xdr:spPr bwMode="auto">
            <a:xfrm>
              <a:off x="57152" y="25288873"/>
              <a:ext cx="152400" cy="187325"/>
            </a:xfrm>
            <a:prstGeom prst="rect">
              <a:avLst/>
            </a:prstGeom>
            <a:noFill/>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504825</xdr:colOff>
      <xdr:row>7</xdr:row>
      <xdr:rowOff>133350</xdr:rowOff>
    </xdr:to>
    <xdr:pic>
      <xdr:nvPicPr>
        <xdr:cNvPr id="3" name="Picture 2" descr="FinCEN logo">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23</xdr:row>
      <xdr:rowOff>76200</xdr:rowOff>
    </xdr:from>
    <xdr:to>
      <xdr:col>11</xdr:col>
      <xdr:colOff>19049</xdr:colOff>
      <xdr:row>25</xdr:row>
      <xdr:rowOff>152400</xdr:rowOff>
    </xdr:to>
    <xdr:sp macro="" textlink="">
      <xdr:nvSpPr>
        <xdr:cNvPr id="4" name="TextBox 3">
          <a:extLst>
            <a:ext uri="{FF2B5EF4-FFF2-40B4-BE49-F238E27FC236}">
              <a16:creationId xmlns:a16="http://schemas.microsoft.com/office/drawing/2014/main" id="{4189C330-3A02-43B7-B77A-E79A7B237CB2}"/>
            </a:ext>
          </a:extLst>
        </xdr:cNvPr>
        <xdr:cNvSpPr txBox="1"/>
      </xdr:nvSpPr>
      <xdr:spPr>
        <a:xfrm>
          <a:off x="0" y="4371975"/>
          <a:ext cx="10506074" cy="4381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171450</xdr:colOff>
      <xdr:row>7</xdr:row>
      <xdr:rowOff>133350</xdr:rowOff>
    </xdr:to>
    <xdr:pic>
      <xdr:nvPicPr>
        <xdr:cNvPr id="3" name="Picture 2" descr="FinCEN logo">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26</xdr:row>
      <xdr:rowOff>85725</xdr:rowOff>
    </xdr:from>
    <xdr:to>
      <xdr:col>11</xdr:col>
      <xdr:colOff>628650</xdr:colOff>
      <xdr:row>30</xdr:row>
      <xdr:rowOff>85726</xdr:rowOff>
    </xdr:to>
    <xdr:sp macro="" textlink="">
      <xdr:nvSpPr>
        <xdr:cNvPr id="2" name="TextBox 1">
          <a:extLst>
            <a:ext uri="{FF2B5EF4-FFF2-40B4-BE49-F238E27FC236}">
              <a16:creationId xmlns:a16="http://schemas.microsoft.com/office/drawing/2014/main" id="{D68D035D-23AE-4728-B8CC-50C1A8AD2105}"/>
            </a:ext>
          </a:extLst>
        </xdr:cNvPr>
        <xdr:cNvSpPr txBox="1"/>
      </xdr:nvSpPr>
      <xdr:spPr>
        <a:xfrm>
          <a:off x="0" y="5029200"/>
          <a:ext cx="10668000" cy="685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*Some Suspicious Activity Reports may list a subject (or multiple subjects) with multiple relationships to the financial institution.</a:t>
          </a:r>
        </a:p>
        <a:p>
          <a:endParaRPr lang="en-US" sz="800" b="0" i="0" u="none" strike="noStrike">
            <a:solidFill>
              <a:schemeClr val="dk1"/>
            </a:solidFill>
            <a:effectLst/>
            <a:latin typeface="Century Gothic" panose="020B0502020202020204" pitchFamily="34" charset="0"/>
            <a:ea typeface="+mn-ea"/>
            <a:cs typeface="+mn-cs"/>
          </a:endParaRPr>
        </a:p>
        <a:p>
          <a:r>
            <a:rPr lang="en-US" sz="800">
              <a:latin typeface="Century Gothic" panose="020B0502020202020204" pitchFamily="34" charset="0"/>
            </a:rPr>
            <a:t> </a:t>
          </a:r>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76200</xdr:colOff>
      <xdr:row>7</xdr:row>
      <xdr:rowOff>133350</xdr:rowOff>
    </xdr:to>
    <xdr:pic>
      <xdr:nvPicPr>
        <xdr:cNvPr id="3" name="Picture 2" descr="FinCEN logo">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36</xdr:row>
      <xdr:rowOff>114301</xdr:rowOff>
    </xdr:from>
    <xdr:to>
      <xdr:col>11</xdr:col>
      <xdr:colOff>542924</xdr:colOff>
      <xdr:row>45</xdr:row>
      <xdr:rowOff>19050</xdr:rowOff>
    </xdr:to>
    <xdr:sp macro="" textlink="">
      <xdr:nvSpPr>
        <xdr:cNvPr id="4" name="TextBox 3">
          <a:extLst>
            <a:ext uri="{FF2B5EF4-FFF2-40B4-BE49-F238E27FC236}">
              <a16:creationId xmlns:a16="http://schemas.microsoft.com/office/drawing/2014/main" id="{B139688B-E73C-43E1-8798-F2AD57ACC324}"/>
            </a:ext>
          </a:extLst>
        </xdr:cNvPr>
        <xdr:cNvSpPr txBox="1"/>
      </xdr:nvSpPr>
      <xdr:spPr>
        <a:xfrm>
          <a:off x="0" y="6896101"/>
          <a:ext cx="10677524" cy="1400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*Some SAR filings may list multiple product types.</a:t>
          </a:r>
          <a:r>
            <a:rPr lang="en-US" sz="800">
              <a:latin typeface="Century Gothic" panose="020B0502020202020204" pitchFamily="34" charset="0"/>
            </a:rPr>
            <a:t> </a:t>
          </a:r>
        </a:p>
        <a:p>
          <a:endParaRPr lang="en-US" sz="800">
            <a:latin typeface="Century Gothic" panose="020B0502020202020204" pitchFamily="34" charset="0"/>
          </a:endParaRPr>
        </a:p>
        <a:p>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a:p>
          <a:endParaRPr lang="en-US" sz="800">
            <a:latin typeface="Century Gothic" panose="020B0502020202020204" pitchFamily="34" charset="0"/>
          </a:endParaRPr>
        </a:p>
        <a:p>
          <a:r>
            <a:rPr lang="en-US" sz="800" b="1" i="0" u="none" strike="noStrike">
              <a:solidFill>
                <a:srgbClr val="C00000"/>
              </a:solidFill>
              <a:effectLst/>
              <a:latin typeface="Century Gothic" panose="020B0502020202020204" pitchFamily="34" charset="0"/>
              <a:ea typeface="+mn-ea"/>
              <a:cs typeface="+mn-cs"/>
            </a:rPr>
            <a:t>† </a:t>
          </a:r>
          <a:r>
            <a:rPr lang="en-US" sz="800" b="0" i="0" u="none" strike="noStrike">
              <a:solidFill>
                <a:schemeClr val="dk1"/>
              </a:solidFill>
              <a:effectLst/>
              <a:latin typeface="Century Gothic" panose="020B0502020202020204" pitchFamily="34" charset="0"/>
              <a:ea typeface="+mn-ea"/>
              <a:cs typeface="+mn-cs"/>
            </a:rPr>
            <a:t>Suspicious Activity types that are no longer available on the SAR as of August 2018. Penny stocks/Microcap securities is rolled over to the added product type of Microcap securities.</a:t>
          </a:r>
          <a:r>
            <a:rPr lang="en-US" sz="800">
              <a:latin typeface="Century Gothic" panose="020B0502020202020204" pitchFamily="34" charset="0"/>
            </a:rPr>
            <a:t> </a:t>
          </a:r>
        </a:p>
        <a:p>
          <a:endParaRPr lang="en-US" sz="800" b="0" i="0" u="none" strike="noStrike">
            <a:solidFill>
              <a:schemeClr val="dk1"/>
            </a:solidFill>
            <a:effectLst/>
            <a:latin typeface="Century Gothic" panose="020B0502020202020204" pitchFamily="34" charset="0"/>
            <a:ea typeface="+mn-ea"/>
            <a:cs typeface="+mn-cs"/>
          </a:endParaRPr>
        </a:p>
        <a:p>
          <a:r>
            <a:rPr lang="en-US" sz="800" b="1" i="0" u="none" strike="noStrike">
              <a:solidFill>
                <a:srgbClr val="C00000"/>
              </a:solidFill>
              <a:effectLst/>
              <a:latin typeface="Century Gothic" panose="020B0502020202020204" pitchFamily="34" charset="0"/>
              <a:ea typeface="+mn-ea"/>
              <a:cs typeface="+mn-cs"/>
            </a:rPr>
            <a:t>*</a:t>
          </a:r>
          <a:r>
            <a:rPr lang="en-US" sz="800" b="0" i="0" u="none" strike="noStrike">
              <a:solidFill>
                <a:schemeClr val="dk1"/>
              </a:solidFill>
              <a:effectLst/>
              <a:latin typeface="Century Gothic" panose="020B0502020202020204" pitchFamily="34" charset="0"/>
              <a:ea typeface="+mn-ea"/>
              <a:cs typeface="+mn-cs"/>
            </a:rPr>
            <a:t> New option added to the SAR as of August 2018.</a:t>
          </a:r>
          <a:r>
            <a:rPr lang="en-US" sz="800">
              <a:latin typeface="Century Gothic" panose="020B0502020202020204" pitchFamily="34" charset="0"/>
            </a:rPr>
            <a:t> </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561975</xdr:colOff>
      <xdr:row>7</xdr:row>
      <xdr:rowOff>133350</xdr:rowOff>
    </xdr:to>
    <xdr:pic>
      <xdr:nvPicPr>
        <xdr:cNvPr id="3" name="Picture 2" descr="FinCEN logo">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86600" cy="1266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24</xdr:row>
      <xdr:rowOff>57150</xdr:rowOff>
    </xdr:from>
    <xdr:to>
      <xdr:col>11</xdr:col>
      <xdr:colOff>190500</xdr:colOff>
      <xdr:row>28</xdr:row>
      <xdr:rowOff>136525</xdr:rowOff>
    </xdr:to>
    <xdr:sp macro="" textlink="">
      <xdr:nvSpPr>
        <xdr:cNvPr id="2" name="TextBox 1">
          <a:extLst>
            <a:ext uri="{FF2B5EF4-FFF2-40B4-BE49-F238E27FC236}">
              <a16:creationId xmlns:a16="http://schemas.microsoft.com/office/drawing/2014/main" id="{45C7176D-9E0F-4752-A272-C3175765F953}"/>
            </a:ext>
          </a:extLst>
        </xdr:cNvPr>
        <xdr:cNvSpPr txBox="1"/>
      </xdr:nvSpPr>
      <xdr:spPr>
        <a:xfrm>
          <a:off x="0" y="4733925"/>
          <a:ext cx="10620375" cy="727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dk1"/>
              </a:solidFill>
              <a:effectLst/>
              <a:latin typeface="Century Gothic" panose="020B0502020202020204" pitchFamily="34" charset="0"/>
              <a:ea typeface="+mn-ea"/>
              <a:cs typeface="+mn-cs"/>
            </a:rPr>
            <a:t>*Some filings may list multiple instrument type(s)/payment mechanism(s).</a:t>
          </a:r>
          <a:r>
            <a:rPr lang="en-US" sz="800">
              <a:latin typeface="Century Gothic" panose="020B0502020202020204" pitchFamily="34" charset="0"/>
            </a:rPr>
            <a:t> </a:t>
          </a:r>
        </a:p>
        <a:p>
          <a:endParaRPr lang="en-US" sz="800">
            <a:latin typeface="Century Gothic" panose="020B0502020202020204" pitchFamily="34" charset="0"/>
          </a:endParaRPr>
        </a:p>
        <a:p>
          <a:r>
            <a:rPr lang="en-US" sz="800" b="0" i="0" u="none" strike="noStrike">
              <a:solidFill>
                <a:schemeClr val="dk1"/>
              </a:solidFill>
              <a:effectLst/>
              <a:latin typeface="Century Gothic" panose="020B0502020202020204" pitchFamily="34" charset="0"/>
              <a:ea typeface="+mn-ea"/>
              <a:cs typeface="+mn-cs"/>
            </a:rPr>
            <a:t>Note: Statistical data for Suspicious Activity Reports is continuously updated as information is processed. For this reason, there may be minor discrepancies between the statistical figures contained in the various portions of this report.</a:t>
          </a:r>
          <a:r>
            <a:rPr lang="en-US" sz="800">
              <a:latin typeface="Century Gothic" panose="020B0502020202020204" pitchFamily="34" charset="0"/>
            </a:rPr>
            <a:t> </a:t>
          </a: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4:L27" totalsRowShown="0" headerRowDxfId="117" dataDxfId="116">
  <tableColumns count="12">
    <tableColumn id="1" xr3:uid="{00000000-0010-0000-0000-000001000000}" name="Month" dataDxfId="115"/>
    <tableColumn id="4" xr3:uid="{00000000-0010-0000-0000-000004000000}" name="2014" dataDxfId="114"/>
    <tableColumn id="5" xr3:uid="{00000000-0010-0000-0000-000005000000}" name="2015" dataDxfId="113"/>
    <tableColumn id="6" xr3:uid="{00000000-0010-0000-0000-000006000000}" name="2016" dataDxfId="112"/>
    <tableColumn id="7" xr3:uid="{00000000-0010-0000-0000-000007000000}" name="2017" dataDxfId="111"/>
    <tableColumn id="8" xr3:uid="{00000000-0010-0000-0000-000008000000}" name="2018" dataDxfId="110"/>
    <tableColumn id="9" xr3:uid="{00000000-0010-0000-0000-000009000000}" name="2019" dataDxfId="109"/>
    <tableColumn id="10" xr3:uid="{00000000-0010-0000-0000-00000A000000}" name="2020" dataDxfId="108"/>
    <tableColumn id="2" xr3:uid="{00000000-0010-0000-0000-000002000000}" name="2021" dataDxfId="107"/>
    <tableColumn id="3" xr3:uid="{00000000-0010-0000-0000-000003000000}" name="2022" dataDxfId="106"/>
    <tableColumn id="11" xr3:uid="{1D782082-8BFC-4251-A25F-5654A5828349}" name="2023" dataDxfId="105"/>
    <tableColumn id="12" xr3:uid="{6AEB3FA3-D069-4602-8FC9-83BD70843B1D}" name="2024" dataDxfId="104"/>
  </tableColumns>
  <tableStyleInfo name="TableStyleMedium9" showFirstColumn="0" showLastColumn="0" showRowStripes="1" showColumnStripes="0"/>
  <extLst>
    <ext xmlns:x14="http://schemas.microsoft.com/office/spreadsheetml/2009/9/main" uri="{504A1905-F514-4f6f-8877-14C23A59335A}">
      <x14:table altText="Exhibit 1" altTextSummary="Filings by Year &amp; Month from Depository Institution Industry, January 1, 2014 through December 31, 2022"/>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9000000}" name="Table27" displayName="Table27" ref="A14:L24" totalsRowShown="0" headerRowDxfId="13" dataDxfId="12">
  <sortState xmlns:xlrd2="http://schemas.microsoft.com/office/spreadsheetml/2017/richdata2" ref="A15:I24">
    <sortCondition ref="A15:A24"/>
  </sortState>
  <tableColumns count="12">
    <tableColumn id="1" xr3:uid="{00000000-0010-0000-0900-000001000000}" name="Type of Instrument Type(s)/_x000a_Payment Mechanism(s)" dataDxfId="11"/>
    <tableColumn id="4" xr3:uid="{00000000-0010-0000-0900-000004000000}" name="2014" dataDxfId="10"/>
    <tableColumn id="5" xr3:uid="{00000000-0010-0000-0900-000005000000}" name="2015" dataDxfId="9"/>
    <tableColumn id="6" xr3:uid="{00000000-0010-0000-0900-000006000000}" name="2016" dataDxfId="8"/>
    <tableColumn id="7" xr3:uid="{00000000-0010-0000-0900-000007000000}" name="2017" dataDxfId="7"/>
    <tableColumn id="8" xr3:uid="{00000000-0010-0000-0900-000008000000}" name="2018" dataDxfId="6"/>
    <tableColumn id="9" xr3:uid="{00000000-0010-0000-0900-000009000000}" name="2019" dataDxfId="5"/>
    <tableColumn id="10" xr3:uid="{00000000-0010-0000-0900-00000A000000}" name="2020" dataDxfId="4"/>
    <tableColumn id="2" xr3:uid="{00000000-0010-0000-0900-000002000000}" name="2021" dataDxfId="3"/>
    <tableColumn id="3" xr3:uid="{00000000-0010-0000-0900-000003000000}" name="2022" dataDxfId="2"/>
    <tableColumn id="11" xr3:uid="{F65EA3C4-D76A-4B97-BC04-7A584A6102B0}" name="2023" dataDxfId="1"/>
    <tableColumn id="12" xr3:uid="{AE0127B9-A76E-4520-998E-876B5BAD78FD}" name="2024"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4:M74" totalsRowShown="0" headerRowDxfId="103" dataDxfId="102">
  <tableColumns count="13">
    <tableColumn id="1" xr3:uid="{00000000-0010-0000-0100-000001000000}" name="State/Territory" dataDxfId="101"/>
    <tableColumn id="5" xr3:uid="{00000000-0010-0000-0100-000005000000}" name="2014" dataDxfId="100"/>
    <tableColumn id="6" xr3:uid="{00000000-0010-0000-0100-000006000000}" name="2015" dataDxfId="99"/>
    <tableColumn id="7" xr3:uid="{00000000-0010-0000-0100-000007000000}" name="2016" dataDxfId="98"/>
    <tableColumn id="8" xr3:uid="{00000000-0010-0000-0100-000008000000}" name="2017" dataDxfId="97"/>
    <tableColumn id="9" xr3:uid="{00000000-0010-0000-0100-000009000000}" name="2018" dataDxfId="96"/>
    <tableColumn id="10" xr3:uid="{00000000-0010-0000-0100-00000A000000}" name="2019" dataDxfId="95"/>
    <tableColumn id="11" xr3:uid="{00000000-0010-0000-0100-00000B000000}" name="2020" dataDxfId="94"/>
    <tableColumn id="2" xr3:uid="{00000000-0010-0000-0100-000002000000}" name="2021" dataDxfId="93"/>
    <tableColumn id="3" xr3:uid="{00000000-0010-0000-0100-000003000000}" name="2022" dataDxfId="92" dataCellStyle="Normal 2"/>
    <tableColumn id="13" xr3:uid="{3D568069-F87E-44EF-9C2D-88E17183B01C}" name="2023" dataDxfId="91"/>
    <tableColumn id="12" xr3:uid="{31BDB4F0-AF1D-4E02-9DBC-8B0923F3B229}" name="2024" dataDxfId="90"/>
    <tableColumn id="4" xr3:uid="{00000000-0010-0000-0100-000004000000}" name="Total" dataDxfId="89">
      <calculatedColumnFormula>SUM(B15:L15)</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02000000}" name="Table4239" displayName="Table4239" ref="A14:D44" totalsRowShown="0" headerRowDxfId="88" dataDxfId="87">
  <sortState xmlns:xlrd2="http://schemas.microsoft.com/office/spreadsheetml/2017/richdata2" ref="A13:D42">
    <sortCondition descending="1" ref="C13:C42"/>
    <sortCondition ref="B13:B42"/>
  </sortState>
  <tableColumns count="4">
    <tableColumn id="1" xr3:uid="{00000000-0010-0000-0200-000001000000}" name="Rank" dataDxfId="86" dataCellStyle="Normal 16"/>
    <tableColumn id="2" xr3:uid="{00000000-0010-0000-0200-000002000000}" name="State/Territory" dataDxfId="85" dataCellStyle="Normal 2 10"/>
    <tableColumn id="3" xr3:uid="{00000000-0010-0000-0200-000003000000}" name="Filings (Overall)" dataDxfId="84" dataCellStyle="Normal 2 10"/>
    <tableColumn id="4" xr3:uid="{00000000-0010-0000-0200-000004000000}" name="Percentage (Overall)" dataDxfId="83" dataCellStyle="Normal 1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00000000-000C-0000-FFFF-FFFF03000000}" name="Table5" displayName="Table5" ref="F14:I44" totalsRowShown="0" headerRowDxfId="82" dataDxfId="81">
  <sortState xmlns:xlrd2="http://schemas.microsoft.com/office/spreadsheetml/2017/richdata2" ref="F13:I42">
    <sortCondition descending="1" ref="H13:H42"/>
    <sortCondition ref="G13:G42"/>
  </sortState>
  <tableColumns count="4">
    <tableColumn id="1" xr3:uid="{00000000-0010-0000-0300-000001000000}" name="Rank" dataDxfId="80" dataCellStyle="Normal 16"/>
    <tableColumn id="2" xr3:uid="{00000000-0010-0000-0300-000002000000}" name="State/Territory" dataDxfId="79" dataCellStyle="Normal 2 10"/>
    <tableColumn id="3" xr3:uid="{00000000-0010-0000-0300-000003000000}" name="Filings (Overall)" dataDxfId="78" dataCellStyle="Normal 2 10"/>
    <tableColumn id="4" xr3:uid="{00000000-0010-0000-0300-000004000000}" name="Percentage (Overall)" dataDxfId="77" dataCellStyle="Normal 1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4000000}" name="Table13" displayName="Table13" ref="A14:D111" totalsRowShown="0" headerRowDxfId="76" dataDxfId="75">
  <tableColumns count="4">
    <tableColumn id="1" xr3:uid="{00000000-0010-0000-0400-000001000000}" name="Rank" dataDxfId="74" dataCellStyle="Normal 16"/>
    <tableColumn id="2" xr3:uid="{00000000-0010-0000-0400-000002000000}" name="Suspicious Activity Type" dataDxfId="73" dataCellStyle="Normal 16"/>
    <tableColumn id="3" xr3:uid="{00000000-0010-0000-0400-000003000000}" name="Filings (Overall)" dataDxfId="72" dataCellStyle="Normal 16"/>
    <tableColumn id="4" xr3:uid="{00000000-0010-0000-0400-000004000000}" name="Percentage (Overall)" dataDxfId="71" dataCellStyle="Normal 10"/>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14" displayName="Table14" ref="A14:M123" totalsRowShown="0" headerRowDxfId="70" dataDxfId="69">
  <tableColumns count="13">
    <tableColumn id="1" xr3:uid="{00000000-0010-0000-0500-000001000000}" name="Suspicious Activity Category" dataDxfId="68"/>
    <tableColumn id="2" xr3:uid="{00000000-0010-0000-0500-000002000000}" name="Suspicious Activity Type" dataDxfId="67" dataCellStyle="Normal 16"/>
    <tableColumn id="5" xr3:uid="{00000000-0010-0000-0500-000005000000}" name="2014" dataDxfId="66"/>
    <tableColumn id="6" xr3:uid="{00000000-0010-0000-0500-000006000000}" name="2015" dataDxfId="65"/>
    <tableColumn id="7" xr3:uid="{00000000-0010-0000-0500-000007000000}" name="2016" dataDxfId="64"/>
    <tableColumn id="8" xr3:uid="{00000000-0010-0000-0500-000008000000}" name="2017" dataDxfId="63"/>
    <tableColumn id="9" xr3:uid="{00000000-0010-0000-0500-000009000000}" name="2018" dataDxfId="62"/>
    <tableColumn id="10" xr3:uid="{00000000-0010-0000-0500-00000A000000}" name="2019" dataDxfId="61"/>
    <tableColumn id="11" xr3:uid="{00000000-0010-0000-0500-00000B000000}" name="2020" dataDxfId="60"/>
    <tableColumn id="3" xr3:uid="{00000000-0010-0000-0500-000003000000}" name="2021" dataDxfId="59"/>
    <tableColumn id="4" xr3:uid="{00000000-0010-0000-0500-000004000000}" name="2022" dataDxfId="58"/>
    <tableColumn id="12" xr3:uid="{ED33CF8B-BF5C-4668-BEFA-78B1DE75A53D}" name="2023" dataDxfId="57"/>
    <tableColumn id="13" xr3:uid="{02762539-FBD5-4B7E-8D22-845ABAEDC2A8}" name="2024" dataDxfId="5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Table15" displayName="Table15" ref="A14:L23" totalsRowShown="0" headerRowDxfId="55" dataDxfId="54">
  <sortState xmlns:xlrd2="http://schemas.microsoft.com/office/spreadsheetml/2017/richdata2" ref="A15:I23">
    <sortCondition ref="A15:A23"/>
  </sortState>
  <tableColumns count="12">
    <tableColumn id="1" xr3:uid="{00000000-0010-0000-0600-000001000000}" name="Regulator" dataDxfId="53"/>
    <tableColumn id="4" xr3:uid="{00000000-0010-0000-0600-000004000000}" name="2014" dataDxfId="52"/>
    <tableColumn id="5" xr3:uid="{00000000-0010-0000-0600-000005000000}" name="2015" dataDxfId="51"/>
    <tableColumn id="6" xr3:uid="{00000000-0010-0000-0600-000006000000}" name="2016" dataDxfId="50"/>
    <tableColumn id="7" xr3:uid="{00000000-0010-0000-0600-000007000000}" name="2017" dataDxfId="49"/>
    <tableColumn id="8" xr3:uid="{00000000-0010-0000-0600-000008000000}" name="2018" dataDxfId="48"/>
    <tableColumn id="9" xr3:uid="{00000000-0010-0000-0600-000009000000}" name="2019" dataDxfId="47"/>
    <tableColumn id="10" xr3:uid="{00000000-0010-0000-0600-00000A000000}" name="2020" dataDxfId="46"/>
    <tableColumn id="2" xr3:uid="{00000000-0010-0000-0600-000002000000}" name="2021" dataDxfId="45"/>
    <tableColumn id="3" xr3:uid="{00000000-0010-0000-0600-000003000000}" name="2022" dataDxfId="44"/>
    <tableColumn id="11" xr3:uid="{D8074EC3-4582-4FEC-9A7F-52069AEF27DF}" name="2023" dataDxfId="43"/>
    <tableColumn id="12" xr3:uid="{C8C8E49B-F998-4091-805B-F41ED948CAA9}" name="2024" dataDxfId="42"/>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Table16" displayName="Table16" ref="A14:L26" totalsRowShown="0" headerRowDxfId="41" dataDxfId="40">
  <tableColumns count="12">
    <tableColumn id="1" xr3:uid="{00000000-0010-0000-0700-000001000000}" name="Relationship" dataDxfId="39"/>
    <tableColumn id="4" xr3:uid="{00000000-0010-0000-0700-000004000000}" name="2014" dataDxfId="38"/>
    <tableColumn id="5" xr3:uid="{00000000-0010-0000-0700-000005000000}" name="2015" dataDxfId="37"/>
    <tableColumn id="6" xr3:uid="{00000000-0010-0000-0700-000006000000}" name="2016" dataDxfId="36"/>
    <tableColumn id="7" xr3:uid="{00000000-0010-0000-0700-000007000000}" name="2017" dataDxfId="35"/>
    <tableColumn id="8" xr3:uid="{00000000-0010-0000-0700-000008000000}" name="2018" dataDxfId="34"/>
    <tableColumn id="9" xr3:uid="{00000000-0010-0000-0700-000009000000}" name="2019" dataDxfId="33"/>
    <tableColumn id="10" xr3:uid="{00000000-0010-0000-0700-00000A000000}" name="2020" dataDxfId="32"/>
    <tableColumn id="2" xr3:uid="{00000000-0010-0000-0700-000002000000}" name="2021" dataDxfId="31"/>
    <tableColumn id="3" xr3:uid="{00000000-0010-0000-0700-000003000000}" name="2022" dataDxfId="30"/>
    <tableColumn id="11" xr3:uid="{1D365A9A-CB27-467E-825E-B22CF6F190C4}" name="2023" dataDxfId="29"/>
    <tableColumn id="12" xr3:uid="{15FCAC11-935F-4CE5-90ED-87FAD5719358}" name="2024" dataDxfId="28"/>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8000000}" name="Table17" displayName="Table17" ref="A14:L36" totalsRowShown="0" headerRowDxfId="27" dataDxfId="26">
  <sortState xmlns:xlrd2="http://schemas.microsoft.com/office/spreadsheetml/2017/richdata2" ref="A15:I36">
    <sortCondition ref="A15:A36"/>
  </sortState>
  <tableColumns count="12">
    <tableColumn id="1" xr3:uid="{00000000-0010-0000-0800-000001000000}" name="Product Type" dataDxfId="25"/>
    <tableColumn id="4" xr3:uid="{00000000-0010-0000-0800-000004000000}" name="2014" dataDxfId="24"/>
    <tableColumn id="5" xr3:uid="{00000000-0010-0000-0800-000005000000}" name="2015" dataDxfId="23"/>
    <tableColumn id="6" xr3:uid="{00000000-0010-0000-0800-000006000000}" name="2016" dataDxfId="22"/>
    <tableColumn id="7" xr3:uid="{00000000-0010-0000-0800-000007000000}" name="2017" dataDxfId="21"/>
    <tableColumn id="8" xr3:uid="{00000000-0010-0000-0800-000008000000}" name="2018" dataDxfId="20"/>
    <tableColumn id="9" xr3:uid="{00000000-0010-0000-0800-000009000000}" name="2019" dataDxfId="19"/>
    <tableColumn id="10" xr3:uid="{00000000-0010-0000-0800-00000A000000}" name="2020" dataDxfId="18"/>
    <tableColumn id="2" xr3:uid="{00000000-0010-0000-0800-000002000000}" name="2021" dataDxfId="17"/>
    <tableColumn id="3" xr3:uid="{00000000-0010-0000-0800-000003000000}" name="2022" dataDxfId="16"/>
    <tableColumn id="11" xr3:uid="{5E3ADE83-8B3A-4741-85AB-9EC07D213DEF}" name="2023" dataDxfId="15"/>
    <tableColumn id="12" xr3:uid="{90D97CBF-F7EA-479B-9628-4CE69E1C370A}" name="2024" dataDxfId="14"/>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9:N36"/>
  <sheetViews>
    <sheetView showGridLines="0" topLeftCell="A7" zoomScale="80" zoomScaleNormal="80" workbookViewId="0">
      <selection activeCell="O22" sqref="O22"/>
    </sheetView>
  </sheetViews>
  <sheetFormatPr defaultColWidth="9.140625" defaultRowHeight="12.75" x14ac:dyDescent="0.2"/>
  <cols>
    <col min="1" max="1" width="13.28515625" style="3" customWidth="1"/>
    <col min="2" max="2" width="11.7109375" style="3" customWidth="1"/>
    <col min="3" max="12" width="11.7109375" style="1" customWidth="1"/>
    <col min="13" max="16384" width="9.140625" style="1"/>
  </cols>
  <sheetData>
    <row r="9" spans="1:14" ht="13.5" x14ac:dyDescent="0.25">
      <c r="A9" s="19" t="s">
        <v>219</v>
      </c>
      <c r="B9" s="85"/>
      <c r="C9" s="85"/>
      <c r="D9" s="85"/>
      <c r="E9" s="85"/>
      <c r="F9" s="85"/>
      <c r="G9" s="85"/>
      <c r="H9" s="85"/>
      <c r="I9" s="20"/>
    </row>
    <row r="10" spans="1:14" ht="12.75" customHeight="1" x14ac:dyDescent="0.25">
      <c r="A10" s="19"/>
      <c r="B10" s="19"/>
      <c r="C10" s="20"/>
      <c r="D10" s="20"/>
      <c r="E10" s="20"/>
      <c r="F10" s="20"/>
      <c r="G10" s="20"/>
      <c r="H10" s="20"/>
      <c r="I10" s="20"/>
    </row>
    <row r="11" spans="1:14" ht="13.5" x14ac:dyDescent="0.25">
      <c r="A11" s="19" t="s">
        <v>242</v>
      </c>
      <c r="B11" s="85"/>
      <c r="C11" s="85"/>
      <c r="D11" s="85"/>
      <c r="E11" s="85"/>
      <c r="F11" s="85"/>
      <c r="G11" s="85"/>
      <c r="H11" s="85"/>
      <c r="I11" s="85"/>
    </row>
    <row r="12" spans="1:14" ht="13.5" x14ac:dyDescent="0.25">
      <c r="A12" s="21" t="s">
        <v>275</v>
      </c>
      <c r="B12" s="85"/>
      <c r="C12" s="85"/>
      <c r="D12" s="85"/>
      <c r="E12" s="85"/>
      <c r="F12" s="85"/>
      <c r="G12" s="85"/>
      <c r="H12" s="85"/>
      <c r="I12" s="20"/>
    </row>
    <row r="13" spans="1:14" ht="15" customHeight="1" x14ac:dyDescent="0.25">
      <c r="A13" s="11"/>
      <c r="B13" s="11"/>
      <c r="C13" s="11"/>
      <c r="D13" s="12"/>
      <c r="E13" s="12"/>
      <c r="F13" s="12"/>
      <c r="G13" s="12"/>
      <c r="H13" s="12"/>
    </row>
    <row r="14" spans="1:14" ht="23.25" customHeight="1" x14ac:dyDescent="0.25">
      <c r="A14" s="25" t="s">
        <v>176</v>
      </c>
      <c r="B14" s="61" t="s">
        <v>188</v>
      </c>
      <c r="C14" s="67" t="s">
        <v>189</v>
      </c>
      <c r="D14" s="62" t="s">
        <v>194</v>
      </c>
      <c r="E14" s="67" t="s">
        <v>196</v>
      </c>
      <c r="F14" s="67" t="s">
        <v>197</v>
      </c>
      <c r="G14" s="67" t="s">
        <v>213</v>
      </c>
      <c r="H14" s="67" t="s">
        <v>230</v>
      </c>
      <c r="I14" s="84" t="s">
        <v>232</v>
      </c>
      <c r="J14" s="88" t="s">
        <v>269</v>
      </c>
      <c r="K14" s="91" t="s">
        <v>271</v>
      </c>
      <c r="L14" s="92" t="s">
        <v>274</v>
      </c>
      <c r="M14" s="12"/>
      <c r="N14" s="53"/>
    </row>
    <row r="15" spans="1:14" s="108" customFormat="1" ht="17.25" customHeight="1" x14ac:dyDescent="0.2">
      <c r="A15" s="77" t="s">
        <v>0</v>
      </c>
      <c r="B15" s="100">
        <v>65898</v>
      </c>
      <c r="C15" s="101">
        <v>66101</v>
      </c>
      <c r="D15" s="102">
        <v>70460</v>
      </c>
      <c r="E15" s="100">
        <v>75234</v>
      </c>
      <c r="F15" s="103">
        <v>75619</v>
      </c>
      <c r="G15" s="104">
        <v>88130</v>
      </c>
      <c r="H15" s="101">
        <v>100171</v>
      </c>
      <c r="I15" s="101">
        <v>97471</v>
      </c>
      <c r="J15" s="105">
        <v>131949</v>
      </c>
      <c r="K15" s="106">
        <v>158497</v>
      </c>
      <c r="L15" s="101">
        <v>165663</v>
      </c>
      <c r="M15" s="107"/>
    </row>
    <row r="16" spans="1:14" s="108" customFormat="1" ht="17.25" customHeight="1" x14ac:dyDescent="0.2">
      <c r="A16" s="77" t="s">
        <v>2</v>
      </c>
      <c r="B16" s="109">
        <v>61637</v>
      </c>
      <c r="C16" s="101">
        <v>65984</v>
      </c>
      <c r="D16" s="102">
        <v>73927</v>
      </c>
      <c r="E16" s="100">
        <v>73806</v>
      </c>
      <c r="F16" s="103">
        <v>71908</v>
      </c>
      <c r="G16" s="104">
        <v>86497</v>
      </c>
      <c r="H16" s="101">
        <v>90721</v>
      </c>
      <c r="I16" s="101">
        <v>98318</v>
      </c>
      <c r="J16" s="105">
        <v>134587</v>
      </c>
      <c r="K16" s="106">
        <v>157286</v>
      </c>
      <c r="L16" s="101">
        <v>165823</v>
      </c>
      <c r="M16" s="107"/>
    </row>
    <row r="17" spans="1:13" s="108" customFormat="1" ht="17.25" customHeight="1" x14ac:dyDescent="0.2">
      <c r="A17" s="77" t="s">
        <v>3</v>
      </c>
      <c r="B17" s="109">
        <v>64462</v>
      </c>
      <c r="C17" s="101">
        <v>73420</v>
      </c>
      <c r="D17" s="102">
        <v>83964</v>
      </c>
      <c r="E17" s="100">
        <v>88071</v>
      </c>
      <c r="F17" s="103">
        <v>87326</v>
      </c>
      <c r="G17" s="104">
        <v>97933</v>
      </c>
      <c r="H17" s="101">
        <v>101588</v>
      </c>
      <c r="I17" s="101">
        <v>116790</v>
      </c>
      <c r="J17" s="105">
        <v>165396</v>
      </c>
      <c r="K17" s="106">
        <v>191348</v>
      </c>
      <c r="L17" s="101">
        <v>165540</v>
      </c>
      <c r="M17" s="107"/>
    </row>
    <row r="18" spans="1:13" s="108" customFormat="1" ht="17.25" customHeight="1" x14ac:dyDescent="0.2">
      <c r="A18" s="77" t="s">
        <v>4</v>
      </c>
      <c r="B18" s="109">
        <v>73302</v>
      </c>
      <c r="C18" s="101">
        <v>74049</v>
      </c>
      <c r="D18" s="102">
        <v>81282</v>
      </c>
      <c r="E18" s="100">
        <v>77383</v>
      </c>
      <c r="F18" s="103">
        <v>78763</v>
      </c>
      <c r="G18" s="104">
        <v>91088</v>
      </c>
      <c r="H18" s="101">
        <v>102478</v>
      </c>
      <c r="I18" s="101">
        <v>114397</v>
      </c>
      <c r="J18" s="105">
        <v>157832</v>
      </c>
      <c r="K18" s="106">
        <v>161100</v>
      </c>
      <c r="L18" s="101">
        <v>168409</v>
      </c>
      <c r="M18" s="107"/>
    </row>
    <row r="19" spans="1:13" s="108" customFormat="1" ht="17.25" customHeight="1" x14ac:dyDescent="0.2">
      <c r="A19" s="77" t="s">
        <v>5</v>
      </c>
      <c r="B19" s="109">
        <v>75301</v>
      </c>
      <c r="C19" s="101">
        <v>68216</v>
      </c>
      <c r="D19" s="102">
        <v>80822</v>
      </c>
      <c r="E19" s="100">
        <v>77500</v>
      </c>
      <c r="F19" s="103">
        <v>84790</v>
      </c>
      <c r="G19" s="104">
        <v>95166</v>
      </c>
      <c r="H19" s="101">
        <v>88941</v>
      </c>
      <c r="I19" s="101">
        <v>109821</v>
      </c>
      <c r="J19" s="105">
        <v>149970</v>
      </c>
      <c r="K19" s="106">
        <v>171810</v>
      </c>
      <c r="L19" s="101">
        <v>174560</v>
      </c>
      <c r="M19" s="107"/>
    </row>
    <row r="20" spans="1:13" s="108" customFormat="1" ht="17.25" customHeight="1" x14ac:dyDescent="0.2">
      <c r="A20" s="77" t="s">
        <v>6</v>
      </c>
      <c r="B20" s="109">
        <v>71773</v>
      </c>
      <c r="C20" s="101">
        <v>77162</v>
      </c>
      <c r="D20" s="102">
        <v>91400</v>
      </c>
      <c r="E20" s="100">
        <v>77568</v>
      </c>
      <c r="F20" s="103">
        <v>79736</v>
      </c>
      <c r="G20" s="104">
        <v>85967</v>
      </c>
      <c r="H20" s="101">
        <v>97906</v>
      </c>
      <c r="I20" s="101">
        <v>120479</v>
      </c>
      <c r="J20" s="105">
        <v>156862</v>
      </c>
      <c r="K20" s="106">
        <v>162420</v>
      </c>
      <c r="L20" s="101">
        <v>158273</v>
      </c>
      <c r="M20" s="107"/>
    </row>
    <row r="21" spans="1:13" s="108" customFormat="1" ht="17.25" customHeight="1" x14ac:dyDescent="0.2">
      <c r="A21" s="77" t="s">
        <v>7</v>
      </c>
      <c r="B21" s="109">
        <v>75559</v>
      </c>
      <c r="C21" s="101">
        <v>77508</v>
      </c>
      <c r="D21" s="102">
        <v>83284</v>
      </c>
      <c r="E21" s="100">
        <v>69150</v>
      </c>
      <c r="F21" s="103">
        <v>79409</v>
      </c>
      <c r="G21" s="104">
        <v>92161</v>
      </c>
      <c r="H21" s="101">
        <v>103108</v>
      </c>
      <c r="I21" s="101">
        <v>123991</v>
      </c>
      <c r="J21" s="105">
        <v>149802</v>
      </c>
      <c r="K21" s="106">
        <v>146936</v>
      </c>
      <c r="L21" s="101">
        <v>172711</v>
      </c>
      <c r="M21" s="107"/>
    </row>
    <row r="22" spans="1:13" s="108" customFormat="1" ht="17.25" customHeight="1" x14ac:dyDescent="0.2">
      <c r="A22" s="77" t="s">
        <v>8</v>
      </c>
      <c r="B22" s="109">
        <v>70856</v>
      </c>
      <c r="C22" s="101">
        <v>75503</v>
      </c>
      <c r="D22" s="102">
        <v>84726</v>
      </c>
      <c r="E22" s="100">
        <v>82948</v>
      </c>
      <c r="F22" s="103">
        <v>90955</v>
      </c>
      <c r="G22" s="104">
        <v>97649</v>
      </c>
      <c r="H22" s="101">
        <v>101907</v>
      </c>
      <c r="I22" s="101">
        <v>126849</v>
      </c>
      <c r="J22" s="105">
        <v>170933</v>
      </c>
      <c r="K22" s="106">
        <v>179930</v>
      </c>
      <c r="L22" s="101">
        <v>174736</v>
      </c>
      <c r="M22" s="107"/>
    </row>
    <row r="23" spans="1:13" s="108" customFormat="1" ht="17.25" customHeight="1" x14ac:dyDescent="0.2">
      <c r="A23" s="77" t="s">
        <v>9</v>
      </c>
      <c r="B23" s="109">
        <v>70703</v>
      </c>
      <c r="C23" s="101">
        <v>75863</v>
      </c>
      <c r="D23" s="102">
        <v>78014</v>
      </c>
      <c r="E23" s="100">
        <v>72517</v>
      </c>
      <c r="F23" s="103">
        <v>76220</v>
      </c>
      <c r="G23" s="104">
        <v>90842</v>
      </c>
      <c r="H23" s="101">
        <v>108496</v>
      </c>
      <c r="I23" s="101">
        <v>128338</v>
      </c>
      <c r="J23" s="105">
        <v>159841</v>
      </c>
      <c r="K23" s="106">
        <v>164090</v>
      </c>
      <c r="L23" s="101">
        <v>159823</v>
      </c>
      <c r="M23" s="107"/>
    </row>
    <row r="24" spans="1:13" s="108" customFormat="1" ht="17.25" customHeight="1" x14ac:dyDescent="0.2">
      <c r="A24" s="77" t="s">
        <v>10</v>
      </c>
      <c r="B24" s="100">
        <v>77735</v>
      </c>
      <c r="C24" s="101">
        <v>78096</v>
      </c>
      <c r="D24" s="102">
        <v>76943</v>
      </c>
      <c r="E24" s="100">
        <v>76284</v>
      </c>
      <c r="F24" s="103">
        <v>89545</v>
      </c>
      <c r="G24" s="104">
        <v>104884</v>
      </c>
      <c r="H24" s="101">
        <v>110047</v>
      </c>
      <c r="I24" s="101">
        <v>123265</v>
      </c>
      <c r="J24" s="105">
        <v>150988</v>
      </c>
      <c r="K24" s="106">
        <v>160658</v>
      </c>
      <c r="L24" s="101">
        <v>191395</v>
      </c>
      <c r="M24" s="107"/>
    </row>
    <row r="25" spans="1:13" s="108" customFormat="1" ht="17.25" customHeight="1" x14ac:dyDescent="0.2">
      <c r="A25" s="77" t="s">
        <v>11</v>
      </c>
      <c r="B25" s="100">
        <v>63761</v>
      </c>
      <c r="C25" s="101">
        <v>71500</v>
      </c>
      <c r="D25" s="102">
        <v>75599</v>
      </c>
      <c r="E25" s="100">
        <v>75756</v>
      </c>
      <c r="F25" s="103">
        <v>84271</v>
      </c>
      <c r="G25" s="104">
        <v>91112</v>
      </c>
      <c r="H25" s="101">
        <v>95903</v>
      </c>
      <c r="I25" s="101">
        <v>124985</v>
      </c>
      <c r="J25" s="105">
        <v>148013</v>
      </c>
      <c r="K25" s="106">
        <v>156550</v>
      </c>
      <c r="L25" s="101">
        <v>166065</v>
      </c>
      <c r="M25" s="107"/>
    </row>
    <row r="26" spans="1:13" s="108" customFormat="1" ht="17.25" customHeight="1" thickBot="1" x14ac:dyDescent="0.25">
      <c r="A26" s="110" t="s">
        <v>12</v>
      </c>
      <c r="B26" s="100">
        <v>68327</v>
      </c>
      <c r="C26" s="101">
        <v>76505</v>
      </c>
      <c r="D26" s="102">
        <v>78116</v>
      </c>
      <c r="E26" s="100">
        <v>70066</v>
      </c>
      <c r="F26" s="111">
        <v>79161</v>
      </c>
      <c r="G26" s="104">
        <v>94971</v>
      </c>
      <c r="H26" s="101">
        <v>110079</v>
      </c>
      <c r="I26" s="101">
        <v>142037</v>
      </c>
      <c r="J26" s="105">
        <v>151745</v>
      </c>
      <c r="K26" s="106">
        <v>152432</v>
      </c>
      <c r="L26" s="101">
        <v>174216</v>
      </c>
      <c r="M26" s="107"/>
    </row>
    <row r="27" spans="1:13" s="108" customFormat="1" ht="17.25" customHeight="1" thickTop="1" thickBot="1" x14ac:dyDescent="0.25">
      <c r="A27" s="112" t="s">
        <v>13</v>
      </c>
      <c r="B27" s="113">
        <f t="shared" ref="B27:I27" si="0">SUM(B15:B26)</f>
        <v>839314</v>
      </c>
      <c r="C27" s="113">
        <f t="shared" si="0"/>
        <v>879907</v>
      </c>
      <c r="D27" s="114">
        <f t="shared" si="0"/>
        <v>958537</v>
      </c>
      <c r="E27" s="114">
        <f t="shared" si="0"/>
        <v>916283</v>
      </c>
      <c r="F27" s="114">
        <f t="shared" si="0"/>
        <v>977703</v>
      </c>
      <c r="G27" s="114">
        <f t="shared" si="0"/>
        <v>1116400</v>
      </c>
      <c r="H27" s="114">
        <f t="shared" si="0"/>
        <v>1211345</v>
      </c>
      <c r="I27" s="114">
        <f t="shared" si="0"/>
        <v>1426741</v>
      </c>
      <c r="J27" s="114">
        <f>SUM(J15:J26)</f>
        <v>1827918</v>
      </c>
      <c r="K27" s="114">
        <f>SUM(K15:K26)</f>
        <v>1963057</v>
      </c>
      <c r="L27" s="114">
        <f>SUM(L15:L26)</f>
        <v>2037214</v>
      </c>
      <c r="M27" s="107"/>
    </row>
    <row r="28" spans="1:13" s="108" customFormat="1" ht="17.25" customHeight="1" thickTop="1" x14ac:dyDescent="0.2">
      <c r="A28" s="115" t="s">
        <v>14</v>
      </c>
      <c r="B28" s="116"/>
      <c r="C28" s="116"/>
      <c r="D28" s="116"/>
      <c r="E28" s="116"/>
      <c r="F28" s="117"/>
      <c r="G28" s="119">
        <f>SUM(B15:L26)</f>
        <v>14154419</v>
      </c>
      <c r="H28" s="116"/>
      <c r="I28" s="116"/>
      <c r="J28" s="118"/>
      <c r="K28" s="118"/>
      <c r="L28" s="118"/>
    </row>
    <row r="29" spans="1:13" ht="14.25" x14ac:dyDescent="0.3">
      <c r="A29" s="35"/>
      <c r="B29" s="4"/>
      <c r="C29" s="4"/>
      <c r="D29" s="4"/>
      <c r="E29" s="4"/>
      <c r="F29" s="4"/>
    </row>
    <row r="30" spans="1:13" ht="11.25" customHeight="1" x14ac:dyDescent="0.2">
      <c r="A30" s="1"/>
      <c r="B30" s="1"/>
    </row>
    <row r="31" spans="1:13" ht="13.5" customHeight="1" x14ac:dyDescent="0.2">
      <c r="A31" s="1"/>
      <c r="B31" s="1"/>
    </row>
    <row r="32" spans="1:13" s="4" customFormat="1" ht="11.25" x14ac:dyDescent="0.2"/>
    <row r="36" spans="1:7" ht="13.5" x14ac:dyDescent="0.2">
      <c r="A36" s="152"/>
      <c r="B36" s="152"/>
      <c r="C36" s="152"/>
      <c r="D36" s="152"/>
      <c r="E36" s="152"/>
      <c r="F36" s="152"/>
      <c r="G36" s="152"/>
    </row>
  </sheetData>
  <mergeCells count="1">
    <mergeCell ref="A36:G36"/>
  </mergeCells>
  <phoneticPr fontId="3" type="noConversion"/>
  <pageMargins left="0.5" right="0.5" top="0.5" bottom="0.5" header="0.5" footer="0.5"/>
  <pageSetup orientation="landscape" r:id="rId1"/>
  <headerFooter>
    <oddFooter>&amp;L&amp;"Century Gothic,Regular"FinCEN SAR - Depository Institutions&amp;R&amp;"Century Gothic,Regular"Page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9:Q79"/>
  <sheetViews>
    <sheetView showGridLines="0" topLeftCell="A7" zoomScaleNormal="100" workbookViewId="0">
      <selection activeCell="M14" sqref="M14"/>
    </sheetView>
  </sheetViews>
  <sheetFormatPr defaultColWidth="9.140625" defaultRowHeight="12.75" x14ac:dyDescent="0.2"/>
  <cols>
    <col min="1" max="1" width="32" style="1" customWidth="1"/>
    <col min="2" max="13" width="11.7109375" style="1" customWidth="1"/>
    <col min="14" max="16384" width="9.140625" style="1"/>
  </cols>
  <sheetData>
    <row r="9" spans="1:17" ht="13.5" x14ac:dyDescent="0.25">
      <c r="A9" s="153" t="s">
        <v>220</v>
      </c>
      <c r="B9" s="154"/>
      <c r="C9" s="154"/>
      <c r="D9" s="154"/>
      <c r="E9" s="154"/>
      <c r="F9" s="20"/>
      <c r="G9" s="20"/>
    </row>
    <row r="10" spans="1:17" ht="13.5" x14ac:dyDescent="0.25">
      <c r="A10" s="19"/>
      <c r="B10" s="20"/>
      <c r="C10" s="20"/>
      <c r="D10" s="20"/>
      <c r="E10" s="20"/>
      <c r="F10" s="20"/>
      <c r="G10" s="20"/>
    </row>
    <row r="11" spans="1:17" ht="13.5" x14ac:dyDescent="0.25">
      <c r="A11" s="156" t="s">
        <v>241</v>
      </c>
      <c r="B11" s="157"/>
      <c r="C11" s="157"/>
      <c r="D11" s="157"/>
      <c r="E11" s="157"/>
      <c r="F11" s="157"/>
      <c r="G11" s="157"/>
    </row>
    <row r="12" spans="1:17" ht="13.5" x14ac:dyDescent="0.25">
      <c r="A12" s="155" t="s">
        <v>275</v>
      </c>
      <c r="B12" s="154"/>
      <c r="C12" s="154"/>
      <c r="D12" s="154"/>
      <c r="E12" s="154"/>
      <c r="F12" s="20"/>
      <c r="G12" s="20"/>
    </row>
    <row r="13" spans="1:17" ht="13.5" x14ac:dyDescent="0.25">
      <c r="A13" s="21"/>
      <c r="B13" s="20"/>
      <c r="C13" s="20"/>
      <c r="D13" s="20"/>
      <c r="E13" s="20"/>
      <c r="F13" s="20"/>
      <c r="G13" s="20"/>
    </row>
    <row r="14" spans="1:17" ht="24.75" customHeight="1" x14ac:dyDescent="0.25">
      <c r="A14" s="25" t="s">
        <v>15</v>
      </c>
      <c r="B14" s="25" t="s">
        <v>188</v>
      </c>
      <c r="C14" s="25" t="s">
        <v>189</v>
      </c>
      <c r="D14" s="25" t="s">
        <v>194</v>
      </c>
      <c r="E14" s="25" t="s">
        <v>196</v>
      </c>
      <c r="F14" s="25" t="s">
        <v>197</v>
      </c>
      <c r="G14" s="25" t="s">
        <v>213</v>
      </c>
      <c r="H14" s="25" t="s">
        <v>230</v>
      </c>
      <c r="I14" s="25" t="s">
        <v>232</v>
      </c>
      <c r="J14" s="25" t="s">
        <v>269</v>
      </c>
      <c r="K14" s="25" t="s">
        <v>271</v>
      </c>
      <c r="L14" s="25" t="s">
        <v>274</v>
      </c>
      <c r="M14" s="25" t="s">
        <v>83</v>
      </c>
      <c r="N14" s="20"/>
      <c r="P14" s="54"/>
      <c r="Q14" s="54"/>
    </row>
    <row r="15" spans="1:17" s="108" customFormat="1" ht="16.5" customHeight="1" x14ac:dyDescent="0.2">
      <c r="A15" s="120" t="s">
        <v>16</v>
      </c>
      <c r="B15" s="100">
        <v>8932</v>
      </c>
      <c r="C15" s="101">
        <v>10961</v>
      </c>
      <c r="D15" s="121">
        <v>13022</v>
      </c>
      <c r="E15" s="121">
        <v>13979</v>
      </c>
      <c r="F15" s="121">
        <v>15742</v>
      </c>
      <c r="G15" s="101">
        <v>16695</v>
      </c>
      <c r="H15" s="121">
        <v>20606</v>
      </c>
      <c r="I15" s="122">
        <v>29274</v>
      </c>
      <c r="J15" s="101">
        <v>31073</v>
      </c>
      <c r="K15" s="121">
        <v>28313</v>
      </c>
      <c r="L15" s="101">
        <v>32660</v>
      </c>
      <c r="M15" s="123">
        <f t="shared" ref="M15:M46" si="0">SUM(B15:L15)</f>
        <v>221257</v>
      </c>
      <c r="N15" s="124"/>
      <c r="P15" s="125"/>
      <c r="Q15" s="126"/>
    </row>
    <row r="16" spans="1:17" s="108" customFormat="1" ht="16.5" customHeight="1" x14ac:dyDescent="0.2">
      <c r="A16" s="120" t="s">
        <v>17</v>
      </c>
      <c r="B16" s="100">
        <v>1892</v>
      </c>
      <c r="C16" s="101">
        <v>2280</v>
      </c>
      <c r="D16" s="121">
        <v>2683</v>
      </c>
      <c r="E16" s="121">
        <v>2610</v>
      </c>
      <c r="F16" s="121">
        <v>2577</v>
      </c>
      <c r="G16" s="101">
        <v>2226</v>
      </c>
      <c r="H16" s="121">
        <v>2377</v>
      </c>
      <c r="I16" s="122">
        <v>2484</v>
      </c>
      <c r="J16" s="101">
        <v>2978</v>
      </c>
      <c r="K16" s="121">
        <v>3469</v>
      </c>
      <c r="L16" s="101">
        <v>3749</v>
      </c>
      <c r="M16" s="123">
        <f t="shared" si="0"/>
        <v>29325</v>
      </c>
      <c r="N16" s="124"/>
      <c r="P16" s="125"/>
      <c r="Q16" s="126"/>
    </row>
    <row r="17" spans="1:17" s="108" customFormat="1" ht="16.5" customHeight="1" x14ac:dyDescent="0.2">
      <c r="A17" s="120" t="s">
        <v>18</v>
      </c>
      <c r="B17" s="100">
        <v>553</v>
      </c>
      <c r="C17" s="101">
        <v>110</v>
      </c>
      <c r="D17" s="121">
        <v>79</v>
      </c>
      <c r="E17" s="127">
        <v>71</v>
      </c>
      <c r="F17" s="127">
        <v>40</v>
      </c>
      <c r="G17" s="128">
        <v>90</v>
      </c>
      <c r="H17" s="127">
        <v>37</v>
      </c>
      <c r="I17" s="122">
        <v>19</v>
      </c>
      <c r="J17" s="128">
        <v>4</v>
      </c>
      <c r="K17" s="121">
        <v>3</v>
      </c>
      <c r="L17" s="128">
        <v>7</v>
      </c>
      <c r="M17" s="123">
        <f t="shared" si="0"/>
        <v>1013</v>
      </c>
      <c r="N17" s="124"/>
      <c r="P17" s="125"/>
      <c r="Q17" s="126"/>
    </row>
    <row r="18" spans="1:17" s="108" customFormat="1" ht="16.5" customHeight="1" x14ac:dyDescent="0.2">
      <c r="A18" s="120" t="s">
        <v>19</v>
      </c>
      <c r="B18" s="100">
        <v>18023</v>
      </c>
      <c r="C18" s="101">
        <v>16733</v>
      </c>
      <c r="D18" s="121">
        <v>18829</v>
      </c>
      <c r="E18" s="121">
        <v>18987</v>
      </c>
      <c r="F18" s="121">
        <v>17692</v>
      </c>
      <c r="G18" s="121">
        <v>16501</v>
      </c>
      <c r="H18" s="121">
        <v>20467</v>
      </c>
      <c r="I18" s="122">
        <v>23776</v>
      </c>
      <c r="J18" s="101">
        <v>26196</v>
      </c>
      <c r="K18" s="121">
        <v>28124</v>
      </c>
      <c r="L18" s="101">
        <v>28029</v>
      </c>
      <c r="M18" s="123">
        <f t="shared" si="0"/>
        <v>233357</v>
      </c>
      <c r="N18" s="124"/>
      <c r="P18" s="125"/>
      <c r="Q18" s="126"/>
    </row>
    <row r="19" spans="1:17" s="108" customFormat="1" ht="16.5" customHeight="1" x14ac:dyDescent="0.2">
      <c r="A19" s="120" t="s">
        <v>20</v>
      </c>
      <c r="B19" s="100">
        <v>3329</v>
      </c>
      <c r="C19" s="101">
        <v>4381</v>
      </c>
      <c r="D19" s="121">
        <v>4771</v>
      </c>
      <c r="E19" s="121">
        <v>5800</v>
      </c>
      <c r="F19" s="121">
        <v>5347</v>
      </c>
      <c r="G19" s="121">
        <v>6890</v>
      </c>
      <c r="H19" s="121">
        <v>8420</v>
      </c>
      <c r="I19" s="122">
        <v>10113</v>
      </c>
      <c r="J19" s="101">
        <v>9792</v>
      </c>
      <c r="K19" s="121">
        <v>10751</v>
      </c>
      <c r="L19" s="101">
        <v>11916</v>
      </c>
      <c r="M19" s="123">
        <f t="shared" si="0"/>
        <v>81510</v>
      </c>
      <c r="N19" s="124"/>
      <c r="P19" s="125"/>
      <c r="Q19" s="126"/>
    </row>
    <row r="20" spans="1:17" s="108" customFormat="1" ht="16.5" customHeight="1" x14ac:dyDescent="0.2">
      <c r="A20" s="120" t="s">
        <v>21</v>
      </c>
      <c r="B20" s="100">
        <v>140011</v>
      </c>
      <c r="C20" s="101">
        <v>146477</v>
      </c>
      <c r="D20" s="121">
        <v>164915</v>
      </c>
      <c r="E20" s="121">
        <v>173927</v>
      </c>
      <c r="F20" s="121">
        <v>177172</v>
      </c>
      <c r="G20" s="121">
        <v>187458</v>
      </c>
      <c r="H20" s="121">
        <v>222553</v>
      </c>
      <c r="I20" s="122">
        <v>250793</v>
      </c>
      <c r="J20" s="101">
        <v>275518</v>
      </c>
      <c r="K20" s="121">
        <v>278583</v>
      </c>
      <c r="L20" s="101">
        <v>274128</v>
      </c>
      <c r="M20" s="123">
        <f t="shared" si="0"/>
        <v>2291535</v>
      </c>
      <c r="N20" s="124"/>
      <c r="P20" s="125"/>
      <c r="Q20" s="126"/>
    </row>
    <row r="21" spans="1:17" s="108" customFormat="1" ht="16.5" customHeight="1" x14ac:dyDescent="0.2">
      <c r="A21" s="120" t="s">
        <v>22</v>
      </c>
      <c r="B21" s="100">
        <v>10692</v>
      </c>
      <c r="C21" s="101">
        <v>12633</v>
      </c>
      <c r="D21" s="121">
        <v>14666</v>
      </c>
      <c r="E21" s="121">
        <v>15964</v>
      </c>
      <c r="F21" s="121">
        <v>16073</v>
      </c>
      <c r="G21" s="121">
        <v>15106</v>
      </c>
      <c r="H21" s="121">
        <v>16817</v>
      </c>
      <c r="I21" s="122">
        <v>17640</v>
      </c>
      <c r="J21" s="101">
        <v>17985</v>
      </c>
      <c r="K21" s="121">
        <v>20408</v>
      </c>
      <c r="L21" s="101">
        <v>21035</v>
      </c>
      <c r="M21" s="123">
        <f t="shared" si="0"/>
        <v>179019</v>
      </c>
      <c r="N21" s="124"/>
      <c r="P21" s="125"/>
      <c r="Q21" s="126"/>
    </row>
    <row r="22" spans="1:17" s="108" customFormat="1" ht="16.5" customHeight="1" x14ac:dyDescent="0.2">
      <c r="A22" s="120" t="s">
        <v>23</v>
      </c>
      <c r="B22" s="100">
        <v>9415</v>
      </c>
      <c r="C22" s="101">
        <v>10892</v>
      </c>
      <c r="D22" s="121">
        <v>11834</v>
      </c>
      <c r="E22" s="121">
        <v>11998</v>
      </c>
      <c r="F22" s="121">
        <v>11785</v>
      </c>
      <c r="G22" s="121">
        <v>11429</v>
      </c>
      <c r="H22" s="121">
        <v>11572</v>
      </c>
      <c r="I22" s="122">
        <v>13173</v>
      </c>
      <c r="J22" s="101">
        <v>14758</v>
      </c>
      <c r="K22" s="121">
        <v>15154</v>
      </c>
      <c r="L22" s="101">
        <v>15636</v>
      </c>
      <c r="M22" s="123">
        <f t="shared" si="0"/>
        <v>137646</v>
      </c>
      <c r="N22" s="124"/>
      <c r="P22" s="125"/>
      <c r="Q22" s="126"/>
    </row>
    <row r="23" spans="1:17" s="108" customFormat="1" ht="16.5" customHeight="1" x14ac:dyDescent="0.2">
      <c r="A23" s="120" t="s">
        <v>24</v>
      </c>
      <c r="B23" s="100">
        <v>50612</v>
      </c>
      <c r="C23" s="101">
        <v>49894</v>
      </c>
      <c r="D23" s="121">
        <v>75455</v>
      </c>
      <c r="E23" s="121">
        <v>58211</v>
      </c>
      <c r="F23" s="121">
        <v>48293</v>
      </c>
      <c r="G23" s="121">
        <v>35063</v>
      </c>
      <c r="H23" s="121">
        <v>36513</v>
      </c>
      <c r="I23" s="122">
        <v>78657</v>
      </c>
      <c r="J23" s="101">
        <v>112988</v>
      </c>
      <c r="K23" s="121">
        <v>83918</v>
      </c>
      <c r="L23" s="101">
        <v>75665</v>
      </c>
      <c r="M23" s="123">
        <f t="shared" si="0"/>
        <v>705269</v>
      </c>
      <c r="N23" s="124"/>
      <c r="P23" s="125"/>
      <c r="Q23" s="126"/>
    </row>
    <row r="24" spans="1:17" s="108" customFormat="1" ht="16.5" customHeight="1" x14ac:dyDescent="0.2">
      <c r="A24" s="120" t="s">
        <v>25</v>
      </c>
      <c r="B24" s="100">
        <v>2811</v>
      </c>
      <c r="C24" s="101">
        <v>3088</v>
      </c>
      <c r="D24" s="121">
        <v>3863</v>
      </c>
      <c r="E24" s="121">
        <v>4577</v>
      </c>
      <c r="F24" s="121">
        <v>4464</v>
      </c>
      <c r="G24" s="121">
        <v>4842</v>
      </c>
      <c r="H24" s="121">
        <v>4670</v>
      </c>
      <c r="I24" s="122">
        <v>4347</v>
      </c>
      <c r="J24" s="101">
        <v>4855</v>
      </c>
      <c r="K24" s="121">
        <v>4707</v>
      </c>
      <c r="L24" s="101">
        <v>4834</v>
      </c>
      <c r="M24" s="123">
        <f t="shared" si="0"/>
        <v>47058</v>
      </c>
      <c r="N24" s="124"/>
      <c r="P24" s="125"/>
      <c r="Q24" s="126"/>
    </row>
    <row r="25" spans="1:17" s="108" customFormat="1" ht="16.5" customHeight="1" x14ac:dyDescent="0.2">
      <c r="A25" s="120" t="s">
        <v>26</v>
      </c>
      <c r="B25" s="100">
        <v>27</v>
      </c>
      <c r="C25" s="101">
        <v>5</v>
      </c>
      <c r="D25" s="121">
        <v>4</v>
      </c>
      <c r="E25" s="127">
        <v>8</v>
      </c>
      <c r="F25" s="127">
        <v>6</v>
      </c>
      <c r="G25" s="127">
        <v>5</v>
      </c>
      <c r="H25" s="127">
        <v>12</v>
      </c>
      <c r="I25" s="122">
        <v>12</v>
      </c>
      <c r="J25" s="128">
        <v>10</v>
      </c>
      <c r="K25" s="121">
        <v>8</v>
      </c>
      <c r="L25" s="128">
        <v>12</v>
      </c>
      <c r="M25" s="123">
        <f t="shared" si="0"/>
        <v>109</v>
      </c>
      <c r="N25" s="124"/>
      <c r="P25" s="125"/>
      <c r="Q25" s="126"/>
    </row>
    <row r="26" spans="1:17" s="108" customFormat="1" ht="16.5" customHeight="1" x14ac:dyDescent="0.2">
      <c r="A26" s="120" t="s">
        <v>27</v>
      </c>
      <c r="B26" s="100">
        <v>60745</v>
      </c>
      <c r="C26" s="101">
        <v>64837</v>
      </c>
      <c r="D26" s="121">
        <v>68927</v>
      </c>
      <c r="E26" s="121">
        <v>73363</v>
      </c>
      <c r="F26" s="121">
        <v>74505</v>
      </c>
      <c r="G26" s="121">
        <v>77939</v>
      </c>
      <c r="H26" s="121">
        <v>85711</v>
      </c>
      <c r="I26" s="122">
        <v>98315</v>
      </c>
      <c r="J26" s="101">
        <v>130804</v>
      </c>
      <c r="K26" s="121">
        <v>132650</v>
      </c>
      <c r="L26" s="101">
        <v>131341</v>
      </c>
      <c r="M26" s="123">
        <f t="shared" si="0"/>
        <v>999137</v>
      </c>
      <c r="N26" s="124"/>
      <c r="P26" s="125"/>
      <c r="Q26" s="126"/>
    </row>
    <row r="27" spans="1:17" s="108" customFormat="1" ht="16.5" customHeight="1" x14ac:dyDescent="0.2">
      <c r="A27" s="120" t="s">
        <v>28</v>
      </c>
      <c r="B27" s="100">
        <v>24386</v>
      </c>
      <c r="C27" s="101">
        <v>27447</v>
      </c>
      <c r="D27" s="121">
        <v>33615</v>
      </c>
      <c r="E27" s="121">
        <v>38861</v>
      </c>
      <c r="F27" s="121">
        <v>39229</v>
      </c>
      <c r="G27" s="121">
        <v>40434</v>
      </c>
      <c r="H27" s="121">
        <v>37731</v>
      </c>
      <c r="I27" s="122">
        <v>44017</v>
      </c>
      <c r="J27" s="101">
        <v>59675</v>
      </c>
      <c r="K27" s="121">
        <v>61252</v>
      </c>
      <c r="L27" s="101">
        <v>60258</v>
      </c>
      <c r="M27" s="123">
        <f t="shared" si="0"/>
        <v>466905</v>
      </c>
      <c r="N27" s="124"/>
      <c r="P27" s="125"/>
      <c r="Q27" s="126"/>
    </row>
    <row r="28" spans="1:17" s="108" customFormat="1" ht="16.5" customHeight="1" x14ac:dyDescent="0.2">
      <c r="A28" s="120" t="s">
        <v>29</v>
      </c>
      <c r="B28" s="100">
        <v>1453</v>
      </c>
      <c r="C28" s="101">
        <v>748</v>
      </c>
      <c r="D28" s="121">
        <v>654</v>
      </c>
      <c r="E28" s="127">
        <v>759</v>
      </c>
      <c r="F28" s="127">
        <v>612</v>
      </c>
      <c r="G28" s="127">
        <v>735</v>
      </c>
      <c r="H28" s="127">
        <v>701</v>
      </c>
      <c r="I28" s="122">
        <v>852</v>
      </c>
      <c r="J28" s="128">
        <v>910</v>
      </c>
      <c r="K28" s="121">
        <v>730</v>
      </c>
      <c r="L28" s="128">
        <v>864</v>
      </c>
      <c r="M28" s="123">
        <f t="shared" si="0"/>
        <v>9018</v>
      </c>
      <c r="N28" s="124"/>
      <c r="P28" s="125"/>
      <c r="Q28" s="126"/>
    </row>
    <row r="29" spans="1:17" s="108" customFormat="1" ht="16.5" customHeight="1" x14ac:dyDescent="0.2">
      <c r="A29" s="120" t="s">
        <v>30</v>
      </c>
      <c r="B29" s="100">
        <v>6806</v>
      </c>
      <c r="C29" s="101">
        <v>7230</v>
      </c>
      <c r="D29" s="121">
        <v>8287</v>
      </c>
      <c r="E29" s="121">
        <v>7828</v>
      </c>
      <c r="F29" s="121">
        <v>6997</v>
      </c>
      <c r="G29" s="121">
        <v>8996</v>
      </c>
      <c r="H29" s="121">
        <v>8971</v>
      </c>
      <c r="I29" s="122">
        <v>8030</v>
      </c>
      <c r="J29" s="101">
        <v>8282</v>
      </c>
      <c r="K29" s="121">
        <v>8838</v>
      </c>
      <c r="L29" s="101">
        <v>8963</v>
      </c>
      <c r="M29" s="123">
        <f t="shared" si="0"/>
        <v>89228</v>
      </c>
      <c r="N29" s="124"/>
      <c r="P29" s="125"/>
      <c r="Q29" s="126"/>
    </row>
    <row r="30" spans="1:17" s="108" customFormat="1" ht="16.5" customHeight="1" x14ac:dyDescent="0.2">
      <c r="A30" s="120" t="s">
        <v>31</v>
      </c>
      <c r="B30" s="100">
        <v>1590</v>
      </c>
      <c r="C30" s="101">
        <v>1774</v>
      </c>
      <c r="D30" s="121">
        <v>2168</v>
      </c>
      <c r="E30" s="121">
        <v>2554</v>
      </c>
      <c r="F30" s="121">
        <v>2536</v>
      </c>
      <c r="G30" s="121">
        <v>2525</v>
      </c>
      <c r="H30" s="121">
        <v>3083</v>
      </c>
      <c r="I30" s="122">
        <v>3395</v>
      </c>
      <c r="J30" s="101">
        <v>3801</v>
      </c>
      <c r="K30" s="121">
        <v>4256</v>
      </c>
      <c r="L30" s="101">
        <v>4292</v>
      </c>
      <c r="M30" s="123">
        <f t="shared" si="0"/>
        <v>31974</v>
      </c>
      <c r="N30" s="124"/>
      <c r="P30" s="125"/>
      <c r="Q30" s="126"/>
    </row>
    <row r="31" spans="1:17" s="108" customFormat="1" ht="16.5" customHeight="1" x14ac:dyDescent="0.2">
      <c r="A31" s="120" t="s">
        <v>32</v>
      </c>
      <c r="B31" s="100">
        <v>31882</v>
      </c>
      <c r="C31" s="101">
        <v>32319</v>
      </c>
      <c r="D31" s="121">
        <v>32827</v>
      </c>
      <c r="E31" s="121">
        <v>33656</v>
      </c>
      <c r="F31" s="121">
        <v>34395</v>
      </c>
      <c r="G31" s="121">
        <v>36953</v>
      </c>
      <c r="H31" s="121">
        <v>44672</v>
      </c>
      <c r="I31" s="122">
        <v>52284</v>
      </c>
      <c r="J31" s="101">
        <v>62409</v>
      </c>
      <c r="K31" s="121">
        <v>66420</v>
      </c>
      <c r="L31" s="101">
        <v>79171</v>
      </c>
      <c r="M31" s="123">
        <f t="shared" si="0"/>
        <v>506988</v>
      </c>
      <c r="N31" s="124"/>
      <c r="P31" s="125"/>
      <c r="Q31" s="126"/>
    </row>
    <row r="32" spans="1:17" s="108" customFormat="1" ht="16.5" customHeight="1" x14ac:dyDescent="0.2">
      <c r="A32" s="120" t="s">
        <v>33</v>
      </c>
      <c r="B32" s="100">
        <v>10549</v>
      </c>
      <c r="C32" s="101">
        <v>10477</v>
      </c>
      <c r="D32" s="121">
        <v>12279</v>
      </c>
      <c r="E32" s="121">
        <v>12146</v>
      </c>
      <c r="F32" s="121">
        <v>13094</v>
      </c>
      <c r="G32" s="121">
        <v>14320</v>
      </c>
      <c r="H32" s="121">
        <v>19095</v>
      </c>
      <c r="I32" s="122">
        <v>22722</v>
      </c>
      <c r="J32" s="101">
        <v>23748</v>
      </c>
      <c r="K32" s="121">
        <v>26160</v>
      </c>
      <c r="L32" s="101">
        <v>25790</v>
      </c>
      <c r="M32" s="123">
        <f t="shared" si="0"/>
        <v>190380</v>
      </c>
      <c r="N32" s="124"/>
      <c r="P32" s="125"/>
      <c r="Q32" s="126"/>
    </row>
    <row r="33" spans="1:17" s="108" customFormat="1" ht="16.5" customHeight="1" x14ac:dyDescent="0.2">
      <c r="A33" s="120" t="s">
        <v>34</v>
      </c>
      <c r="B33" s="100">
        <v>2944</v>
      </c>
      <c r="C33" s="101">
        <v>3476</v>
      </c>
      <c r="D33" s="121">
        <v>4460</v>
      </c>
      <c r="E33" s="121">
        <v>4826</v>
      </c>
      <c r="F33" s="121">
        <v>4735</v>
      </c>
      <c r="G33" s="121">
        <v>5066</v>
      </c>
      <c r="H33" s="121">
        <v>6225</v>
      </c>
      <c r="I33" s="122">
        <v>8600</v>
      </c>
      <c r="J33" s="101">
        <v>7796</v>
      </c>
      <c r="K33" s="121">
        <v>8383</v>
      </c>
      <c r="L33" s="101">
        <v>8926</v>
      </c>
      <c r="M33" s="123">
        <f t="shared" si="0"/>
        <v>65437</v>
      </c>
      <c r="N33" s="124"/>
      <c r="P33" s="125"/>
      <c r="Q33" s="126"/>
    </row>
    <row r="34" spans="1:17" s="108" customFormat="1" ht="16.5" customHeight="1" x14ac:dyDescent="0.2">
      <c r="A34" s="120" t="s">
        <v>35</v>
      </c>
      <c r="B34" s="100">
        <v>4054</v>
      </c>
      <c r="C34" s="101">
        <v>4907</v>
      </c>
      <c r="D34" s="121">
        <v>5704</v>
      </c>
      <c r="E34" s="121">
        <v>6063</v>
      </c>
      <c r="F34" s="121">
        <v>5148</v>
      </c>
      <c r="G34" s="121">
        <v>4979</v>
      </c>
      <c r="H34" s="121">
        <v>6290</v>
      </c>
      <c r="I34" s="122">
        <v>7625</v>
      </c>
      <c r="J34" s="101">
        <v>7686</v>
      </c>
      <c r="K34" s="121">
        <v>8212</v>
      </c>
      <c r="L34" s="101">
        <v>8853</v>
      </c>
      <c r="M34" s="123">
        <f t="shared" si="0"/>
        <v>69521</v>
      </c>
      <c r="N34" s="124"/>
      <c r="P34" s="125"/>
      <c r="Q34" s="126"/>
    </row>
    <row r="35" spans="1:17" s="108" customFormat="1" ht="16.5" customHeight="1" x14ac:dyDescent="0.2">
      <c r="A35" s="120" t="s">
        <v>36</v>
      </c>
      <c r="B35" s="100">
        <v>5479</v>
      </c>
      <c r="C35" s="101">
        <v>5166</v>
      </c>
      <c r="D35" s="121">
        <v>5522</v>
      </c>
      <c r="E35" s="121">
        <v>6093</v>
      </c>
      <c r="F35" s="121">
        <v>6632</v>
      </c>
      <c r="G35" s="121">
        <v>7003</v>
      </c>
      <c r="H35" s="121">
        <v>9098</v>
      </c>
      <c r="I35" s="122">
        <v>10472</v>
      </c>
      <c r="J35" s="101">
        <v>12057</v>
      </c>
      <c r="K35" s="121">
        <v>13002</v>
      </c>
      <c r="L35" s="101">
        <v>13918</v>
      </c>
      <c r="M35" s="123">
        <f t="shared" si="0"/>
        <v>94442</v>
      </c>
      <c r="N35" s="124"/>
      <c r="P35" s="125"/>
      <c r="Q35" s="126"/>
    </row>
    <row r="36" spans="1:17" s="108" customFormat="1" ht="16.5" customHeight="1" x14ac:dyDescent="0.2">
      <c r="A36" s="120" t="s">
        <v>37</v>
      </c>
      <c r="B36" s="100">
        <v>8640</v>
      </c>
      <c r="C36" s="101">
        <v>9644</v>
      </c>
      <c r="D36" s="121">
        <v>10145</v>
      </c>
      <c r="E36" s="121">
        <v>9791</v>
      </c>
      <c r="F36" s="121">
        <v>10204</v>
      </c>
      <c r="G36" s="121">
        <v>11490</v>
      </c>
      <c r="H36" s="121">
        <v>14838</v>
      </c>
      <c r="I36" s="122">
        <v>20397</v>
      </c>
      <c r="J36" s="101">
        <v>19849</v>
      </c>
      <c r="K36" s="121">
        <v>18193</v>
      </c>
      <c r="L36" s="101">
        <v>17479</v>
      </c>
      <c r="M36" s="123">
        <f t="shared" si="0"/>
        <v>150670</v>
      </c>
      <c r="N36" s="124"/>
      <c r="P36" s="125"/>
      <c r="Q36" s="126"/>
    </row>
    <row r="37" spans="1:17" s="108" customFormat="1" ht="16.5" customHeight="1" x14ac:dyDescent="0.2">
      <c r="A37" s="120" t="s">
        <v>38</v>
      </c>
      <c r="B37" s="100">
        <v>3186</v>
      </c>
      <c r="C37" s="101">
        <v>3269</v>
      </c>
      <c r="D37" s="121">
        <v>3938</v>
      </c>
      <c r="E37" s="121">
        <v>4505</v>
      </c>
      <c r="F37" s="121">
        <v>4664</v>
      </c>
      <c r="G37" s="121">
        <v>3673</v>
      </c>
      <c r="H37" s="121">
        <v>4264</v>
      </c>
      <c r="I37" s="122">
        <v>5402</v>
      </c>
      <c r="J37" s="101">
        <v>4874</v>
      </c>
      <c r="K37" s="121">
        <v>4862</v>
      </c>
      <c r="L37" s="101">
        <v>5523</v>
      </c>
      <c r="M37" s="123">
        <f t="shared" si="0"/>
        <v>48160</v>
      </c>
      <c r="N37" s="124"/>
      <c r="P37" s="125"/>
      <c r="Q37" s="126"/>
    </row>
    <row r="38" spans="1:17" s="108" customFormat="1" ht="16.5" customHeight="1" x14ac:dyDescent="0.2">
      <c r="A38" s="120" t="s">
        <v>39</v>
      </c>
      <c r="B38" s="100">
        <v>6</v>
      </c>
      <c r="C38" s="101">
        <v>2</v>
      </c>
      <c r="D38" s="121">
        <v>1</v>
      </c>
      <c r="E38" s="127">
        <v>1</v>
      </c>
      <c r="F38" s="127">
        <v>3</v>
      </c>
      <c r="G38" s="127">
        <v>2</v>
      </c>
      <c r="H38" s="127">
        <v>2</v>
      </c>
      <c r="I38" s="122">
        <v>1</v>
      </c>
      <c r="J38" s="128">
        <v>2</v>
      </c>
      <c r="K38" s="121">
        <v>3</v>
      </c>
      <c r="L38" s="128">
        <v>4</v>
      </c>
      <c r="M38" s="123">
        <f t="shared" si="0"/>
        <v>27</v>
      </c>
      <c r="N38" s="124"/>
      <c r="P38" s="125"/>
      <c r="Q38" s="126"/>
    </row>
    <row r="39" spans="1:17" s="108" customFormat="1" ht="16.5" customHeight="1" x14ac:dyDescent="0.2">
      <c r="A39" s="120" t="s">
        <v>40</v>
      </c>
      <c r="B39" s="100">
        <v>13244</v>
      </c>
      <c r="C39" s="101">
        <v>15751</v>
      </c>
      <c r="D39" s="121">
        <v>17530</v>
      </c>
      <c r="E39" s="121">
        <v>19842</v>
      </c>
      <c r="F39" s="121">
        <v>18693</v>
      </c>
      <c r="G39" s="121">
        <v>18191</v>
      </c>
      <c r="H39" s="121">
        <v>20646</v>
      </c>
      <c r="I39" s="122">
        <v>23244</v>
      </c>
      <c r="J39" s="101">
        <v>27232</v>
      </c>
      <c r="K39" s="121">
        <v>28172</v>
      </c>
      <c r="L39" s="101">
        <v>28348</v>
      </c>
      <c r="M39" s="123">
        <f t="shared" si="0"/>
        <v>230893</v>
      </c>
      <c r="N39" s="124"/>
      <c r="P39" s="125"/>
      <c r="Q39" s="126"/>
    </row>
    <row r="40" spans="1:17" s="108" customFormat="1" ht="16.5" customHeight="1" x14ac:dyDescent="0.2">
      <c r="A40" s="120" t="s">
        <v>41</v>
      </c>
      <c r="B40" s="100">
        <v>14175</v>
      </c>
      <c r="C40" s="101">
        <v>17108</v>
      </c>
      <c r="D40" s="121">
        <v>18146</v>
      </c>
      <c r="E40" s="121">
        <v>19002</v>
      </c>
      <c r="F40" s="121">
        <v>18233</v>
      </c>
      <c r="G40" s="121">
        <v>20427</v>
      </c>
      <c r="H40" s="121">
        <v>22742</v>
      </c>
      <c r="I40" s="122">
        <v>24873</v>
      </c>
      <c r="J40" s="101">
        <v>28817</v>
      </c>
      <c r="K40" s="121">
        <v>30006</v>
      </c>
      <c r="L40" s="101">
        <v>32847</v>
      </c>
      <c r="M40" s="123">
        <f t="shared" si="0"/>
        <v>246376</v>
      </c>
      <c r="N40" s="124"/>
      <c r="P40" s="125"/>
      <c r="Q40" s="126"/>
    </row>
    <row r="41" spans="1:17" s="108" customFormat="1" ht="16.5" customHeight="1" x14ac:dyDescent="0.2">
      <c r="A41" s="120" t="s">
        <v>42</v>
      </c>
      <c r="B41" s="100">
        <v>16431</v>
      </c>
      <c r="C41" s="101">
        <v>17125</v>
      </c>
      <c r="D41" s="121">
        <v>17175</v>
      </c>
      <c r="E41" s="121">
        <v>17011</v>
      </c>
      <c r="F41" s="121">
        <v>17988</v>
      </c>
      <c r="G41" s="121">
        <v>20074</v>
      </c>
      <c r="H41" s="121">
        <v>25078</v>
      </c>
      <c r="I41" s="122">
        <v>29794</v>
      </c>
      <c r="J41" s="101">
        <v>33114</v>
      </c>
      <c r="K41" s="121">
        <v>35901</v>
      </c>
      <c r="L41" s="101">
        <v>36612</v>
      </c>
      <c r="M41" s="123">
        <f t="shared" si="0"/>
        <v>266303</v>
      </c>
      <c r="N41" s="124"/>
      <c r="P41" s="125"/>
      <c r="Q41" s="126"/>
    </row>
    <row r="42" spans="1:17" s="108" customFormat="1" ht="16.5" customHeight="1" x14ac:dyDescent="0.2">
      <c r="A42" s="120" t="s">
        <v>43</v>
      </c>
      <c r="B42" s="100">
        <v>9395</v>
      </c>
      <c r="C42" s="101">
        <v>8865</v>
      </c>
      <c r="D42" s="121">
        <v>10090</v>
      </c>
      <c r="E42" s="121">
        <v>11951</v>
      </c>
      <c r="F42" s="121">
        <v>11878</v>
      </c>
      <c r="G42" s="121">
        <v>10968</v>
      </c>
      <c r="H42" s="121">
        <v>13500</v>
      </c>
      <c r="I42" s="122">
        <v>15256</v>
      </c>
      <c r="J42" s="101">
        <v>17594</v>
      </c>
      <c r="K42" s="121">
        <v>18686</v>
      </c>
      <c r="L42" s="101">
        <v>22461</v>
      </c>
      <c r="M42" s="123">
        <f t="shared" si="0"/>
        <v>150644</v>
      </c>
      <c r="N42" s="124"/>
      <c r="P42" s="125"/>
      <c r="Q42" s="126"/>
    </row>
    <row r="43" spans="1:17" s="108" customFormat="1" ht="16.5" customHeight="1" x14ac:dyDescent="0.2">
      <c r="A43" s="120" t="s">
        <v>44</v>
      </c>
      <c r="B43" s="100">
        <v>5997</v>
      </c>
      <c r="C43" s="101">
        <v>9033</v>
      </c>
      <c r="D43" s="121">
        <v>9200</v>
      </c>
      <c r="E43" s="121">
        <v>9488</v>
      </c>
      <c r="F43" s="121">
        <v>9704</v>
      </c>
      <c r="G43" s="121">
        <v>9034</v>
      </c>
      <c r="H43" s="121">
        <v>13525</v>
      </c>
      <c r="I43" s="122">
        <v>17598</v>
      </c>
      <c r="J43" s="101">
        <v>14864</v>
      </c>
      <c r="K43" s="121">
        <v>15416</v>
      </c>
      <c r="L43" s="101">
        <v>16399</v>
      </c>
      <c r="M43" s="123">
        <f t="shared" si="0"/>
        <v>130258</v>
      </c>
      <c r="N43" s="124"/>
      <c r="P43" s="125"/>
      <c r="Q43" s="126"/>
    </row>
    <row r="44" spans="1:17" s="108" customFormat="1" ht="16.5" customHeight="1" x14ac:dyDescent="0.2">
      <c r="A44" s="120" t="s">
        <v>45</v>
      </c>
      <c r="B44" s="100">
        <v>11109</v>
      </c>
      <c r="C44" s="101">
        <v>11019</v>
      </c>
      <c r="D44" s="121">
        <v>10731</v>
      </c>
      <c r="E44" s="121">
        <v>10711</v>
      </c>
      <c r="F44" s="121">
        <v>9507</v>
      </c>
      <c r="G44" s="121">
        <v>10169</v>
      </c>
      <c r="H44" s="121">
        <v>12343</v>
      </c>
      <c r="I44" s="122">
        <v>13633</v>
      </c>
      <c r="J44" s="101">
        <v>14512</v>
      </c>
      <c r="K44" s="121">
        <v>16345</v>
      </c>
      <c r="L44" s="101">
        <v>17496</v>
      </c>
      <c r="M44" s="123">
        <f t="shared" si="0"/>
        <v>137575</v>
      </c>
      <c r="N44" s="124"/>
      <c r="P44" s="125"/>
      <c r="Q44" s="126"/>
    </row>
    <row r="45" spans="1:17" s="108" customFormat="1" ht="16.5" customHeight="1" x14ac:dyDescent="0.2">
      <c r="A45" s="120" t="s">
        <v>46</v>
      </c>
      <c r="B45" s="100">
        <v>805</v>
      </c>
      <c r="C45" s="101">
        <v>971</v>
      </c>
      <c r="D45" s="121">
        <v>1474</v>
      </c>
      <c r="E45" s="121">
        <v>1730</v>
      </c>
      <c r="F45" s="121">
        <v>1610</v>
      </c>
      <c r="G45" s="121">
        <v>1878</v>
      </c>
      <c r="H45" s="121">
        <v>2282</v>
      </c>
      <c r="I45" s="122">
        <v>2705</v>
      </c>
      <c r="J45" s="101">
        <v>3245</v>
      </c>
      <c r="K45" s="121">
        <v>3813</v>
      </c>
      <c r="L45" s="101">
        <v>3912</v>
      </c>
      <c r="M45" s="123">
        <f t="shared" si="0"/>
        <v>24425</v>
      </c>
      <c r="N45" s="124"/>
      <c r="P45" s="125"/>
      <c r="Q45" s="126"/>
    </row>
    <row r="46" spans="1:17" s="108" customFormat="1" ht="16.5" customHeight="1" x14ac:dyDescent="0.2">
      <c r="A46" s="120" t="s">
        <v>47</v>
      </c>
      <c r="B46" s="100">
        <v>2419</v>
      </c>
      <c r="C46" s="101">
        <v>2799</v>
      </c>
      <c r="D46" s="121">
        <v>4016</v>
      </c>
      <c r="E46" s="121">
        <v>4570</v>
      </c>
      <c r="F46" s="121">
        <v>3907</v>
      </c>
      <c r="G46" s="121">
        <v>3707</v>
      </c>
      <c r="H46" s="121">
        <v>4241</v>
      </c>
      <c r="I46" s="122">
        <v>5251</v>
      </c>
      <c r="J46" s="101">
        <v>6137</v>
      </c>
      <c r="K46" s="121">
        <v>7037</v>
      </c>
      <c r="L46" s="101">
        <v>8960</v>
      </c>
      <c r="M46" s="123">
        <f t="shared" si="0"/>
        <v>53044</v>
      </c>
      <c r="N46" s="124"/>
      <c r="P46" s="125"/>
      <c r="Q46" s="126"/>
    </row>
    <row r="47" spans="1:17" s="108" customFormat="1" ht="16.5" customHeight="1" x14ac:dyDescent="0.2">
      <c r="A47" s="120" t="s">
        <v>48</v>
      </c>
      <c r="B47" s="100">
        <v>11162</v>
      </c>
      <c r="C47" s="101">
        <v>12052</v>
      </c>
      <c r="D47" s="121">
        <v>14351</v>
      </c>
      <c r="E47" s="121">
        <v>15833</v>
      </c>
      <c r="F47" s="121">
        <v>16323</v>
      </c>
      <c r="G47" s="121">
        <v>16780</v>
      </c>
      <c r="H47" s="121">
        <v>17680</v>
      </c>
      <c r="I47" s="122">
        <v>19005</v>
      </c>
      <c r="J47" s="101">
        <v>20254</v>
      </c>
      <c r="K47" s="121">
        <v>22509</v>
      </c>
      <c r="L47" s="101">
        <v>22815</v>
      </c>
      <c r="M47" s="123">
        <f t="shared" ref="M47:M74" si="1">SUM(B47:L47)</f>
        <v>188764</v>
      </c>
      <c r="N47" s="124"/>
      <c r="P47" s="125"/>
      <c r="Q47" s="126"/>
    </row>
    <row r="48" spans="1:17" s="108" customFormat="1" ht="16.5" customHeight="1" x14ac:dyDescent="0.2">
      <c r="A48" s="120" t="s">
        <v>49</v>
      </c>
      <c r="B48" s="100">
        <v>1814</v>
      </c>
      <c r="C48" s="101">
        <v>2284</v>
      </c>
      <c r="D48" s="121">
        <v>2628</v>
      </c>
      <c r="E48" s="121">
        <v>2799</v>
      </c>
      <c r="F48" s="121">
        <v>2550</v>
      </c>
      <c r="G48" s="121">
        <v>2976</v>
      </c>
      <c r="H48" s="121">
        <v>3325</v>
      </c>
      <c r="I48" s="122">
        <v>3897</v>
      </c>
      <c r="J48" s="101">
        <v>4019</v>
      </c>
      <c r="K48" s="121">
        <v>4469</v>
      </c>
      <c r="L48" s="101">
        <v>4775</v>
      </c>
      <c r="M48" s="123">
        <f t="shared" si="1"/>
        <v>35536</v>
      </c>
      <c r="N48" s="124"/>
      <c r="P48" s="125"/>
      <c r="Q48" s="126"/>
    </row>
    <row r="49" spans="1:17" s="108" customFormat="1" ht="16.5" customHeight="1" x14ac:dyDescent="0.2">
      <c r="A49" s="120" t="s">
        <v>50</v>
      </c>
      <c r="B49" s="100">
        <v>28343</v>
      </c>
      <c r="C49" s="101">
        <v>29759</v>
      </c>
      <c r="D49" s="121">
        <v>32270</v>
      </c>
      <c r="E49" s="121">
        <v>36559</v>
      </c>
      <c r="F49" s="121">
        <v>37315</v>
      </c>
      <c r="G49" s="121">
        <v>40737</v>
      </c>
      <c r="H49" s="121">
        <v>39847</v>
      </c>
      <c r="I49" s="122">
        <v>41086</v>
      </c>
      <c r="J49" s="101">
        <v>57583</v>
      </c>
      <c r="K49" s="121">
        <v>57914</v>
      </c>
      <c r="L49" s="101">
        <v>68761</v>
      </c>
      <c r="M49" s="123">
        <f t="shared" si="1"/>
        <v>470174</v>
      </c>
      <c r="N49" s="124"/>
      <c r="P49" s="125"/>
      <c r="Q49" s="126"/>
    </row>
    <row r="50" spans="1:17" s="108" customFormat="1" ht="16.5" customHeight="1" x14ac:dyDescent="0.2">
      <c r="A50" s="120" t="s">
        <v>51</v>
      </c>
      <c r="B50" s="100">
        <v>2998</v>
      </c>
      <c r="C50" s="101">
        <v>3737</v>
      </c>
      <c r="D50" s="121">
        <v>4949</v>
      </c>
      <c r="E50" s="121">
        <v>5356</v>
      </c>
      <c r="F50" s="121">
        <v>5215</v>
      </c>
      <c r="G50" s="121">
        <v>5269</v>
      </c>
      <c r="H50" s="121">
        <v>6180</v>
      </c>
      <c r="I50" s="122">
        <v>6615</v>
      </c>
      <c r="J50" s="101">
        <v>6351</v>
      </c>
      <c r="K50" s="121">
        <v>6450</v>
      </c>
      <c r="L50" s="101">
        <v>7185</v>
      </c>
      <c r="M50" s="123">
        <f t="shared" si="1"/>
        <v>60305</v>
      </c>
      <c r="N50" s="124"/>
      <c r="P50" s="125"/>
      <c r="Q50" s="126"/>
    </row>
    <row r="51" spans="1:17" s="108" customFormat="1" ht="16.5" customHeight="1" x14ac:dyDescent="0.2">
      <c r="A51" s="120" t="s">
        <v>52</v>
      </c>
      <c r="B51" s="100">
        <v>94761</v>
      </c>
      <c r="C51" s="101">
        <v>95958</v>
      </c>
      <c r="D51" s="121">
        <v>102147</v>
      </c>
      <c r="E51" s="121">
        <v>109328</v>
      </c>
      <c r="F51" s="121">
        <v>107558</v>
      </c>
      <c r="G51" s="121">
        <v>120421</v>
      </c>
      <c r="H51" s="121">
        <v>121901</v>
      </c>
      <c r="I51" s="122">
        <v>151874</v>
      </c>
      <c r="J51" s="101">
        <v>166828</v>
      </c>
      <c r="K51" s="121">
        <v>174745</v>
      </c>
      <c r="L51" s="101">
        <v>178407</v>
      </c>
      <c r="M51" s="123">
        <f t="shared" si="1"/>
        <v>1423928</v>
      </c>
      <c r="N51" s="124"/>
      <c r="P51" s="125"/>
      <c r="Q51" s="126"/>
    </row>
    <row r="52" spans="1:17" s="108" customFormat="1" ht="16.5" customHeight="1" x14ac:dyDescent="0.2">
      <c r="A52" s="120" t="s">
        <v>53</v>
      </c>
      <c r="B52" s="100">
        <v>40665</v>
      </c>
      <c r="C52" s="101">
        <v>43343</v>
      </c>
      <c r="D52" s="121">
        <v>48311</v>
      </c>
      <c r="E52" s="121">
        <v>52547</v>
      </c>
      <c r="F52" s="121">
        <v>79179</v>
      </c>
      <c r="G52" s="121">
        <v>92711</v>
      </c>
      <c r="H52" s="121">
        <v>101380</v>
      </c>
      <c r="I52" s="122">
        <v>122080</v>
      </c>
      <c r="J52" s="101">
        <v>221382</v>
      </c>
      <c r="K52" s="121">
        <v>239367</v>
      </c>
      <c r="L52" s="101">
        <v>211896</v>
      </c>
      <c r="M52" s="123">
        <f t="shared" si="1"/>
        <v>1252861</v>
      </c>
      <c r="N52" s="124"/>
      <c r="P52" s="125"/>
      <c r="Q52" s="126"/>
    </row>
    <row r="53" spans="1:17" s="108" customFormat="1" ht="16.5" customHeight="1" x14ac:dyDescent="0.2">
      <c r="A53" s="120" t="s">
        <v>54</v>
      </c>
      <c r="B53" s="100">
        <v>854</v>
      </c>
      <c r="C53" s="101">
        <v>1145</v>
      </c>
      <c r="D53" s="121">
        <v>1377</v>
      </c>
      <c r="E53" s="121">
        <v>1614</v>
      </c>
      <c r="F53" s="121">
        <v>1706</v>
      </c>
      <c r="G53" s="121">
        <v>1717</v>
      </c>
      <c r="H53" s="121">
        <v>2123</v>
      </c>
      <c r="I53" s="122">
        <v>2626</v>
      </c>
      <c r="J53" s="101">
        <v>3832</v>
      </c>
      <c r="K53" s="121">
        <v>4839</v>
      </c>
      <c r="L53" s="101">
        <v>7508</v>
      </c>
      <c r="M53" s="123">
        <f t="shared" si="1"/>
        <v>29341</v>
      </c>
      <c r="N53" s="124"/>
      <c r="P53" s="125"/>
      <c r="Q53" s="126"/>
    </row>
    <row r="54" spans="1:17" s="108" customFormat="1" ht="16.5" customHeight="1" x14ac:dyDescent="0.2">
      <c r="A54" s="120" t="s">
        <v>55</v>
      </c>
      <c r="B54" s="100">
        <v>221</v>
      </c>
      <c r="C54" s="101">
        <v>225</v>
      </c>
      <c r="D54" s="121">
        <v>180</v>
      </c>
      <c r="E54" s="127">
        <v>287</v>
      </c>
      <c r="F54" s="127">
        <v>176</v>
      </c>
      <c r="G54" s="127">
        <v>158</v>
      </c>
      <c r="H54" s="127">
        <v>159</v>
      </c>
      <c r="I54" s="122">
        <v>107</v>
      </c>
      <c r="J54" s="128">
        <v>98</v>
      </c>
      <c r="K54" s="121">
        <v>90</v>
      </c>
      <c r="L54" s="128">
        <v>93</v>
      </c>
      <c r="M54" s="123">
        <f t="shared" si="1"/>
        <v>1794</v>
      </c>
      <c r="N54" s="124"/>
      <c r="P54" s="125"/>
      <c r="Q54" s="126"/>
    </row>
    <row r="55" spans="1:17" s="108" customFormat="1" ht="16.5" customHeight="1" x14ac:dyDescent="0.2">
      <c r="A55" s="120" t="s">
        <v>56</v>
      </c>
      <c r="B55" s="100">
        <v>98031</v>
      </c>
      <c r="C55" s="101">
        <v>91812</v>
      </c>
      <c r="D55" s="121">
        <v>82317</v>
      </c>
      <c r="E55" s="121">
        <v>77771</v>
      </c>
      <c r="F55" s="121">
        <v>94335</v>
      </c>
      <c r="G55" s="121">
        <v>122453</v>
      </c>
      <c r="H55" s="121">
        <v>135804</v>
      </c>
      <c r="I55" s="122">
        <v>138880</v>
      </c>
      <c r="J55" s="101">
        <v>189138</v>
      </c>
      <c r="K55" s="121">
        <v>203762</v>
      </c>
      <c r="L55" s="101">
        <v>211184</v>
      </c>
      <c r="M55" s="123">
        <f t="shared" si="1"/>
        <v>1445487</v>
      </c>
      <c r="N55" s="124"/>
      <c r="P55" s="125"/>
      <c r="Q55" s="126"/>
    </row>
    <row r="56" spans="1:17" s="108" customFormat="1" ht="16.5" customHeight="1" x14ac:dyDescent="0.2">
      <c r="A56" s="120" t="s">
        <v>57</v>
      </c>
      <c r="B56" s="100">
        <v>6816</v>
      </c>
      <c r="C56" s="101">
        <v>7267</v>
      </c>
      <c r="D56" s="121">
        <v>7106</v>
      </c>
      <c r="E56" s="121">
        <v>7867</v>
      </c>
      <c r="F56" s="121">
        <v>7221</v>
      </c>
      <c r="G56" s="121">
        <v>8958</v>
      </c>
      <c r="H56" s="121">
        <v>13403</v>
      </c>
      <c r="I56" s="122">
        <v>18136</v>
      </c>
      <c r="J56" s="101">
        <v>15991</v>
      </c>
      <c r="K56" s="121">
        <v>17714</v>
      </c>
      <c r="L56" s="101">
        <v>21723</v>
      </c>
      <c r="M56" s="123">
        <f t="shared" si="1"/>
        <v>132202</v>
      </c>
      <c r="N56" s="124"/>
      <c r="P56" s="125"/>
      <c r="Q56" s="126"/>
    </row>
    <row r="57" spans="1:17" s="108" customFormat="1" ht="16.5" customHeight="1" x14ac:dyDescent="0.2">
      <c r="A57" s="120" t="s">
        <v>58</v>
      </c>
      <c r="B57" s="100">
        <v>6730</v>
      </c>
      <c r="C57" s="101">
        <v>7679</v>
      </c>
      <c r="D57" s="121">
        <v>9698</v>
      </c>
      <c r="E57" s="121">
        <v>11404</v>
      </c>
      <c r="F57" s="121">
        <v>10689</v>
      </c>
      <c r="G57" s="121">
        <v>10839</v>
      </c>
      <c r="H57" s="121">
        <v>12599</v>
      </c>
      <c r="I57" s="122">
        <v>12951</v>
      </c>
      <c r="J57" s="101">
        <v>12737</v>
      </c>
      <c r="K57" s="121">
        <v>14120</v>
      </c>
      <c r="L57" s="101">
        <v>14740</v>
      </c>
      <c r="M57" s="123">
        <f t="shared" si="1"/>
        <v>124186</v>
      </c>
      <c r="N57" s="124"/>
      <c r="P57" s="125"/>
      <c r="Q57" s="126"/>
    </row>
    <row r="58" spans="1:17" s="108" customFormat="1" ht="16.5" customHeight="1" x14ac:dyDescent="0.2">
      <c r="A58" s="120" t="s">
        <v>59</v>
      </c>
      <c r="B58" s="100">
        <v>54</v>
      </c>
      <c r="C58" s="101">
        <v>70</v>
      </c>
      <c r="D58" s="121">
        <v>28</v>
      </c>
      <c r="E58" s="127">
        <v>2</v>
      </c>
      <c r="F58" s="127">
        <v>20</v>
      </c>
      <c r="G58" s="127">
        <v>45</v>
      </c>
      <c r="H58" s="127">
        <v>78</v>
      </c>
      <c r="I58" s="122">
        <v>41</v>
      </c>
      <c r="J58" s="128">
        <v>50</v>
      </c>
      <c r="K58" s="121">
        <v>61</v>
      </c>
      <c r="L58" s="128">
        <v>34</v>
      </c>
      <c r="M58" s="123">
        <f t="shared" si="1"/>
        <v>483</v>
      </c>
      <c r="N58" s="124"/>
      <c r="P58" s="125"/>
      <c r="Q58" s="126"/>
    </row>
    <row r="59" spans="1:17" s="108" customFormat="1" ht="16.5" customHeight="1" x14ac:dyDescent="0.2">
      <c r="A59" s="120" t="s">
        <v>60</v>
      </c>
      <c r="B59" s="100">
        <v>26394</v>
      </c>
      <c r="C59" s="101">
        <v>30064</v>
      </c>
      <c r="D59" s="121">
        <v>33466</v>
      </c>
      <c r="E59" s="121">
        <v>39035</v>
      </c>
      <c r="F59" s="121">
        <v>38799</v>
      </c>
      <c r="G59" s="121">
        <v>43498</v>
      </c>
      <c r="H59" s="121">
        <v>42583</v>
      </c>
      <c r="I59" s="122">
        <v>40213</v>
      </c>
      <c r="J59" s="101">
        <v>72719</v>
      </c>
      <c r="K59" s="121">
        <v>52528</v>
      </c>
      <c r="L59" s="101">
        <v>51185</v>
      </c>
      <c r="M59" s="123">
        <f t="shared" si="1"/>
        <v>470484</v>
      </c>
      <c r="N59" s="124"/>
      <c r="P59" s="125"/>
      <c r="Q59" s="126"/>
    </row>
    <row r="60" spans="1:17" s="108" customFormat="1" ht="16.5" customHeight="1" x14ac:dyDescent="0.2">
      <c r="A60" s="120" t="s">
        <v>61</v>
      </c>
      <c r="B60" s="100">
        <v>5406</v>
      </c>
      <c r="C60" s="101">
        <v>5638</v>
      </c>
      <c r="D60" s="121">
        <v>5445</v>
      </c>
      <c r="E60" s="121">
        <v>6938</v>
      </c>
      <c r="F60" s="121">
        <v>7732</v>
      </c>
      <c r="G60" s="121">
        <v>8953</v>
      </c>
      <c r="H60" s="121">
        <v>10606</v>
      </c>
      <c r="I60" s="122">
        <v>12407</v>
      </c>
      <c r="J60" s="101">
        <v>15889</v>
      </c>
      <c r="K60" s="121">
        <v>15252</v>
      </c>
      <c r="L60" s="101">
        <v>19335</v>
      </c>
      <c r="M60" s="123">
        <f t="shared" si="1"/>
        <v>113601</v>
      </c>
      <c r="N60" s="124"/>
      <c r="P60" s="125"/>
      <c r="Q60" s="126"/>
    </row>
    <row r="61" spans="1:17" s="108" customFormat="1" ht="16.5" customHeight="1" x14ac:dyDescent="0.2">
      <c r="A61" s="120" t="s">
        <v>62</v>
      </c>
      <c r="B61" s="100">
        <v>3198</v>
      </c>
      <c r="C61" s="101">
        <v>3696</v>
      </c>
      <c r="D61" s="121">
        <v>3629</v>
      </c>
      <c r="E61" s="121">
        <v>4071</v>
      </c>
      <c r="F61" s="121">
        <v>4218</v>
      </c>
      <c r="G61" s="121">
        <v>5410</v>
      </c>
      <c r="H61" s="121">
        <v>5353</v>
      </c>
      <c r="I61" s="122">
        <v>5610</v>
      </c>
      <c r="J61" s="101">
        <v>8145</v>
      </c>
      <c r="K61" s="121">
        <v>9737</v>
      </c>
      <c r="L61" s="101">
        <v>10721</v>
      </c>
      <c r="M61" s="123">
        <f t="shared" si="1"/>
        <v>63788</v>
      </c>
      <c r="N61" s="124"/>
      <c r="P61" s="125"/>
      <c r="Q61" s="126"/>
    </row>
    <row r="62" spans="1:17" s="108" customFormat="1" ht="16.5" customHeight="1" x14ac:dyDescent="0.2">
      <c r="A62" s="120" t="s">
        <v>63</v>
      </c>
      <c r="B62" s="100">
        <v>7560</v>
      </c>
      <c r="C62" s="101">
        <v>9062</v>
      </c>
      <c r="D62" s="121">
        <v>11207</v>
      </c>
      <c r="E62" s="121">
        <v>12599</v>
      </c>
      <c r="F62" s="121">
        <v>11454</v>
      </c>
      <c r="G62" s="121">
        <v>10032</v>
      </c>
      <c r="H62" s="121">
        <v>11654</v>
      </c>
      <c r="I62" s="122">
        <v>13794</v>
      </c>
      <c r="J62" s="101">
        <v>15931</v>
      </c>
      <c r="K62" s="121">
        <v>18295</v>
      </c>
      <c r="L62" s="101">
        <v>18814</v>
      </c>
      <c r="M62" s="123">
        <f t="shared" si="1"/>
        <v>140402</v>
      </c>
      <c r="N62" s="124"/>
      <c r="P62" s="125"/>
      <c r="Q62" s="126"/>
    </row>
    <row r="63" spans="1:17" s="108" customFormat="1" ht="16.5" customHeight="1" x14ac:dyDescent="0.2">
      <c r="A63" s="120" t="s">
        <v>64</v>
      </c>
      <c r="B63" s="100">
        <v>13426</v>
      </c>
      <c r="C63" s="101">
        <v>16832</v>
      </c>
      <c r="D63" s="121">
        <v>20442</v>
      </c>
      <c r="E63" s="121">
        <v>23266</v>
      </c>
      <c r="F63" s="121">
        <v>23760</v>
      </c>
      <c r="G63" s="121">
        <v>25120</v>
      </c>
      <c r="H63" s="121">
        <v>31623</v>
      </c>
      <c r="I63" s="122">
        <v>37123</v>
      </c>
      <c r="J63" s="101">
        <v>44829</v>
      </c>
      <c r="K63" s="121">
        <v>59997</v>
      </c>
      <c r="L63" s="101">
        <v>85105</v>
      </c>
      <c r="M63" s="123">
        <f t="shared" si="1"/>
        <v>381523</v>
      </c>
      <c r="N63" s="124"/>
      <c r="P63" s="125"/>
      <c r="Q63" s="126"/>
    </row>
    <row r="64" spans="1:17" s="108" customFormat="1" ht="16.5" customHeight="1" x14ac:dyDescent="0.2">
      <c r="A64" s="120" t="s">
        <v>65</v>
      </c>
      <c r="B64" s="100">
        <v>11604</v>
      </c>
      <c r="C64" s="101">
        <v>13791</v>
      </c>
      <c r="D64" s="121">
        <v>14898</v>
      </c>
      <c r="E64" s="121">
        <v>16500</v>
      </c>
      <c r="F64" s="121">
        <v>15341</v>
      </c>
      <c r="G64" s="121">
        <v>14941</v>
      </c>
      <c r="H64" s="121">
        <v>19028</v>
      </c>
      <c r="I64" s="122">
        <v>24814</v>
      </c>
      <c r="J64" s="101">
        <v>27403</v>
      </c>
      <c r="K64" s="121">
        <v>30105</v>
      </c>
      <c r="L64" s="101">
        <v>32859</v>
      </c>
      <c r="M64" s="123">
        <f t="shared" si="1"/>
        <v>221284</v>
      </c>
      <c r="N64" s="124"/>
      <c r="P64" s="125"/>
      <c r="Q64" s="126"/>
    </row>
    <row r="65" spans="1:17" s="108" customFormat="1" ht="16.5" customHeight="1" x14ac:dyDescent="0.2">
      <c r="A65" s="120" t="s">
        <v>66</v>
      </c>
      <c r="B65" s="100">
        <v>70401</v>
      </c>
      <c r="C65" s="101">
        <v>77592</v>
      </c>
      <c r="D65" s="121">
        <v>86544</v>
      </c>
      <c r="E65" s="121">
        <v>94429</v>
      </c>
      <c r="F65" s="121">
        <v>81671</v>
      </c>
      <c r="G65" s="121">
        <v>80344</v>
      </c>
      <c r="H65" s="121">
        <v>107906</v>
      </c>
      <c r="I65" s="122">
        <v>128063</v>
      </c>
      <c r="J65" s="101">
        <v>143648</v>
      </c>
      <c r="K65" s="121">
        <v>152682</v>
      </c>
      <c r="L65" s="101">
        <v>173093</v>
      </c>
      <c r="M65" s="123">
        <f t="shared" si="1"/>
        <v>1196373</v>
      </c>
      <c r="N65" s="124"/>
      <c r="P65" s="125"/>
      <c r="Q65" s="126"/>
    </row>
    <row r="66" spans="1:17" s="108" customFormat="1" ht="16.5" customHeight="1" x14ac:dyDescent="0.2">
      <c r="A66" s="120" t="s">
        <v>67</v>
      </c>
      <c r="B66" s="100">
        <v>390</v>
      </c>
      <c r="C66" s="101">
        <v>271</v>
      </c>
      <c r="D66" s="121">
        <v>210</v>
      </c>
      <c r="E66" s="127">
        <v>288</v>
      </c>
      <c r="F66" s="127">
        <v>442</v>
      </c>
      <c r="G66" s="127">
        <v>574</v>
      </c>
      <c r="H66" s="127">
        <v>594</v>
      </c>
      <c r="I66" s="122">
        <v>546</v>
      </c>
      <c r="J66" s="128">
        <v>728</v>
      </c>
      <c r="K66" s="121">
        <v>642</v>
      </c>
      <c r="L66" s="128">
        <v>775</v>
      </c>
      <c r="M66" s="123">
        <f t="shared" si="1"/>
        <v>5460</v>
      </c>
      <c r="N66" s="124"/>
      <c r="P66" s="125"/>
      <c r="Q66" s="126"/>
    </row>
    <row r="67" spans="1:17" s="108" customFormat="1" ht="16.5" customHeight="1" x14ac:dyDescent="0.2">
      <c r="A67" s="77" t="s">
        <v>68</v>
      </c>
      <c r="B67" s="100">
        <v>590</v>
      </c>
      <c r="C67" s="101">
        <v>3815</v>
      </c>
      <c r="D67" s="121">
        <v>6308</v>
      </c>
      <c r="E67" s="121">
        <v>7502</v>
      </c>
      <c r="F67" s="127">
        <v>307</v>
      </c>
      <c r="G67" s="127">
        <v>230</v>
      </c>
      <c r="H67" s="127">
        <v>126</v>
      </c>
      <c r="I67" s="122">
        <v>1951</v>
      </c>
      <c r="J67" s="101">
        <v>3127</v>
      </c>
      <c r="K67" s="121">
        <v>4918</v>
      </c>
      <c r="L67" s="101">
        <v>2610</v>
      </c>
      <c r="M67" s="123">
        <f t="shared" si="1"/>
        <v>31484</v>
      </c>
      <c r="N67" s="124"/>
      <c r="P67" s="125"/>
      <c r="Q67" s="126"/>
    </row>
    <row r="68" spans="1:17" s="108" customFormat="1" ht="16.5" customHeight="1" x14ac:dyDescent="0.2">
      <c r="A68" s="120" t="s">
        <v>69</v>
      </c>
      <c r="B68" s="100">
        <v>20798</v>
      </c>
      <c r="C68" s="101">
        <v>17803</v>
      </c>
      <c r="D68" s="121">
        <v>19407</v>
      </c>
      <c r="E68" s="121">
        <v>23237</v>
      </c>
      <c r="F68" s="121">
        <v>27015</v>
      </c>
      <c r="G68" s="121">
        <v>27428</v>
      </c>
      <c r="H68" s="121">
        <v>26243</v>
      </c>
      <c r="I68" s="122">
        <v>32879</v>
      </c>
      <c r="J68" s="101">
        <v>52426</v>
      </c>
      <c r="K68" s="121">
        <v>73561</v>
      </c>
      <c r="L68" s="101">
        <v>119417</v>
      </c>
      <c r="M68" s="123">
        <f t="shared" si="1"/>
        <v>440214</v>
      </c>
      <c r="N68" s="124"/>
      <c r="P68" s="125"/>
      <c r="Q68" s="126"/>
    </row>
    <row r="69" spans="1:17" s="108" customFormat="1" ht="16.5" customHeight="1" x14ac:dyDescent="0.2">
      <c r="A69" s="120" t="s">
        <v>70</v>
      </c>
      <c r="B69" s="100">
        <v>867</v>
      </c>
      <c r="C69" s="101">
        <v>965</v>
      </c>
      <c r="D69" s="121">
        <v>1068</v>
      </c>
      <c r="E69" s="121">
        <v>1006</v>
      </c>
      <c r="F69" s="121">
        <v>1076</v>
      </c>
      <c r="G69" s="121">
        <v>1249</v>
      </c>
      <c r="H69" s="121">
        <v>1308</v>
      </c>
      <c r="I69" s="122">
        <v>1504</v>
      </c>
      <c r="J69" s="101">
        <v>1822</v>
      </c>
      <c r="K69" s="121">
        <v>1901</v>
      </c>
      <c r="L69" s="101">
        <v>1971</v>
      </c>
      <c r="M69" s="123">
        <f t="shared" si="1"/>
        <v>14737</v>
      </c>
      <c r="N69" s="124"/>
      <c r="P69" s="125"/>
      <c r="Q69" s="126"/>
    </row>
    <row r="70" spans="1:17" s="108" customFormat="1" ht="16.5" customHeight="1" x14ac:dyDescent="0.2">
      <c r="A70" s="120" t="s">
        <v>71</v>
      </c>
      <c r="B70" s="100">
        <v>31923</v>
      </c>
      <c r="C70" s="101">
        <v>45600</v>
      </c>
      <c r="D70" s="121">
        <v>52558</v>
      </c>
      <c r="E70" s="121">
        <v>62336</v>
      </c>
      <c r="F70" s="121">
        <v>102730</v>
      </c>
      <c r="G70" s="121">
        <v>117699</v>
      </c>
      <c r="H70" s="121">
        <v>93862</v>
      </c>
      <c r="I70" s="122">
        <v>104463</v>
      </c>
      <c r="J70" s="101">
        <v>163488</v>
      </c>
      <c r="K70" s="121">
        <v>188944</v>
      </c>
      <c r="L70" s="101">
        <v>155068</v>
      </c>
      <c r="M70" s="123">
        <f t="shared" si="1"/>
        <v>1118671</v>
      </c>
      <c r="N70" s="124"/>
      <c r="P70" s="125"/>
      <c r="Q70" s="126"/>
    </row>
    <row r="71" spans="1:17" s="108" customFormat="1" ht="16.5" customHeight="1" x14ac:dyDescent="0.2">
      <c r="A71" s="120" t="s">
        <v>72</v>
      </c>
      <c r="B71" s="100">
        <v>13266</v>
      </c>
      <c r="C71" s="101">
        <v>15323</v>
      </c>
      <c r="D71" s="121">
        <v>18352</v>
      </c>
      <c r="E71" s="121">
        <v>19009</v>
      </c>
      <c r="F71" s="121">
        <v>19461</v>
      </c>
      <c r="G71" s="121">
        <v>19668</v>
      </c>
      <c r="H71" s="121">
        <v>21708</v>
      </c>
      <c r="I71" s="122">
        <v>24892</v>
      </c>
      <c r="J71" s="101">
        <v>28609</v>
      </c>
      <c r="K71" s="121">
        <v>33371</v>
      </c>
      <c r="L71" s="101">
        <v>34438</v>
      </c>
      <c r="M71" s="123">
        <f t="shared" si="1"/>
        <v>248097</v>
      </c>
      <c r="N71" s="124"/>
      <c r="P71" s="125"/>
      <c r="Q71" s="126"/>
    </row>
    <row r="72" spans="1:17" s="108" customFormat="1" ht="16.5" customHeight="1" x14ac:dyDescent="0.2">
      <c r="A72" s="120" t="s">
        <v>73</v>
      </c>
      <c r="B72" s="100">
        <v>2532</v>
      </c>
      <c r="C72" s="101">
        <v>2786</v>
      </c>
      <c r="D72" s="121">
        <v>2652</v>
      </c>
      <c r="E72" s="121">
        <v>2904</v>
      </c>
      <c r="F72" s="121">
        <v>2981</v>
      </c>
      <c r="G72" s="121">
        <v>2992</v>
      </c>
      <c r="H72" s="121">
        <v>4735</v>
      </c>
      <c r="I72" s="122">
        <v>9004</v>
      </c>
      <c r="J72" s="101">
        <v>13314</v>
      </c>
      <c r="K72" s="121">
        <v>10640</v>
      </c>
      <c r="L72" s="101">
        <v>11259</v>
      </c>
      <c r="M72" s="123">
        <f t="shared" si="1"/>
        <v>65799</v>
      </c>
      <c r="N72" s="124"/>
      <c r="P72" s="125"/>
      <c r="Q72" s="126"/>
    </row>
    <row r="73" spans="1:17" s="108" customFormat="1" ht="16.5" customHeight="1" x14ac:dyDescent="0.2">
      <c r="A73" s="120" t="s">
        <v>74</v>
      </c>
      <c r="B73" s="100">
        <v>7073</v>
      </c>
      <c r="C73" s="101">
        <v>6855</v>
      </c>
      <c r="D73" s="121">
        <v>8689</v>
      </c>
      <c r="E73" s="121">
        <v>10045</v>
      </c>
      <c r="F73" s="121">
        <v>10297</v>
      </c>
      <c r="G73" s="121">
        <v>11432</v>
      </c>
      <c r="H73" s="121">
        <v>14364</v>
      </c>
      <c r="I73" s="122">
        <v>16911</v>
      </c>
      <c r="J73" s="101">
        <v>18659</v>
      </c>
      <c r="K73" s="121">
        <v>20224</v>
      </c>
      <c r="L73" s="101">
        <v>21616</v>
      </c>
      <c r="M73" s="123">
        <f t="shared" si="1"/>
        <v>146165</v>
      </c>
      <c r="N73" s="124"/>
      <c r="P73" s="125"/>
      <c r="Q73" s="126"/>
    </row>
    <row r="74" spans="1:17" s="108" customFormat="1" ht="16.5" customHeight="1" x14ac:dyDescent="0.2">
      <c r="A74" s="120" t="s">
        <v>75</v>
      </c>
      <c r="B74" s="100">
        <v>679</v>
      </c>
      <c r="C74" s="101">
        <v>687</v>
      </c>
      <c r="D74" s="121">
        <v>889</v>
      </c>
      <c r="E74" s="127">
        <v>877</v>
      </c>
      <c r="F74" s="127">
        <v>845</v>
      </c>
      <c r="G74" s="127">
        <v>778</v>
      </c>
      <c r="H74" s="121">
        <v>1101</v>
      </c>
      <c r="I74" s="122">
        <v>1152</v>
      </c>
      <c r="J74" s="101">
        <v>1108</v>
      </c>
      <c r="K74" s="121">
        <v>1268</v>
      </c>
      <c r="L74" s="101">
        <v>1498</v>
      </c>
      <c r="M74" s="123">
        <f t="shared" si="1"/>
        <v>10882</v>
      </c>
      <c r="N74" s="124"/>
      <c r="P74" s="125"/>
      <c r="Q74" s="126"/>
    </row>
    <row r="75" spans="1:17" ht="13.5" x14ac:dyDescent="0.25">
      <c r="A75" s="20"/>
      <c r="B75" s="24"/>
      <c r="C75" s="24"/>
      <c r="D75" s="24"/>
      <c r="E75" s="24"/>
      <c r="F75" s="20"/>
      <c r="G75" s="20"/>
    </row>
    <row r="76" spans="1:17" ht="25.9" customHeight="1" x14ac:dyDescent="0.2"/>
    <row r="78" spans="1:17" ht="26.45" customHeight="1" x14ac:dyDescent="0.2"/>
    <row r="79" spans="1:17" ht="13.5" x14ac:dyDescent="0.25">
      <c r="A79" s="19"/>
      <c r="B79" s="79"/>
      <c r="C79" s="79"/>
      <c r="D79" s="79"/>
      <c r="E79" s="23"/>
      <c r="F79" s="80"/>
      <c r="G79" s="54"/>
      <c r="H79" s="55"/>
    </row>
  </sheetData>
  <mergeCells count="3">
    <mergeCell ref="A9:E9"/>
    <mergeCell ref="A12:E12"/>
    <mergeCell ref="A11:G11"/>
  </mergeCells>
  <phoneticPr fontId="3" type="noConversion"/>
  <pageMargins left="0.25" right="0" top="0.5" bottom="0.75" header="0.3" footer="0.3"/>
  <pageSetup orientation="portrait" r:id="rId1"/>
  <headerFooter>
    <oddFooter>&amp;L&amp;"Century Gothic,Regular"FinCEN SAR - Depository Institutions&amp;R&amp;"Century Gothic,Regular"Page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9:K78"/>
  <sheetViews>
    <sheetView showGridLines="0" topLeftCell="A6" zoomScaleNormal="100" workbookViewId="0">
      <selection activeCell="J17" sqref="J17"/>
    </sheetView>
  </sheetViews>
  <sheetFormatPr defaultColWidth="9.140625" defaultRowHeight="12.75" x14ac:dyDescent="0.2"/>
  <cols>
    <col min="1" max="1" width="8.140625" style="39" customWidth="1"/>
    <col min="2" max="2" width="25.7109375" style="39" customWidth="1"/>
    <col min="3" max="4" width="16.7109375" style="39" customWidth="1"/>
    <col min="5" max="5" width="10.7109375" style="39" customWidth="1"/>
    <col min="6" max="6" width="8.140625" style="39" customWidth="1"/>
    <col min="7" max="7" width="30.28515625" style="39" customWidth="1"/>
    <col min="8" max="9" width="16.7109375" style="39" customWidth="1"/>
    <col min="10" max="16384" width="9.140625" style="39"/>
  </cols>
  <sheetData>
    <row r="9" spans="1:9" ht="13.5" x14ac:dyDescent="0.25">
      <c r="A9" s="158" t="s">
        <v>221</v>
      </c>
      <c r="B9" s="159"/>
      <c r="C9" s="159"/>
      <c r="D9" s="159"/>
      <c r="E9" s="159"/>
      <c r="F9" s="159"/>
      <c r="G9" s="159"/>
      <c r="H9" s="38"/>
    </row>
    <row r="10" spans="1:9" ht="12.75" customHeight="1" x14ac:dyDescent="0.25">
      <c r="A10" s="37"/>
      <c r="B10" s="40"/>
      <c r="C10" s="40"/>
      <c r="D10" s="40"/>
      <c r="E10" s="38"/>
      <c r="F10" s="38"/>
      <c r="G10" s="38"/>
      <c r="H10" s="38"/>
    </row>
    <row r="11" spans="1:9" x14ac:dyDescent="0.2">
      <c r="A11" s="158" t="s">
        <v>240</v>
      </c>
      <c r="B11" s="159"/>
      <c r="C11" s="159"/>
      <c r="D11" s="159"/>
      <c r="E11" s="159"/>
      <c r="F11" s="159"/>
      <c r="G11" s="159"/>
      <c r="H11" s="159"/>
      <c r="I11" s="159"/>
    </row>
    <row r="12" spans="1:9" ht="13.5" x14ac:dyDescent="0.25">
      <c r="A12" s="160" t="s">
        <v>275</v>
      </c>
      <c r="B12" s="159"/>
      <c r="C12" s="159"/>
      <c r="D12" s="159"/>
      <c r="E12" s="159"/>
      <c r="F12" s="159"/>
      <c r="G12" s="159"/>
      <c r="H12" s="159"/>
    </row>
    <row r="13" spans="1:9" ht="13.5" customHeight="1" x14ac:dyDescent="0.2">
      <c r="A13" s="41"/>
      <c r="B13" s="42"/>
      <c r="C13" s="41"/>
      <c r="D13" s="41"/>
    </row>
    <row r="14" spans="1:9" s="45" customFormat="1" ht="33" customHeight="1" x14ac:dyDescent="0.2">
      <c r="A14" s="43" t="s">
        <v>76</v>
      </c>
      <c r="B14" s="43" t="s">
        <v>15</v>
      </c>
      <c r="C14" s="44" t="s">
        <v>185</v>
      </c>
      <c r="D14" s="44" t="s">
        <v>186</v>
      </c>
      <c r="F14" s="43" t="s">
        <v>76</v>
      </c>
      <c r="G14" s="43" t="s">
        <v>15</v>
      </c>
      <c r="H14" s="44" t="s">
        <v>185</v>
      </c>
      <c r="I14" s="44" t="s">
        <v>186</v>
      </c>
    </row>
    <row r="15" spans="1:9" s="133" customFormat="1" ht="16.5" customHeight="1" x14ac:dyDescent="0.2">
      <c r="A15" s="129">
        <v>1</v>
      </c>
      <c r="B15" s="130" t="s">
        <v>21</v>
      </c>
      <c r="C15" s="121">
        <v>2291535</v>
      </c>
      <c r="D15" s="131">
        <f>SUM(C15/17722528)</f>
        <v>0.12930068441703124</v>
      </c>
      <c r="E15" s="132"/>
      <c r="F15" s="129">
        <v>31</v>
      </c>
      <c r="G15" s="130" t="s">
        <v>57</v>
      </c>
      <c r="H15" s="121">
        <v>132202</v>
      </c>
      <c r="I15" s="33" t="s">
        <v>84</v>
      </c>
    </row>
    <row r="16" spans="1:9" s="133" customFormat="1" ht="16.5" customHeight="1" x14ac:dyDescent="0.2">
      <c r="A16" s="129">
        <v>2</v>
      </c>
      <c r="B16" s="130" t="s">
        <v>56</v>
      </c>
      <c r="C16" s="121">
        <v>1445487</v>
      </c>
      <c r="D16" s="131">
        <f t="shared" ref="D16:D38" si="0">SUM(C16/17722528)</f>
        <v>8.1562122514350091E-2</v>
      </c>
      <c r="E16" s="134"/>
      <c r="F16" s="129">
        <v>32</v>
      </c>
      <c r="G16" s="130" t="s">
        <v>44</v>
      </c>
      <c r="H16" s="121">
        <v>130258</v>
      </c>
      <c r="I16" s="33" t="s">
        <v>84</v>
      </c>
    </row>
    <row r="17" spans="1:9" s="133" customFormat="1" ht="16.5" customHeight="1" x14ac:dyDescent="0.2">
      <c r="A17" s="129">
        <v>3</v>
      </c>
      <c r="B17" s="130" t="s">
        <v>52</v>
      </c>
      <c r="C17" s="121">
        <v>1423928</v>
      </c>
      <c r="D17" s="131">
        <f t="shared" si="0"/>
        <v>8.0345648205493031E-2</v>
      </c>
      <c r="E17" s="134"/>
      <c r="F17" s="129">
        <v>33</v>
      </c>
      <c r="G17" s="130" t="s">
        <v>58</v>
      </c>
      <c r="H17" s="121">
        <v>124186</v>
      </c>
      <c r="I17" s="33" t="s">
        <v>84</v>
      </c>
    </row>
    <row r="18" spans="1:9" s="133" customFormat="1" ht="16.5" customHeight="1" x14ac:dyDescent="0.2">
      <c r="A18" s="129">
        <v>4</v>
      </c>
      <c r="B18" s="130" t="s">
        <v>53</v>
      </c>
      <c r="C18" s="121">
        <v>1252861</v>
      </c>
      <c r="D18" s="131">
        <f t="shared" si="0"/>
        <v>7.0693131363651962E-2</v>
      </c>
      <c r="E18" s="134"/>
      <c r="F18" s="129">
        <v>34</v>
      </c>
      <c r="G18" s="130" t="s">
        <v>61</v>
      </c>
      <c r="H18" s="121">
        <v>113601</v>
      </c>
      <c r="I18" s="33" t="s">
        <v>84</v>
      </c>
    </row>
    <row r="19" spans="1:9" s="133" customFormat="1" ht="16.5" customHeight="1" x14ac:dyDescent="0.2">
      <c r="A19" s="129">
        <v>5</v>
      </c>
      <c r="B19" s="130" t="s">
        <v>66</v>
      </c>
      <c r="C19" s="121">
        <v>1196373</v>
      </c>
      <c r="D19" s="131">
        <f t="shared" si="0"/>
        <v>6.7505775699719592E-2</v>
      </c>
      <c r="E19" s="134"/>
      <c r="F19" s="129">
        <v>35</v>
      </c>
      <c r="G19" s="130" t="s">
        <v>36</v>
      </c>
      <c r="H19" s="121">
        <v>94442</v>
      </c>
      <c r="I19" s="33" t="s">
        <v>84</v>
      </c>
    </row>
    <row r="20" spans="1:9" s="133" customFormat="1" ht="16.5" customHeight="1" x14ac:dyDescent="0.2">
      <c r="A20" s="129">
        <v>6</v>
      </c>
      <c r="B20" s="130" t="s">
        <v>71</v>
      </c>
      <c r="C20" s="121">
        <v>1118671</v>
      </c>
      <c r="D20" s="131">
        <f t="shared" si="0"/>
        <v>6.312141247569196E-2</v>
      </c>
      <c r="E20" s="134"/>
      <c r="F20" s="129">
        <v>36</v>
      </c>
      <c r="G20" s="130" t="s">
        <v>30</v>
      </c>
      <c r="H20" s="121">
        <v>89228</v>
      </c>
      <c r="I20" s="33" t="s">
        <v>84</v>
      </c>
    </row>
    <row r="21" spans="1:9" s="133" customFormat="1" ht="16.5" customHeight="1" x14ac:dyDescent="0.2">
      <c r="A21" s="129">
        <v>7</v>
      </c>
      <c r="B21" s="130" t="s">
        <v>27</v>
      </c>
      <c r="C21" s="121">
        <v>999137</v>
      </c>
      <c r="D21" s="131">
        <f t="shared" si="0"/>
        <v>5.6376663645276791E-2</v>
      </c>
      <c r="E21" s="134"/>
      <c r="F21" s="129">
        <v>37</v>
      </c>
      <c r="G21" s="130" t="s">
        <v>20</v>
      </c>
      <c r="H21" s="121">
        <v>81510</v>
      </c>
      <c r="I21" s="33" t="s">
        <v>84</v>
      </c>
    </row>
    <row r="22" spans="1:9" s="133" customFormat="1" ht="16.5" customHeight="1" x14ac:dyDescent="0.2">
      <c r="A22" s="129">
        <v>8</v>
      </c>
      <c r="B22" s="130" t="s">
        <v>24</v>
      </c>
      <c r="C22" s="121">
        <v>705269</v>
      </c>
      <c r="D22" s="131">
        <f t="shared" si="0"/>
        <v>3.9795056326050099E-2</v>
      </c>
      <c r="E22" s="134"/>
      <c r="F22" s="129">
        <v>38</v>
      </c>
      <c r="G22" s="130" t="s">
        <v>35</v>
      </c>
      <c r="H22" s="121">
        <v>69521</v>
      </c>
      <c r="I22" s="33" t="s">
        <v>84</v>
      </c>
    </row>
    <row r="23" spans="1:9" s="133" customFormat="1" ht="16.5" customHeight="1" x14ac:dyDescent="0.2">
      <c r="A23" s="129">
        <v>9</v>
      </c>
      <c r="B23" s="130" t="s">
        <v>32</v>
      </c>
      <c r="C23" s="121">
        <v>506988</v>
      </c>
      <c r="D23" s="131">
        <f t="shared" si="0"/>
        <v>2.8606979771734597E-2</v>
      </c>
      <c r="E23" s="134"/>
      <c r="F23" s="129">
        <v>39</v>
      </c>
      <c r="G23" s="130" t="s">
        <v>73</v>
      </c>
      <c r="H23" s="121">
        <v>65799</v>
      </c>
      <c r="I23" s="33" t="s">
        <v>84</v>
      </c>
    </row>
    <row r="24" spans="1:9" s="133" customFormat="1" ht="16.5" customHeight="1" x14ac:dyDescent="0.2">
      <c r="A24" s="129">
        <v>10</v>
      </c>
      <c r="B24" s="130" t="s">
        <v>60</v>
      </c>
      <c r="C24" s="121">
        <v>470484</v>
      </c>
      <c r="D24" s="131">
        <f t="shared" si="0"/>
        <v>2.6547228476659763E-2</v>
      </c>
      <c r="E24" s="134"/>
      <c r="F24" s="129">
        <v>40</v>
      </c>
      <c r="G24" s="130" t="s">
        <v>34</v>
      </c>
      <c r="H24" s="121">
        <v>65437</v>
      </c>
      <c r="I24" s="33" t="s">
        <v>84</v>
      </c>
    </row>
    <row r="25" spans="1:9" s="133" customFormat="1" ht="16.5" customHeight="1" x14ac:dyDescent="0.2">
      <c r="A25" s="129">
        <v>11</v>
      </c>
      <c r="B25" s="130" t="s">
        <v>50</v>
      </c>
      <c r="C25" s="121">
        <v>470174</v>
      </c>
      <c r="D25" s="131">
        <f t="shared" si="0"/>
        <v>2.6529736615453506E-2</v>
      </c>
      <c r="E25" s="134"/>
      <c r="F25" s="129">
        <v>41</v>
      </c>
      <c r="G25" s="130" t="s">
        <v>62</v>
      </c>
      <c r="H25" s="121">
        <v>63788</v>
      </c>
      <c r="I25" s="33" t="s">
        <v>84</v>
      </c>
    </row>
    <row r="26" spans="1:9" s="133" customFormat="1" ht="16.5" customHeight="1" x14ac:dyDescent="0.2">
      <c r="A26" s="129">
        <v>12</v>
      </c>
      <c r="B26" s="130" t="s">
        <v>28</v>
      </c>
      <c r="C26" s="121">
        <v>466905</v>
      </c>
      <c r="D26" s="131">
        <f t="shared" si="0"/>
        <v>2.6345282117765594E-2</v>
      </c>
      <c r="E26" s="134"/>
      <c r="F26" s="129">
        <v>42</v>
      </c>
      <c r="G26" s="130" t="s">
        <v>51</v>
      </c>
      <c r="H26" s="121">
        <v>60305</v>
      </c>
      <c r="I26" s="33" t="s">
        <v>84</v>
      </c>
    </row>
    <row r="27" spans="1:9" s="133" customFormat="1" ht="16.5" customHeight="1" x14ac:dyDescent="0.2">
      <c r="A27" s="129">
        <v>13</v>
      </c>
      <c r="B27" s="130" t="s">
        <v>69</v>
      </c>
      <c r="C27" s="121">
        <v>440214</v>
      </c>
      <c r="D27" s="131">
        <f t="shared" si="0"/>
        <v>2.4839232867906881E-2</v>
      </c>
      <c r="E27" s="134"/>
      <c r="F27" s="129">
        <v>43</v>
      </c>
      <c r="G27" s="130" t="s">
        <v>47</v>
      </c>
      <c r="H27" s="121">
        <v>53044</v>
      </c>
      <c r="I27" s="33" t="s">
        <v>84</v>
      </c>
    </row>
    <row r="28" spans="1:9" s="133" customFormat="1" ht="16.5" customHeight="1" x14ac:dyDescent="0.2">
      <c r="A28" s="129">
        <v>14</v>
      </c>
      <c r="B28" s="130" t="s">
        <v>64</v>
      </c>
      <c r="C28" s="121">
        <v>381523</v>
      </c>
      <c r="D28" s="131">
        <f t="shared" si="0"/>
        <v>2.1527572138692629E-2</v>
      </c>
      <c r="E28" s="134"/>
      <c r="F28" s="129">
        <v>44</v>
      </c>
      <c r="G28" s="130" t="s">
        <v>38</v>
      </c>
      <c r="H28" s="121">
        <v>48160</v>
      </c>
      <c r="I28" s="33" t="s">
        <v>84</v>
      </c>
    </row>
    <row r="29" spans="1:9" s="133" customFormat="1" ht="16.5" customHeight="1" x14ac:dyDescent="0.2">
      <c r="A29" s="129">
        <v>15</v>
      </c>
      <c r="B29" s="130" t="s">
        <v>42</v>
      </c>
      <c r="C29" s="121">
        <v>266303</v>
      </c>
      <c r="D29" s="131">
        <f t="shared" si="0"/>
        <v>1.5026242305838084E-2</v>
      </c>
      <c r="E29" s="134"/>
      <c r="F29" s="129">
        <v>45</v>
      </c>
      <c r="G29" s="130" t="s">
        <v>25</v>
      </c>
      <c r="H29" s="121">
        <v>47058</v>
      </c>
      <c r="I29" s="33" t="s">
        <v>84</v>
      </c>
    </row>
    <row r="30" spans="1:9" s="133" customFormat="1" ht="16.5" customHeight="1" x14ac:dyDescent="0.2">
      <c r="A30" s="129">
        <v>16</v>
      </c>
      <c r="B30" s="130" t="s">
        <v>72</v>
      </c>
      <c r="C30" s="121">
        <v>248097</v>
      </c>
      <c r="D30" s="131">
        <f t="shared" si="0"/>
        <v>1.3998962224802241E-2</v>
      </c>
      <c r="E30" s="132"/>
      <c r="F30" s="129">
        <v>46</v>
      </c>
      <c r="G30" s="130" t="s">
        <v>49</v>
      </c>
      <c r="H30" s="121">
        <v>35536</v>
      </c>
      <c r="I30" s="33" t="s">
        <v>84</v>
      </c>
    </row>
    <row r="31" spans="1:9" s="133" customFormat="1" ht="16.5" customHeight="1" x14ac:dyDescent="0.2">
      <c r="A31" s="129">
        <v>17</v>
      </c>
      <c r="B31" s="130" t="s">
        <v>41</v>
      </c>
      <c r="C31" s="121">
        <v>246376</v>
      </c>
      <c r="D31" s="131">
        <f t="shared" si="0"/>
        <v>1.3901854182428151E-2</v>
      </c>
      <c r="E31" s="134"/>
      <c r="F31" s="129">
        <v>47</v>
      </c>
      <c r="G31" s="130" t="s">
        <v>31</v>
      </c>
      <c r="H31" s="121">
        <v>31974</v>
      </c>
      <c r="I31" s="33" t="s">
        <v>84</v>
      </c>
    </row>
    <row r="32" spans="1:9" s="133" customFormat="1" ht="16.5" customHeight="1" x14ac:dyDescent="0.2">
      <c r="A32" s="129">
        <v>18</v>
      </c>
      <c r="B32" s="130" t="s">
        <v>19</v>
      </c>
      <c r="C32" s="121">
        <v>233357</v>
      </c>
      <c r="D32" s="131">
        <f t="shared" si="0"/>
        <v>1.3167252437124095E-2</v>
      </c>
      <c r="E32" s="134"/>
      <c r="F32" s="129">
        <v>48</v>
      </c>
      <c r="G32" s="130" t="s">
        <v>68</v>
      </c>
      <c r="H32" s="121">
        <v>31484</v>
      </c>
      <c r="I32" s="33" t="s">
        <v>84</v>
      </c>
    </row>
    <row r="33" spans="1:9" s="133" customFormat="1" ht="16.5" customHeight="1" x14ac:dyDescent="0.2">
      <c r="A33" s="129">
        <v>19</v>
      </c>
      <c r="B33" s="130" t="s">
        <v>40</v>
      </c>
      <c r="C33" s="121">
        <v>230893</v>
      </c>
      <c r="D33" s="131">
        <f t="shared" si="0"/>
        <v>1.3028220353213717E-2</v>
      </c>
      <c r="E33" s="134"/>
      <c r="F33" s="129">
        <v>49</v>
      </c>
      <c r="G33" s="130" t="s">
        <v>54</v>
      </c>
      <c r="H33" s="121">
        <v>29341</v>
      </c>
      <c r="I33" s="33" t="s">
        <v>84</v>
      </c>
    </row>
    <row r="34" spans="1:9" s="133" customFormat="1" ht="16.5" customHeight="1" x14ac:dyDescent="0.2">
      <c r="A34" s="129">
        <v>20</v>
      </c>
      <c r="B34" s="130" t="s">
        <v>65</v>
      </c>
      <c r="C34" s="121">
        <v>221284</v>
      </c>
      <c r="D34" s="131">
        <f t="shared" si="0"/>
        <v>1.2486029081178487E-2</v>
      </c>
      <c r="E34" s="134"/>
      <c r="F34" s="129">
        <v>50</v>
      </c>
      <c r="G34" s="130" t="s">
        <v>17</v>
      </c>
      <c r="H34" s="121">
        <v>29325</v>
      </c>
      <c r="I34" s="33" t="s">
        <v>84</v>
      </c>
    </row>
    <row r="35" spans="1:9" s="133" customFormat="1" ht="16.5" customHeight="1" x14ac:dyDescent="0.2">
      <c r="A35" s="129">
        <v>21</v>
      </c>
      <c r="B35" s="130" t="s">
        <v>16</v>
      </c>
      <c r="C35" s="121">
        <v>221257</v>
      </c>
      <c r="D35" s="131">
        <f t="shared" si="0"/>
        <v>1.248450559649278E-2</v>
      </c>
      <c r="E35" s="134"/>
      <c r="F35" s="129">
        <v>51</v>
      </c>
      <c r="G35" s="130" t="s">
        <v>46</v>
      </c>
      <c r="H35" s="121">
        <v>24425</v>
      </c>
      <c r="I35" s="33" t="s">
        <v>84</v>
      </c>
    </row>
    <row r="36" spans="1:9" s="133" customFormat="1" ht="16.5" customHeight="1" x14ac:dyDescent="0.2">
      <c r="A36" s="129">
        <v>22</v>
      </c>
      <c r="B36" s="130" t="s">
        <v>33</v>
      </c>
      <c r="C36" s="121">
        <v>190380</v>
      </c>
      <c r="D36" s="131">
        <f t="shared" si="0"/>
        <v>1.0742259794990872E-2</v>
      </c>
      <c r="E36" s="134"/>
      <c r="F36" s="129">
        <v>52</v>
      </c>
      <c r="G36" s="130" t="s">
        <v>70</v>
      </c>
      <c r="H36" s="121">
        <v>14737</v>
      </c>
      <c r="I36" s="33" t="s">
        <v>84</v>
      </c>
    </row>
    <row r="37" spans="1:9" s="133" customFormat="1" ht="16.5" customHeight="1" x14ac:dyDescent="0.2">
      <c r="A37" s="129">
        <v>23</v>
      </c>
      <c r="B37" s="130" t="s">
        <v>48</v>
      </c>
      <c r="C37" s="121">
        <v>188764</v>
      </c>
      <c r="D37" s="131">
        <f t="shared" si="0"/>
        <v>1.0651076415283418E-2</v>
      </c>
      <c r="E37" s="134"/>
      <c r="F37" s="129">
        <v>53</v>
      </c>
      <c r="G37" s="130" t="s">
        <v>75</v>
      </c>
      <c r="H37" s="121">
        <v>10882</v>
      </c>
      <c r="I37" s="33" t="s">
        <v>84</v>
      </c>
    </row>
    <row r="38" spans="1:9" s="133" customFormat="1" ht="16.5" customHeight="1" x14ac:dyDescent="0.2">
      <c r="A38" s="129">
        <v>24</v>
      </c>
      <c r="B38" s="130" t="s">
        <v>22</v>
      </c>
      <c r="C38" s="121">
        <v>179019</v>
      </c>
      <c r="D38" s="131">
        <f t="shared" si="0"/>
        <v>1.0101211294460925E-2</v>
      </c>
      <c r="E38" s="134"/>
      <c r="F38" s="129">
        <v>54</v>
      </c>
      <c r="G38" s="130" t="s">
        <v>29</v>
      </c>
      <c r="H38" s="121">
        <v>9018</v>
      </c>
      <c r="I38" s="33" t="s">
        <v>84</v>
      </c>
    </row>
    <row r="39" spans="1:9" s="133" customFormat="1" ht="16.5" customHeight="1" x14ac:dyDescent="0.2">
      <c r="A39" s="129">
        <v>25</v>
      </c>
      <c r="B39" s="130" t="s">
        <v>37</v>
      </c>
      <c r="C39" s="121">
        <v>150670</v>
      </c>
      <c r="D39" s="33" t="s">
        <v>84</v>
      </c>
      <c r="E39" s="134"/>
      <c r="F39" s="129">
        <v>55</v>
      </c>
      <c r="G39" s="130" t="s">
        <v>67</v>
      </c>
      <c r="H39" s="121">
        <v>5460</v>
      </c>
      <c r="I39" s="33" t="s">
        <v>84</v>
      </c>
    </row>
    <row r="40" spans="1:9" s="133" customFormat="1" ht="16.5" customHeight="1" x14ac:dyDescent="0.2">
      <c r="A40" s="129">
        <v>26</v>
      </c>
      <c r="B40" s="130" t="s">
        <v>43</v>
      </c>
      <c r="C40" s="121">
        <v>150644</v>
      </c>
      <c r="D40" s="33" t="s">
        <v>84</v>
      </c>
      <c r="E40" s="134"/>
      <c r="F40" s="129">
        <v>56</v>
      </c>
      <c r="G40" s="130" t="s">
        <v>55</v>
      </c>
      <c r="H40" s="121">
        <v>1794</v>
      </c>
      <c r="I40" s="33" t="s">
        <v>84</v>
      </c>
    </row>
    <row r="41" spans="1:9" s="133" customFormat="1" ht="16.5" customHeight="1" x14ac:dyDescent="0.2">
      <c r="A41" s="129">
        <v>27</v>
      </c>
      <c r="B41" s="130" t="s">
        <v>74</v>
      </c>
      <c r="C41" s="121">
        <v>146165</v>
      </c>
      <c r="D41" s="33" t="s">
        <v>84</v>
      </c>
      <c r="E41" s="134"/>
      <c r="F41" s="129">
        <v>57</v>
      </c>
      <c r="G41" s="130" t="s">
        <v>18</v>
      </c>
      <c r="H41" s="121">
        <v>1013</v>
      </c>
      <c r="I41" s="33" t="s">
        <v>84</v>
      </c>
    </row>
    <row r="42" spans="1:9" s="133" customFormat="1" ht="16.5" customHeight="1" x14ac:dyDescent="0.2">
      <c r="A42" s="129">
        <v>28</v>
      </c>
      <c r="B42" s="130" t="s">
        <v>63</v>
      </c>
      <c r="C42" s="121">
        <v>140402</v>
      </c>
      <c r="D42" s="33" t="s">
        <v>84</v>
      </c>
      <c r="E42" s="134"/>
      <c r="F42" s="129">
        <v>58</v>
      </c>
      <c r="G42" s="130" t="s">
        <v>59</v>
      </c>
      <c r="H42" s="121">
        <v>483</v>
      </c>
      <c r="I42" s="33" t="s">
        <v>84</v>
      </c>
    </row>
    <row r="43" spans="1:9" s="133" customFormat="1" ht="16.5" customHeight="1" x14ac:dyDescent="0.2">
      <c r="A43" s="129">
        <v>29</v>
      </c>
      <c r="B43" s="130" t="s">
        <v>23</v>
      </c>
      <c r="C43" s="121">
        <v>137646</v>
      </c>
      <c r="D43" s="33" t="s">
        <v>84</v>
      </c>
      <c r="E43" s="134"/>
      <c r="F43" s="129">
        <v>59</v>
      </c>
      <c r="G43" s="130" t="s">
        <v>26</v>
      </c>
      <c r="H43" s="121">
        <v>109</v>
      </c>
      <c r="I43" s="33" t="s">
        <v>84</v>
      </c>
    </row>
    <row r="44" spans="1:9" s="133" customFormat="1" ht="16.5" customHeight="1" x14ac:dyDescent="0.2">
      <c r="A44" s="129">
        <v>30</v>
      </c>
      <c r="B44" s="130" t="s">
        <v>45</v>
      </c>
      <c r="C44" s="121">
        <v>137575</v>
      </c>
      <c r="D44" s="33" t="s">
        <v>84</v>
      </c>
      <c r="E44" s="134"/>
      <c r="F44" s="129">
        <v>60</v>
      </c>
      <c r="G44" s="130" t="s">
        <v>39</v>
      </c>
      <c r="H44" s="121">
        <v>27</v>
      </c>
      <c r="I44" s="33" t="s">
        <v>84</v>
      </c>
    </row>
    <row r="45" spans="1:9" x14ac:dyDescent="0.2">
      <c r="A45" s="41"/>
      <c r="B45" s="46"/>
      <c r="C45" s="47"/>
      <c r="D45" s="48"/>
      <c r="F45" s="41"/>
      <c r="G45" s="46"/>
      <c r="H45" s="49"/>
      <c r="I45" s="48"/>
    </row>
    <row r="72" spans="1:11" x14ac:dyDescent="0.2">
      <c r="C72" s="50"/>
    </row>
    <row r="74" spans="1:11" x14ac:dyDescent="0.2">
      <c r="F74" s="51"/>
      <c r="G74" s="51"/>
      <c r="H74" s="51"/>
      <c r="I74" s="51"/>
    </row>
    <row r="76" spans="1:11" x14ac:dyDescent="0.2">
      <c r="A76" s="51"/>
      <c r="B76" s="51"/>
      <c r="C76" s="51"/>
      <c r="D76" s="51"/>
      <c r="E76" s="51"/>
      <c r="J76" s="51"/>
      <c r="K76" s="51"/>
    </row>
    <row r="77" spans="1:11" x14ac:dyDescent="0.2">
      <c r="J77" s="51"/>
      <c r="K77" s="51"/>
    </row>
    <row r="78" spans="1:11" s="51" customFormat="1" x14ac:dyDescent="0.2">
      <c r="A78" s="39"/>
      <c r="B78" s="39"/>
      <c r="C78" s="39"/>
      <c r="D78" s="39"/>
      <c r="E78" s="39"/>
      <c r="F78" s="39"/>
      <c r="G78" s="39"/>
      <c r="H78" s="39"/>
      <c r="I78" s="39"/>
    </row>
  </sheetData>
  <mergeCells count="3">
    <mergeCell ref="A9:G9"/>
    <mergeCell ref="A11:I11"/>
    <mergeCell ref="A12:H12"/>
  </mergeCells>
  <pageMargins left="0.5" right="0.5" top="0.5" bottom="0.5" header="0.5" footer="0.25"/>
  <pageSetup scale="89" orientation="landscape" r:id="rId1"/>
  <headerFooter>
    <oddFooter>&amp;L&amp;"Century Gothic,Regular"FinCEN SAR - Depository Institutions&amp;R&amp;"Century Gothic,Regular"Page &amp;P of &amp;N</oddFooter>
  </headerFooter>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9:D112"/>
  <sheetViews>
    <sheetView showGridLines="0" zoomScaleNormal="100" workbookViewId="0">
      <selection activeCell="F8" sqref="F8"/>
    </sheetView>
  </sheetViews>
  <sheetFormatPr defaultColWidth="9.140625" defaultRowHeight="12.75" x14ac:dyDescent="0.2"/>
  <cols>
    <col min="1" max="1" width="8.85546875" style="5" customWidth="1"/>
    <col min="2" max="2" width="83.5703125" style="1" customWidth="1"/>
    <col min="3" max="3" width="16.7109375" style="1" customWidth="1"/>
    <col min="4" max="4" width="16.7109375" style="2" customWidth="1"/>
    <col min="5" max="16384" width="9.140625" style="1"/>
  </cols>
  <sheetData>
    <row r="9" spans="1:4" ht="13.5" x14ac:dyDescent="0.25">
      <c r="A9" s="153" t="s">
        <v>219</v>
      </c>
      <c r="B9" s="154"/>
      <c r="C9" s="154"/>
      <c r="D9" s="154"/>
    </row>
    <row r="10" spans="1:4" x14ac:dyDescent="0.2">
      <c r="A10" s="31"/>
      <c r="B10" s="26"/>
      <c r="C10" s="26"/>
      <c r="D10" s="26"/>
    </row>
    <row r="11" spans="1:4" ht="13.5" x14ac:dyDescent="0.25">
      <c r="A11" s="153" t="s">
        <v>239</v>
      </c>
      <c r="B11" s="154"/>
      <c r="C11" s="154"/>
      <c r="D11" s="154"/>
    </row>
    <row r="12" spans="1:4" ht="13.5" x14ac:dyDescent="0.25">
      <c r="A12" s="155" t="s">
        <v>275</v>
      </c>
      <c r="B12" s="154"/>
      <c r="C12" s="154"/>
      <c r="D12" s="154"/>
    </row>
    <row r="13" spans="1:4" ht="15" x14ac:dyDescent="0.25">
      <c r="A13" s="10"/>
      <c r="B13" s="9"/>
      <c r="C13" s="9"/>
      <c r="D13" s="9"/>
    </row>
    <row r="14" spans="1:4" ht="25.5" x14ac:dyDescent="0.2">
      <c r="A14" s="29" t="s">
        <v>76</v>
      </c>
      <c r="B14" s="29" t="s">
        <v>212</v>
      </c>
      <c r="C14" s="27" t="s">
        <v>177</v>
      </c>
      <c r="D14" s="30" t="s">
        <v>178</v>
      </c>
    </row>
    <row r="15" spans="1:4" ht="16.5" customHeight="1" x14ac:dyDescent="0.25">
      <c r="A15" s="31">
        <v>1</v>
      </c>
      <c r="B15" s="65" t="s">
        <v>179</v>
      </c>
      <c r="C15" s="64">
        <v>3538283</v>
      </c>
      <c r="D15" s="32">
        <f>SUM(C15/40174654)</f>
        <v>8.8072519554244319E-2</v>
      </c>
    </row>
    <row r="16" spans="1:4" ht="16.5" customHeight="1" x14ac:dyDescent="0.25">
      <c r="A16" s="31">
        <v>2</v>
      </c>
      <c r="B16" s="65" t="s">
        <v>203</v>
      </c>
      <c r="C16" s="64">
        <v>3515701</v>
      </c>
      <c r="D16" s="32">
        <f t="shared" ref="D16:D37" si="0">SUM(C16/40174654)</f>
        <v>8.7510423860775496E-2</v>
      </c>
    </row>
    <row r="17" spans="1:4" ht="16.5" customHeight="1" x14ac:dyDescent="0.25">
      <c r="A17" s="31">
        <v>3</v>
      </c>
      <c r="B17" s="65" t="s">
        <v>89</v>
      </c>
      <c r="C17" s="64">
        <v>2919906</v>
      </c>
      <c r="D17" s="32">
        <f t="shared" si="0"/>
        <v>7.2680302361782634E-2</v>
      </c>
    </row>
    <row r="18" spans="1:4" ht="16.5" customHeight="1" x14ac:dyDescent="0.25">
      <c r="A18" s="31">
        <v>4</v>
      </c>
      <c r="B18" s="65" t="s">
        <v>108</v>
      </c>
      <c r="C18" s="64">
        <v>2917251</v>
      </c>
      <c r="D18" s="32">
        <f t="shared" si="0"/>
        <v>7.2614215918325023E-2</v>
      </c>
    </row>
    <row r="19" spans="1:4" ht="16.5" customHeight="1" x14ac:dyDescent="0.25">
      <c r="A19" s="31">
        <v>5</v>
      </c>
      <c r="B19" s="65" t="s">
        <v>102</v>
      </c>
      <c r="C19" s="64">
        <v>2498336</v>
      </c>
      <c r="D19" s="32">
        <f t="shared" si="0"/>
        <v>6.2186870358609682E-2</v>
      </c>
    </row>
    <row r="20" spans="1:4" ht="16.5" customHeight="1" x14ac:dyDescent="0.25">
      <c r="A20" s="31">
        <v>6</v>
      </c>
      <c r="B20" s="65" t="s">
        <v>96</v>
      </c>
      <c r="C20" s="64">
        <v>2353501</v>
      </c>
      <c r="D20" s="32">
        <f t="shared" si="0"/>
        <v>5.8581736634247053E-2</v>
      </c>
    </row>
    <row r="21" spans="1:4" ht="16.5" customHeight="1" x14ac:dyDescent="0.25">
      <c r="A21" s="31">
        <v>7</v>
      </c>
      <c r="B21" s="65" t="s">
        <v>204</v>
      </c>
      <c r="C21" s="64">
        <v>2138542</v>
      </c>
      <c r="D21" s="32">
        <f t="shared" si="0"/>
        <v>5.3231124280497845E-2</v>
      </c>
    </row>
    <row r="22" spans="1:4" ht="16.5" customHeight="1" x14ac:dyDescent="0.25">
      <c r="A22" s="31">
        <v>8</v>
      </c>
      <c r="B22" s="65" t="s">
        <v>217</v>
      </c>
      <c r="C22" s="64">
        <v>1864662</v>
      </c>
      <c r="D22" s="32">
        <f t="shared" si="0"/>
        <v>4.6413890708305788E-2</v>
      </c>
    </row>
    <row r="23" spans="1:4" ht="16.5" customHeight="1" x14ac:dyDescent="0.25">
      <c r="A23" s="31">
        <v>9</v>
      </c>
      <c r="B23" s="65" t="s">
        <v>107</v>
      </c>
      <c r="C23" s="64">
        <v>1836364</v>
      </c>
      <c r="D23" s="32">
        <f t="shared" si="0"/>
        <v>4.5709516253705632E-2</v>
      </c>
    </row>
    <row r="24" spans="1:4" ht="16.5" customHeight="1" x14ac:dyDescent="0.25">
      <c r="A24" s="31">
        <v>10</v>
      </c>
      <c r="B24" s="65" t="s">
        <v>190</v>
      </c>
      <c r="C24" s="64">
        <v>1454115</v>
      </c>
      <c r="D24" s="32">
        <f t="shared" si="0"/>
        <v>3.6194835679231985E-2</v>
      </c>
    </row>
    <row r="25" spans="1:4" ht="16.5" customHeight="1" x14ac:dyDescent="0.25">
      <c r="A25" s="31">
        <v>11</v>
      </c>
      <c r="B25" s="65" t="s">
        <v>225</v>
      </c>
      <c r="C25" s="64">
        <v>1285001</v>
      </c>
      <c r="D25" s="32">
        <f t="shared" si="0"/>
        <v>3.1985365698482433E-2</v>
      </c>
    </row>
    <row r="26" spans="1:4" ht="16.5" customHeight="1" x14ac:dyDescent="0.25">
      <c r="A26" s="31">
        <v>12</v>
      </c>
      <c r="B26" s="65" t="s">
        <v>109</v>
      </c>
      <c r="C26" s="64">
        <v>1259359</v>
      </c>
      <c r="D26" s="32">
        <f t="shared" si="0"/>
        <v>3.1347102578655688E-2</v>
      </c>
    </row>
    <row r="27" spans="1:4" ht="16.5" customHeight="1" x14ac:dyDescent="0.25">
      <c r="A27" s="31">
        <v>13</v>
      </c>
      <c r="B27" s="65" t="s">
        <v>208</v>
      </c>
      <c r="C27" s="64">
        <v>1258282</v>
      </c>
      <c r="D27" s="32">
        <f t="shared" si="0"/>
        <v>3.1320294631535593E-2</v>
      </c>
    </row>
    <row r="28" spans="1:4" ht="16.5" customHeight="1" x14ac:dyDescent="0.25">
      <c r="A28" s="31">
        <v>14</v>
      </c>
      <c r="B28" s="65" t="s">
        <v>118</v>
      </c>
      <c r="C28" s="64">
        <v>1224414</v>
      </c>
      <c r="D28" s="32">
        <f t="shared" si="0"/>
        <v>3.0477275547911378E-2</v>
      </c>
    </row>
    <row r="29" spans="1:4" ht="16.5" customHeight="1" x14ac:dyDescent="0.25">
      <c r="A29" s="31">
        <v>15</v>
      </c>
      <c r="B29" s="65" t="s">
        <v>99</v>
      </c>
      <c r="C29" s="64">
        <v>1011258</v>
      </c>
      <c r="D29" s="32">
        <f t="shared" si="0"/>
        <v>2.5171542236555416E-2</v>
      </c>
    </row>
    <row r="30" spans="1:4" ht="16.5" customHeight="1" x14ac:dyDescent="0.25">
      <c r="A30" s="31">
        <v>16</v>
      </c>
      <c r="B30" s="65" t="s">
        <v>92</v>
      </c>
      <c r="C30" s="64">
        <v>999840</v>
      </c>
      <c r="D30" s="32">
        <f t="shared" si="0"/>
        <v>2.4887333192713992E-2</v>
      </c>
    </row>
    <row r="31" spans="1:4" ht="16.5" customHeight="1" x14ac:dyDescent="0.25">
      <c r="A31" s="31">
        <v>17</v>
      </c>
      <c r="B31" s="65" t="s">
        <v>216</v>
      </c>
      <c r="C31" s="64">
        <v>744603</v>
      </c>
      <c r="D31" s="32">
        <f t="shared" si="0"/>
        <v>1.8534148421041785E-2</v>
      </c>
    </row>
    <row r="32" spans="1:4" ht="16.5" customHeight="1" x14ac:dyDescent="0.25">
      <c r="A32" s="31">
        <v>18</v>
      </c>
      <c r="B32" s="65" t="s">
        <v>100</v>
      </c>
      <c r="C32" s="64">
        <v>634176</v>
      </c>
      <c r="D32" s="32">
        <f t="shared" si="0"/>
        <v>1.5785475090837123E-2</v>
      </c>
    </row>
    <row r="33" spans="1:4" ht="16.5" customHeight="1" x14ac:dyDescent="0.25">
      <c r="A33" s="31">
        <v>19</v>
      </c>
      <c r="B33" s="65" t="s">
        <v>195</v>
      </c>
      <c r="C33" s="64">
        <v>625684</v>
      </c>
      <c r="D33" s="32">
        <f t="shared" si="0"/>
        <v>1.5574098037035989E-2</v>
      </c>
    </row>
    <row r="34" spans="1:4" ht="16.5" customHeight="1" x14ac:dyDescent="0.25">
      <c r="A34" s="31">
        <v>20</v>
      </c>
      <c r="B34" s="65" t="s">
        <v>233</v>
      </c>
      <c r="C34" s="64">
        <v>621328</v>
      </c>
      <c r="D34" s="32">
        <f t="shared" si="0"/>
        <v>1.5465671465397063E-2</v>
      </c>
    </row>
    <row r="35" spans="1:4" ht="16.5" customHeight="1" x14ac:dyDescent="0.25">
      <c r="A35" s="31">
        <v>21</v>
      </c>
      <c r="B35" s="65" t="s">
        <v>106</v>
      </c>
      <c r="C35" s="64">
        <v>527590</v>
      </c>
      <c r="D35" s="32">
        <f t="shared" si="0"/>
        <v>1.3132409304632718E-2</v>
      </c>
    </row>
    <row r="36" spans="1:4" ht="16.5" customHeight="1" x14ac:dyDescent="0.25">
      <c r="A36" s="31">
        <v>22</v>
      </c>
      <c r="B36" s="65" t="s">
        <v>132</v>
      </c>
      <c r="C36" s="64">
        <v>479161</v>
      </c>
      <c r="D36" s="32">
        <f t="shared" si="0"/>
        <v>1.1926947771597486E-2</v>
      </c>
    </row>
    <row r="37" spans="1:4" ht="16.5" customHeight="1" x14ac:dyDescent="0.25">
      <c r="A37" s="31">
        <v>23</v>
      </c>
      <c r="B37" s="65" t="s">
        <v>104</v>
      </c>
      <c r="C37" s="64">
        <v>474461</v>
      </c>
      <c r="D37" s="32">
        <f t="shared" si="0"/>
        <v>1.1809958587322245E-2</v>
      </c>
    </row>
    <row r="38" spans="1:4" ht="16.5" customHeight="1" x14ac:dyDescent="0.25">
      <c r="A38" s="31">
        <v>24</v>
      </c>
      <c r="B38" s="65" t="s">
        <v>91</v>
      </c>
      <c r="C38" s="64">
        <v>375305</v>
      </c>
      <c r="D38" s="28" t="s">
        <v>84</v>
      </c>
    </row>
    <row r="39" spans="1:4" ht="16.5" customHeight="1" x14ac:dyDescent="0.25">
      <c r="A39" s="31">
        <v>25</v>
      </c>
      <c r="B39" s="65" t="s">
        <v>202</v>
      </c>
      <c r="C39" s="64">
        <v>354871</v>
      </c>
      <c r="D39" s="28" t="s">
        <v>84</v>
      </c>
    </row>
    <row r="40" spans="1:4" ht="16.5" customHeight="1" x14ac:dyDescent="0.25">
      <c r="A40" s="31">
        <v>26</v>
      </c>
      <c r="B40" s="65" t="s">
        <v>205</v>
      </c>
      <c r="C40" s="64">
        <v>335253</v>
      </c>
      <c r="D40" s="28" t="s">
        <v>84</v>
      </c>
    </row>
    <row r="41" spans="1:4" ht="16.5" customHeight="1" x14ac:dyDescent="0.25">
      <c r="A41" s="31">
        <v>27</v>
      </c>
      <c r="B41" s="65" t="s">
        <v>276</v>
      </c>
      <c r="C41" s="64">
        <v>285229</v>
      </c>
      <c r="D41" s="28" t="s">
        <v>84</v>
      </c>
    </row>
    <row r="42" spans="1:4" ht="16.5" customHeight="1" x14ac:dyDescent="0.25">
      <c r="A42" s="31">
        <v>28</v>
      </c>
      <c r="B42" s="65" t="s">
        <v>128</v>
      </c>
      <c r="C42" s="64">
        <v>258132</v>
      </c>
      <c r="D42" s="28" t="s">
        <v>84</v>
      </c>
    </row>
    <row r="43" spans="1:4" ht="16.5" customHeight="1" x14ac:dyDescent="0.25">
      <c r="A43" s="31">
        <v>29</v>
      </c>
      <c r="B43" s="65" t="s">
        <v>209</v>
      </c>
      <c r="C43" s="64">
        <v>199952</v>
      </c>
      <c r="D43" s="28" t="s">
        <v>84</v>
      </c>
    </row>
    <row r="44" spans="1:4" ht="16.5" customHeight="1" x14ac:dyDescent="0.25">
      <c r="A44" s="31">
        <v>30</v>
      </c>
      <c r="B44" s="65" t="s">
        <v>121</v>
      </c>
      <c r="C44" s="64">
        <v>193916</v>
      </c>
      <c r="D44" s="28" t="s">
        <v>84</v>
      </c>
    </row>
    <row r="45" spans="1:4" ht="16.5" customHeight="1" x14ac:dyDescent="0.25">
      <c r="A45" s="31">
        <v>31</v>
      </c>
      <c r="B45" s="65" t="s">
        <v>93</v>
      </c>
      <c r="C45" s="64">
        <v>158172</v>
      </c>
      <c r="D45" s="28" t="s">
        <v>84</v>
      </c>
    </row>
    <row r="46" spans="1:4" ht="16.5" customHeight="1" x14ac:dyDescent="0.25">
      <c r="A46" s="31">
        <v>32</v>
      </c>
      <c r="B46" s="65" t="s">
        <v>110</v>
      </c>
      <c r="C46" s="64">
        <v>131822</v>
      </c>
      <c r="D46" s="28" t="s">
        <v>84</v>
      </c>
    </row>
    <row r="47" spans="1:4" ht="16.5" customHeight="1" x14ac:dyDescent="0.25">
      <c r="A47" s="31">
        <v>33</v>
      </c>
      <c r="B47" s="65" t="s">
        <v>277</v>
      </c>
      <c r="C47" s="64">
        <v>126613</v>
      </c>
      <c r="D47" s="28" t="s">
        <v>84</v>
      </c>
    </row>
    <row r="48" spans="1:4" ht="16.5" customHeight="1" x14ac:dyDescent="0.25">
      <c r="A48" s="31">
        <v>34</v>
      </c>
      <c r="B48" s="65" t="s">
        <v>120</v>
      </c>
      <c r="C48" s="64">
        <v>107867</v>
      </c>
      <c r="D48" s="28" t="s">
        <v>84</v>
      </c>
    </row>
    <row r="49" spans="1:4" ht="16.5" customHeight="1" x14ac:dyDescent="0.25">
      <c r="A49" s="31">
        <v>35</v>
      </c>
      <c r="B49" s="65" t="s">
        <v>278</v>
      </c>
      <c r="C49" s="64">
        <v>104027</v>
      </c>
      <c r="D49" s="28" t="s">
        <v>84</v>
      </c>
    </row>
    <row r="50" spans="1:4" ht="16.5" customHeight="1" x14ac:dyDescent="0.25">
      <c r="A50" s="31">
        <v>36</v>
      </c>
      <c r="B50" s="65" t="s">
        <v>105</v>
      </c>
      <c r="C50" s="64">
        <v>101815</v>
      </c>
      <c r="D50" s="28" t="s">
        <v>84</v>
      </c>
    </row>
    <row r="51" spans="1:4" ht="16.5" customHeight="1" x14ac:dyDescent="0.25">
      <c r="A51" s="31">
        <v>37</v>
      </c>
      <c r="B51" s="65" t="s">
        <v>244</v>
      </c>
      <c r="C51" s="64">
        <v>101296</v>
      </c>
      <c r="D51" s="33" t="s">
        <v>84</v>
      </c>
    </row>
    <row r="52" spans="1:4" ht="16.5" customHeight="1" x14ac:dyDescent="0.25">
      <c r="A52" s="31">
        <v>38</v>
      </c>
      <c r="B52" s="65" t="s">
        <v>279</v>
      </c>
      <c r="C52" s="64">
        <v>97947</v>
      </c>
      <c r="D52" s="28" t="s">
        <v>84</v>
      </c>
    </row>
    <row r="53" spans="1:4" ht="16.5" customHeight="1" x14ac:dyDescent="0.25">
      <c r="A53" s="31">
        <v>39</v>
      </c>
      <c r="B53" s="65" t="s">
        <v>119</v>
      </c>
      <c r="C53" s="64">
        <v>97694</v>
      </c>
      <c r="D53" s="28" t="s">
        <v>84</v>
      </c>
    </row>
    <row r="54" spans="1:4" ht="16.5" customHeight="1" x14ac:dyDescent="0.25">
      <c r="A54" s="31">
        <v>40</v>
      </c>
      <c r="B54" s="65" t="s">
        <v>191</v>
      </c>
      <c r="C54" s="64">
        <v>93195</v>
      </c>
      <c r="D54" s="28" t="s">
        <v>84</v>
      </c>
    </row>
    <row r="55" spans="1:4" ht="16.5" customHeight="1" x14ac:dyDescent="0.25">
      <c r="A55" s="31">
        <v>41</v>
      </c>
      <c r="B55" s="65" t="s">
        <v>94</v>
      </c>
      <c r="C55" s="64">
        <v>90961</v>
      </c>
      <c r="D55" s="28" t="s">
        <v>84</v>
      </c>
    </row>
    <row r="56" spans="1:4" ht="16.5" customHeight="1" x14ac:dyDescent="0.25">
      <c r="A56" s="31">
        <v>42</v>
      </c>
      <c r="B56" s="65" t="s">
        <v>193</v>
      </c>
      <c r="C56" s="64">
        <v>70253</v>
      </c>
      <c r="D56" s="28" t="s">
        <v>84</v>
      </c>
    </row>
    <row r="57" spans="1:4" ht="16.5" customHeight="1" x14ac:dyDescent="0.25">
      <c r="A57" s="31">
        <v>43</v>
      </c>
      <c r="B57" s="65" t="s">
        <v>101</v>
      </c>
      <c r="C57" s="64">
        <v>69041</v>
      </c>
      <c r="D57" s="28" t="s">
        <v>84</v>
      </c>
    </row>
    <row r="58" spans="1:4" ht="16.5" customHeight="1" x14ac:dyDescent="0.25">
      <c r="A58" s="31">
        <v>44</v>
      </c>
      <c r="B58" s="65" t="s">
        <v>95</v>
      </c>
      <c r="C58" s="64">
        <v>62190</v>
      </c>
      <c r="D58" s="28" t="s">
        <v>84</v>
      </c>
    </row>
    <row r="59" spans="1:4" ht="16.5" customHeight="1" x14ac:dyDescent="0.25">
      <c r="A59" s="31">
        <v>45</v>
      </c>
      <c r="B59" s="65" t="s">
        <v>133</v>
      </c>
      <c r="C59" s="64">
        <v>52670</v>
      </c>
      <c r="D59" s="28" t="s">
        <v>84</v>
      </c>
    </row>
    <row r="60" spans="1:4" ht="16.5" customHeight="1" x14ac:dyDescent="0.25">
      <c r="A60" s="31">
        <v>46</v>
      </c>
      <c r="B60" s="65" t="s">
        <v>97</v>
      </c>
      <c r="C60" s="64">
        <v>50545</v>
      </c>
      <c r="D60" s="28" t="s">
        <v>84</v>
      </c>
    </row>
    <row r="61" spans="1:4" ht="16.5" customHeight="1" x14ac:dyDescent="0.25">
      <c r="A61" s="31">
        <v>47</v>
      </c>
      <c r="B61" s="65" t="s">
        <v>201</v>
      </c>
      <c r="C61" s="64">
        <v>43959</v>
      </c>
      <c r="D61" s="28" t="s">
        <v>84</v>
      </c>
    </row>
    <row r="62" spans="1:4" ht="16.5" customHeight="1" x14ac:dyDescent="0.25">
      <c r="A62" s="31">
        <v>48</v>
      </c>
      <c r="B62" s="65" t="s">
        <v>180</v>
      </c>
      <c r="C62" s="64">
        <v>39032</v>
      </c>
      <c r="D62" s="28" t="s">
        <v>84</v>
      </c>
    </row>
    <row r="63" spans="1:4" ht="16.5" customHeight="1" x14ac:dyDescent="0.25">
      <c r="A63" s="31">
        <v>49</v>
      </c>
      <c r="B63" s="65" t="s">
        <v>280</v>
      </c>
      <c r="C63" s="64">
        <v>35624</v>
      </c>
      <c r="D63" s="28" t="s">
        <v>84</v>
      </c>
    </row>
    <row r="64" spans="1:4" ht="16.5" customHeight="1" x14ac:dyDescent="0.25">
      <c r="A64" s="31">
        <v>50</v>
      </c>
      <c r="B64" s="65" t="s">
        <v>281</v>
      </c>
      <c r="C64" s="64">
        <v>33599</v>
      </c>
      <c r="D64" s="28" t="s">
        <v>84</v>
      </c>
    </row>
    <row r="65" spans="1:4" ht="16.5" customHeight="1" x14ac:dyDescent="0.25">
      <c r="A65" s="31">
        <v>51</v>
      </c>
      <c r="B65" s="65" t="s">
        <v>98</v>
      </c>
      <c r="C65" s="64">
        <v>33111</v>
      </c>
      <c r="D65" s="28" t="s">
        <v>84</v>
      </c>
    </row>
    <row r="66" spans="1:4" ht="16.5" customHeight="1" x14ac:dyDescent="0.25">
      <c r="A66" s="31">
        <v>52</v>
      </c>
      <c r="B66" s="65" t="s">
        <v>137</v>
      </c>
      <c r="C66" s="64">
        <v>32730</v>
      </c>
      <c r="D66" s="28" t="s">
        <v>84</v>
      </c>
    </row>
    <row r="67" spans="1:4" ht="16.5" customHeight="1" x14ac:dyDescent="0.25">
      <c r="A67" s="31">
        <v>53</v>
      </c>
      <c r="B67" s="65" t="s">
        <v>282</v>
      </c>
      <c r="C67" s="64">
        <v>25540</v>
      </c>
      <c r="D67" s="33" t="s">
        <v>84</v>
      </c>
    </row>
    <row r="68" spans="1:4" ht="16.5" customHeight="1" x14ac:dyDescent="0.25">
      <c r="A68" s="31">
        <v>54</v>
      </c>
      <c r="B68" s="65" t="s">
        <v>283</v>
      </c>
      <c r="C68" s="64">
        <v>25445</v>
      </c>
      <c r="D68" s="28" t="s">
        <v>84</v>
      </c>
    </row>
    <row r="69" spans="1:4" ht="16.5" customHeight="1" x14ac:dyDescent="0.25">
      <c r="A69" s="31">
        <v>55</v>
      </c>
      <c r="B69" s="65" t="s">
        <v>136</v>
      </c>
      <c r="C69" s="64">
        <v>23425</v>
      </c>
      <c r="D69" s="28" t="s">
        <v>84</v>
      </c>
    </row>
    <row r="70" spans="1:4" ht="16.5" customHeight="1" x14ac:dyDescent="0.25">
      <c r="A70" s="31">
        <v>56</v>
      </c>
      <c r="B70" s="65" t="s">
        <v>284</v>
      </c>
      <c r="C70" s="64">
        <v>19397</v>
      </c>
      <c r="D70" s="28" t="s">
        <v>84</v>
      </c>
    </row>
    <row r="71" spans="1:4" ht="16.5" customHeight="1" x14ac:dyDescent="0.25">
      <c r="A71" s="31">
        <v>57</v>
      </c>
      <c r="B71" s="65" t="s">
        <v>215</v>
      </c>
      <c r="C71" s="64">
        <v>16621</v>
      </c>
      <c r="D71" s="28" t="s">
        <v>84</v>
      </c>
    </row>
    <row r="72" spans="1:4" ht="16.5" customHeight="1" x14ac:dyDescent="0.25">
      <c r="A72" s="31">
        <v>58</v>
      </c>
      <c r="B72" s="65" t="s">
        <v>129</v>
      </c>
      <c r="C72" s="64">
        <v>15342</v>
      </c>
      <c r="D72" s="28" t="s">
        <v>84</v>
      </c>
    </row>
    <row r="73" spans="1:4" ht="16.5" customHeight="1" x14ac:dyDescent="0.25">
      <c r="A73" s="31">
        <v>59</v>
      </c>
      <c r="B73" s="65" t="s">
        <v>285</v>
      </c>
      <c r="C73" s="64">
        <v>15060</v>
      </c>
      <c r="D73" s="28" t="s">
        <v>84</v>
      </c>
    </row>
    <row r="74" spans="1:4" ht="16.5" customHeight="1" x14ac:dyDescent="0.25">
      <c r="A74" s="31">
        <v>60</v>
      </c>
      <c r="B74" s="89" t="s">
        <v>286</v>
      </c>
      <c r="C74" s="64">
        <v>13817</v>
      </c>
      <c r="D74" s="28" t="s">
        <v>84</v>
      </c>
    </row>
    <row r="75" spans="1:4" ht="16.5" customHeight="1" x14ac:dyDescent="0.25">
      <c r="A75" s="31">
        <v>61</v>
      </c>
      <c r="B75" s="65" t="s">
        <v>199</v>
      </c>
      <c r="C75" s="64">
        <v>12564</v>
      </c>
      <c r="D75" s="28" t="s">
        <v>84</v>
      </c>
    </row>
    <row r="76" spans="1:4" ht="16.5" customHeight="1" x14ac:dyDescent="0.25">
      <c r="A76" s="31">
        <v>62</v>
      </c>
      <c r="B76" s="65" t="s">
        <v>287</v>
      </c>
      <c r="C76" s="64">
        <v>11693</v>
      </c>
      <c r="D76" s="28" t="s">
        <v>84</v>
      </c>
    </row>
    <row r="77" spans="1:4" ht="16.5" customHeight="1" x14ac:dyDescent="0.25">
      <c r="A77" s="31">
        <v>63</v>
      </c>
      <c r="B77" s="65" t="s">
        <v>211</v>
      </c>
      <c r="C77" s="64">
        <v>11488</v>
      </c>
      <c r="D77" s="28" t="s">
        <v>84</v>
      </c>
    </row>
    <row r="78" spans="1:4" ht="16.5" customHeight="1" x14ac:dyDescent="0.25">
      <c r="A78" s="31">
        <v>64</v>
      </c>
      <c r="B78" s="65" t="s">
        <v>90</v>
      </c>
      <c r="C78" s="64">
        <v>9828</v>
      </c>
      <c r="D78" s="28" t="s">
        <v>84</v>
      </c>
    </row>
    <row r="79" spans="1:4" ht="16.5" customHeight="1" x14ac:dyDescent="0.25">
      <c r="A79" s="31">
        <v>65</v>
      </c>
      <c r="B79" s="65" t="s">
        <v>135</v>
      </c>
      <c r="C79" s="64">
        <v>6642</v>
      </c>
      <c r="D79" s="28" t="s">
        <v>84</v>
      </c>
    </row>
    <row r="80" spans="1:4" ht="16.5" customHeight="1" x14ac:dyDescent="0.25">
      <c r="A80" s="31">
        <v>66</v>
      </c>
      <c r="B80" s="65" t="s">
        <v>200</v>
      </c>
      <c r="C80" s="64">
        <v>6395</v>
      </c>
      <c r="D80" s="28" t="s">
        <v>84</v>
      </c>
    </row>
    <row r="81" spans="1:4" ht="16.5" customHeight="1" x14ac:dyDescent="0.25">
      <c r="A81" s="31">
        <v>67</v>
      </c>
      <c r="B81" s="65" t="s">
        <v>103</v>
      </c>
      <c r="C81" s="64">
        <v>5097</v>
      </c>
      <c r="D81" s="28" t="s">
        <v>84</v>
      </c>
    </row>
    <row r="82" spans="1:4" ht="16.5" customHeight="1" x14ac:dyDescent="0.25">
      <c r="A82" s="31">
        <v>68</v>
      </c>
      <c r="B82" s="65" t="s">
        <v>134</v>
      </c>
      <c r="C82" s="64">
        <v>4155</v>
      </c>
      <c r="D82" s="28" t="s">
        <v>84</v>
      </c>
    </row>
    <row r="83" spans="1:4" ht="16.5" customHeight="1" x14ac:dyDescent="0.25">
      <c r="A83" s="31">
        <v>69</v>
      </c>
      <c r="B83" s="65" t="s">
        <v>270</v>
      </c>
      <c r="C83" s="64">
        <v>3161</v>
      </c>
      <c r="D83" s="28" t="s">
        <v>84</v>
      </c>
    </row>
    <row r="84" spans="1:4" ht="16.5" customHeight="1" x14ac:dyDescent="0.25">
      <c r="A84" s="31">
        <v>70</v>
      </c>
      <c r="B84" s="65" t="s">
        <v>131</v>
      </c>
      <c r="C84" s="64">
        <v>3140</v>
      </c>
      <c r="D84" s="28" t="s">
        <v>84</v>
      </c>
    </row>
    <row r="85" spans="1:4" ht="16.5" customHeight="1" x14ac:dyDescent="0.25">
      <c r="A85" s="31">
        <v>71</v>
      </c>
      <c r="B85" s="65" t="s">
        <v>140</v>
      </c>
      <c r="C85" s="64">
        <v>3133</v>
      </c>
      <c r="D85" s="28" t="s">
        <v>84</v>
      </c>
    </row>
    <row r="86" spans="1:4" ht="16.5" customHeight="1" x14ac:dyDescent="0.25">
      <c r="A86" s="31">
        <v>72</v>
      </c>
      <c r="B86" s="65" t="s">
        <v>288</v>
      </c>
      <c r="C86" s="64">
        <v>2840</v>
      </c>
      <c r="D86" s="28" t="s">
        <v>84</v>
      </c>
    </row>
    <row r="87" spans="1:4" ht="16.5" customHeight="1" x14ac:dyDescent="0.25">
      <c r="A87" s="31">
        <v>73</v>
      </c>
      <c r="B87" s="65" t="s">
        <v>289</v>
      </c>
      <c r="C87" s="64">
        <v>2800</v>
      </c>
      <c r="D87" s="28" t="s">
        <v>84</v>
      </c>
    </row>
    <row r="88" spans="1:4" ht="16.5" customHeight="1" x14ac:dyDescent="0.25">
      <c r="A88" s="31">
        <v>74</v>
      </c>
      <c r="B88" s="65" t="s">
        <v>122</v>
      </c>
      <c r="C88" s="64">
        <v>2505</v>
      </c>
      <c r="D88" s="28" t="s">
        <v>84</v>
      </c>
    </row>
    <row r="89" spans="1:4" ht="16.5" customHeight="1" x14ac:dyDescent="0.25">
      <c r="A89" s="31">
        <v>75</v>
      </c>
      <c r="B89" s="65" t="s">
        <v>290</v>
      </c>
      <c r="C89" s="64">
        <v>2483</v>
      </c>
      <c r="D89" s="28" t="s">
        <v>84</v>
      </c>
    </row>
    <row r="90" spans="1:4" ht="16.5" customHeight="1" x14ac:dyDescent="0.25">
      <c r="A90" s="31">
        <v>76</v>
      </c>
      <c r="B90" s="65" t="s">
        <v>210</v>
      </c>
      <c r="C90" s="64">
        <v>2431</v>
      </c>
      <c r="D90" s="28" t="s">
        <v>84</v>
      </c>
    </row>
    <row r="91" spans="1:4" ht="16.5" customHeight="1" x14ac:dyDescent="0.25">
      <c r="A91" s="31">
        <v>77</v>
      </c>
      <c r="B91" s="65" t="s">
        <v>138</v>
      </c>
      <c r="C91" s="64">
        <v>1892</v>
      </c>
      <c r="D91" s="28" t="s">
        <v>84</v>
      </c>
    </row>
    <row r="92" spans="1:4" ht="16.5" customHeight="1" x14ac:dyDescent="0.25">
      <c r="A92" s="31">
        <v>78</v>
      </c>
      <c r="B92" s="65" t="s">
        <v>231</v>
      </c>
      <c r="C92" s="64">
        <v>1477</v>
      </c>
      <c r="D92" s="28" t="s">
        <v>84</v>
      </c>
    </row>
    <row r="93" spans="1:4" ht="16.5" customHeight="1" x14ac:dyDescent="0.25">
      <c r="A93" s="31">
        <v>79</v>
      </c>
      <c r="B93" s="65" t="s">
        <v>291</v>
      </c>
      <c r="C93" s="64">
        <v>1462</v>
      </c>
      <c r="D93" s="28" t="s">
        <v>84</v>
      </c>
    </row>
    <row r="94" spans="1:4" ht="16.5" customHeight="1" x14ac:dyDescent="0.25">
      <c r="A94" s="31">
        <v>80</v>
      </c>
      <c r="B94" s="65" t="s">
        <v>139</v>
      </c>
      <c r="C94" s="64">
        <v>987</v>
      </c>
      <c r="D94" s="28" t="s">
        <v>84</v>
      </c>
    </row>
    <row r="95" spans="1:4" ht="16.5" customHeight="1" x14ac:dyDescent="0.25">
      <c r="A95" s="31">
        <v>81</v>
      </c>
      <c r="B95" s="65" t="s">
        <v>124</v>
      </c>
      <c r="C95" s="64">
        <v>934</v>
      </c>
      <c r="D95" s="28" t="s">
        <v>84</v>
      </c>
    </row>
    <row r="96" spans="1:4" ht="16.5" customHeight="1" x14ac:dyDescent="0.25">
      <c r="A96" s="31">
        <v>82</v>
      </c>
      <c r="B96" s="65" t="s">
        <v>292</v>
      </c>
      <c r="C96" s="64">
        <v>922</v>
      </c>
      <c r="D96" s="28" t="s">
        <v>84</v>
      </c>
    </row>
    <row r="97" spans="1:4" ht="16.5" customHeight="1" x14ac:dyDescent="0.25">
      <c r="A97" s="31">
        <v>83</v>
      </c>
      <c r="B97" s="65" t="s">
        <v>86</v>
      </c>
      <c r="C97" s="64">
        <v>534</v>
      </c>
      <c r="D97" s="28" t="s">
        <v>84</v>
      </c>
    </row>
    <row r="98" spans="1:4" ht="16.5" customHeight="1" x14ac:dyDescent="0.25">
      <c r="A98" s="31">
        <v>84</v>
      </c>
      <c r="B98" s="65" t="s">
        <v>87</v>
      </c>
      <c r="C98" s="64">
        <v>508</v>
      </c>
      <c r="D98" s="28" t="s">
        <v>84</v>
      </c>
    </row>
    <row r="99" spans="1:4" ht="16.5" customHeight="1" x14ac:dyDescent="0.25">
      <c r="A99" s="31">
        <v>85</v>
      </c>
      <c r="B99" s="65" t="s">
        <v>147</v>
      </c>
      <c r="C99" s="64">
        <v>306</v>
      </c>
      <c r="D99" s="28" t="s">
        <v>84</v>
      </c>
    </row>
    <row r="100" spans="1:4" ht="16.5" customHeight="1" x14ac:dyDescent="0.25">
      <c r="A100" s="31">
        <v>86</v>
      </c>
      <c r="B100" s="65" t="s">
        <v>125</v>
      </c>
      <c r="C100" s="64">
        <v>293</v>
      </c>
      <c r="D100" s="28" t="s">
        <v>84</v>
      </c>
    </row>
    <row r="101" spans="1:4" ht="16.5" customHeight="1" x14ac:dyDescent="0.25">
      <c r="A101" s="31">
        <v>87</v>
      </c>
      <c r="B101" s="65" t="s">
        <v>293</v>
      </c>
      <c r="C101" s="64">
        <v>251</v>
      </c>
      <c r="D101" s="28" t="s">
        <v>84</v>
      </c>
    </row>
    <row r="102" spans="1:4" ht="16.5" customHeight="1" x14ac:dyDescent="0.25">
      <c r="A102" s="31">
        <v>88</v>
      </c>
      <c r="B102" s="65" t="s">
        <v>294</v>
      </c>
      <c r="C102" s="64">
        <v>235</v>
      </c>
      <c r="D102" s="28" t="s">
        <v>84</v>
      </c>
    </row>
    <row r="103" spans="1:4" ht="16.5" customHeight="1" x14ac:dyDescent="0.25">
      <c r="A103" s="31">
        <v>89</v>
      </c>
      <c r="B103" s="65" t="s">
        <v>126</v>
      </c>
      <c r="C103" s="64">
        <v>232</v>
      </c>
      <c r="D103" s="28" t="s">
        <v>84</v>
      </c>
    </row>
    <row r="104" spans="1:4" ht="16.5" customHeight="1" x14ac:dyDescent="0.25">
      <c r="A104" s="31">
        <v>90</v>
      </c>
      <c r="B104" s="65" t="s">
        <v>192</v>
      </c>
      <c r="C104" s="64">
        <v>207</v>
      </c>
      <c r="D104" s="28" t="s">
        <v>84</v>
      </c>
    </row>
    <row r="105" spans="1:4" ht="16.5" customHeight="1" x14ac:dyDescent="0.25">
      <c r="A105" s="31">
        <v>91</v>
      </c>
      <c r="B105" s="65" t="s">
        <v>127</v>
      </c>
      <c r="C105" s="64">
        <v>195</v>
      </c>
      <c r="D105" s="28" t="s">
        <v>84</v>
      </c>
    </row>
    <row r="106" spans="1:4" ht="16.5" customHeight="1" x14ac:dyDescent="0.25">
      <c r="A106" s="31">
        <v>92</v>
      </c>
      <c r="B106" s="65" t="s">
        <v>295</v>
      </c>
      <c r="C106" s="64">
        <v>155</v>
      </c>
      <c r="D106" s="28" t="s">
        <v>84</v>
      </c>
    </row>
    <row r="107" spans="1:4" ht="16.5" customHeight="1" x14ac:dyDescent="0.25">
      <c r="A107" s="31">
        <v>93</v>
      </c>
      <c r="B107" s="65" t="s">
        <v>148</v>
      </c>
      <c r="C107" s="64">
        <v>129</v>
      </c>
      <c r="D107" s="28" t="s">
        <v>84</v>
      </c>
    </row>
    <row r="108" spans="1:4" ht="16.5" customHeight="1" x14ac:dyDescent="0.25">
      <c r="A108" s="31">
        <v>94</v>
      </c>
      <c r="B108" s="65" t="s">
        <v>296</v>
      </c>
      <c r="C108" s="64">
        <v>126</v>
      </c>
      <c r="D108" s="28" t="s">
        <v>84</v>
      </c>
    </row>
    <row r="109" spans="1:4" ht="16.5" customHeight="1" x14ac:dyDescent="0.25">
      <c r="A109" s="31">
        <v>95</v>
      </c>
      <c r="B109" s="65" t="s">
        <v>297</v>
      </c>
      <c r="C109" s="64">
        <v>66</v>
      </c>
      <c r="D109" s="28" t="s">
        <v>84</v>
      </c>
    </row>
    <row r="110" spans="1:4" ht="16.5" customHeight="1" x14ac:dyDescent="0.25">
      <c r="A110" s="31">
        <v>96</v>
      </c>
      <c r="B110" s="65" t="s">
        <v>298</v>
      </c>
      <c r="C110" s="64">
        <v>55</v>
      </c>
      <c r="D110" s="28" t="s">
        <v>84</v>
      </c>
    </row>
    <row r="111" spans="1:4" ht="16.5" customHeight="1" x14ac:dyDescent="0.25">
      <c r="A111" s="31">
        <v>97</v>
      </c>
      <c r="B111" s="65" t="s">
        <v>299</v>
      </c>
      <c r="C111" s="64">
        <v>47</v>
      </c>
      <c r="D111" s="28" t="s">
        <v>84</v>
      </c>
    </row>
    <row r="112" spans="1:4" ht="13.5" x14ac:dyDescent="0.25">
      <c r="A112" s="31"/>
      <c r="B112" s="69"/>
      <c r="C112" s="68"/>
      <c r="D112" s="28"/>
    </row>
  </sheetData>
  <mergeCells count="3">
    <mergeCell ref="A11:D11"/>
    <mergeCell ref="A12:D12"/>
    <mergeCell ref="A9:D9"/>
  </mergeCells>
  <phoneticPr fontId="3" type="noConversion"/>
  <printOptions horizontalCentered="1"/>
  <pageMargins left="0.25" right="0.25" top="0.5" bottom="0.5" header="0.3" footer="0.3"/>
  <pageSetup orientation="portrait" r:id="rId1"/>
  <headerFooter>
    <oddFooter>&amp;L&amp;"Century Gothic,Regular"FinCEN SAR - Depository Institutions&amp;R&amp;"Century Gothic,Regular"Page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9:Q124"/>
  <sheetViews>
    <sheetView showGridLines="0" topLeftCell="A7" zoomScaleNormal="100" workbookViewId="0">
      <selection activeCell="B14" sqref="B14"/>
    </sheetView>
  </sheetViews>
  <sheetFormatPr defaultColWidth="9.140625" defaultRowHeight="13.5" x14ac:dyDescent="0.25"/>
  <cols>
    <col min="1" max="1" width="33.28515625" style="1" customWidth="1"/>
    <col min="2" max="2" width="64.28515625" style="1" customWidth="1"/>
    <col min="3" max="8" width="11.7109375" style="1" customWidth="1"/>
    <col min="9" max="9" width="11.7109375" style="20" customWidth="1"/>
    <col min="10" max="13" width="11.7109375" style="1" customWidth="1"/>
    <col min="14" max="16384" width="9.140625" style="1"/>
  </cols>
  <sheetData>
    <row r="9" spans="1:17" x14ac:dyDescent="0.25">
      <c r="A9" s="19" t="s">
        <v>222</v>
      </c>
      <c r="B9" s="20"/>
      <c r="C9" s="20"/>
      <c r="D9" s="20"/>
    </row>
    <row r="10" spans="1:17" x14ac:dyDescent="0.25">
      <c r="A10" s="19"/>
      <c r="B10" s="20"/>
      <c r="C10" s="20"/>
      <c r="D10" s="20"/>
    </row>
    <row r="11" spans="1:17" x14ac:dyDescent="0.25">
      <c r="A11" s="156" t="s">
        <v>238</v>
      </c>
      <c r="B11" s="157"/>
      <c r="C11" s="157"/>
      <c r="D11" s="157"/>
    </row>
    <row r="12" spans="1:17" x14ac:dyDescent="0.25">
      <c r="A12" s="21" t="s">
        <v>275</v>
      </c>
      <c r="B12" s="20"/>
      <c r="C12" s="20"/>
      <c r="D12" s="20"/>
    </row>
    <row r="13" spans="1:17" ht="15" x14ac:dyDescent="0.25">
      <c r="A13" s="7"/>
      <c r="B13" s="6"/>
      <c r="C13" s="6"/>
      <c r="D13" s="6"/>
    </row>
    <row r="14" spans="1:17" ht="32.25" customHeight="1" x14ac:dyDescent="0.25">
      <c r="A14" s="29" t="s">
        <v>85</v>
      </c>
      <c r="B14" s="29" t="s">
        <v>212</v>
      </c>
      <c r="C14" s="34" t="s">
        <v>188</v>
      </c>
      <c r="D14" s="34" t="s">
        <v>189</v>
      </c>
      <c r="E14" s="34" t="s">
        <v>194</v>
      </c>
      <c r="F14" s="34" t="s">
        <v>196</v>
      </c>
      <c r="G14" s="34" t="s">
        <v>197</v>
      </c>
      <c r="H14" s="34" t="s">
        <v>213</v>
      </c>
      <c r="I14" s="34" t="s">
        <v>230</v>
      </c>
      <c r="J14" s="34" t="s">
        <v>232</v>
      </c>
      <c r="K14" s="34" t="s">
        <v>269</v>
      </c>
      <c r="L14" s="34" t="s">
        <v>271</v>
      </c>
      <c r="M14" s="34" t="s">
        <v>274</v>
      </c>
      <c r="O14" s="54"/>
      <c r="P14" s="54"/>
      <c r="Q14" s="56"/>
    </row>
    <row r="15" spans="1:17" s="108" customFormat="1" ht="16.5" customHeight="1" x14ac:dyDescent="0.2">
      <c r="A15" s="135" t="s">
        <v>266</v>
      </c>
      <c r="B15" s="136" t="s">
        <v>252</v>
      </c>
      <c r="C15" s="72" t="s">
        <v>1</v>
      </c>
      <c r="D15" s="72" t="s">
        <v>1</v>
      </c>
      <c r="E15" s="72" t="s">
        <v>1</v>
      </c>
      <c r="F15" s="72" t="s">
        <v>1</v>
      </c>
      <c r="G15" s="137">
        <v>260</v>
      </c>
      <c r="H15" s="137">
        <v>2829</v>
      </c>
      <c r="I15" s="137">
        <v>4871</v>
      </c>
      <c r="J15" s="137">
        <v>5399</v>
      </c>
      <c r="K15" s="137">
        <v>7188</v>
      </c>
      <c r="L15" s="137">
        <v>7161</v>
      </c>
      <c r="M15" s="137">
        <v>5891</v>
      </c>
      <c r="O15" s="125"/>
      <c r="P15" s="125"/>
      <c r="Q15" s="138"/>
    </row>
    <row r="16" spans="1:17" s="108" customFormat="1" ht="16.5" customHeight="1" x14ac:dyDescent="0.2">
      <c r="A16" s="71"/>
      <c r="B16" s="136" t="s">
        <v>247</v>
      </c>
      <c r="C16" s="72" t="s">
        <v>1</v>
      </c>
      <c r="D16" s="72" t="s">
        <v>1</v>
      </c>
      <c r="E16" s="72" t="s">
        <v>1</v>
      </c>
      <c r="F16" s="72" t="s">
        <v>1</v>
      </c>
      <c r="G16" s="137">
        <v>659</v>
      </c>
      <c r="H16" s="137">
        <v>9108</v>
      </c>
      <c r="I16" s="137">
        <v>12148</v>
      </c>
      <c r="J16" s="137">
        <v>17884</v>
      </c>
      <c r="K16" s="137">
        <v>18735</v>
      </c>
      <c r="L16" s="137">
        <v>21182</v>
      </c>
      <c r="M16" s="137">
        <v>24311</v>
      </c>
      <c r="O16" s="125"/>
      <c r="P16" s="125"/>
      <c r="Q16" s="100"/>
    </row>
    <row r="17" spans="1:17" s="108" customFormat="1" ht="16.5" customHeight="1" x14ac:dyDescent="0.2">
      <c r="A17" s="71"/>
      <c r="B17" s="136" t="s">
        <v>268</v>
      </c>
      <c r="C17" s="72" t="s">
        <v>1</v>
      </c>
      <c r="D17" s="72" t="s">
        <v>1</v>
      </c>
      <c r="E17" s="72" t="s">
        <v>1</v>
      </c>
      <c r="F17" s="72" t="s">
        <v>1</v>
      </c>
      <c r="G17" s="137">
        <v>302</v>
      </c>
      <c r="H17" s="137">
        <v>2112</v>
      </c>
      <c r="I17" s="137">
        <v>3067</v>
      </c>
      <c r="J17" s="137">
        <v>3743</v>
      </c>
      <c r="K17" s="137">
        <v>4341</v>
      </c>
      <c r="L17" s="137">
        <v>5878</v>
      </c>
      <c r="M17" s="137">
        <v>6097</v>
      </c>
      <c r="O17" s="125"/>
      <c r="P17" s="125"/>
      <c r="Q17" s="100"/>
    </row>
    <row r="18" spans="1:17" s="108" customFormat="1" ht="16.5" customHeight="1" x14ac:dyDescent="0.2">
      <c r="A18" s="71"/>
      <c r="B18" s="139" t="s">
        <v>13</v>
      </c>
      <c r="C18" s="72" t="s">
        <v>1</v>
      </c>
      <c r="D18" s="72" t="s">
        <v>1</v>
      </c>
      <c r="E18" s="72" t="s">
        <v>1</v>
      </c>
      <c r="F18" s="72" t="s">
        <v>1</v>
      </c>
      <c r="G18" s="140">
        <f t="shared" ref="G18:M18" si="0">SUM(G15:G17)</f>
        <v>1221</v>
      </c>
      <c r="H18" s="140">
        <f t="shared" si="0"/>
        <v>14049</v>
      </c>
      <c r="I18" s="140">
        <f t="shared" si="0"/>
        <v>20086</v>
      </c>
      <c r="J18" s="140">
        <f t="shared" si="0"/>
        <v>27026</v>
      </c>
      <c r="K18" s="140">
        <f t="shared" si="0"/>
        <v>30264</v>
      </c>
      <c r="L18" s="140">
        <f t="shared" si="0"/>
        <v>34221</v>
      </c>
      <c r="M18" s="140">
        <f t="shared" si="0"/>
        <v>36299</v>
      </c>
      <c r="O18" s="125"/>
      <c r="P18" s="125"/>
      <c r="Q18" s="100"/>
    </row>
    <row r="19" spans="1:17" s="108" customFormat="1" ht="16.5" customHeight="1" x14ac:dyDescent="0.2">
      <c r="A19" s="135" t="s">
        <v>88</v>
      </c>
      <c r="B19" s="136" t="s">
        <v>118</v>
      </c>
      <c r="C19" s="100">
        <v>24904</v>
      </c>
      <c r="D19" s="100">
        <v>37338</v>
      </c>
      <c r="E19" s="121">
        <v>48679</v>
      </c>
      <c r="F19" s="121">
        <v>50680</v>
      </c>
      <c r="G19" s="121">
        <v>65179</v>
      </c>
      <c r="H19" s="137">
        <v>88858</v>
      </c>
      <c r="I19" s="137">
        <v>143269</v>
      </c>
      <c r="J19" s="122">
        <v>176911</v>
      </c>
      <c r="K19" s="141">
        <v>183730</v>
      </c>
      <c r="L19" s="141">
        <v>199939</v>
      </c>
      <c r="M19" s="101">
        <v>204927</v>
      </c>
      <c r="O19" s="125"/>
      <c r="P19" s="125"/>
      <c r="Q19" s="100"/>
    </row>
    <row r="20" spans="1:17" s="108" customFormat="1" ht="16.5" customHeight="1" x14ac:dyDescent="0.2">
      <c r="A20" s="135"/>
      <c r="B20" s="138" t="s">
        <v>254</v>
      </c>
      <c r="C20" s="72" t="s">
        <v>1</v>
      </c>
      <c r="D20" s="72" t="s">
        <v>1</v>
      </c>
      <c r="E20" s="72" t="s">
        <v>1</v>
      </c>
      <c r="F20" s="72" t="s">
        <v>1</v>
      </c>
      <c r="G20" s="121">
        <v>130</v>
      </c>
      <c r="H20" s="137">
        <v>1694</v>
      </c>
      <c r="I20" s="137">
        <v>2351</v>
      </c>
      <c r="J20" s="122">
        <v>2398</v>
      </c>
      <c r="K20" s="141">
        <v>2281</v>
      </c>
      <c r="L20" s="141">
        <v>2870</v>
      </c>
      <c r="M20" s="101">
        <v>2093</v>
      </c>
      <c r="O20" s="125"/>
      <c r="P20" s="125"/>
      <c r="Q20" s="100"/>
    </row>
    <row r="21" spans="1:17" s="108" customFormat="1" ht="16.5" customHeight="1" x14ac:dyDescent="0.2">
      <c r="A21" s="142"/>
      <c r="B21" s="136" t="s">
        <v>119</v>
      </c>
      <c r="C21" s="100">
        <v>1487</v>
      </c>
      <c r="D21" s="100">
        <v>1263</v>
      </c>
      <c r="E21" s="121">
        <v>1442</v>
      </c>
      <c r="F21" s="121">
        <v>1593</v>
      </c>
      <c r="G21" s="121">
        <v>1921</v>
      </c>
      <c r="H21" s="137">
        <v>2079</v>
      </c>
      <c r="I21" s="137">
        <v>12761</v>
      </c>
      <c r="J21" s="122">
        <v>36238</v>
      </c>
      <c r="K21" s="141">
        <v>17603</v>
      </c>
      <c r="L21" s="141">
        <v>8025</v>
      </c>
      <c r="M21" s="101">
        <v>13282</v>
      </c>
      <c r="O21" s="125"/>
      <c r="P21" s="125"/>
      <c r="Q21" s="100"/>
    </row>
    <row r="22" spans="1:17" s="108" customFormat="1" ht="16.5" customHeight="1" x14ac:dyDescent="0.2">
      <c r="A22" s="142"/>
      <c r="B22" s="136" t="s">
        <v>89</v>
      </c>
      <c r="C22" s="100">
        <v>96786</v>
      </c>
      <c r="D22" s="100">
        <v>112133</v>
      </c>
      <c r="E22" s="121">
        <v>152593</v>
      </c>
      <c r="F22" s="121">
        <v>145272</v>
      </c>
      <c r="G22" s="121">
        <v>166511</v>
      </c>
      <c r="H22" s="137">
        <v>228469</v>
      </c>
      <c r="I22" s="137">
        <v>216963</v>
      </c>
      <c r="J22" s="122">
        <v>249802</v>
      </c>
      <c r="K22" s="141">
        <v>501477</v>
      </c>
      <c r="L22" s="141">
        <v>528864</v>
      </c>
      <c r="M22" s="101">
        <v>521036</v>
      </c>
      <c r="O22" s="125"/>
      <c r="P22" s="125"/>
      <c r="Q22" s="100"/>
    </row>
    <row r="23" spans="1:17" s="108" customFormat="1" ht="16.5" customHeight="1" x14ac:dyDescent="0.2">
      <c r="A23" s="142"/>
      <c r="B23" s="136" t="s">
        <v>216</v>
      </c>
      <c r="C23" s="100">
        <v>87668</v>
      </c>
      <c r="D23" s="100">
        <v>71548</v>
      </c>
      <c r="E23" s="121">
        <v>57536</v>
      </c>
      <c r="F23" s="121">
        <v>52190</v>
      </c>
      <c r="G23" s="121">
        <v>54659</v>
      </c>
      <c r="H23" s="137">
        <v>71234</v>
      </c>
      <c r="I23" s="137">
        <v>57352</v>
      </c>
      <c r="J23" s="122">
        <v>52333</v>
      </c>
      <c r="K23" s="141">
        <v>81777</v>
      </c>
      <c r="L23" s="141">
        <v>82835</v>
      </c>
      <c r="M23" s="101">
        <v>75471</v>
      </c>
      <c r="O23" s="125"/>
      <c r="P23" s="125"/>
      <c r="Q23" s="100"/>
    </row>
    <row r="24" spans="1:17" s="108" customFormat="1" ht="16.5" customHeight="1" x14ac:dyDescent="0.2">
      <c r="A24" s="142"/>
      <c r="B24" s="136" t="s">
        <v>217</v>
      </c>
      <c r="C24" s="100">
        <v>75496</v>
      </c>
      <c r="D24" s="100">
        <v>87364</v>
      </c>
      <c r="E24" s="121">
        <v>104716</v>
      </c>
      <c r="F24" s="121">
        <v>120413</v>
      </c>
      <c r="G24" s="121">
        <v>163896</v>
      </c>
      <c r="H24" s="137">
        <v>171515</v>
      </c>
      <c r="I24" s="137">
        <v>132925</v>
      </c>
      <c r="J24" s="122">
        <v>140327</v>
      </c>
      <c r="K24" s="141">
        <v>269693</v>
      </c>
      <c r="L24" s="141">
        <v>299935</v>
      </c>
      <c r="M24" s="101">
        <v>298382</v>
      </c>
      <c r="O24" s="125"/>
      <c r="P24" s="125"/>
      <c r="Q24" s="100"/>
    </row>
    <row r="25" spans="1:17" s="108" customFormat="1" ht="16.5" customHeight="1" x14ac:dyDescent="0.2">
      <c r="A25" s="143"/>
      <c r="B25" s="136" t="s">
        <v>199</v>
      </c>
      <c r="C25" s="100">
        <v>1094</v>
      </c>
      <c r="D25" s="100">
        <v>682</v>
      </c>
      <c r="E25" s="121">
        <v>679</v>
      </c>
      <c r="F25" s="121">
        <v>769</v>
      </c>
      <c r="G25" s="121">
        <v>772</v>
      </c>
      <c r="H25" s="137">
        <v>929</v>
      </c>
      <c r="I25" s="137">
        <v>745</v>
      </c>
      <c r="J25" s="122">
        <v>912</v>
      </c>
      <c r="K25" s="141">
        <v>977</v>
      </c>
      <c r="L25" s="141">
        <v>1998</v>
      </c>
      <c r="M25" s="101">
        <v>3007</v>
      </c>
      <c r="O25" s="125"/>
      <c r="P25" s="125"/>
      <c r="Q25" s="100"/>
    </row>
    <row r="26" spans="1:17" s="108" customFormat="1" ht="16.5" customHeight="1" x14ac:dyDescent="0.2">
      <c r="A26" s="142"/>
      <c r="B26" s="136" t="s">
        <v>120</v>
      </c>
      <c r="C26" s="100">
        <v>5930</v>
      </c>
      <c r="D26" s="100">
        <v>8358</v>
      </c>
      <c r="E26" s="121">
        <v>6337</v>
      </c>
      <c r="F26" s="121">
        <v>5651</v>
      </c>
      <c r="G26" s="121">
        <v>5954</v>
      </c>
      <c r="H26" s="137">
        <v>7597</v>
      </c>
      <c r="I26" s="137">
        <v>7363</v>
      </c>
      <c r="J26" s="122">
        <v>7162</v>
      </c>
      <c r="K26" s="141">
        <v>11830</v>
      </c>
      <c r="L26" s="141">
        <v>21747</v>
      </c>
      <c r="M26" s="101">
        <v>19938</v>
      </c>
      <c r="O26" s="125"/>
      <c r="P26" s="125"/>
      <c r="Q26" s="100"/>
    </row>
    <row r="27" spans="1:17" s="108" customFormat="1" ht="16.5" customHeight="1" x14ac:dyDescent="0.2">
      <c r="A27" s="142"/>
      <c r="B27" s="136" t="s">
        <v>121</v>
      </c>
      <c r="C27" s="100">
        <v>928</v>
      </c>
      <c r="D27" s="100">
        <v>3509</v>
      </c>
      <c r="E27" s="121">
        <v>6270</v>
      </c>
      <c r="F27" s="121">
        <v>9664</v>
      </c>
      <c r="G27" s="121">
        <v>9612</v>
      </c>
      <c r="H27" s="137">
        <v>12808</v>
      </c>
      <c r="I27" s="137">
        <v>19974</v>
      </c>
      <c r="J27" s="122">
        <v>20785</v>
      </c>
      <c r="K27" s="141">
        <v>30629</v>
      </c>
      <c r="L27" s="141">
        <v>41424</v>
      </c>
      <c r="M27" s="101">
        <v>38313</v>
      </c>
      <c r="O27" s="125"/>
      <c r="P27" s="125"/>
      <c r="Q27" s="100"/>
    </row>
    <row r="28" spans="1:17" s="108" customFormat="1" ht="16.5" customHeight="1" x14ac:dyDescent="0.2">
      <c r="A28" s="142"/>
      <c r="B28" s="136" t="s">
        <v>78</v>
      </c>
      <c r="C28" s="100">
        <v>45915</v>
      </c>
      <c r="D28" s="100">
        <v>42199</v>
      </c>
      <c r="E28" s="121">
        <v>66453</v>
      </c>
      <c r="F28" s="121">
        <v>64595</v>
      </c>
      <c r="G28" s="121">
        <v>78675</v>
      </c>
      <c r="H28" s="137">
        <v>84570</v>
      </c>
      <c r="I28" s="137">
        <v>146287</v>
      </c>
      <c r="J28" s="122">
        <v>224786</v>
      </c>
      <c r="K28" s="141">
        <v>219549</v>
      </c>
      <c r="L28" s="141">
        <v>234747</v>
      </c>
      <c r="M28" s="101">
        <v>246339</v>
      </c>
      <c r="O28" s="125"/>
      <c r="P28" s="125"/>
      <c r="Q28" s="100"/>
    </row>
    <row r="29" spans="1:17" s="108" customFormat="1" ht="16.5" customHeight="1" x14ac:dyDescent="0.2">
      <c r="A29" s="143"/>
      <c r="B29" s="136" t="s">
        <v>258</v>
      </c>
      <c r="C29" s="72" t="s">
        <v>1</v>
      </c>
      <c r="D29" s="72" t="s">
        <v>1</v>
      </c>
      <c r="E29" s="72" t="s">
        <v>1</v>
      </c>
      <c r="F29" s="72" t="s">
        <v>1</v>
      </c>
      <c r="G29" s="121">
        <v>66</v>
      </c>
      <c r="H29" s="137">
        <v>394</v>
      </c>
      <c r="I29" s="137">
        <v>337</v>
      </c>
      <c r="J29" s="122">
        <v>309</v>
      </c>
      <c r="K29" s="141">
        <v>390</v>
      </c>
      <c r="L29" s="141">
        <v>475</v>
      </c>
      <c r="M29" s="128">
        <v>512</v>
      </c>
      <c r="O29" s="125"/>
      <c r="P29" s="125"/>
      <c r="Q29" s="100"/>
    </row>
    <row r="30" spans="1:17" s="108" customFormat="1" ht="16.5" customHeight="1" x14ac:dyDescent="0.2">
      <c r="A30" s="142"/>
      <c r="B30" s="136" t="s">
        <v>122</v>
      </c>
      <c r="C30" s="100">
        <v>396</v>
      </c>
      <c r="D30" s="100">
        <v>307</v>
      </c>
      <c r="E30" s="121">
        <v>260</v>
      </c>
      <c r="F30" s="121">
        <v>314</v>
      </c>
      <c r="G30" s="121">
        <v>209</v>
      </c>
      <c r="H30" s="137">
        <v>174</v>
      </c>
      <c r="I30" s="137">
        <v>188</v>
      </c>
      <c r="J30" s="122">
        <v>131</v>
      </c>
      <c r="K30" s="141">
        <v>123</v>
      </c>
      <c r="L30" s="141">
        <v>178</v>
      </c>
      <c r="M30" s="128">
        <v>225</v>
      </c>
      <c r="O30" s="125"/>
      <c r="P30" s="125"/>
      <c r="Q30" s="100"/>
    </row>
    <row r="31" spans="1:17" s="108" customFormat="1" ht="16.5" customHeight="1" x14ac:dyDescent="0.2">
      <c r="A31" s="143"/>
      <c r="B31" s="136" t="s">
        <v>256</v>
      </c>
      <c r="C31" s="72" t="s">
        <v>1</v>
      </c>
      <c r="D31" s="72" t="s">
        <v>1</v>
      </c>
      <c r="E31" s="72" t="s">
        <v>1</v>
      </c>
      <c r="F31" s="72" t="s">
        <v>1</v>
      </c>
      <c r="G31" s="121">
        <v>79</v>
      </c>
      <c r="H31" s="137">
        <v>514</v>
      </c>
      <c r="I31" s="137">
        <v>638</v>
      </c>
      <c r="J31" s="122">
        <v>817</v>
      </c>
      <c r="K31" s="141">
        <v>236</v>
      </c>
      <c r="L31" s="141">
        <v>330</v>
      </c>
      <c r="M31" s="128">
        <v>226</v>
      </c>
      <c r="O31" s="125"/>
      <c r="P31" s="125"/>
      <c r="Q31" s="100"/>
    </row>
    <row r="32" spans="1:17" s="108" customFormat="1" ht="16.5" customHeight="1" x14ac:dyDescent="0.2">
      <c r="A32" s="142"/>
      <c r="B32" s="136" t="s">
        <v>195</v>
      </c>
      <c r="C32" s="100">
        <v>22092</v>
      </c>
      <c r="D32" s="100">
        <v>29298</v>
      </c>
      <c r="E32" s="121">
        <v>35037</v>
      </c>
      <c r="F32" s="121">
        <v>38973</v>
      </c>
      <c r="G32" s="121">
        <v>44281</v>
      </c>
      <c r="H32" s="137">
        <v>47746</v>
      </c>
      <c r="I32" s="137">
        <v>52400</v>
      </c>
      <c r="J32" s="122">
        <v>58872</v>
      </c>
      <c r="K32" s="141">
        <v>77761</v>
      </c>
      <c r="L32" s="141">
        <v>97865</v>
      </c>
      <c r="M32" s="101">
        <v>121359</v>
      </c>
      <c r="O32" s="125"/>
      <c r="P32" s="125"/>
      <c r="Q32" s="100"/>
    </row>
    <row r="33" spans="1:17" s="108" customFormat="1" ht="16.5" customHeight="1" x14ac:dyDescent="0.2">
      <c r="A33" s="142"/>
      <c r="B33" s="139" t="s">
        <v>13</v>
      </c>
      <c r="C33" s="144">
        <f t="shared" ref="C33:M33" si="1" xml:space="preserve"> SUM(C19:C32)</f>
        <v>362696</v>
      </c>
      <c r="D33" s="144">
        <f t="shared" si="1"/>
        <v>393999</v>
      </c>
      <c r="E33" s="144">
        <f t="shared" si="1"/>
        <v>480002</v>
      </c>
      <c r="F33" s="144">
        <f t="shared" si="1"/>
        <v>490114</v>
      </c>
      <c r="G33" s="144">
        <f t="shared" si="1"/>
        <v>591944</v>
      </c>
      <c r="H33" s="144">
        <f t="shared" si="1"/>
        <v>718581</v>
      </c>
      <c r="I33" s="144">
        <f t="shared" si="1"/>
        <v>793553</v>
      </c>
      <c r="J33" s="144">
        <f t="shared" si="1"/>
        <v>971783</v>
      </c>
      <c r="K33" s="144">
        <f t="shared" si="1"/>
        <v>1398056</v>
      </c>
      <c r="L33" s="144">
        <f t="shared" si="1"/>
        <v>1521232</v>
      </c>
      <c r="M33" s="144">
        <f t="shared" si="1"/>
        <v>1545110</v>
      </c>
      <c r="O33" s="125"/>
      <c r="P33" s="125"/>
      <c r="Q33" s="100"/>
    </row>
    <row r="34" spans="1:17" s="108" customFormat="1" ht="16.5" customHeight="1" x14ac:dyDescent="0.2">
      <c r="A34" s="135" t="s">
        <v>267</v>
      </c>
      <c r="B34" s="136" t="s">
        <v>265</v>
      </c>
      <c r="C34" s="72" t="s">
        <v>1</v>
      </c>
      <c r="D34" s="72" t="s">
        <v>1</v>
      </c>
      <c r="E34" s="72" t="s">
        <v>1</v>
      </c>
      <c r="F34" s="72" t="s">
        <v>1</v>
      </c>
      <c r="G34" s="121">
        <v>4</v>
      </c>
      <c r="H34" s="121">
        <v>9</v>
      </c>
      <c r="I34" s="121">
        <v>7</v>
      </c>
      <c r="J34" s="121">
        <v>2</v>
      </c>
      <c r="K34" s="141">
        <v>15</v>
      </c>
      <c r="L34" s="141">
        <v>7</v>
      </c>
      <c r="M34" s="141">
        <v>11</v>
      </c>
      <c r="O34" s="125"/>
      <c r="P34" s="125"/>
      <c r="Q34" s="100"/>
    </row>
    <row r="35" spans="1:17" s="108" customFormat="1" ht="16.5" customHeight="1" x14ac:dyDescent="0.2">
      <c r="A35" s="143"/>
      <c r="B35" s="136" t="s">
        <v>263</v>
      </c>
      <c r="C35" s="100">
        <v>5</v>
      </c>
      <c r="D35" s="100">
        <v>11</v>
      </c>
      <c r="E35" s="121">
        <v>7</v>
      </c>
      <c r="F35" s="121">
        <v>16</v>
      </c>
      <c r="G35" s="121">
        <v>8</v>
      </c>
      <c r="H35" s="145" t="s">
        <v>1</v>
      </c>
      <c r="I35" s="145" t="s">
        <v>1</v>
      </c>
      <c r="J35" s="145" t="s">
        <v>1</v>
      </c>
      <c r="K35" s="145" t="s">
        <v>1</v>
      </c>
      <c r="L35" s="145" t="s">
        <v>1</v>
      </c>
      <c r="M35" s="145" t="s">
        <v>1</v>
      </c>
      <c r="O35" s="125"/>
      <c r="P35" s="125"/>
      <c r="Q35" s="100"/>
    </row>
    <row r="36" spans="1:17" s="108" customFormat="1" ht="16.5" customHeight="1" x14ac:dyDescent="0.2">
      <c r="A36" s="143"/>
      <c r="B36" s="136" t="s">
        <v>86</v>
      </c>
      <c r="C36" s="100">
        <v>41</v>
      </c>
      <c r="D36" s="100">
        <v>41</v>
      </c>
      <c r="E36" s="121">
        <v>43</v>
      </c>
      <c r="F36" s="121">
        <v>38</v>
      </c>
      <c r="G36" s="121">
        <v>44</v>
      </c>
      <c r="H36" s="121">
        <v>56</v>
      </c>
      <c r="I36" s="121">
        <v>43</v>
      </c>
      <c r="J36" s="121">
        <v>57</v>
      </c>
      <c r="K36" s="141">
        <v>55</v>
      </c>
      <c r="L36" s="141">
        <v>56</v>
      </c>
      <c r="M36" s="141">
        <v>60</v>
      </c>
      <c r="O36" s="125"/>
      <c r="P36" s="125"/>
      <c r="Q36" s="100"/>
    </row>
    <row r="37" spans="1:17" s="108" customFormat="1" ht="16.5" customHeight="1" x14ac:dyDescent="0.2">
      <c r="A37" s="143"/>
      <c r="B37" s="136" t="s">
        <v>78</v>
      </c>
      <c r="C37" s="100">
        <v>186</v>
      </c>
      <c r="D37" s="100">
        <v>210</v>
      </c>
      <c r="E37" s="121">
        <v>228</v>
      </c>
      <c r="F37" s="121">
        <v>211</v>
      </c>
      <c r="G37" s="121">
        <v>240</v>
      </c>
      <c r="H37" s="121">
        <v>353</v>
      </c>
      <c r="I37" s="121">
        <v>447</v>
      </c>
      <c r="J37" s="121">
        <v>573</v>
      </c>
      <c r="K37" s="141">
        <v>2045</v>
      </c>
      <c r="L37" s="141">
        <v>3314</v>
      </c>
      <c r="M37" s="141">
        <v>3681</v>
      </c>
      <c r="O37" s="125"/>
      <c r="P37" s="125"/>
      <c r="Q37" s="100"/>
    </row>
    <row r="38" spans="1:17" s="108" customFormat="1" ht="16.5" customHeight="1" x14ac:dyDescent="0.2">
      <c r="A38" s="143"/>
      <c r="B38" s="136" t="s">
        <v>261</v>
      </c>
      <c r="C38" s="100">
        <v>29</v>
      </c>
      <c r="D38" s="100">
        <v>24</v>
      </c>
      <c r="E38" s="121">
        <v>50</v>
      </c>
      <c r="F38" s="121">
        <v>52</v>
      </c>
      <c r="G38" s="121">
        <v>79</v>
      </c>
      <c r="H38" s="121">
        <v>1</v>
      </c>
      <c r="I38" s="145" t="s">
        <v>1</v>
      </c>
      <c r="J38" s="145" t="s">
        <v>1</v>
      </c>
      <c r="K38" s="145" t="s">
        <v>1</v>
      </c>
      <c r="L38" s="145" t="s">
        <v>1</v>
      </c>
      <c r="M38" s="145" t="s">
        <v>1</v>
      </c>
      <c r="O38" s="125"/>
      <c r="P38" s="125"/>
      <c r="Q38" s="100"/>
    </row>
    <row r="39" spans="1:17" s="108" customFormat="1" ht="16.5" customHeight="1" x14ac:dyDescent="0.2">
      <c r="A39" s="143"/>
      <c r="B39" s="136" t="s">
        <v>87</v>
      </c>
      <c r="C39" s="100">
        <v>40</v>
      </c>
      <c r="D39" s="100">
        <v>32</v>
      </c>
      <c r="E39" s="121">
        <v>30</v>
      </c>
      <c r="F39" s="121">
        <v>44</v>
      </c>
      <c r="G39" s="121">
        <v>43</v>
      </c>
      <c r="H39" s="121">
        <v>58</v>
      </c>
      <c r="I39" s="121">
        <v>50</v>
      </c>
      <c r="J39" s="121">
        <v>30</v>
      </c>
      <c r="K39" s="141">
        <v>44</v>
      </c>
      <c r="L39" s="141">
        <v>61</v>
      </c>
      <c r="M39" s="141">
        <v>76</v>
      </c>
      <c r="O39" s="125"/>
      <c r="P39" s="125"/>
      <c r="Q39" s="100"/>
    </row>
    <row r="40" spans="1:17" s="108" customFormat="1" ht="16.5" customHeight="1" x14ac:dyDescent="0.2">
      <c r="A40" s="143"/>
      <c r="B40" s="136" t="s">
        <v>264</v>
      </c>
      <c r="C40" s="72" t="s">
        <v>1</v>
      </c>
      <c r="D40" s="72" t="s">
        <v>1</v>
      </c>
      <c r="E40" s="72" t="s">
        <v>1</v>
      </c>
      <c r="F40" s="72" t="s">
        <v>1</v>
      </c>
      <c r="G40" s="121">
        <v>1</v>
      </c>
      <c r="H40" s="121">
        <v>13</v>
      </c>
      <c r="I40" s="121">
        <v>7</v>
      </c>
      <c r="J40" s="121">
        <v>10</v>
      </c>
      <c r="K40" s="141">
        <v>7</v>
      </c>
      <c r="L40" s="141">
        <v>18</v>
      </c>
      <c r="M40" s="141">
        <v>10</v>
      </c>
      <c r="O40" s="125"/>
      <c r="P40" s="125"/>
      <c r="Q40" s="100"/>
    </row>
    <row r="41" spans="1:17" s="108" customFormat="1" ht="16.5" customHeight="1" x14ac:dyDescent="0.2">
      <c r="A41" s="143"/>
      <c r="B41" s="139" t="s">
        <v>13</v>
      </c>
      <c r="C41" s="146">
        <f t="shared" ref="C41:M41" si="2">SUM(C34:C40)</f>
        <v>301</v>
      </c>
      <c r="D41" s="146">
        <f t="shared" si="2"/>
        <v>318</v>
      </c>
      <c r="E41" s="146">
        <f t="shared" si="2"/>
        <v>358</v>
      </c>
      <c r="F41" s="146">
        <f t="shared" si="2"/>
        <v>361</v>
      </c>
      <c r="G41" s="146">
        <f t="shared" si="2"/>
        <v>419</v>
      </c>
      <c r="H41" s="146">
        <f t="shared" si="2"/>
        <v>490</v>
      </c>
      <c r="I41" s="146">
        <f t="shared" si="2"/>
        <v>554</v>
      </c>
      <c r="J41" s="146">
        <f t="shared" si="2"/>
        <v>672</v>
      </c>
      <c r="K41" s="146">
        <f t="shared" si="2"/>
        <v>2166</v>
      </c>
      <c r="L41" s="146">
        <f t="shared" si="2"/>
        <v>3456</v>
      </c>
      <c r="M41" s="146">
        <f t="shared" si="2"/>
        <v>3838</v>
      </c>
      <c r="O41" s="125"/>
      <c r="P41" s="125"/>
      <c r="Q41" s="100"/>
    </row>
    <row r="42" spans="1:17" s="108" customFormat="1" ht="16.5" customHeight="1" x14ac:dyDescent="0.2">
      <c r="A42" s="135" t="s">
        <v>184</v>
      </c>
      <c r="B42" s="136" t="s">
        <v>90</v>
      </c>
      <c r="C42" s="100">
        <v>1304</v>
      </c>
      <c r="D42" s="100">
        <v>1103</v>
      </c>
      <c r="E42" s="121">
        <v>924</v>
      </c>
      <c r="F42" s="137">
        <v>884</v>
      </c>
      <c r="G42" s="137">
        <v>1002</v>
      </c>
      <c r="H42" s="137">
        <v>893</v>
      </c>
      <c r="I42" s="137">
        <v>682</v>
      </c>
      <c r="J42" s="122">
        <v>728</v>
      </c>
      <c r="K42" s="141">
        <v>752</v>
      </c>
      <c r="L42" s="141">
        <v>782</v>
      </c>
      <c r="M42" s="128">
        <v>774</v>
      </c>
      <c r="O42" s="125"/>
      <c r="P42" s="125"/>
      <c r="Q42" s="100"/>
    </row>
    <row r="43" spans="1:17" s="108" customFormat="1" ht="16.5" customHeight="1" x14ac:dyDescent="0.2">
      <c r="A43" s="142"/>
      <c r="B43" s="136" t="s">
        <v>91</v>
      </c>
      <c r="C43" s="100">
        <v>43152</v>
      </c>
      <c r="D43" s="100">
        <v>37314</v>
      </c>
      <c r="E43" s="121">
        <v>52946</v>
      </c>
      <c r="F43" s="137">
        <v>43239</v>
      </c>
      <c r="G43" s="137">
        <v>58850</v>
      </c>
      <c r="H43" s="137">
        <v>80169</v>
      </c>
      <c r="I43" s="137">
        <v>27554</v>
      </c>
      <c r="J43" s="122">
        <v>7022</v>
      </c>
      <c r="K43" s="141">
        <v>8672</v>
      </c>
      <c r="L43" s="141">
        <v>8077</v>
      </c>
      <c r="M43" s="101">
        <v>8310</v>
      </c>
      <c r="O43" s="125"/>
      <c r="P43" s="125"/>
      <c r="Q43" s="100"/>
    </row>
    <row r="44" spans="1:17" s="108" customFormat="1" ht="16.5" customHeight="1" x14ac:dyDescent="0.2">
      <c r="A44" s="142"/>
      <c r="B44" s="136" t="s">
        <v>78</v>
      </c>
      <c r="C44" s="100">
        <v>53392</v>
      </c>
      <c r="D44" s="100">
        <v>37181</v>
      </c>
      <c r="E44" s="121">
        <v>28384</v>
      </c>
      <c r="F44" s="137">
        <v>19108</v>
      </c>
      <c r="G44" s="137">
        <v>18793</v>
      </c>
      <c r="H44" s="137">
        <v>18883</v>
      </c>
      <c r="I44" s="137">
        <v>10796</v>
      </c>
      <c r="J44" s="122">
        <v>3240</v>
      </c>
      <c r="K44" s="141">
        <v>3231</v>
      </c>
      <c r="L44" s="141">
        <v>2831</v>
      </c>
      <c r="M44" s="101">
        <v>4113</v>
      </c>
      <c r="O44" s="125"/>
      <c r="P44" s="125"/>
      <c r="Q44" s="100"/>
    </row>
    <row r="45" spans="1:17" s="108" customFormat="1" ht="16.5" customHeight="1" x14ac:dyDescent="0.2">
      <c r="A45" s="142"/>
      <c r="B45" s="136" t="s">
        <v>92</v>
      </c>
      <c r="C45" s="100">
        <v>110041</v>
      </c>
      <c r="D45" s="100">
        <v>99559</v>
      </c>
      <c r="E45" s="121">
        <v>82525</v>
      </c>
      <c r="F45" s="137">
        <v>66151</v>
      </c>
      <c r="G45" s="137">
        <v>96282</v>
      </c>
      <c r="H45" s="137">
        <v>104133</v>
      </c>
      <c r="I45" s="137">
        <v>82208</v>
      </c>
      <c r="J45" s="122">
        <v>66805</v>
      </c>
      <c r="K45" s="141">
        <v>97630</v>
      </c>
      <c r="L45" s="141">
        <v>100714</v>
      </c>
      <c r="M45" s="101">
        <v>93792</v>
      </c>
      <c r="O45" s="125"/>
      <c r="P45" s="125"/>
      <c r="Q45" s="100"/>
    </row>
    <row r="46" spans="1:17" s="108" customFormat="1" ht="16.5" customHeight="1" x14ac:dyDescent="0.2">
      <c r="A46" s="143"/>
      <c r="B46" s="136" t="s">
        <v>248</v>
      </c>
      <c r="C46" s="72" t="s">
        <v>1</v>
      </c>
      <c r="D46" s="72" t="s">
        <v>1</v>
      </c>
      <c r="E46" s="72" t="s">
        <v>1</v>
      </c>
      <c r="F46" s="72" t="s">
        <v>1</v>
      </c>
      <c r="G46" s="137">
        <v>1362</v>
      </c>
      <c r="H46" s="137">
        <v>13418</v>
      </c>
      <c r="I46" s="137">
        <v>11333</v>
      </c>
      <c r="J46" s="122">
        <v>12970</v>
      </c>
      <c r="K46" s="141">
        <v>17699</v>
      </c>
      <c r="L46" s="141">
        <v>19292</v>
      </c>
      <c r="M46" s="101">
        <v>21873</v>
      </c>
      <c r="O46" s="125"/>
      <c r="P46" s="125"/>
      <c r="Q46" s="100"/>
    </row>
    <row r="47" spans="1:17" s="108" customFormat="1" ht="16.5" customHeight="1" x14ac:dyDescent="0.2">
      <c r="A47" s="142"/>
      <c r="B47" s="136" t="s">
        <v>93</v>
      </c>
      <c r="C47" s="100">
        <v>29160</v>
      </c>
      <c r="D47" s="100">
        <v>14185</v>
      </c>
      <c r="E47" s="121">
        <v>9970</v>
      </c>
      <c r="F47" s="137">
        <v>11066</v>
      </c>
      <c r="G47" s="137">
        <v>11665</v>
      </c>
      <c r="H47" s="137">
        <v>11876</v>
      </c>
      <c r="I47" s="137">
        <v>13767</v>
      </c>
      <c r="J47" s="122">
        <v>16577</v>
      </c>
      <c r="K47" s="141">
        <v>12889</v>
      </c>
      <c r="L47" s="141">
        <v>13831</v>
      </c>
      <c r="M47" s="101">
        <v>13186</v>
      </c>
      <c r="O47" s="125"/>
      <c r="P47" s="125"/>
      <c r="Q47" s="100"/>
    </row>
    <row r="48" spans="1:17" s="108" customFormat="1" ht="16.5" customHeight="1" x14ac:dyDescent="0.2">
      <c r="A48" s="142"/>
      <c r="B48" s="136" t="s">
        <v>94</v>
      </c>
      <c r="C48" s="100">
        <v>16151</v>
      </c>
      <c r="D48" s="100">
        <v>13310</v>
      </c>
      <c r="E48" s="121">
        <v>10564</v>
      </c>
      <c r="F48" s="137">
        <v>7836</v>
      </c>
      <c r="G48" s="137">
        <v>7381</v>
      </c>
      <c r="H48" s="137">
        <v>6463</v>
      </c>
      <c r="I48" s="137">
        <v>4838</v>
      </c>
      <c r="J48" s="122">
        <v>3323</v>
      </c>
      <c r="K48" s="141">
        <v>6773</v>
      </c>
      <c r="L48" s="141">
        <v>7293</v>
      </c>
      <c r="M48" s="101">
        <v>7029</v>
      </c>
      <c r="O48" s="125"/>
      <c r="P48" s="125"/>
      <c r="Q48" s="100"/>
    </row>
    <row r="49" spans="1:17" s="108" customFormat="1" ht="16.5" customHeight="1" x14ac:dyDescent="0.2">
      <c r="A49" s="142"/>
      <c r="B49" s="139" t="s">
        <v>13</v>
      </c>
      <c r="C49" s="144">
        <f t="shared" ref="C49:M49" si="3">SUM(C42:C48)</f>
        <v>253200</v>
      </c>
      <c r="D49" s="144">
        <f t="shared" si="3"/>
        <v>202652</v>
      </c>
      <c r="E49" s="144">
        <f t="shared" si="3"/>
        <v>185313</v>
      </c>
      <c r="F49" s="144">
        <f t="shared" si="3"/>
        <v>148284</v>
      </c>
      <c r="G49" s="144">
        <f t="shared" si="3"/>
        <v>195335</v>
      </c>
      <c r="H49" s="144">
        <f t="shared" si="3"/>
        <v>235835</v>
      </c>
      <c r="I49" s="144">
        <f t="shared" si="3"/>
        <v>151178</v>
      </c>
      <c r="J49" s="144">
        <f t="shared" si="3"/>
        <v>110665</v>
      </c>
      <c r="K49" s="144">
        <f t="shared" si="3"/>
        <v>147646</v>
      </c>
      <c r="L49" s="144">
        <f t="shared" si="3"/>
        <v>152820</v>
      </c>
      <c r="M49" s="144">
        <f t="shared" si="3"/>
        <v>149077</v>
      </c>
      <c r="O49" s="125"/>
      <c r="P49" s="125"/>
      <c r="Q49" s="100"/>
    </row>
    <row r="50" spans="1:17" s="108" customFormat="1" ht="16.5" customHeight="1" x14ac:dyDescent="0.2">
      <c r="A50" s="135" t="s">
        <v>123</v>
      </c>
      <c r="B50" s="136" t="s">
        <v>147</v>
      </c>
      <c r="C50" s="100">
        <v>25</v>
      </c>
      <c r="D50" s="100">
        <v>23</v>
      </c>
      <c r="E50" s="121">
        <v>19</v>
      </c>
      <c r="F50" s="137">
        <v>21</v>
      </c>
      <c r="G50" s="137">
        <v>25</v>
      </c>
      <c r="H50" s="137">
        <v>25</v>
      </c>
      <c r="I50" s="137">
        <v>32</v>
      </c>
      <c r="J50" s="122">
        <v>29</v>
      </c>
      <c r="K50" s="141">
        <v>26</v>
      </c>
      <c r="L50" s="141">
        <v>28</v>
      </c>
      <c r="M50" s="128">
        <v>53</v>
      </c>
      <c r="O50" s="125"/>
      <c r="P50" s="125"/>
      <c r="Q50" s="100"/>
    </row>
    <row r="51" spans="1:17" s="108" customFormat="1" ht="16.5" customHeight="1" x14ac:dyDescent="0.2">
      <c r="A51" s="128"/>
      <c r="B51" s="136" t="s">
        <v>192</v>
      </c>
      <c r="C51" s="100">
        <v>11</v>
      </c>
      <c r="D51" s="100">
        <v>11</v>
      </c>
      <c r="E51" s="121">
        <v>11</v>
      </c>
      <c r="F51" s="137">
        <v>19</v>
      </c>
      <c r="G51" s="137">
        <v>14</v>
      </c>
      <c r="H51" s="137">
        <v>35</v>
      </c>
      <c r="I51" s="137">
        <v>16</v>
      </c>
      <c r="J51" s="122">
        <v>21</v>
      </c>
      <c r="K51" s="141">
        <v>12</v>
      </c>
      <c r="L51" s="141">
        <v>25</v>
      </c>
      <c r="M51" s="128">
        <v>32</v>
      </c>
      <c r="O51" s="125"/>
      <c r="P51" s="125"/>
      <c r="Q51" s="100"/>
    </row>
    <row r="52" spans="1:17" s="108" customFormat="1" ht="16.5" customHeight="1" x14ac:dyDescent="0.2">
      <c r="A52" s="128"/>
      <c r="B52" s="136" t="s">
        <v>78</v>
      </c>
      <c r="C52" s="100">
        <v>168</v>
      </c>
      <c r="D52" s="100">
        <v>201</v>
      </c>
      <c r="E52" s="121">
        <v>137</v>
      </c>
      <c r="F52" s="137">
        <v>150</v>
      </c>
      <c r="G52" s="137">
        <v>132</v>
      </c>
      <c r="H52" s="137">
        <v>113</v>
      </c>
      <c r="I52" s="137">
        <v>137</v>
      </c>
      <c r="J52" s="122">
        <v>92</v>
      </c>
      <c r="K52" s="141">
        <v>107</v>
      </c>
      <c r="L52" s="141">
        <v>104</v>
      </c>
      <c r="M52" s="128">
        <v>136</v>
      </c>
      <c r="O52" s="125"/>
      <c r="P52" s="125"/>
      <c r="Q52" s="100"/>
    </row>
    <row r="53" spans="1:17" s="108" customFormat="1" ht="16.5" customHeight="1" x14ac:dyDescent="0.2">
      <c r="A53" s="128"/>
      <c r="B53" s="136" t="s">
        <v>124</v>
      </c>
      <c r="C53" s="100">
        <v>51</v>
      </c>
      <c r="D53" s="100">
        <v>48</v>
      </c>
      <c r="E53" s="121">
        <v>53</v>
      </c>
      <c r="F53" s="137">
        <v>56</v>
      </c>
      <c r="G53" s="137">
        <v>79</v>
      </c>
      <c r="H53" s="137">
        <v>86</v>
      </c>
      <c r="I53" s="137">
        <v>209</v>
      </c>
      <c r="J53" s="122">
        <v>89</v>
      </c>
      <c r="K53" s="141">
        <v>68</v>
      </c>
      <c r="L53" s="141">
        <v>110</v>
      </c>
      <c r="M53" s="128">
        <v>85</v>
      </c>
      <c r="O53" s="125"/>
      <c r="P53" s="125"/>
      <c r="Q53" s="100"/>
    </row>
    <row r="54" spans="1:17" s="108" customFormat="1" ht="16.5" customHeight="1" x14ac:dyDescent="0.2">
      <c r="A54" s="128"/>
      <c r="B54" s="136" t="s">
        <v>125</v>
      </c>
      <c r="C54" s="100">
        <v>9</v>
      </c>
      <c r="D54" s="100">
        <v>17</v>
      </c>
      <c r="E54" s="121">
        <v>13</v>
      </c>
      <c r="F54" s="137">
        <v>32</v>
      </c>
      <c r="G54" s="137">
        <v>46</v>
      </c>
      <c r="H54" s="137">
        <v>55</v>
      </c>
      <c r="I54" s="137">
        <v>35</v>
      </c>
      <c r="J54" s="122">
        <v>25</v>
      </c>
      <c r="K54" s="141">
        <v>38</v>
      </c>
      <c r="L54" s="141">
        <v>12</v>
      </c>
      <c r="M54" s="128">
        <v>11</v>
      </c>
      <c r="O54" s="125"/>
      <c r="P54" s="125"/>
      <c r="Q54" s="100"/>
    </row>
    <row r="55" spans="1:17" s="108" customFormat="1" ht="16.5" customHeight="1" x14ac:dyDescent="0.2">
      <c r="A55" s="128"/>
      <c r="B55" s="136" t="s">
        <v>126</v>
      </c>
      <c r="C55" s="100">
        <v>18</v>
      </c>
      <c r="D55" s="100">
        <v>22</v>
      </c>
      <c r="E55" s="121">
        <v>18</v>
      </c>
      <c r="F55" s="137">
        <v>22</v>
      </c>
      <c r="G55" s="137">
        <v>25</v>
      </c>
      <c r="H55" s="137">
        <v>28</v>
      </c>
      <c r="I55" s="137">
        <v>16</v>
      </c>
      <c r="J55" s="122">
        <v>15</v>
      </c>
      <c r="K55" s="141">
        <v>19</v>
      </c>
      <c r="L55" s="141">
        <v>22</v>
      </c>
      <c r="M55" s="128">
        <v>27</v>
      </c>
      <c r="O55" s="125"/>
      <c r="P55" s="125"/>
      <c r="Q55" s="100"/>
    </row>
    <row r="56" spans="1:17" s="108" customFormat="1" ht="16.5" customHeight="1" x14ac:dyDescent="0.2">
      <c r="A56" s="128"/>
      <c r="B56" s="136" t="s">
        <v>127</v>
      </c>
      <c r="C56" s="100">
        <v>14</v>
      </c>
      <c r="D56" s="100">
        <v>17</v>
      </c>
      <c r="E56" s="121">
        <v>13</v>
      </c>
      <c r="F56" s="137">
        <v>15</v>
      </c>
      <c r="G56" s="137">
        <v>12</v>
      </c>
      <c r="H56" s="137">
        <v>19</v>
      </c>
      <c r="I56" s="137">
        <v>10</v>
      </c>
      <c r="J56" s="122">
        <v>13</v>
      </c>
      <c r="K56" s="141">
        <v>23</v>
      </c>
      <c r="L56" s="141">
        <v>31</v>
      </c>
      <c r="M56" s="128">
        <v>28</v>
      </c>
      <c r="O56" s="125"/>
      <c r="P56" s="125"/>
      <c r="Q56" s="100"/>
    </row>
    <row r="57" spans="1:17" s="108" customFormat="1" ht="16.5" customHeight="1" x14ac:dyDescent="0.2">
      <c r="A57" s="128"/>
      <c r="B57" s="139" t="s">
        <v>13</v>
      </c>
      <c r="C57" s="144">
        <f t="shared" ref="C57:M57" si="4">SUM(C50:C56)</f>
        <v>296</v>
      </c>
      <c r="D57" s="144">
        <f t="shared" si="4"/>
        <v>339</v>
      </c>
      <c r="E57" s="144">
        <f t="shared" si="4"/>
        <v>264</v>
      </c>
      <c r="F57" s="144">
        <f t="shared" si="4"/>
        <v>315</v>
      </c>
      <c r="G57" s="144">
        <f t="shared" si="4"/>
        <v>333</v>
      </c>
      <c r="H57" s="144">
        <f t="shared" si="4"/>
        <v>361</v>
      </c>
      <c r="I57" s="144">
        <f t="shared" si="4"/>
        <v>455</v>
      </c>
      <c r="J57" s="144">
        <f t="shared" si="4"/>
        <v>284</v>
      </c>
      <c r="K57" s="144">
        <f t="shared" si="4"/>
        <v>293</v>
      </c>
      <c r="L57" s="144">
        <f t="shared" si="4"/>
        <v>332</v>
      </c>
      <c r="M57" s="144">
        <f t="shared" si="4"/>
        <v>372</v>
      </c>
      <c r="O57" s="125"/>
      <c r="P57" s="125"/>
      <c r="Q57" s="100"/>
    </row>
    <row r="58" spans="1:17" s="108" customFormat="1" ht="16.5" customHeight="1" x14ac:dyDescent="0.2">
      <c r="A58" s="135" t="s">
        <v>183</v>
      </c>
      <c r="B58" s="136" t="s">
        <v>95</v>
      </c>
      <c r="C58" s="100">
        <v>5965</v>
      </c>
      <c r="D58" s="100">
        <v>4755</v>
      </c>
      <c r="E58" s="121">
        <v>4810</v>
      </c>
      <c r="F58" s="121">
        <v>4792</v>
      </c>
      <c r="G58" s="121">
        <v>4847</v>
      </c>
      <c r="H58" s="137">
        <v>6186</v>
      </c>
      <c r="I58" s="137">
        <v>7720</v>
      </c>
      <c r="J58" s="122">
        <v>7692</v>
      </c>
      <c r="K58" s="141">
        <v>5502</v>
      </c>
      <c r="L58" s="141">
        <v>5047</v>
      </c>
      <c r="M58" s="101">
        <v>4874</v>
      </c>
      <c r="O58" s="125"/>
      <c r="P58" s="125"/>
      <c r="Q58" s="100"/>
    </row>
    <row r="59" spans="1:17" s="108" customFormat="1" ht="16.5" customHeight="1" x14ac:dyDescent="0.2">
      <c r="A59" s="135"/>
      <c r="B59" s="136" t="s">
        <v>246</v>
      </c>
      <c r="C59" s="72" t="s">
        <v>1</v>
      </c>
      <c r="D59" s="72" t="s">
        <v>1</v>
      </c>
      <c r="E59" s="72" t="s">
        <v>1</v>
      </c>
      <c r="F59" s="72" t="s">
        <v>1</v>
      </c>
      <c r="G59" s="121">
        <v>937</v>
      </c>
      <c r="H59" s="137">
        <v>12421</v>
      </c>
      <c r="I59" s="137">
        <v>20589</v>
      </c>
      <c r="J59" s="122">
        <v>24872</v>
      </c>
      <c r="K59" s="141">
        <v>18432</v>
      </c>
      <c r="L59" s="141">
        <v>21799</v>
      </c>
      <c r="M59" s="101">
        <v>27563</v>
      </c>
      <c r="O59" s="125"/>
      <c r="P59" s="125"/>
      <c r="Q59" s="100"/>
    </row>
    <row r="60" spans="1:17" s="108" customFormat="1" ht="16.5" customHeight="1" x14ac:dyDescent="0.2">
      <c r="A60" s="142"/>
      <c r="B60" s="136" t="s">
        <v>78</v>
      </c>
      <c r="C60" s="100">
        <v>38187</v>
      </c>
      <c r="D60" s="100">
        <v>59686</v>
      </c>
      <c r="E60" s="121">
        <v>65468</v>
      </c>
      <c r="F60" s="121">
        <v>49327</v>
      </c>
      <c r="G60" s="121">
        <v>39128</v>
      </c>
      <c r="H60" s="137">
        <v>38281</v>
      </c>
      <c r="I60" s="137">
        <v>53193</v>
      </c>
      <c r="J60" s="122">
        <v>65374</v>
      </c>
      <c r="K60" s="141">
        <v>73795</v>
      </c>
      <c r="L60" s="141">
        <v>69884</v>
      </c>
      <c r="M60" s="101">
        <v>69005</v>
      </c>
      <c r="O60" s="125"/>
      <c r="P60" s="125"/>
      <c r="Q60" s="100"/>
    </row>
    <row r="61" spans="1:17" s="108" customFormat="1" ht="16.5" customHeight="1" x14ac:dyDescent="0.2">
      <c r="A61" s="142"/>
      <c r="B61" s="136" t="s">
        <v>180</v>
      </c>
      <c r="C61" s="100">
        <v>5992</v>
      </c>
      <c r="D61" s="100">
        <v>6284</v>
      </c>
      <c r="E61" s="121">
        <v>6935</v>
      </c>
      <c r="F61" s="121">
        <v>4280</v>
      </c>
      <c r="G61" s="121">
        <v>2221</v>
      </c>
      <c r="H61" s="137">
        <v>2548</v>
      </c>
      <c r="I61" s="137">
        <v>2389</v>
      </c>
      <c r="J61" s="122">
        <v>2267</v>
      </c>
      <c r="K61" s="141">
        <v>2016</v>
      </c>
      <c r="L61" s="141">
        <v>1976</v>
      </c>
      <c r="M61" s="101">
        <v>2124</v>
      </c>
      <c r="O61" s="125"/>
      <c r="P61" s="125"/>
      <c r="Q61" s="100"/>
    </row>
    <row r="62" spans="1:17" s="108" customFormat="1" ht="16.5" customHeight="1" x14ac:dyDescent="0.2">
      <c r="A62" s="142"/>
      <c r="B62" s="136" t="s">
        <v>179</v>
      </c>
      <c r="C62" s="100">
        <v>233923</v>
      </c>
      <c r="D62" s="100">
        <v>246767</v>
      </c>
      <c r="E62" s="121">
        <v>282271</v>
      </c>
      <c r="F62" s="121">
        <v>254526</v>
      </c>
      <c r="G62" s="121">
        <v>241022</v>
      </c>
      <c r="H62" s="137">
        <v>257014</v>
      </c>
      <c r="I62" s="137">
        <v>309937</v>
      </c>
      <c r="J62" s="122">
        <v>399939</v>
      </c>
      <c r="K62" s="141">
        <v>385112</v>
      </c>
      <c r="L62" s="141">
        <v>426870</v>
      </c>
      <c r="M62" s="101">
        <v>500902</v>
      </c>
      <c r="O62" s="125"/>
      <c r="P62" s="125"/>
      <c r="Q62" s="100"/>
    </row>
    <row r="63" spans="1:17" s="108" customFormat="1" ht="16.5" customHeight="1" x14ac:dyDescent="0.2">
      <c r="A63" s="142"/>
      <c r="B63" s="136" t="s">
        <v>97</v>
      </c>
      <c r="C63" s="100">
        <v>4026</v>
      </c>
      <c r="D63" s="100">
        <v>3641</v>
      </c>
      <c r="E63" s="121">
        <v>4543</v>
      </c>
      <c r="F63" s="121">
        <v>4149</v>
      </c>
      <c r="G63" s="121">
        <v>3957</v>
      </c>
      <c r="H63" s="137">
        <v>4294</v>
      </c>
      <c r="I63" s="137">
        <v>5980</v>
      </c>
      <c r="J63" s="122">
        <v>6326</v>
      </c>
      <c r="K63" s="141">
        <v>4984</v>
      </c>
      <c r="L63" s="141">
        <v>4707</v>
      </c>
      <c r="M63" s="101">
        <v>3938</v>
      </c>
      <c r="O63" s="125"/>
      <c r="P63" s="125"/>
      <c r="Q63" s="100"/>
    </row>
    <row r="64" spans="1:17" s="108" customFormat="1" ht="16.5" customHeight="1" x14ac:dyDescent="0.2">
      <c r="A64" s="142"/>
      <c r="B64" s="136" t="s">
        <v>96</v>
      </c>
      <c r="C64" s="100">
        <v>93280</v>
      </c>
      <c r="D64" s="100">
        <v>108907</v>
      </c>
      <c r="E64" s="121">
        <v>125621</v>
      </c>
      <c r="F64" s="121">
        <v>136093</v>
      </c>
      <c r="G64" s="121">
        <v>138968</v>
      </c>
      <c r="H64" s="137">
        <v>156536</v>
      </c>
      <c r="I64" s="137">
        <v>223324</v>
      </c>
      <c r="J64" s="122">
        <v>306500</v>
      </c>
      <c r="K64" s="141">
        <v>296804</v>
      </c>
      <c r="L64" s="141">
        <v>337958</v>
      </c>
      <c r="M64" s="101">
        <v>429510</v>
      </c>
      <c r="O64" s="125"/>
      <c r="P64" s="125"/>
      <c r="Q64" s="100"/>
    </row>
    <row r="65" spans="1:17" s="108" customFormat="1" ht="16.5" customHeight="1" x14ac:dyDescent="0.2">
      <c r="A65" s="142"/>
      <c r="B65" s="136" t="s">
        <v>98</v>
      </c>
      <c r="C65" s="100">
        <v>2892</v>
      </c>
      <c r="D65" s="100">
        <v>2699</v>
      </c>
      <c r="E65" s="121">
        <v>2533</v>
      </c>
      <c r="F65" s="137">
        <v>2617</v>
      </c>
      <c r="G65" s="137">
        <v>2098</v>
      </c>
      <c r="H65" s="137">
        <v>2346</v>
      </c>
      <c r="I65" s="137">
        <v>2714</v>
      </c>
      <c r="J65" s="122">
        <v>3569</v>
      </c>
      <c r="K65" s="141">
        <v>3313</v>
      </c>
      <c r="L65" s="141">
        <v>3709</v>
      </c>
      <c r="M65" s="101">
        <v>4621</v>
      </c>
      <c r="O65" s="125"/>
      <c r="P65" s="125"/>
      <c r="Q65" s="100"/>
    </row>
    <row r="66" spans="1:17" s="108" customFormat="1" ht="16.5" customHeight="1" x14ac:dyDescent="0.2">
      <c r="A66" s="142"/>
      <c r="B66" s="136" t="s">
        <v>128</v>
      </c>
      <c r="C66" s="100">
        <v>5042</v>
      </c>
      <c r="D66" s="100">
        <v>4303</v>
      </c>
      <c r="E66" s="121">
        <v>3698</v>
      </c>
      <c r="F66" s="137">
        <v>2396</v>
      </c>
      <c r="G66" s="137">
        <v>2109</v>
      </c>
      <c r="H66" s="137">
        <v>2168</v>
      </c>
      <c r="I66" s="137">
        <v>58631</v>
      </c>
      <c r="J66" s="122">
        <v>99907</v>
      </c>
      <c r="K66" s="141">
        <v>34601</v>
      </c>
      <c r="L66" s="141">
        <v>20617</v>
      </c>
      <c r="M66" s="101">
        <v>24660</v>
      </c>
      <c r="O66" s="125"/>
      <c r="P66" s="125"/>
      <c r="Q66" s="100"/>
    </row>
    <row r="67" spans="1:17" s="108" customFormat="1" ht="16.5" customHeight="1" x14ac:dyDescent="0.2">
      <c r="A67" s="142"/>
      <c r="B67" s="136" t="s">
        <v>99</v>
      </c>
      <c r="C67" s="100">
        <v>50174</v>
      </c>
      <c r="D67" s="100">
        <v>61062</v>
      </c>
      <c r="E67" s="121">
        <v>74417</v>
      </c>
      <c r="F67" s="137">
        <v>67128</v>
      </c>
      <c r="G67" s="137">
        <v>69897</v>
      </c>
      <c r="H67" s="137">
        <v>78871</v>
      </c>
      <c r="I67" s="137">
        <v>88825</v>
      </c>
      <c r="J67" s="122">
        <v>111670</v>
      </c>
      <c r="K67" s="141">
        <v>114065</v>
      </c>
      <c r="L67" s="141">
        <v>136471</v>
      </c>
      <c r="M67" s="101">
        <v>158678</v>
      </c>
      <c r="O67" s="125"/>
      <c r="P67" s="125"/>
      <c r="Q67" s="100"/>
    </row>
    <row r="68" spans="1:17" s="108" customFormat="1" ht="16.5" customHeight="1" x14ac:dyDescent="0.2">
      <c r="A68" s="142"/>
      <c r="B68" s="136" t="s">
        <v>100</v>
      </c>
      <c r="C68" s="100">
        <v>28803</v>
      </c>
      <c r="D68" s="100">
        <v>34199</v>
      </c>
      <c r="E68" s="121">
        <v>37860</v>
      </c>
      <c r="F68" s="137">
        <v>38834</v>
      </c>
      <c r="G68" s="137">
        <v>43530</v>
      </c>
      <c r="H68" s="137">
        <v>54430</v>
      </c>
      <c r="I68" s="137">
        <v>63428</v>
      </c>
      <c r="J68" s="122">
        <v>67114</v>
      </c>
      <c r="K68" s="141">
        <v>76182</v>
      </c>
      <c r="L68" s="141">
        <v>90068</v>
      </c>
      <c r="M68" s="101">
        <v>99728</v>
      </c>
      <c r="O68" s="125"/>
      <c r="P68" s="125"/>
      <c r="Q68" s="100"/>
    </row>
    <row r="69" spans="1:17" s="108" customFormat="1" ht="16.5" customHeight="1" x14ac:dyDescent="0.2">
      <c r="A69" s="142"/>
      <c r="B69" s="136" t="s">
        <v>101</v>
      </c>
      <c r="C69" s="100">
        <v>6843</v>
      </c>
      <c r="D69" s="100">
        <v>7694</v>
      </c>
      <c r="E69" s="121">
        <v>8425</v>
      </c>
      <c r="F69" s="137">
        <v>6834</v>
      </c>
      <c r="G69" s="137">
        <v>6340</v>
      </c>
      <c r="H69" s="137">
        <v>5474</v>
      </c>
      <c r="I69" s="137">
        <v>6525</v>
      </c>
      <c r="J69" s="122">
        <v>5535</v>
      </c>
      <c r="K69" s="141">
        <v>5097</v>
      </c>
      <c r="L69" s="141">
        <v>4985</v>
      </c>
      <c r="M69" s="101">
        <v>5289</v>
      </c>
      <c r="O69" s="125"/>
      <c r="P69" s="125"/>
      <c r="Q69" s="100"/>
    </row>
    <row r="70" spans="1:17" s="108" customFormat="1" ht="16.5" customHeight="1" x14ac:dyDescent="0.2">
      <c r="A70" s="142"/>
      <c r="B70" s="136" t="s">
        <v>129</v>
      </c>
      <c r="C70" s="100">
        <v>1239</v>
      </c>
      <c r="D70" s="100">
        <v>1064</v>
      </c>
      <c r="E70" s="121">
        <v>1171</v>
      </c>
      <c r="F70" s="137">
        <v>1120</v>
      </c>
      <c r="G70" s="137">
        <v>1251</v>
      </c>
      <c r="H70" s="137">
        <v>1682</v>
      </c>
      <c r="I70" s="137">
        <v>1662</v>
      </c>
      <c r="J70" s="122">
        <v>1542</v>
      </c>
      <c r="K70" s="141">
        <v>1315</v>
      </c>
      <c r="L70" s="141">
        <v>1473</v>
      </c>
      <c r="M70" s="101">
        <v>1823</v>
      </c>
      <c r="O70" s="125"/>
      <c r="P70" s="125"/>
      <c r="Q70" s="100"/>
    </row>
    <row r="71" spans="1:17" s="108" customFormat="1" ht="16.5" customHeight="1" x14ac:dyDescent="0.2">
      <c r="A71" s="142"/>
      <c r="B71" s="136" t="s">
        <v>102</v>
      </c>
      <c r="C71" s="100">
        <v>141796</v>
      </c>
      <c r="D71" s="100">
        <v>155689</v>
      </c>
      <c r="E71" s="121">
        <v>164406</v>
      </c>
      <c r="F71" s="137">
        <v>161157</v>
      </c>
      <c r="G71" s="137">
        <v>160053</v>
      </c>
      <c r="H71" s="137">
        <v>180434</v>
      </c>
      <c r="I71" s="137">
        <v>237741</v>
      </c>
      <c r="J71" s="122">
        <v>312209</v>
      </c>
      <c r="K71" s="141">
        <v>310485</v>
      </c>
      <c r="L71" s="141">
        <v>320475</v>
      </c>
      <c r="M71" s="101">
        <v>353891</v>
      </c>
      <c r="O71" s="125"/>
      <c r="P71" s="125"/>
      <c r="Q71" s="100"/>
    </row>
    <row r="72" spans="1:17" s="108" customFormat="1" ht="16.5" customHeight="1" x14ac:dyDescent="0.2">
      <c r="A72" s="142"/>
      <c r="B72" s="139" t="s">
        <v>13</v>
      </c>
      <c r="C72" s="144">
        <f t="shared" ref="C72:M72" si="5">SUM(C58:C71)</f>
        <v>618162</v>
      </c>
      <c r="D72" s="144">
        <f t="shared" si="5"/>
        <v>696750</v>
      </c>
      <c r="E72" s="144">
        <f t="shared" si="5"/>
        <v>782158</v>
      </c>
      <c r="F72" s="144">
        <f t="shared" si="5"/>
        <v>733253</v>
      </c>
      <c r="G72" s="144">
        <f t="shared" si="5"/>
        <v>716358</v>
      </c>
      <c r="H72" s="144">
        <f t="shared" si="5"/>
        <v>802685</v>
      </c>
      <c r="I72" s="144">
        <f t="shared" si="5"/>
        <v>1082658</v>
      </c>
      <c r="J72" s="144">
        <f t="shared" si="5"/>
        <v>1414516</v>
      </c>
      <c r="K72" s="144">
        <f t="shared" si="5"/>
        <v>1331703</v>
      </c>
      <c r="L72" s="144">
        <f t="shared" si="5"/>
        <v>1446039</v>
      </c>
      <c r="M72" s="144">
        <f t="shared" si="5"/>
        <v>1686606</v>
      </c>
      <c r="O72" s="125"/>
      <c r="P72" s="125"/>
      <c r="Q72" s="100"/>
    </row>
    <row r="73" spans="1:17" s="108" customFormat="1" ht="16.5" customHeight="1" x14ac:dyDescent="0.2">
      <c r="A73" s="135" t="s">
        <v>130</v>
      </c>
      <c r="B73" s="136" t="s">
        <v>251</v>
      </c>
      <c r="C73" s="72" t="s">
        <v>1</v>
      </c>
      <c r="D73" s="72" t="s">
        <v>1</v>
      </c>
      <c r="E73" s="72" t="s">
        <v>1</v>
      </c>
      <c r="F73" s="72" t="s">
        <v>1</v>
      </c>
      <c r="G73" s="137">
        <v>361</v>
      </c>
      <c r="H73" s="137">
        <v>4394</v>
      </c>
      <c r="I73" s="137">
        <v>4877</v>
      </c>
      <c r="J73" s="122">
        <v>4579</v>
      </c>
      <c r="K73" s="141">
        <v>6419</v>
      </c>
      <c r="L73" s="141">
        <v>7476</v>
      </c>
      <c r="M73" s="101">
        <v>7518</v>
      </c>
      <c r="O73" s="125"/>
      <c r="P73" s="125"/>
      <c r="Q73" s="100"/>
    </row>
    <row r="74" spans="1:17" s="108" customFormat="1" ht="16.5" customHeight="1" x14ac:dyDescent="0.2">
      <c r="A74" s="147"/>
      <c r="B74" s="136" t="s">
        <v>131</v>
      </c>
      <c r="C74" s="100">
        <v>2029</v>
      </c>
      <c r="D74" s="100">
        <v>435</v>
      </c>
      <c r="E74" s="121">
        <v>270</v>
      </c>
      <c r="F74" s="137">
        <v>79</v>
      </c>
      <c r="G74" s="137">
        <v>61</v>
      </c>
      <c r="H74" s="137">
        <v>65</v>
      </c>
      <c r="I74" s="137">
        <v>38</v>
      </c>
      <c r="J74" s="122">
        <v>42</v>
      </c>
      <c r="K74" s="141">
        <v>62</v>
      </c>
      <c r="L74" s="141">
        <v>25</v>
      </c>
      <c r="M74" s="128">
        <v>34</v>
      </c>
      <c r="O74" s="125"/>
      <c r="P74" s="125"/>
      <c r="Q74" s="100"/>
    </row>
    <row r="75" spans="1:17" s="108" customFormat="1" ht="16.5" customHeight="1" x14ac:dyDescent="0.2">
      <c r="A75" s="142"/>
      <c r="B75" s="136" t="s">
        <v>200</v>
      </c>
      <c r="C75" s="100">
        <v>2024</v>
      </c>
      <c r="D75" s="100">
        <v>1099</v>
      </c>
      <c r="E75" s="121">
        <v>847</v>
      </c>
      <c r="F75" s="137">
        <v>734</v>
      </c>
      <c r="G75" s="137">
        <v>484</v>
      </c>
      <c r="H75" s="137">
        <v>515</v>
      </c>
      <c r="I75" s="137">
        <v>262</v>
      </c>
      <c r="J75" s="122">
        <v>124</v>
      </c>
      <c r="K75" s="141">
        <v>105</v>
      </c>
      <c r="L75" s="141">
        <v>100</v>
      </c>
      <c r="M75" s="128">
        <v>101</v>
      </c>
      <c r="O75" s="125"/>
      <c r="P75" s="125"/>
      <c r="Q75" s="100"/>
    </row>
    <row r="76" spans="1:17" s="108" customFormat="1" ht="16.5" customHeight="1" x14ac:dyDescent="0.2">
      <c r="A76" s="142"/>
      <c r="B76" s="136" t="s">
        <v>215</v>
      </c>
      <c r="C76" s="100">
        <v>2973</v>
      </c>
      <c r="D76" s="100">
        <v>3548</v>
      </c>
      <c r="E76" s="121">
        <v>3759</v>
      </c>
      <c r="F76" s="137">
        <v>2036</v>
      </c>
      <c r="G76" s="137">
        <v>1364</v>
      </c>
      <c r="H76" s="137">
        <v>830</v>
      </c>
      <c r="I76" s="137">
        <v>423</v>
      </c>
      <c r="J76" s="122">
        <v>340</v>
      </c>
      <c r="K76" s="141">
        <v>490</v>
      </c>
      <c r="L76" s="141">
        <v>441</v>
      </c>
      <c r="M76" s="128">
        <v>417</v>
      </c>
      <c r="O76" s="125"/>
      <c r="P76" s="125"/>
      <c r="Q76" s="100"/>
    </row>
    <row r="77" spans="1:17" s="108" customFormat="1" ht="16.5" customHeight="1" x14ac:dyDescent="0.2">
      <c r="A77" s="143"/>
      <c r="B77" s="136" t="s">
        <v>253</v>
      </c>
      <c r="C77" s="72" t="s">
        <v>1</v>
      </c>
      <c r="D77" s="72" t="s">
        <v>1</v>
      </c>
      <c r="E77" s="72" t="s">
        <v>1</v>
      </c>
      <c r="F77" s="72" t="s">
        <v>1</v>
      </c>
      <c r="G77" s="137">
        <v>554</v>
      </c>
      <c r="H77" s="137">
        <v>2859</v>
      </c>
      <c r="I77" s="137">
        <v>1950</v>
      </c>
      <c r="J77" s="122">
        <v>1347</v>
      </c>
      <c r="K77" s="141">
        <v>1742</v>
      </c>
      <c r="L77" s="141">
        <v>1855</v>
      </c>
      <c r="M77" s="101">
        <v>1386</v>
      </c>
      <c r="O77" s="125"/>
      <c r="P77" s="125"/>
      <c r="Q77" s="100"/>
    </row>
    <row r="78" spans="1:17" s="108" customFormat="1" ht="16.5" customHeight="1" x14ac:dyDescent="0.2">
      <c r="A78" s="142"/>
      <c r="B78" s="136" t="s">
        <v>78</v>
      </c>
      <c r="C78" s="100">
        <v>25460</v>
      </c>
      <c r="D78" s="100">
        <v>19597</v>
      </c>
      <c r="E78" s="121">
        <v>16814</v>
      </c>
      <c r="F78" s="137">
        <v>12457</v>
      </c>
      <c r="G78" s="137">
        <v>9956</v>
      </c>
      <c r="H78" s="137">
        <v>5307</v>
      </c>
      <c r="I78" s="137">
        <v>3799</v>
      </c>
      <c r="J78" s="122">
        <v>2373</v>
      </c>
      <c r="K78" s="141">
        <v>1970</v>
      </c>
      <c r="L78" s="141">
        <v>1911</v>
      </c>
      <c r="M78" s="101">
        <v>1652</v>
      </c>
      <c r="O78" s="125"/>
      <c r="P78" s="125"/>
      <c r="Q78" s="100"/>
    </row>
    <row r="79" spans="1:17" s="108" customFormat="1" ht="16.5" customHeight="1" x14ac:dyDescent="0.2">
      <c r="A79" s="142"/>
      <c r="B79" s="136" t="s">
        <v>273</v>
      </c>
      <c r="C79" s="100">
        <v>42</v>
      </c>
      <c r="D79" s="100">
        <v>41</v>
      </c>
      <c r="E79" s="121">
        <v>31</v>
      </c>
      <c r="F79" s="137">
        <v>25</v>
      </c>
      <c r="G79" s="137">
        <v>16</v>
      </c>
      <c r="H79" s="148" t="s">
        <v>1</v>
      </c>
      <c r="I79" s="148" t="s">
        <v>1</v>
      </c>
      <c r="J79" s="148" t="s">
        <v>1</v>
      </c>
      <c r="K79" s="148" t="s">
        <v>1</v>
      </c>
      <c r="L79" s="148" t="s">
        <v>1</v>
      </c>
      <c r="M79" s="148" t="s">
        <v>1</v>
      </c>
      <c r="O79" s="125"/>
      <c r="P79" s="125"/>
      <c r="Q79" s="100"/>
    </row>
    <row r="80" spans="1:17" s="108" customFormat="1" ht="16.5" customHeight="1" x14ac:dyDescent="0.2">
      <c r="A80" s="142"/>
      <c r="B80" s="139" t="s">
        <v>13</v>
      </c>
      <c r="C80" s="144">
        <f>SUM(C74:C79)</f>
        <v>32528</v>
      </c>
      <c r="D80" s="144">
        <f>SUM(D74:D79)</f>
        <v>24720</v>
      </c>
      <c r="E80" s="144">
        <f>SUM(E74:E79)</f>
        <v>21721</v>
      </c>
      <c r="F80" s="144">
        <f t="shared" ref="F80:M80" si="6">SUM(F73:F79)</f>
        <v>15331</v>
      </c>
      <c r="G80" s="144">
        <f t="shared" si="6"/>
        <v>12796</v>
      </c>
      <c r="H80" s="144">
        <f t="shared" si="6"/>
        <v>13970</v>
      </c>
      <c r="I80" s="144">
        <f t="shared" si="6"/>
        <v>11349</v>
      </c>
      <c r="J80" s="144">
        <f t="shared" si="6"/>
        <v>8805</v>
      </c>
      <c r="K80" s="144">
        <f t="shared" si="6"/>
        <v>10788</v>
      </c>
      <c r="L80" s="144">
        <f t="shared" si="6"/>
        <v>11808</v>
      </c>
      <c r="M80" s="144">
        <f t="shared" si="6"/>
        <v>11108</v>
      </c>
      <c r="O80" s="125"/>
      <c r="P80" s="125"/>
      <c r="Q80" s="100"/>
    </row>
    <row r="81" spans="1:17" s="108" customFormat="1" ht="16.5" customHeight="1" x14ac:dyDescent="0.2">
      <c r="A81" s="135" t="s">
        <v>182</v>
      </c>
      <c r="B81" s="136" t="s">
        <v>132</v>
      </c>
      <c r="C81" s="100">
        <v>16668</v>
      </c>
      <c r="D81" s="100">
        <v>23049</v>
      </c>
      <c r="E81" s="121">
        <v>27132</v>
      </c>
      <c r="F81" s="121">
        <v>27869</v>
      </c>
      <c r="G81" s="121">
        <v>38315</v>
      </c>
      <c r="H81" s="137">
        <v>42825</v>
      </c>
      <c r="I81" s="137">
        <v>37917</v>
      </c>
      <c r="J81" s="101">
        <v>43917</v>
      </c>
      <c r="K81" s="141">
        <v>61104</v>
      </c>
      <c r="L81" s="141">
        <v>77558</v>
      </c>
      <c r="M81" s="101">
        <v>82807</v>
      </c>
      <c r="O81" s="125"/>
      <c r="P81" s="125"/>
      <c r="Q81" s="100"/>
    </row>
    <row r="82" spans="1:17" s="108" customFormat="1" ht="16.5" customHeight="1" x14ac:dyDescent="0.2">
      <c r="A82" s="142"/>
      <c r="B82" s="136" t="s">
        <v>103</v>
      </c>
      <c r="C82" s="100">
        <v>457</v>
      </c>
      <c r="D82" s="100">
        <v>779</v>
      </c>
      <c r="E82" s="121">
        <v>713</v>
      </c>
      <c r="F82" s="137">
        <v>611</v>
      </c>
      <c r="G82" s="137">
        <v>358</v>
      </c>
      <c r="H82" s="137">
        <v>475</v>
      </c>
      <c r="I82" s="137">
        <v>415</v>
      </c>
      <c r="J82" s="128">
        <v>330</v>
      </c>
      <c r="K82" s="141">
        <v>310</v>
      </c>
      <c r="L82" s="141">
        <v>305</v>
      </c>
      <c r="M82" s="128">
        <v>344</v>
      </c>
      <c r="O82" s="125"/>
      <c r="P82" s="125"/>
      <c r="Q82" s="100"/>
    </row>
    <row r="83" spans="1:17" s="108" customFormat="1" ht="16.5" customHeight="1" x14ac:dyDescent="0.2">
      <c r="A83" s="142"/>
      <c r="B83" s="136" t="s">
        <v>225</v>
      </c>
      <c r="C83" s="100">
        <v>41261</v>
      </c>
      <c r="D83" s="100">
        <v>54427</v>
      </c>
      <c r="E83" s="121">
        <v>73903</v>
      </c>
      <c r="F83" s="137">
        <v>63502</v>
      </c>
      <c r="G83" s="137">
        <v>71573</v>
      </c>
      <c r="H83" s="137">
        <v>91150</v>
      </c>
      <c r="I83" s="137">
        <v>89219</v>
      </c>
      <c r="J83" s="101">
        <v>97140</v>
      </c>
      <c r="K83" s="141">
        <v>213698</v>
      </c>
      <c r="L83" s="141">
        <v>245265</v>
      </c>
      <c r="M83" s="101">
        <v>243863</v>
      </c>
      <c r="O83" s="125"/>
      <c r="P83" s="125"/>
      <c r="Q83" s="100"/>
    </row>
    <row r="84" spans="1:17" s="108" customFormat="1" ht="16.5" customHeight="1" x14ac:dyDescent="0.2">
      <c r="A84" s="142"/>
      <c r="B84" s="136" t="s">
        <v>104</v>
      </c>
      <c r="C84" s="100">
        <v>15929</v>
      </c>
      <c r="D84" s="100">
        <v>17892</v>
      </c>
      <c r="E84" s="121">
        <v>20339</v>
      </c>
      <c r="F84" s="137">
        <v>21839</v>
      </c>
      <c r="G84" s="137">
        <v>24454</v>
      </c>
      <c r="H84" s="137">
        <v>33918</v>
      </c>
      <c r="I84" s="137">
        <v>36462</v>
      </c>
      <c r="J84" s="101">
        <v>43251</v>
      </c>
      <c r="K84" s="141">
        <v>60169</v>
      </c>
      <c r="L84" s="141">
        <v>92036</v>
      </c>
      <c r="M84" s="101">
        <v>108172</v>
      </c>
      <c r="O84" s="125"/>
      <c r="P84" s="125"/>
      <c r="Q84" s="100"/>
    </row>
    <row r="85" spans="1:17" s="108" customFormat="1" ht="16.5" customHeight="1" x14ac:dyDescent="0.2">
      <c r="A85" s="142"/>
      <c r="B85" s="136" t="s">
        <v>105</v>
      </c>
      <c r="C85" s="100">
        <v>10551</v>
      </c>
      <c r="D85" s="100">
        <v>8261</v>
      </c>
      <c r="E85" s="121">
        <v>8470</v>
      </c>
      <c r="F85" s="137">
        <v>8338</v>
      </c>
      <c r="G85" s="137">
        <v>7091</v>
      </c>
      <c r="H85" s="137">
        <v>9403</v>
      </c>
      <c r="I85" s="137">
        <v>7820</v>
      </c>
      <c r="J85" s="101">
        <v>6910</v>
      </c>
      <c r="K85" s="141">
        <v>9047</v>
      </c>
      <c r="L85" s="141">
        <v>13024</v>
      </c>
      <c r="M85" s="101">
        <v>12900</v>
      </c>
      <c r="O85" s="125"/>
      <c r="P85" s="125"/>
      <c r="Q85" s="100"/>
    </row>
    <row r="86" spans="1:17" s="108" customFormat="1" ht="16.5" customHeight="1" x14ac:dyDescent="0.2">
      <c r="A86" s="142"/>
      <c r="B86" s="136" t="s">
        <v>106</v>
      </c>
      <c r="C86" s="100">
        <v>20452</v>
      </c>
      <c r="D86" s="100">
        <v>23344</v>
      </c>
      <c r="E86" s="121">
        <v>28862</v>
      </c>
      <c r="F86" s="137">
        <v>27176</v>
      </c>
      <c r="G86" s="137">
        <v>28171</v>
      </c>
      <c r="H86" s="137">
        <v>37989</v>
      </c>
      <c r="I86" s="137">
        <v>34095</v>
      </c>
      <c r="J86" s="101">
        <v>35519</v>
      </c>
      <c r="K86" s="141">
        <v>89735</v>
      </c>
      <c r="L86" s="141">
        <v>103822</v>
      </c>
      <c r="M86" s="101">
        <v>98425</v>
      </c>
      <c r="O86" s="125"/>
      <c r="P86" s="125"/>
      <c r="Q86" s="100"/>
    </row>
    <row r="87" spans="1:17" s="108" customFormat="1" ht="16.5" customHeight="1" x14ac:dyDescent="0.2">
      <c r="A87" s="143"/>
      <c r="B87" s="136" t="s">
        <v>260</v>
      </c>
      <c r="C87" s="72" t="s">
        <v>1</v>
      </c>
      <c r="D87" s="72" t="s">
        <v>1</v>
      </c>
      <c r="E87" s="72" t="s">
        <v>1</v>
      </c>
      <c r="F87" s="72" t="s">
        <v>1</v>
      </c>
      <c r="G87" s="137">
        <v>20</v>
      </c>
      <c r="H87" s="137">
        <v>220</v>
      </c>
      <c r="I87" s="137">
        <v>134</v>
      </c>
      <c r="J87" s="128">
        <v>248</v>
      </c>
      <c r="K87" s="141">
        <v>246</v>
      </c>
      <c r="L87" s="141">
        <v>280</v>
      </c>
      <c r="M87" s="128">
        <v>314</v>
      </c>
      <c r="O87" s="125"/>
      <c r="P87" s="125"/>
      <c r="Q87" s="100"/>
    </row>
    <row r="88" spans="1:17" s="108" customFormat="1" ht="16.5" customHeight="1" x14ac:dyDescent="0.2">
      <c r="A88" s="143"/>
      <c r="B88" s="136" t="s">
        <v>255</v>
      </c>
      <c r="C88" s="72" t="s">
        <v>1</v>
      </c>
      <c r="D88" s="72" t="s">
        <v>1</v>
      </c>
      <c r="E88" s="72" t="s">
        <v>1</v>
      </c>
      <c r="F88" s="72" t="s">
        <v>1</v>
      </c>
      <c r="G88" s="137">
        <v>109</v>
      </c>
      <c r="H88" s="137">
        <v>2360</v>
      </c>
      <c r="I88" s="137">
        <v>2080</v>
      </c>
      <c r="J88" s="101">
        <v>2007</v>
      </c>
      <c r="K88" s="141">
        <v>2069</v>
      </c>
      <c r="L88" s="141">
        <v>3158</v>
      </c>
      <c r="M88" s="101">
        <v>3277</v>
      </c>
      <c r="O88" s="125"/>
      <c r="P88" s="125"/>
      <c r="Q88" s="100"/>
    </row>
    <row r="89" spans="1:17" s="108" customFormat="1" ht="16.5" customHeight="1" x14ac:dyDescent="0.2">
      <c r="A89" s="142"/>
      <c r="B89" s="136" t="s">
        <v>107</v>
      </c>
      <c r="C89" s="100">
        <v>100990</v>
      </c>
      <c r="D89" s="100">
        <v>103773</v>
      </c>
      <c r="E89" s="121">
        <v>110597</v>
      </c>
      <c r="F89" s="137">
        <v>103133</v>
      </c>
      <c r="G89" s="137">
        <v>145052</v>
      </c>
      <c r="H89" s="137">
        <v>168353</v>
      </c>
      <c r="I89" s="137">
        <v>146704</v>
      </c>
      <c r="J89" s="101">
        <v>129829</v>
      </c>
      <c r="K89" s="141">
        <v>278120</v>
      </c>
      <c r="L89" s="141">
        <v>276525</v>
      </c>
      <c r="M89" s="101">
        <v>273288</v>
      </c>
      <c r="O89" s="125"/>
      <c r="P89" s="125"/>
      <c r="Q89" s="100"/>
    </row>
    <row r="90" spans="1:17" s="108" customFormat="1" ht="30" customHeight="1" x14ac:dyDescent="0.2">
      <c r="A90" s="142"/>
      <c r="B90" s="136" t="s">
        <v>193</v>
      </c>
      <c r="C90" s="100">
        <v>1568</v>
      </c>
      <c r="D90" s="100">
        <v>2220</v>
      </c>
      <c r="E90" s="121">
        <v>2471</v>
      </c>
      <c r="F90" s="137">
        <v>3446</v>
      </c>
      <c r="G90" s="137">
        <v>4944</v>
      </c>
      <c r="H90" s="137">
        <v>7679</v>
      </c>
      <c r="I90" s="137">
        <v>7828</v>
      </c>
      <c r="J90" s="101">
        <v>8000</v>
      </c>
      <c r="K90" s="141">
        <v>11814</v>
      </c>
      <c r="L90" s="141">
        <v>10621</v>
      </c>
      <c r="M90" s="101">
        <v>9662</v>
      </c>
      <c r="O90" s="125"/>
      <c r="P90" s="125"/>
      <c r="Q90" s="100"/>
    </row>
    <row r="91" spans="1:17" s="108" customFormat="1" ht="16.5" customHeight="1" x14ac:dyDescent="0.2">
      <c r="A91" s="142"/>
      <c r="B91" s="136" t="s">
        <v>272</v>
      </c>
      <c r="C91" s="100">
        <v>29</v>
      </c>
      <c r="D91" s="100">
        <v>47</v>
      </c>
      <c r="E91" s="121">
        <v>49</v>
      </c>
      <c r="F91" s="137">
        <v>60</v>
      </c>
      <c r="G91" s="137">
        <v>66</v>
      </c>
      <c r="H91" s="148" t="s">
        <v>1</v>
      </c>
      <c r="I91" s="148" t="s">
        <v>1</v>
      </c>
      <c r="J91" s="148" t="s">
        <v>1</v>
      </c>
      <c r="K91" s="148" t="s">
        <v>1</v>
      </c>
      <c r="L91" s="148" t="s">
        <v>1</v>
      </c>
      <c r="M91" s="148" t="s">
        <v>1</v>
      </c>
      <c r="O91" s="125"/>
      <c r="P91" s="125"/>
      <c r="Q91" s="100"/>
    </row>
    <row r="92" spans="1:17" s="108" customFormat="1" ht="16.5" customHeight="1" x14ac:dyDescent="0.2">
      <c r="A92" s="142"/>
      <c r="B92" s="136" t="s">
        <v>133</v>
      </c>
      <c r="C92" s="100">
        <v>4471</v>
      </c>
      <c r="D92" s="100">
        <v>4427</v>
      </c>
      <c r="E92" s="121">
        <v>4732</v>
      </c>
      <c r="F92" s="137">
        <v>5337</v>
      </c>
      <c r="G92" s="137">
        <v>5369</v>
      </c>
      <c r="H92" s="137">
        <v>5659</v>
      </c>
      <c r="I92" s="137">
        <v>4363</v>
      </c>
      <c r="J92" s="101">
        <v>3979</v>
      </c>
      <c r="K92" s="141">
        <v>4407</v>
      </c>
      <c r="L92" s="141">
        <v>4827</v>
      </c>
      <c r="M92" s="101">
        <v>5099</v>
      </c>
      <c r="O92" s="125"/>
      <c r="P92" s="125"/>
      <c r="Q92" s="100"/>
    </row>
    <row r="93" spans="1:17" s="108" customFormat="1" ht="16.5" customHeight="1" x14ac:dyDescent="0.2">
      <c r="A93" s="142"/>
      <c r="B93" s="136" t="s">
        <v>78</v>
      </c>
      <c r="C93" s="100">
        <v>89516</v>
      </c>
      <c r="D93" s="100">
        <v>104845</v>
      </c>
      <c r="E93" s="121">
        <v>106257</v>
      </c>
      <c r="F93" s="137">
        <v>113203</v>
      </c>
      <c r="G93" s="137">
        <v>124776</v>
      </c>
      <c r="H93" s="137">
        <v>108565</v>
      </c>
      <c r="I93" s="137">
        <v>101494</v>
      </c>
      <c r="J93" s="101">
        <v>110460</v>
      </c>
      <c r="K93" s="141">
        <v>157851</v>
      </c>
      <c r="L93" s="141">
        <v>123812</v>
      </c>
      <c r="M93" s="101">
        <v>117503</v>
      </c>
      <c r="O93" s="125"/>
      <c r="P93" s="125"/>
      <c r="Q93" s="100"/>
    </row>
    <row r="94" spans="1:17" s="108" customFormat="1" ht="16.5" customHeight="1" x14ac:dyDescent="0.2">
      <c r="A94" s="142"/>
      <c r="B94" s="136" t="s">
        <v>134</v>
      </c>
      <c r="C94" s="100">
        <v>472</v>
      </c>
      <c r="D94" s="100">
        <v>420</v>
      </c>
      <c r="E94" s="121">
        <v>480</v>
      </c>
      <c r="F94" s="137">
        <v>473</v>
      </c>
      <c r="G94" s="137">
        <v>389</v>
      </c>
      <c r="H94" s="137">
        <v>406</v>
      </c>
      <c r="I94" s="137">
        <v>407</v>
      </c>
      <c r="J94" s="128">
        <v>281</v>
      </c>
      <c r="K94" s="141">
        <v>263</v>
      </c>
      <c r="L94" s="141">
        <v>266</v>
      </c>
      <c r="M94" s="128">
        <v>298</v>
      </c>
      <c r="O94" s="125"/>
      <c r="P94" s="125"/>
      <c r="Q94" s="100"/>
    </row>
    <row r="95" spans="1:17" s="108" customFormat="1" ht="16.5" customHeight="1" x14ac:dyDescent="0.2">
      <c r="A95" s="142"/>
      <c r="B95" s="136" t="s">
        <v>135</v>
      </c>
      <c r="C95" s="100">
        <v>513</v>
      </c>
      <c r="D95" s="100">
        <v>554</v>
      </c>
      <c r="E95" s="121">
        <v>677</v>
      </c>
      <c r="F95" s="137">
        <v>840</v>
      </c>
      <c r="G95" s="137">
        <v>746</v>
      </c>
      <c r="H95" s="137">
        <v>782</v>
      </c>
      <c r="I95" s="137">
        <v>700</v>
      </c>
      <c r="J95" s="128">
        <v>601</v>
      </c>
      <c r="K95" s="141">
        <v>495</v>
      </c>
      <c r="L95" s="141">
        <v>416</v>
      </c>
      <c r="M95" s="128">
        <v>318</v>
      </c>
      <c r="O95" s="125"/>
      <c r="P95" s="125"/>
      <c r="Q95" s="100"/>
    </row>
    <row r="96" spans="1:17" s="108" customFormat="1" ht="16.5" customHeight="1" x14ac:dyDescent="0.2">
      <c r="A96" s="142"/>
      <c r="B96" s="136" t="s">
        <v>136</v>
      </c>
      <c r="C96" s="100">
        <v>1435</v>
      </c>
      <c r="D96" s="100">
        <v>2040</v>
      </c>
      <c r="E96" s="121">
        <v>2049</v>
      </c>
      <c r="F96" s="137">
        <v>1959</v>
      </c>
      <c r="G96" s="137">
        <v>2411</v>
      </c>
      <c r="H96" s="137">
        <v>1907</v>
      </c>
      <c r="I96" s="137">
        <v>1458</v>
      </c>
      <c r="J96" s="101">
        <v>2258</v>
      </c>
      <c r="K96" s="141">
        <v>2373</v>
      </c>
      <c r="L96" s="141">
        <v>2077</v>
      </c>
      <c r="M96" s="101">
        <v>3458</v>
      </c>
      <c r="O96" s="125"/>
      <c r="P96" s="125"/>
      <c r="Q96" s="100"/>
    </row>
    <row r="97" spans="1:17" s="108" customFormat="1" ht="16.5" customHeight="1" x14ac:dyDescent="0.2">
      <c r="A97" s="142"/>
      <c r="B97" s="136" t="s">
        <v>204</v>
      </c>
      <c r="C97" s="100">
        <v>129324</v>
      </c>
      <c r="D97" s="100">
        <v>152755</v>
      </c>
      <c r="E97" s="121">
        <v>183602</v>
      </c>
      <c r="F97" s="137">
        <v>154048</v>
      </c>
      <c r="G97" s="137">
        <v>143671</v>
      </c>
      <c r="H97" s="137">
        <v>157545</v>
      </c>
      <c r="I97" s="137">
        <v>188478</v>
      </c>
      <c r="J97" s="101">
        <v>224726</v>
      </c>
      <c r="K97" s="141">
        <v>249482</v>
      </c>
      <c r="L97" s="141">
        <v>280823</v>
      </c>
      <c r="M97" s="101">
        <v>274088</v>
      </c>
      <c r="O97" s="125"/>
      <c r="P97" s="125"/>
      <c r="Q97" s="100"/>
    </row>
    <row r="98" spans="1:17" s="108" customFormat="1" ht="16.5" customHeight="1" x14ac:dyDescent="0.2">
      <c r="A98" s="142"/>
      <c r="B98" s="136" t="s">
        <v>108</v>
      </c>
      <c r="C98" s="100">
        <v>137697</v>
      </c>
      <c r="D98" s="100">
        <v>133112</v>
      </c>
      <c r="E98" s="121">
        <v>163808</v>
      </c>
      <c r="F98" s="137">
        <v>170005</v>
      </c>
      <c r="G98" s="137">
        <v>185275</v>
      </c>
      <c r="H98" s="137">
        <v>209631</v>
      </c>
      <c r="I98" s="137">
        <v>271138</v>
      </c>
      <c r="J98" s="101">
        <v>372298</v>
      </c>
      <c r="K98" s="141">
        <v>365744</v>
      </c>
      <c r="L98" s="141">
        <v>396596</v>
      </c>
      <c r="M98" s="101">
        <v>511947</v>
      </c>
      <c r="O98" s="125"/>
      <c r="P98" s="125"/>
      <c r="Q98" s="100"/>
    </row>
    <row r="99" spans="1:17" s="108" customFormat="1" ht="16.5" customHeight="1" x14ac:dyDescent="0.2">
      <c r="A99" s="143"/>
      <c r="B99" s="136" t="s">
        <v>245</v>
      </c>
      <c r="C99" s="72" t="s">
        <v>1</v>
      </c>
      <c r="D99" s="72" t="s">
        <v>1</v>
      </c>
      <c r="E99" s="72" t="s">
        <v>1</v>
      </c>
      <c r="F99" s="72" t="s">
        <v>1</v>
      </c>
      <c r="G99" s="137">
        <v>3781</v>
      </c>
      <c r="H99" s="137">
        <v>33415</v>
      </c>
      <c r="I99" s="137">
        <v>40812</v>
      </c>
      <c r="J99" s="101">
        <v>63312</v>
      </c>
      <c r="K99" s="141">
        <v>50734</v>
      </c>
      <c r="L99" s="141">
        <v>44142</v>
      </c>
      <c r="M99" s="101">
        <v>49033</v>
      </c>
      <c r="O99" s="125"/>
      <c r="P99" s="125"/>
      <c r="Q99" s="100"/>
    </row>
    <row r="100" spans="1:17" s="108" customFormat="1" ht="16.5" customHeight="1" x14ac:dyDescent="0.2">
      <c r="A100" s="142"/>
      <c r="B100" s="136" t="s">
        <v>109</v>
      </c>
      <c r="C100" s="100">
        <v>86766</v>
      </c>
      <c r="D100" s="100">
        <v>106029</v>
      </c>
      <c r="E100" s="121">
        <v>117518</v>
      </c>
      <c r="F100" s="137">
        <v>100998</v>
      </c>
      <c r="G100" s="137">
        <v>84532</v>
      </c>
      <c r="H100" s="137">
        <v>84858</v>
      </c>
      <c r="I100" s="137">
        <v>102296</v>
      </c>
      <c r="J100" s="101">
        <v>112476</v>
      </c>
      <c r="K100" s="141">
        <v>141788</v>
      </c>
      <c r="L100" s="141">
        <v>160435</v>
      </c>
      <c r="M100" s="141">
        <v>161663</v>
      </c>
      <c r="O100" s="125"/>
      <c r="P100" s="125"/>
      <c r="Q100" s="100"/>
    </row>
    <row r="101" spans="1:17" s="108" customFormat="1" ht="16.5" customHeight="1" x14ac:dyDescent="0.2">
      <c r="A101" s="142"/>
      <c r="B101" s="136" t="s">
        <v>250</v>
      </c>
      <c r="C101" s="100">
        <v>2704</v>
      </c>
      <c r="D101" s="100">
        <v>3343</v>
      </c>
      <c r="E101" s="121">
        <v>4030</v>
      </c>
      <c r="F101" s="137">
        <v>4912</v>
      </c>
      <c r="G101" s="137">
        <v>4372</v>
      </c>
      <c r="H101" s="137">
        <v>36</v>
      </c>
      <c r="I101" s="148" t="s">
        <v>1</v>
      </c>
      <c r="J101" s="148" t="s">
        <v>1</v>
      </c>
      <c r="K101" s="148" t="s">
        <v>1</v>
      </c>
      <c r="L101" s="148" t="s">
        <v>1</v>
      </c>
      <c r="M101" s="148" t="s">
        <v>1</v>
      </c>
      <c r="Q101" s="124"/>
    </row>
    <row r="102" spans="1:17" s="108" customFormat="1" ht="16.5" customHeight="1" x14ac:dyDescent="0.2">
      <c r="A102" s="142"/>
      <c r="B102" s="136" t="s">
        <v>137</v>
      </c>
      <c r="C102" s="100">
        <v>3876</v>
      </c>
      <c r="D102" s="100">
        <v>3120</v>
      </c>
      <c r="E102" s="121">
        <v>2625</v>
      </c>
      <c r="F102" s="137">
        <v>2276</v>
      </c>
      <c r="G102" s="137">
        <v>2827</v>
      </c>
      <c r="H102" s="137">
        <v>2296</v>
      </c>
      <c r="I102" s="137">
        <v>2495</v>
      </c>
      <c r="J102" s="137">
        <v>2979</v>
      </c>
      <c r="K102" s="141">
        <v>3576</v>
      </c>
      <c r="L102" s="141">
        <v>3221</v>
      </c>
      <c r="M102" s="141">
        <v>3439</v>
      </c>
      <c r="O102" s="108" t="s">
        <v>198</v>
      </c>
      <c r="Q102" s="124"/>
    </row>
    <row r="103" spans="1:17" s="108" customFormat="1" ht="16.5" customHeight="1" x14ac:dyDescent="0.2">
      <c r="A103" s="142"/>
      <c r="B103" s="139" t="s">
        <v>13</v>
      </c>
      <c r="C103" s="144">
        <f t="shared" ref="C103:M103" si="7">SUM(C81:C102)</f>
        <v>664679</v>
      </c>
      <c r="D103" s="144">
        <f t="shared" si="7"/>
        <v>744437</v>
      </c>
      <c r="E103" s="144">
        <f t="shared" si="7"/>
        <v>858314</v>
      </c>
      <c r="F103" s="144">
        <f t="shared" si="7"/>
        <v>810025</v>
      </c>
      <c r="G103" s="144">
        <f t="shared" si="7"/>
        <v>878302</v>
      </c>
      <c r="H103" s="144">
        <f t="shared" si="7"/>
        <v>999472</v>
      </c>
      <c r="I103" s="144">
        <f t="shared" si="7"/>
        <v>1076315</v>
      </c>
      <c r="J103" s="144">
        <f t="shared" si="7"/>
        <v>1260521</v>
      </c>
      <c r="K103" s="144">
        <f t="shared" si="7"/>
        <v>1703025</v>
      </c>
      <c r="L103" s="144">
        <f t="shared" si="7"/>
        <v>1839209</v>
      </c>
      <c r="M103" s="144">
        <f t="shared" si="7"/>
        <v>1959898</v>
      </c>
      <c r="Q103" s="124"/>
    </row>
    <row r="104" spans="1:17" s="108" customFormat="1" ht="16.5" customHeight="1" x14ac:dyDescent="0.2">
      <c r="A104" s="135" t="s">
        <v>181</v>
      </c>
      <c r="B104" s="136" t="s">
        <v>138</v>
      </c>
      <c r="C104" s="100">
        <v>36</v>
      </c>
      <c r="D104" s="100">
        <v>64</v>
      </c>
      <c r="E104" s="121">
        <v>84</v>
      </c>
      <c r="F104" s="137">
        <v>66</v>
      </c>
      <c r="G104" s="137">
        <v>70</v>
      </c>
      <c r="H104" s="137">
        <v>86</v>
      </c>
      <c r="I104" s="137">
        <v>151</v>
      </c>
      <c r="J104" s="137">
        <v>310</v>
      </c>
      <c r="K104" s="141">
        <v>347</v>
      </c>
      <c r="L104" s="141">
        <v>403</v>
      </c>
      <c r="M104" s="128">
        <v>275</v>
      </c>
      <c r="Q104" s="124"/>
    </row>
    <row r="105" spans="1:17" s="108" customFormat="1" ht="16.5" customHeight="1" x14ac:dyDescent="0.2">
      <c r="A105" s="135"/>
      <c r="B105" s="136" t="s">
        <v>257</v>
      </c>
      <c r="C105" s="72" t="s">
        <v>1</v>
      </c>
      <c r="D105" s="72" t="s">
        <v>1</v>
      </c>
      <c r="E105" s="72" t="s">
        <v>1</v>
      </c>
      <c r="F105" s="72" t="s">
        <v>1</v>
      </c>
      <c r="G105" s="137">
        <v>35</v>
      </c>
      <c r="H105" s="137">
        <v>265</v>
      </c>
      <c r="I105" s="137">
        <v>409</v>
      </c>
      <c r="J105" s="137">
        <v>633</v>
      </c>
      <c r="K105" s="141">
        <v>460</v>
      </c>
      <c r="L105" s="141">
        <v>588</v>
      </c>
      <c r="M105" s="128">
        <v>410</v>
      </c>
      <c r="Q105" s="124"/>
    </row>
    <row r="106" spans="1:17" s="108" customFormat="1" ht="16.5" customHeight="1" x14ac:dyDescent="0.2">
      <c r="A106" s="142"/>
      <c r="B106" s="136" t="s">
        <v>259</v>
      </c>
      <c r="C106" s="100">
        <v>171</v>
      </c>
      <c r="D106" s="100">
        <v>159</v>
      </c>
      <c r="E106" s="121">
        <v>180</v>
      </c>
      <c r="F106" s="137">
        <v>231</v>
      </c>
      <c r="G106" s="137">
        <v>180</v>
      </c>
      <c r="H106" s="137">
        <v>1</v>
      </c>
      <c r="I106" s="148" t="s">
        <v>1</v>
      </c>
      <c r="J106" s="148" t="s">
        <v>1</v>
      </c>
      <c r="K106" s="148" t="s">
        <v>1</v>
      </c>
      <c r="L106" s="148" t="s">
        <v>1</v>
      </c>
      <c r="M106" s="148" t="s">
        <v>1</v>
      </c>
      <c r="Q106" s="124"/>
    </row>
    <row r="107" spans="1:17" s="108" customFormat="1" ht="16.5" customHeight="1" x14ac:dyDescent="0.2">
      <c r="A107" s="142"/>
      <c r="B107" s="136" t="s">
        <v>139</v>
      </c>
      <c r="C107" s="100">
        <v>111</v>
      </c>
      <c r="D107" s="100">
        <v>66</v>
      </c>
      <c r="E107" s="121">
        <v>75</v>
      </c>
      <c r="F107" s="137">
        <v>88</v>
      </c>
      <c r="G107" s="137">
        <v>97</v>
      </c>
      <c r="H107" s="137">
        <v>133</v>
      </c>
      <c r="I107" s="137">
        <v>103</v>
      </c>
      <c r="J107" s="137">
        <v>100</v>
      </c>
      <c r="K107" s="141">
        <v>78</v>
      </c>
      <c r="L107" s="141">
        <v>75</v>
      </c>
      <c r="M107" s="128">
        <v>61</v>
      </c>
      <c r="Q107" s="124"/>
    </row>
    <row r="108" spans="1:17" s="108" customFormat="1" ht="16.5" customHeight="1" x14ac:dyDescent="0.2">
      <c r="A108" s="142"/>
      <c r="B108" s="136" t="s">
        <v>78</v>
      </c>
      <c r="C108" s="100">
        <v>240</v>
      </c>
      <c r="D108" s="100">
        <v>174</v>
      </c>
      <c r="E108" s="121">
        <v>174</v>
      </c>
      <c r="F108" s="137">
        <v>153</v>
      </c>
      <c r="G108" s="137">
        <v>193</v>
      </c>
      <c r="H108" s="137">
        <v>144</v>
      </c>
      <c r="I108" s="137">
        <v>266</v>
      </c>
      <c r="J108" s="137">
        <v>440</v>
      </c>
      <c r="K108" s="141">
        <v>410</v>
      </c>
      <c r="L108" s="141">
        <v>550</v>
      </c>
      <c r="M108" s="128">
        <v>417</v>
      </c>
      <c r="Q108" s="124"/>
    </row>
    <row r="109" spans="1:17" s="108" customFormat="1" ht="16.5" customHeight="1" x14ac:dyDescent="0.2">
      <c r="A109" s="142"/>
      <c r="B109" s="136" t="s">
        <v>148</v>
      </c>
      <c r="C109" s="100">
        <v>11</v>
      </c>
      <c r="D109" s="100">
        <v>9</v>
      </c>
      <c r="E109" s="121">
        <v>12</v>
      </c>
      <c r="F109" s="137">
        <v>13</v>
      </c>
      <c r="G109" s="137">
        <v>6</v>
      </c>
      <c r="H109" s="137">
        <v>13</v>
      </c>
      <c r="I109" s="137">
        <v>12</v>
      </c>
      <c r="J109" s="137">
        <v>19</v>
      </c>
      <c r="K109" s="141">
        <v>10</v>
      </c>
      <c r="L109" s="141">
        <v>9</v>
      </c>
      <c r="M109" s="128">
        <v>15</v>
      </c>
      <c r="Q109" s="124"/>
    </row>
    <row r="110" spans="1:17" s="108" customFormat="1" ht="16.5" customHeight="1" x14ac:dyDescent="0.2">
      <c r="A110" s="143"/>
      <c r="B110" s="136" t="s">
        <v>262</v>
      </c>
      <c r="C110" s="72" t="s">
        <v>1</v>
      </c>
      <c r="D110" s="72" t="s">
        <v>1</v>
      </c>
      <c r="E110" s="72" t="s">
        <v>1</v>
      </c>
      <c r="F110" s="72" t="s">
        <v>1</v>
      </c>
      <c r="G110" s="137">
        <v>8</v>
      </c>
      <c r="H110" s="137">
        <v>30</v>
      </c>
      <c r="I110" s="137">
        <v>35</v>
      </c>
      <c r="J110" s="137">
        <v>34</v>
      </c>
      <c r="K110" s="141">
        <v>6</v>
      </c>
      <c r="L110" s="141">
        <v>2</v>
      </c>
      <c r="M110" s="128">
        <v>11</v>
      </c>
      <c r="Q110" s="124"/>
    </row>
    <row r="111" spans="1:17" s="108" customFormat="1" ht="16.5" customHeight="1" x14ac:dyDescent="0.2">
      <c r="A111" s="142"/>
      <c r="B111" s="139" t="s">
        <v>13</v>
      </c>
      <c r="C111" s="144">
        <f>SUM(C104:C109)</f>
        <v>569</v>
      </c>
      <c r="D111" s="144">
        <f>SUM(D104:D109)</f>
        <v>472</v>
      </c>
      <c r="E111" s="144">
        <f>SUM(E104:E109)</f>
        <v>525</v>
      </c>
      <c r="F111" s="144">
        <f>SUM(F104:F109)</f>
        <v>551</v>
      </c>
      <c r="G111" s="144">
        <f t="shared" ref="G111:M111" si="8">SUM(G104:G110)</f>
        <v>589</v>
      </c>
      <c r="H111" s="144">
        <f t="shared" si="8"/>
        <v>672</v>
      </c>
      <c r="I111" s="144">
        <f t="shared" si="8"/>
        <v>976</v>
      </c>
      <c r="J111" s="144">
        <f t="shared" si="8"/>
        <v>1536</v>
      </c>
      <c r="K111" s="144">
        <f t="shared" si="8"/>
        <v>1311</v>
      </c>
      <c r="L111" s="144">
        <f t="shared" si="8"/>
        <v>1627</v>
      </c>
      <c r="M111" s="144">
        <f t="shared" si="8"/>
        <v>1189</v>
      </c>
    </row>
    <row r="112" spans="1:17" s="108" customFormat="1" ht="30" customHeight="1" x14ac:dyDescent="0.2">
      <c r="A112" s="135" t="s">
        <v>77</v>
      </c>
      <c r="B112" s="136" t="s">
        <v>201</v>
      </c>
      <c r="C112" s="100">
        <v>8199</v>
      </c>
      <c r="D112" s="100">
        <v>5137</v>
      </c>
      <c r="E112" s="121">
        <v>4236</v>
      </c>
      <c r="F112" s="137">
        <v>4086</v>
      </c>
      <c r="G112" s="137">
        <v>3931</v>
      </c>
      <c r="H112" s="137">
        <v>3851</v>
      </c>
      <c r="I112" s="137">
        <v>2989</v>
      </c>
      <c r="J112" s="137">
        <v>3195</v>
      </c>
      <c r="K112" s="141">
        <v>2724</v>
      </c>
      <c r="L112" s="141">
        <v>2927</v>
      </c>
      <c r="M112" s="101">
        <v>2684</v>
      </c>
    </row>
    <row r="113" spans="1:13" s="108" customFormat="1" ht="16.5" customHeight="1" x14ac:dyDescent="0.2">
      <c r="A113" s="142"/>
      <c r="B113" s="136" t="s">
        <v>205</v>
      </c>
      <c r="C113" s="100">
        <v>34794</v>
      </c>
      <c r="D113" s="100">
        <v>32596</v>
      </c>
      <c r="E113" s="121">
        <v>30105</v>
      </c>
      <c r="F113" s="137">
        <v>30559</v>
      </c>
      <c r="G113" s="137">
        <v>27337</v>
      </c>
      <c r="H113" s="137">
        <v>28783</v>
      </c>
      <c r="I113" s="137">
        <v>28333</v>
      </c>
      <c r="J113" s="137">
        <v>32767</v>
      </c>
      <c r="K113" s="141">
        <v>30698</v>
      </c>
      <c r="L113" s="141">
        <v>31126</v>
      </c>
      <c r="M113" s="101">
        <v>28155</v>
      </c>
    </row>
    <row r="114" spans="1:13" s="108" customFormat="1" ht="30" customHeight="1" x14ac:dyDescent="0.2">
      <c r="A114" s="142"/>
      <c r="B114" s="136" t="s">
        <v>249</v>
      </c>
      <c r="C114" s="100">
        <v>6194</v>
      </c>
      <c r="D114" s="100">
        <v>5794</v>
      </c>
      <c r="E114" s="121">
        <v>4968</v>
      </c>
      <c r="F114" s="137">
        <v>4964</v>
      </c>
      <c r="G114" s="137">
        <v>3510</v>
      </c>
      <c r="H114" s="137">
        <v>15</v>
      </c>
      <c r="I114" s="148" t="s">
        <v>1</v>
      </c>
      <c r="J114" s="148" t="s">
        <v>1</v>
      </c>
      <c r="K114" s="148" t="s">
        <v>1</v>
      </c>
      <c r="L114" s="148" t="s">
        <v>1</v>
      </c>
      <c r="M114" s="148" t="s">
        <v>1</v>
      </c>
    </row>
    <row r="115" spans="1:13" s="108" customFormat="1" ht="16.5" customHeight="1" x14ac:dyDescent="0.2">
      <c r="A115" s="142"/>
      <c r="B115" s="136" t="s">
        <v>78</v>
      </c>
      <c r="C115" s="100">
        <v>9973</v>
      </c>
      <c r="D115" s="100">
        <v>13033</v>
      </c>
      <c r="E115" s="121">
        <v>11642</v>
      </c>
      <c r="F115" s="137">
        <v>10747</v>
      </c>
      <c r="G115" s="137">
        <v>9354</v>
      </c>
      <c r="H115" s="137">
        <v>5221</v>
      </c>
      <c r="I115" s="137">
        <v>4983</v>
      </c>
      <c r="J115" s="137">
        <v>6359</v>
      </c>
      <c r="K115" s="141">
        <v>6620</v>
      </c>
      <c r="L115" s="141">
        <v>6866</v>
      </c>
      <c r="M115" s="101">
        <v>8397</v>
      </c>
    </row>
    <row r="116" spans="1:13" s="108" customFormat="1" ht="30" customHeight="1" x14ac:dyDescent="0.2">
      <c r="A116" s="142"/>
      <c r="B116" s="136" t="s">
        <v>110</v>
      </c>
      <c r="C116" s="100">
        <v>16212</v>
      </c>
      <c r="D116" s="100">
        <v>14978</v>
      </c>
      <c r="E116" s="121">
        <v>13433</v>
      </c>
      <c r="F116" s="137">
        <v>13436</v>
      </c>
      <c r="G116" s="137">
        <v>11983</v>
      </c>
      <c r="H116" s="137">
        <v>8521</v>
      </c>
      <c r="I116" s="137">
        <v>9315</v>
      </c>
      <c r="J116" s="137">
        <v>11834</v>
      </c>
      <c r="K116" s="141">
        <v>11062</v>
      </c>
      <c r="L116" s="141">
        <v>10945</v>
      </c>
      <c r="M116" s="101">
        <v>10103</v>
      </c>
    </row>
    <row r="117" spans="1:13" s="108" customFormat="1" ht="16.5" customHeight="1" x14ac:dyDescent="0.2">
      <c r="A117" s="143"/>
      <c r="B117" s="149" t="s">
        <v>202</v>
      </c>
      <c r="C117" s="100">
        <v>36074</v>
      </c>
      <c r="D117" s="100">
        <v>30894</v>
      </c>
      <c r="E117" s="121">
        <v>25417</v>
      </c>
      <c r="F117" s="137">
        <v>22991</v>
      </c>
      <c r="G117" s="137">
        <v>30849</v>
      </c>
      <c r="H117" s="137">
        <v>71043</v>
      </c>
      <c r="I117" s="137">
        <v>37876</v>
      </c>
      <c r="J117" s="137">
        <v>26784</v>
      </c>
      <c r="K117" s="141">
        <v>26150</v>
      </c>
      <c r="L117" s="141">
        <v>24096</v>
      </c>
      <c r="M117" s="101">
        <v>22697</v>
      </c>
    </row>
    <row r="118" spans="1:13" s="108" customFormat="1" ht="16.5" customHeight="1" x14ac:dyDescent="0.2">
      <c r="A118" s="143"/>
      <c r="B118" s="136" t="s">
        <v>203</v>
      </c>
      <c r="C118" s="100">
        <v>234084</v>
      </c>
      <c r="D118" s="100">
        <v>251958</v>
      </c>
      <c r="E118" s="121">
        <v>251956</v>
      </c>
      <c r="F118" s="137">
        <v>237433</v>
      </c>
      <c r="G118" s="137">
        <v>234828</v>
      </c>
      <c r="H118" s="137">
        <v>222005</v>
      </c>
      <c r="I118" s="137">
        <v>319981</v>
      </c>
      <c r="J118" s="137">
        <v>415502</v>
      </c>
      <c r="K118" s="141">
        <v>439011</v>
      </c>
      <c r="L118" s="141">
        <v>455298</v>
      </c>
      <c r="M118" s="101">
        <v>453645</v>
      </c>
    </row>
    <row r="119" spans="1:13" s="108" customFormat="1" ht="16.5" customHeight="1" x14ac:dyDescent="0.2">
      <c r="A119" s="142"/>
      <c r="B119" s="139" t="s">
        <v>13</v>
      </c>
      <c r="C119" s="144">
        <f t="shared" ref="C119:M119" si="9">SUM(C112:C118)</f>
        <v>345530</v>
      </c>
      <c r="D119" s="144">
        <f t="shared" si="9"/>
        <v>354390</v>
      </c>
      <c r="E119" s="144">
        <f t="shared" si="9"/>
        <v>341757</v>
      </c>
      <c r="F119" s="144">
        <f t="shared" si="9"/>
        <v>324216</v>
      </c>
      <c r="G119" s="144">
        <f t="shared" si="9"/>
        <v>321792</v>
      </c>
      <c r="H119" s="144">
        <f t="shared" si="9"/>
        <v>339439</v>
      </c>
      <c r="I119" s="144">
        <f t="shared" si="9"/>
        <v>403477</v>
      </c>
      <c r="J119" s="144">
        <f t="shared" si="9"/>
        <v>496441</v>
      </c>
      <c r="K119" s="144">
        <f t="shared" si="9"/>
        <v>516265</v>
      </c>
      <c r="L119" s="144">
        <f t="shared" si="9"/>
        <v>531258</v>
      </c>
      <c r="M119" s="144">
        <f t="shared" si="9"/>
        <v>525681</v>
      </c>
    </row>
    <row r="120" spans="1:13" s="108" customFormat="1" ht="16.5" customHeight="1" x14ac:dyDescent="0.2">
      <c r="A120" s="135" t="s">
        <v>187</v>
      </c>
      <c r="B120" s="136" t="s">
        <v>140</v>
      </c>
      <c r="C120" s="100">
        <v>231</v>
      </c>
      <c r="D120" s="100">
        <v>433</v>
      </c>
      <c r="E120" s="121">
        <v>374</v>
      </c>
      <c r="F120" s="137">
        <v>379</v>
      </c>
      <c r="G120" s="137">
        <v>291</v>
      </c>
      <c r="H120" s="137">
        <v>286</v>
      </c>
      <c r="I120" s="137">
        <v>222</v>
      </c>
      <c r="J120" s="137">
        <v>172</v>
      </c>
      <c r="K120" s="137">
        <v>188</v>
      </c>
      <c r="L120" s="137">
        <v>234</v>
      </c>
      <c r="M120" s="137">
        <v>323</v>
      </c>
    </row>
    <row r="121" spans="1:13" s="108" customFormat="1" ht="16.5" customHeight="1" x14ac:dyDescent="0.2">
      <c r="A121" s="128"/>
      <c r="B121" s="136" t="s">
        <v>78</v>
      </c>
      <c r="C121" s="100">
        <v>296</v>
      </c>
      <c r="D121" s="100">
        <v>371</v>
      </c>
      <c r="E121" s="121">
        <v>404</v>
      </c>
      <c r="F121" s="137">
        <v>227</v>
      </c>
      <c r="G121" s="137">
        <v>221</v>
      </c>
      <c r="H121" s="137">
        <v>194</v>
      </c>
      <c r="I121" s="137">
        <v>160</v>
      </c>
      <c r="J121" s="137">
        <v>152</v>
      </c>
      <c r="K121" s="137">
        <v>132</v>
      </c>
      <c r="L121" s="137">
        <v>128</v>
      </c>
      <c r="M121" s="137">
        <v>146</v>
      </c>
    </row>
    <row r="122" spans="1:13" s="108" customFormat="1" ht="16.5" customHeight="1" x14ac:dyDescent="0.2">
      <c r="A122" s="128"/>
      <c r="B122" s="139" t="s">
        <v>13</v>
      </c>
      <c r="C122" s="150">
        <f t="shared" ref="C122:M122" si="10">SUM(C120:C121)</f>
        <v>527</v>
      </c>
      <c r="D122" s="150">
        <f t="shared" si="10"/>
        <v>804</v>
      </c>
      <c r="E122" s="150">
        <f t="shared" si="10"/>
        <v>778</v>
      </c>
      <c r="F122" s="150">
        <f t="shared" si="10"/>
        <v>606</v>
      </c>
      <c r="G122" s="150">
        <f t="shared" si="10"/>
        <v>512</v>
      </c>
      <c r="H122" s="150">
        <f t="shared" si="10"/>
        <v>480</v>
      </c>
      <c r="I122" s="150">
        <f t="shared" si="10"/>
        <v>382</v>
      </c>
      <c r="J122" s="150">
        <f t="shared" si="10"/>
        <v>324</v>
      </c>
      <c r="K122" s="150">
        <f t="shared" si="10"/>
        <v>320</v>
      </c>
      <c r="L122" s="150">
        <f t="shared" si="10"/>
        <v>362</v>
      </c>
      <c r="M122" s="150">
        <f t="shared" si="10"/>
        <v>469</v>
      </c>
    </row>
    <row r="123" spans="1:13" s="108" customFormat="1" ht="16.5" customHeight="1" x14ac:dyDescent="0.2">
      <c r="A123" s="151"/>
      <c r="B123" s="139" t="s">
        <v>83</v>
      </c>
      <c r="C123" s="150">
        <f>SUM(C122,C119,C111,C103,C80,C72,C57,C49,C41,C33)</f>
        <v>2278488</v>
      </c>
      <c r="D123" s="150">
        <f>SUM(D122,D119,D111,D103,D80,D72,D57,D49,D41,D33)</f>
        <v>2418881</v>
      </c>
      <c r="E123" s="150">
        <f>SUM(E122,E119,E111,E103,E80,E72,E57,E49,E41,E33)</f>
        <v>2671190</v>
      </c>
      <c r="F123" s="150">
        <f>SUM(F122,F119,F111,F103,F80,F72,F57,F49,F41,F33)</f>
        <v>2523056</v>
      </c>
      <c r="G123" s="150">
        <f t="shared" ref="G123:M123" si="11">SUM(G122,G119,G111,G103,G80,G72,G57,G49,G41,G33,G18)</f>
        <v>2719601</v>
      </c>
      <c r="H123" s="150">
        <f t="shared" si="11"/>
        <v>3126034</v>
      </c>
      <c r="I123" s="150">
        <f t="shared" si="11"/>
        <v>3540983</v>
      </c>
      <c r="J123" s="150">
        <f t="shared" si="11"/>
        <v>4292573</v>
      </c>
      <c r="K123" s="150">
        <f t="shared" si="11"/>
        <v>5141837</v>
      </c>
      <c r="L123" s="150">
        <f t="shared" si="11"/>
        <v>5542364</v>
      </c>
      <c r="M123" s="150">
        <f t="shared" si="11"/>
        <v>5919647</v>
      </c>
    </row>
    <row r="124" spans="1:13" ht="10.5" customHeight="1" x14ac:dyDescent="0.25">
      <c r="A124" s="15"/>
      <c r="B124" s="13"/>
      <c r="C124" s="14"/>
      <c r="D124" s="14"/>
    </row>
  </sheetData>
  <mergeCells count="1">
    <mergeCell ref="A11:D11"/>
  </mergeCells>
  <phoneticPr fontId="3" type="noConversion"/>
  <printOptions horizontalCentered="1"/>
  <pageMargins left="0.25" right="0.25" top="0.25" bottom="0.4" header="0.3" footer="0.3"/>
  <pageSetup orientation="landscape" r:id="rId1"/>
  <headerFooter>
    <oddFooter>&amp;L&amp;"Century Gothic,Regular"FinCEN SAR - Depository Institutions&amp;R&amp;"Century Gothic,Regular"Page &amp;P of &amp;N</oddFooter>
  </headerFooter>
  <drawing r:id="rId2"/>
  <legacy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9:O24"/>
  <sheetViews>
    <sheetView showGridLines="0" topLeftCell="A7" zoomScaleNormal="100" workbookViewId="0">
      <selection activeCell="A14" sqref="A14"/>
    </sheetView>
  </sheetViews>
  <sheetFormatPr defaultColWidth="9.140625" defaultRowHeight="12.75" x14ac:dyDescent="0.2"/>
  <cols>
    <col min="1" max="1" width="40.140625" style="1" customWidth="1"/>
    <col min="2" max="12" width="11.7109375" style="1" customWidth="1"/>
    <col min="13" max="16384" width="9.140625" style="1"/>
  </cols>
  <sheetData>
    <row r="9" spans="1:15" ht="13.5" x14ac:dyDescent="0.25">
      <c r="A9" s="153" t="s">
        <v>223</v>
      </c>
      <c r="B9" s="154"/>
      <c r="C9" s="154"/>
      <c r="D9" s="154"/>
      <c r="E9" s="154"/>
      <c r="F9" s="154"/>
    </row>
    <row r="10" spans="1:15" ht="13.5" x14ac:dyDescent="0.25">
      <c r="A10" s="19"/>
      <c r="B10" s="20"/>
      <c r="C10" s="20"/>
      <c r="D10" s="20"/>
      <c r="E10" s="20"/>
      <c r="F10" s="20"/>
    </row>
    <row r="11" spans="1:15" ht="13.5" x14ac:dyDescent="0.25">
      <c r="A11" s="156" t="s">
        <v>237</v>
      </c>
      <c r="B11" s="157"/>
      <c r="C11" s="157"/>
      <c r="D11" s="157"/>
      <c r="E11" s="157"/>
      <c r="F11" s="157"/>
    </row>
    <row r="12" spans="1:15" ht="13.5" x14ac:dyDescent="0.25">
      <c r="A12" s="155" t="s">
        <v>275</v>
      </c>
      <c r="B12" s="154"/>
      <c r="C12" s="154"/>
      <c r="D12" s="154"/>
      <c r="E12" s="154"/>
      <c r="F12" s="154"/>
    </row>
    <row r="13" spans="1:15" ht="13.5" x14ac:dyDescent="0.25">
      <c r="A13" s="21"/>
      <c r="B13" s="20"/>
      <c r="C13" s="20"/>
      <c r="D13" s="20"/>
      <c r="E13" s="20"/>
      <c r="F13" s="20"/>
    </row>
    <row r="14" spans="1:15" ht="20.25" customHeight="1" x14ac:dyDescent="0.25">
      <c r="A14" s="25" t="s">
        <v>141</v>
      </c>
      <c r="B14" s="61" t="s">
        <v>188</v>
      </c>
      <c r="C14" s="62" t="s">
        <v>189</v>
      </c>
      <c r="D14" s="67" t="s">
        <v>194</v>
      </c>
      <c r="E14" s="25" t="s">
        <v>196</v>
      </c>
      <c r="F14" s="67" t="s">
        <v>197</v>
      </c>
      <c r="G14" s="62" t="s">
        <v>213</v>
      </c>
      <c r="H14" s="67" t="s">
        <v>230</v>
      </c>
      <c r="I14" s="62" t="s">
        <v>232</v>
      </c>
      <c r="J14" s="62" t="s">
        <v>269</v>
      </c>
      <c r="K14" s="67" t="s">
        <v>271</v>
      </c>
      <c r="L14" s="95" t="s">
        <v>274</v>
      </c>
      <c r="M14" s="20"/>
      <c r="N14" s="56"/>
      <c r="O14" s="54"/>
    </row>
    <row r="15" spans="1:15" ht="16.5" customHeight="1" x14ac:dyDescent="0.25">
      <c r="A15" s="76" t="s">
        <v>227</v>
      </c>
      <c r="B15" s="86">
        <v>0</v>
      </c>
      <c r="C15" s="86">
        <v>0</v>
      </c>
      <c r="D15" s="20">
        <v>2</v>
      </c>
      <c r="E15" s="20">
        <v>0</v>
      </c>
      <c r="F15" s="20">
        <v>0</v>
      </c>
      <c r="G15" s="74">
        <v>0</v>
      </c>
      <c r="H15" s="74">
        <v>1</v>
      </c>
      <c r="I15" s="20">
        <v>0</v>
      </c>
      <c r="J15" s="20">
        <v>0</v>
      </c>
      <c r="K15" s="20">
        <v>0</v>
      </c>
      <c r="L15" s="93">
        <v>0</v>
      </c>
      <c r="M15" s="20"/>
      <c r="N15" s="56"/>
      <c r="O15" s="55"/>
    </row>
    <row r="16" spans="1:15" ht="16.5" customHeight="1" x14ac:dyDescent="0.25">
      <c r="A16" s="76" t="s">
        <v>144</v>
      </c>
      <c r="B16" s="22">
        <v>586728</v>
      </c>
      <c r="C16" s="22">
        <v>592490</v>
      </c>
      <c r="D16" s="22">
        <v>627894</v>
      </c>
      <c r="E16" s="22">
        <v>584581</v>
      </c>
      <c r="F16" s="22">
        <v>622773</v>
      </c>
      <c r="G16" s="73">
        <v>716376</v>
      </c>
      <c r="H16" s="73">
        <v>737470</v>
      </c>
      <c r="I16" s="22">
        <v>845337</v>
      </c>
      <c r="J16" s="22">
        <v>1170818</v>
      </c>
      <c r="K16" s="22">
        <v>1258034</v>
      </c>
      <c r="L16" s="94">
        <v>1261623</v>
      </c>
      <c r="M16" s="20"/>
      <c r="N16" s="56"/>
      <c r="O16" s="55"/>
    </row>
    <row r="17" spans="1:15" ht="16.5" customHeight="1" x14ac:dyDescent="0.25">
      <c r="A17" s="76" t="s">
        <v>143</v>
      </c>
      <c r="B17" s="22">
        <v>102803</v>
      </c>
      <c r="C17" s="22">
        <v>116655</v>
      </c>
      <c r="D17" s="22">
        <v>142419</v>
      </c>
      <c r="E17" s="22">
        <v>120567</v>
      </c>
      <c r="F17" s="22">
        <v>126197</v>
      </c>
      <c r="G17" s="73">
        <v>141862</v>
      </c>
      <c r="H17" s="73">
        <v>169918</v>
      </c>
      <c r="I17" s="22">
        <v>201968</v>
      </c>
      <c r="J17" s="22">
        <v>232510</v>
      </c>
      <c r="K17" s="22">
        <v>231606</v>
      </c>
      <c r="L17" s="94">
        <v>244350</v>
      </c>
      <c r="M17" s="20"/>
      <c r="N17" s="56"/>
      <c r="O17" s="55"/>
    </row>
    <row r="18" spans="1:15" ht="16.5" customHeight="1" x14ac:dyDescent="0.25">
      <c r="A18" s="76" t="s">
        <v>214</v>
      </c>
      <c r="B18" s="22">
        <v>0</v>
      </c>
      <c r="C18" s="22">
        <v>0</v>
      </c>
      <c r="D18" s="22">
        <v>0</v>
      </c>
      <c r="E18" s="22">
        <v>0</v>
      </c>
      <c r="F18" s="22">
        <v>0</v>
      </c>
      <c r="G18" s="22">
        <v>91</v>
      </c>
      <c r="H18" s="73">
        <v>0</v>
      </c>
      <c r="I18" s="22">
        <v>0</v>
      </c>
      <c r="J18" s="22">
        <v>3</v>
      </c>
      <c r="K18" s="22">
        <v>0</v>
      </c>
      <c r="L18" s="94">
        <v>0</v>
      </c>
      <c r="M18" s="20"/>
      <c r="N18" s="56"/>
      <c r="O18" s="55"/>
    </row>
    <row r="19" spans="1:15" ht="16.5" customHeight="1" x14ac:dyDescent="0.25">
      <c r="A19" s="76" t="s">
        <v>142</v>
      </c>
      <c r="B19" s="22">
        <v>76318</v>
      </c>
      <c r="C19" s="22">
        <v>82914</v>
      </c>
      <c r="D19" s="22">
        <v>91901</v>
      </c>
      <c r="E19" s="22">
        <v>101656</v>
      </c>
      <c r="F19" s="22">
        <v>108067</v>
      </c>
      <c r="G19" s="73">
        <v>123208</v>
      </c>
      <c r="H19" s="73">
        <v>122553</v>
      </c>
      <c r="I19" s="22">
        <v>157865</v>
      </c>
      <c r="J19" s="22">
        <v>184089</v>
      </c>
      <c r="K19" s="22">
        <v>182076</v>
      </c>
      <c r="L19" s="94">
        <v>236444</v>
      </c>
      <c r="M19" s="20"/>
      <c r="N19" s="56"/>
      <c r="O19" s="55"/>
    </row>
    <row r="20" spans="1:15" ht="16.5" customHeight="1" x14ac:dyDescent="0.25">
      <c r="A20" s="77" t="s">
        <v>228</v>
      </c>
      <c r="B20" s="22">
        <v>1522</v>
      </c>
      <c r="C20" s="22">
        <v>1710</v>
      </c>
      <c r="D20" s="22">
        <v>1737</v>
      </c>
      <c r="E20" s="22">
        <v>2048</v>
      </c>
      <c r="F20" s="22">
        <v>2446</v>
      </c>
      <c r="G20" s="73">
        <v>3197</v>
      </c>
      <c r="H20" s="73">
        <v>3661</v>
      </c>
      <c r="I20" s="22">
        <v>3783</v>
      </c>
      <c r="J20" s="22">
        <v>4519</v>
      </c>
      <c r="K20" s="22">
        <v>6481</v>
      </c>
      <c r="L20" s="94">
        <v>7586</v>
      </c>
      <c r="M20" s="20"/>
      <c r="N20" s="56"/>
      <c r="O20" s="55"/>
    </row>
    <row r="21" spans="1:15" ht="16.5" customHeight="1" x14ac:dyDescent="0.25">
      <c r="A21" s="76" t="s">
        <v>145</v>
      </c>
      <c r="B21" s="22">
        <v>71943</v>
      </c>
      <c r="C21" s="22">
        <v>86071</v>
      </c>
      <c r="D21" s="22">
        <v>94582</v>
      </c>
      <c r="E21" s="22">
        <v>107424</v>
      </c>
      <c r="F21" s="22">
        <v>118113</v>
      </c>
      <c r="G21" s="73">
        <v>131665</v>
      </c>
      <c r="H21" s="73">
        <v>177739</v>
      </c>
      <c r="I21" s="22">
        <v>217786</v>
      </c>
      <c r="J21" s="22">
        <v>235941</v>
      </c>
      <c r="K21" s="22">
        <v>284827</v>
      </c>
      <c r="L21" s="94">
        <v>287130</v>
      </c>
      <c r="M21" s="20"/>
      <c r="N21" s="20"/>
    </row>
    <row r="22" spans="1:15" ht="16.5" customHeight="1" x14ac:dyDescent="0.25">
      <c r="A22" s="76" t="s">
        <v>226</v>
      </c>
      <c r="B22" s="86">
        <v>0</v>
      </c>
      <c r="C22" s="63">
        <v>1</v>
      </c>
      <c r="D22" s="20">
        <v>1</v>
      </c>
      <c r="E22" s="20">
        <v>4</v>
      </c>
      <c r="F22" s="20">
        <v>0</v>
      </c>
      <c r="G22" s="74">
        <v>1</v>
      </c>
      <c r="H22" s="74">
        <v>0</v>
      </c>
      <c r="I22" s="20">
        <v>0</v>
      </c>
      <c r="J22" s="20">
        <v>1</v>
      </c>
      <c r="K22" s="20">
        <v>1</v>
      </c>
      <c r="L22" s="93">
        <v>1</v>
      </c>
      <c r="M22" s="20"/>
    </row>
    <row r="23" spans="1:15" ht="16.5" customHeight="1" x14ac:dyDescent="0.25">
      <c r="A23" s="76" t="s">
        <v>146</v>
      </c>
      <c r="B23" s="22">
        <v>0</v>
      </c>
      <c r="C23" s="22">
        <v>65</v>
      </c>
      <c r="D23" s="22">
        <v>1</v>
      </c>
      <c r="E23" s="22">
        <v>3</v>
      </c>
      <c r="F23" s="22">
        <v>107</v>
      </c>
      <c r="G23" s="73">
        <v>0</v>
      </c>
      <c r="H23" s="73">
        <v>3</v>
      </c>
      <c r="I23" s="22">
        <v>2</v>
      </c>
      <c r="J23" s="22">
        <v>36</v>
      </c>
      <c r="K23" s="22">
        <v>31</v>
      </c>
      <c r="L23" s="94">
        <v>80</v>
      </c>
    </row>
    <row r="24" spans="1:15" ht="15.75" x14ac:dyDescent="0.3">
      <c r="A24" s="52"/>
      <c r="B24" s="8"/>
      <c r="C24" s="6"/>
      <c r="D24" s="6"/>
      <c r="E24" s="6"/>
      <c r="F24" s="6"/>
    </row>
  </sheetData>
  <mergeCells count="3">
    <mergeCell ref="A9:F9"/>
    <mergeCell ref="A12:F12"/>
    <mergeCell ref="A11:F11"/>
  </mergeCells>
  <phoneticPr fontId="3" type="noConversion"/>
  <pageMargins left="0.5" right="0.5" top="0.5" bottom="0.75" header="0.3" footer="0.3"/>
  <pageSetup orientation="portrait" r:id="rId1"/>
  <headerFooter>
    <oddFooter>&amp;L&amp;"Century Gothic,Regular"FinCEN SAR - Depository Institutions&amp;R&amp;"Century Gothic,Regular"Page &amp;P of &amp;N</oddFooter>
  </headerFooter>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9:O27"/>
  <sheetViews>
    <sheetView showGridLines="0" topLeftCell="A15" zoomScaleNormal="100" workbookViewId="0">
      <selection activeCell="A14" sqref="A14"/>
    </sheetView>
  </sheetViews>
  <sheetFormatPr defaultColWidth="9.140625" defaultRowHeight="12.75" x14ac:dyDescent="0.2"/>
  <cols>
    <col min="1" max="1" width="33.42578125" style="1" customWidth="1"/>
    <col min="2" max="12" width="11.7109375" style="1" customWidth="1"/>
    <col min="13" max="16384" width="9.140625" style="1"/>
  </cols>
  <sheetData>
    <row r="9" spans="1:15" ht="13.5" x14ac:dyDescent="0.25">
      <c r="A9" s="153" t="s">
        <v>220</v>
      </c>
      <c r="B9" s="154"/>
      <c r="C9" s="154"/>
      <c r="D9" s="154"/>
      <c r="E9" s="154"/>
      <c r="F9" s="154"/>
      <c r="G9" s="154"/>
    </row>
    <row r="10" spans="1:15" ht="13.5" x14ac:dyDescent="0.25">
      <c r="A10" s="19"/>
      <c r="B10" s="20"/>
      <c r="C10" s="20"/>
      <c r="D10" s="20"/>
      <c r="E10" s="20"/>
      <c r="F10" s="20"/>
      <c r="G10" s="20"/>
    </row>
    <row r="11" spans="1:15" ht="13.5" x14ac:dyDescent="0.25">
      <c r="A11" s="153" t="s">
        <v>236</v>
      </c>
      <c r="B11" s="154"/>
      <c r="C11" s="154"/>
      <c r="D11" s="154"/>
      <c r="E11" s="154"/>
      <c r="F11" s="154"/>
      <c r="G11" s="154"/>
    </row>
    <row r="12" spans="1:15" ht="13.5" x14ac:dyDescent="0.25">
      <c r="A12" s="155" t="s">
        <v>275</v>
      </c>
      <c r="B12" s="154"/>
      <c r="C12" s="154"/>
      <c r="D12" s="154"/>
      <c r="E12" s="154"/>
      <c r="F12" s="154"/>
      <c r="G12" s="154"/>
    </row>
    <row r="13" spans="1:15" ht="15" x14ac:dyDescent="0.25">
      <c r="A13" s="7"/>
      <c r="B13" s="6"/>
      <c r="C13" s="6"/>
      <c r="D13" s="6"/>
      <c r="E13" s="6"/>
      <c r="F13" s="6"/>
      <c r="G13" s="6"/>
    </row>
    <row r="14" spans="1:15" ht="20.25" customHeight="1" x14ac:dyDescent="0.25">
      <c r="A14" s="25" t="s">
        <v>79</v>
      </c>
      <c r="B14" s="36" t="s">
        <v>188</v>
      </c>
      <c r="C14" s="36" t="s">
        <v>189</v>
      </c>
      <c r="D14" s="36" t="s">
        <v>194</v>
      </c>
      <c r="E14" s="36" t="s">
        <v>196</v>
      </c>
      <c r="F14" s="36" t="s">
        <v>197</v>
      </c>
      <c r="G14" s="36" t="s">
        <v>213</v>
      </c>
      <c r="H14" s="36" t="s">
        <v>230</v>
      </c>
      <c r="I14" s="36" t="s">
        <v>232</v>
      </c>
      <c r="J14" s="36" t="s">
        <v>269</v>
      </c>
      <c r="K14" s="36" t="s">
        <v>271</v>
      </c>
      <c r="L14" s="98" t="s">
        <v>274</v>
      </c>
      <c r="M14" s="6"/>
      <c r="N14" s="57"/>
      <c r="O14" s="57"/>
    </row>
    <row r="15" spans="1:15" ht="16.5" customHeight="1" x14ac:dyDescent="0.25">
      <c r="A15" s="77" t="s">
        <v>111</v>
      </c>
      <c r="B15" s="24">
        <v>54</v>
      </c>
      <c r="C15" s="24">
        <v>74</v>
      </c>
      <c r="D15" s="24">
        <v>43</v>
      </c>
      <c r="E15" s="24">
        <v>58</v>
      </c>
      <c r="F15" s="24">
        <v>51</v>
      </c>
      <c r="G15" s="24">
        <v>58</v>
      </c>
      <c r="H15" s="24">
        <v>85</v>
      </c>
      <c r="I15" s="24">
        <v>86</v>
      </c>
      <c r="J15" s="24">
        <v>59</v>
      </c>
      <c r="K15" s="24">
        <v>95</v>
      </c>
      <c r="L15" s="96">
        <v>52</v>
      </c>
      <c r="M15" s="6"/>
      <c r="N15" s="57"/>
      <c r="O15" s="8"/>
    </row>
    <row r="16" spans="1:15" ht="16.5" customHeight="1" x14ac:dyDescent="0.25">
      <c r="A16" s="19" t="s">
        <v>81</v>
      </c>
      <c r="B16" s="24">
        <v>406</v>
      </c>
      <c r="C16" s="24">
        <v>357</v>
      </c>
      <c r="D16" s="24">
        <v>402</v>
      </c>
      <c r="E16" s="68">
        <v>457</v>
      </c>
      <c r="F16" s="70">
        <v>531</v>
      </c>
      <c r="G16" s="70">
        <v>479</v>
      </c>
      <c r="H16" s="70">
        <v>573</v>
      </c>
      <c r="I16" s="70">
        <v>595</v>
      </c>
      <c r="J16" s="70">
        <v>647</v>
      </c>
      <c r="K16" s="70">
        <v>552</v>
      </c>
      <c r="L16" s="97">
        <v>745</v>
      </c>
      <c r="M16" s="8"/>
      <c r="N16" s="57"/>
      <c r="O16" s="8"/>
    </row>
    <row r="17" spans="1:15" ht="16.5" customHeight="1" x14ac:dyDescent="0.25">
      <c r="A17" s="19" t="s">
        <v>112</v>
      </c>
      <c r="B17" s="24">
        <v>732</v>
      </c>
      <c r="C17" s="24">
        <v>254</v>
      </c>
      <c r="D17" s="24">
        <v>199</v>
      </c>
      <c r="E17" s="68">
        <v>57</v>
      </c>
      <c r="F17" s="70">
        <v>46</v>
      </c>
      <c r="G17" s="70">
        <v>44</v>
      </c>
      <c r="H17" s="70">
        <v>36</v>
      </c>
      <c r="I17" s="70">
        <v>32</v>
      </c>
      <c r="J17" s="70">
        <v>31</v>
      </c>
      <c r="K17" s="70">
        <v>27</v>
      </c>
      <c r="L17" s="97">
        <v>30</v>
      </c>
      <c r="M17" s="6"/>
      <c r="N17" s="57"/>
      <c r="O17" s="8"/>
    </row>
    <row r="18" spans="1:15" ht="16.5" customHeight="1" x14ac:dyDescent="0.25">
      <c r="A18" s="19" t="s">
        <v>113</v>
      </c>
      <c r="B18" s="24">
        <v>177</v>
      </c>
      <c r="C18" s="24">
        <v>106</v>
      </c>
      <c r="D18" s="24">
        <v>74</v>
      </c>
      <c r="E18" s="68">
        <v>59</v>
      </c>
      <c r="F18" s="70">
        <v>48</v>
      </c>
      <c r="G18" s="70">
        <v>59</v>
      </c>
      <c r="H18" s="70">
        <v>46</v>
      </c>
      <c r="I18" s="70">
        <v>48</v>
      </c>
      <c r="J18" s="70">
        <v>58</v>
      </c>
      <c r="K18" s="70">
        <v>58</v>
      </c>
      <c r="L18" s="97">
        <v>65</v>
      </c>
      <c r="M18" s="6"/>
      <c r="N18" s="57"/>
      <c r="O18" s="8"/>
    </row>
    <row r="19" spans="1:15" ht="16.5" customHeight="1" x14ac:dyDescent="0.25">
      <c r="A19" s="19" t="s">
        <v>114</v>
      </c>
      <c r="B19" s="24">
        <v>49716</v>
      </c>
      <c r="C19" s="24">
        <v>42291</v>
      </c>
      <c r="D19" s="24">
        <v>42887</v>
      </c>
      <c r="E19" s="68">
        <v>43392</v>
      </c>
      <c r="F19" s="70">
        <v>49748</v>
      </c>
      <c r="G19" s="70">
        <v>52343</v>
      </c>
      <c r="H19" s="70">
        <v>50260</v>
      </c>
      <c r="I19" s="70">
        <v>52276</v>
      </c>
      <c r="J19" s="70">
        <v>51056</v>
      </c>
      <c r="K19" s="70">
        <v>61229</v>
      </c>
      <c r="L19" s="97">
        <v>62962</v>
      </c>
      <c r="M19" s="6"/>
      <c r="N19" s="57"/>
      <c r="O19" s="8"/>
    </row>
    <row r="20" spans="1:15" ht="16.5" customHeight="1" x14ac:dyDescent="0.25">
      <c r="A20" s="19" t="s">
        <v>80</v>
      </c>
      <c r="B20" s="24">
        <v>927127</v>
      </c>
      <c r="C20" s="24">
        <v>1002860</v>
      </c>
      <c r="D20" s="24">
        <v>1095707</v>
      </c>
      <c r="E20" s="68">
        <v>1018589</v>
      </c>
      <c r="F20" s="70">
        <v>1021461</v>
      </c>
      <c r="G20" s="70">
        <v>1145394</v>
      </c>
      <c r="H20" s="70">
        <v>1328711</v>
      </c>
      <c r="I20" s="70">
        <v>1543771</v>
      </c>
      <c r="J20" s="70">
        <v>1797005</v>
      </c>
      <c r="K20" s="70">
        <v>1912086</v>
      </c>
      <c r="L20" s="97">
        <v>1974226</v>
      </c>
      <c r="M20" s="6"/>
      <c r="N20" s="57"/>
      <c r="O20" s="8"/>
    </row>
    <row r="21" spans="1:15" ht="16.5" customHeight="1" x14ac:dyDescent="0.25">
      <c r="A21" s="26" t="s">
        <v>115</v>
      </c>
      <c r="B21" s="24">
        <v>213</v>
      </c>
      <c r="C21" s="24">
        <v>188</v>
      </c>
      <c r="D21" s="24">
        <v>201</v>
      </c>
      <c r="E21" s="68">
        <v>202</v>
      </c>
      <c r="F21" s="70">
        <v>175</v>
      </c>
      <c r="G21" s="70">
        <v>146</v>
      </c>
      <c r="H21" s="70">
        <v>121</v>
      </c>
      <c r="I21" s="70">
        <v>158</v>
      </c>
      <c r="J21" s="70">
        <v>132</v>
      </c>
      <c r="K21" s="70">
        <v>150</v>
      </c>
      <c r="L21" s="97">
        <v>151</v>
      </c>
      <c r="M21" s="6"/>
      <c r="N21" s="57"/>
      <c r="O21" s="8"/>
    </row>
    <row r="22" spans="1:15" ht="16.5" customHeight="1" x14ac:dyDescent="0.25">
      <c r="A22" s="19" t="s">
        <v>82</v>
      </c>
      <c r="B22" s="24">
        <v>14315</v>
      </c>
      <c r="C22" s="24">
        <v>12394</v>
      </c>
      <c r="D22" s="24">
        <v>13399</v>
      </c>
      <c r="E22" s="68">
        <v>12627</v>
      </c>
      <c r="F22" s="70">
        <v>11445</v>
      </c>
      <c r="G22" s="70">
        <v>19566</v>
      </c>
      <c r="H22" s="70">
        <v>16256</v>
      </c>
      <c r="I22" s="70">
        <v>10285</v>
      </c>
      <c r="J22" s="70">
        <v>8808</v>
      </c>
      <c r="K22" s="70">
        <v>9581</v>
      </c>
      <c r="L22" s="97">
        <v>8486</v>
      </c>
      <c r="M22" s="6"/>
      <c r="N22" s="57"/>
      <c r="O22" s="8"/>
    </row>
    <row r="23" spans="1:15" ht="16.5" customHeight="1" x14ac:dyDescent="0.25">
      <c r="A23" s="19" t="s">
        <v>116</v>
      </c>
      <c r="B23" s="24">
        <v>329762</v>
      </c>
      <c r="C23" s="24">
        <v>389424</v>
      </c>
      <c r="D23" s="24">
        <v>482875</v>
      </c>
      <c r="E23" s="68">
        <v>537464</v>
      </c>
      <c r="F23" s="70">
        <v>585503</v>
      </c>
      <c r="G23" s="70">
        <v>641451</v>
      </c>
      <c r="H23" s="70">
        <v>705848</v>
      </c>
      <c r="I23" s="70">
        <v>770765</v>
      </c>
      <c r="J23" s="70">
        <v>973287</v>
      </c>
      <c r="K23" s="70">
        <v>1071356</v>
      </c>
      <c r="L23" s="97">
        <v>1170389</v>
      </c>
      <c r="M23" s="6"/>
      <c r="N23" s="57"/>
      <c r="O23" s="8"/>
    </row>
    <row r="24" spans="1:15" ht="16.5" customHeight="1" x14ac:dyDescent="0.25">
      <c r="A24" s="19" t="s">
        <v>117</v>
      </c>
      <c r="B24" s="24">
        <v>434</v>
      </c>
      <c r="C24" s="24">
        <v>332</v>
      </c>
      <c r="D24" s="24">
        <v>321</v>
      </c>
      <c r="E24" s="68">
        <v>341</v>
      </c>
      <c r="F24" s="70">
        <v>298</v>
      </c>
      <c r="G24" s="70">
        <v>217</v>
      </c>
      <c r="H24" s="70">
        <v>167</v>
      </c>
      <c r="I24" s="70">
        <v>210</v>
      </c>
      <c r="J24" s="70">
        <v>175</v>
      </c>
      <c r="K24" s="70">
        <v>188</v>
      </c>
      <c r="L24" s="97">
        <v>200</v>
      </c>
      <c r="M24" s="6"/>
      <c r="N24" s="57"/>
      <c r="O24" s="8"/>
    </row>
    <row r="25" spans="1:15" ht="16.5" customHeight="1" x14ac:dyDescent="0.25">
      <c r="A25" s="19" t="s">
        <v>78</v>
      </c>
      <c r="B25" s="24">
        <v>185012</v>
      </c>
      <c r="C25" s="24">
        <v>137477</v>
      </c>
      <c r="D25" s="24">
        <v>138502</v>
      </c>
      <c r="E25" s="68">
        <v>94347</v>
      </c>
      <c r="F25" s="70">
        <v>88460</v>
      </c>
      <c r="G25" s="70">
        <v>101719</v>
      </c>
      <c r="H25" s="70">
        <v>86962</v>
      </c>
      <c r="I25" s="70">
        <v>117122</v>
      </c>
      <c r="J25" s="70">
        <v>89740</v>
      </c>
      <c r="K25" s="70">
        <v>93938</v>
      </c>
      <c r="L25" s="97">
        <v>90328</v>
      </c>
      <c r="M25" s="6"/>
      <c r="N25" s="57"/>
      <c r="O25" s="8"/>
    </row>
    <row r="26" spans="1:15" ht="16.5" customHeight="1" x14ac:dyDescent="0.25">
      <c r="A26" s="19" t="s">
        <v>218</v>
      </c>
      <c r="B26" s="24">
        <v>280</v>
      </c>
      <c r="C26" s="24">
        <v>269</v>
      </c>
      <c r="D26" s="24">
        <v>265</v>
      </c>
      <c r="E26" s="68">
        <v>349</v>
      </c>
      <c r="F26" s="70">
        <v>286</v>
      </c>
      <c r="G26" s="70">
        <v>460</v>
      </c>
      <c r="H26" s="70">
        <v>299</v>
      </c>
      <c r="I26" s="70">
        <v>252</v>
      </c>
      <c r="J26" s="70">
        <v>206</v>
      </c>
      <c r="K26" s="70">
        <v>191</v>
      </c>
      <c r="L26" s="97">
        <v>258</v>
      </c>
      <c r="M26" s="6"/>
      <c r="N26" s="57"/>
      <c r="O26" s="8"/>
    </row>
    <row r="27" spans="1:15" ht="15.95" customHeight="1" x14ac:dyDescent="0.25">
      <c r="A27" s="6"/>
      <c r="B27" s="6"/>
      <c r="C27" s="6"/>
      <c r="D27" s="6"/>
      <c r="E27" s="6"/>
      <c r="F27" s="6"/>
      <c r="G27" s="6"/>
      <c r="M27" s="6"/>
      <c r="N27" s="57"/>
      <c r="O27" s="8"/>
    </row>
  </sheetData>
  <mergeCells count="3">
    <mergeCell ref="A9:G9"/>
    <mergeCell ref="A11:G11"/>
    <mergeCell ref="A12:G12"/>
  </mergeCells>
  <phoneticPr fontId="3" type="noConversion"/>
  <pageMargins left="0.5" right="0.5" top="0.5" bottom="0.75" header="0.3" footer="0.3"/>
  <pageSetup orientation="portrait" r:id="rId1"/>
  <headerFooter>
    <oddFooter>&amp;L&amp;"Century Gothic,Regular"FinCEN SAR - Depository Institutions&amp;R&amp;"Century Gothic,Regular"Page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9:P37"/>
  <sheetViews>
    <sheetView showGridLines="0" topLeftCell="A24" zoomScale="142" zoomScaleNormal="142" workbookViewId="0">
      <selection activeCell="A14" sqref="A14"/>
    </sheetView>
  </sheetViews>
  <sheetFormatPr defaultRowHeight="12.75" x14ac:dyDescent="0.2"/>
  <cols>
    <col min="1" max="1" width="34.85546875" customWidth="1"/>
    <col min="2" max="12" width="11.7109375" customWidth="1"/>
  </cols>
  <sheetData>
    <row r="9" spans="1:16" ht="12.75" customHeight="1" x14ac:dyDescent="0.25">
      <c r="A9" s="161" t="s">
        <v>224</v>
      </c>
      <c r="B9" s="154"/>
      <c r="C9" s="154"/>
      <c r="D9" s="154"/>
      <c r="E9" s="154"/>
      <c r="F9" s="154"/>
    </row>
    <row r="10" spans="1:16" ht="11.25" customHeight="1" x14ac:dyDescent="0.25">
      <c r="A10" s="37"/>
      <c r="B10" s="85"/>
      <c r="C10" s="85"/>
      <c r="D10" s="85"/>
      <c r="E10" s="85"/>
      <c r="F10" s="85"/>
    </row>
    <row r="11" spans="1:16" ht="15.75" customHeight="1" x14ac:dyDescent="0.2">
      <c r="A11" s="162" t="s">
        <v>235</v>
      </c>
      <c r="B11" s="162"/>
      <c r="C11" s="162"/>
      <c r="D11" s="162"/>
      <c r="E11" s="162"/>
      <c r="F11" s="162"/>
      <c r="G11" s="162"/>
      <c r="H11" s="162"/>
      <c r="I11" s="162"/>
    </row>
    <row r="12" spans="1:16" ht="11.25" customHeight="1" x14ac:dyDescent="0.25">
      <c r="A12" s="155" t="s">
        <v>300</v>
      </c>
      <c r="B12" s="154"/>
      <c r="C12" s="154"/>
      <c r="D12" s="154"/>
      <c r="E12" s="154"/>
      <c r="F12" s="154"/>
    </row>
    <row r="13" spans="1:16" ht="15" x14ac:dyDescent="0.25">
      <c r="A13" s="6"/>
      <c r="B13" s="6"/>
      <c r="C13" s="6"/>
      <c r="D13" s="6"/>
      <c r="E13" s="6"/>
      <c r="F13" s="6"/>
    </row>
    <row r="14" spans="1:16" ht="19.5" customHeight="1" x14ac:dyDescent="0.2">
      <c r="A14" s="25" t="s">
        <v>175</v>
      </c>
      <c r="B14" s="25" t="s">
        <v>188</v>
      </c>
      <c r="C14" s="25" t="s">
        <v>189</v>
      </c>
      <c r="D14" s="25" t="s">
        <v>194</v>
      </c>
      <c r="E14" s="25" t="s">
        <v>196</v>
      </c>
      <c r="F14" s="25" t="s">
        <v>197</v>
      </c>
      <c r="G14" s="25" t="s">
        <v>213</v>
      </c>
      <c r="H14" s="25" t="s">
        <v>230</v>
      </c>
      <c r="I14" s="25" t="s">
        <v>232</v>
      </c>
      <c r="J14" s="25" t="s">
        <v>269</v>
      </c>
      <c r="K14" s="25" t="s">
        <v>271</v>
      </c>
      <c r="L14" s="99" t="s">
        <v>274</v>
      </c>
      <c r="M14" s="16"/>
      <c r="N14" s="16"/>
      <c r="O14" s="58"/>
      <c r="P14" s="58"/>
    </row>
    <row r="15" spans="1:16" ht="15.95" customHeight="1" x14ac:dyDescent="0.25">
      <c r="A15" s="78" t="s">
        <v>149</v>
      </c>
      <c r="B15" s="60">
        <v>227</v>
      </c>
      <c r="C15" s="24">
        <v>240</v>
      </c>
      <c r="D15" s="24">
        <v>277</v>
      </c>
      <c r="E15" s="24">
        <v>283</v>
      </c>
      <c r="F15" s="24">
        <v>217</v>
      </c>
      <c r="G15" s="75">
        <v>269</v>
      </c>
      <c r="H15" s="24">
        <v>265</v>
      </c>
      <c r="I15" s="24">
        <v>288</v>
      </c>
      <c r="J15" s="24">
        <v>431</v>
      </c>
      <c r="K15" s="24">
        <v>486</v>
      </c>
      <c r="L15" s="96">
        <v>443</v>
      </c>
      <c r="M15" s="17"/>
      <c r="N15" s="17"/>
      <c r="O15" s="58"/>
      <c r="P15" s="59"/>
    </row>
    <row r="16" spans="1:16" ht="15.95" customHeight="1" x14ac:dyDescent="0.25">
      <c r="A16" s="78" t="s">
        <v>150</v>
      </c>
      <c r="B16" s="60">
        <v>456</v>
      </c>
      <c r="C16" s="24">
        <v>436</v>
      </c>
      <c r="D16" s="24">
        <v>408</v>
      </c>
      <c r="E16" s="24">
        <v>435</v>
      </c>
      <c r="F16" s="24">
        <v>467</v>
      </c>
      <c r="G16" s="75">
        <v>580</v>
      </c>
      <c r="H16" s="24">
        <v>438</v>
      </c>
      <c r="I16" s="24">
        <v>449</v>
      </c>
      <c r="J16" s="24">
        <v>508</v>
      </c>
      <c r="K16" s="24">
        <v>562</v>
      </c>
      <c r="L16" s="96">
        <v>636</v>
      </c>
      <c r="M16" s="17"/>
      <c r="N16" s="17"/>
      <c r="O16" s="58"/>
      <c r="P16" s="59"/>
    </row>
    <row r="17" spans="1:16" ht="15.95" customHeight="1" x14ac:dyDescent="0.25">
      <c r="A17" s="78" t="s">
        <v>151</v>
      </c>
      <c r="B17" s="60">
        <v>636</v>
      </c>
      <c r="C17" s="24">
        <v>715</v>
      </c>
      <c r="D17" s="24">
        <v>701</v>
      </c>
      <c r="E17" s="24">
        <v>270</v>
      </c>
      <c r="F17" s="24">
        <v>219</v>
      </c>
      <c r="G17" s="75">
        <v>300</v>
      </c>
      <c r="H17" s="24">
        <v>387</v>
      </c>
      <c r="I17" s="24">
        <v>420</v>
      </c>
      <c r="J17" s="24">
        <v>383</v>
      </c>
      <c r="K17" s="24">
        <v>322</v>
      </c>
      <c r="L17" s="96">
        <v>345</v>
      </c>
      <c r="M17" s="17"/>
      <c r="N17" s="17"/>
      <c r="O17" s="58"/>
      <c r="P17" s="59"/>
    </row>
    <row r="18" spans="1:16" ht="15.95" customHeight="1" x14ac:dyDescent="0.25">
      <c r="A18" s="78" t="s">
        <v>152</v>
      </c>
      <c r="B18" s="60">
        <v>85887</v>
      </c>
      <c r="C18" s="24">
        <v>98698</v>
      </c>
      <c r="D18" s="24">
        <v>104328</v>
      </c>
      <c r="E18" s="24">
        <v>119122</v>
      </c>
      <c r="F18" s="24">
        <v>162435</v>
      </c>
      <c r="G18" s="75">
        <v>172399</v>
      </c>
      <c r="H18" s="24">
        <v>124131</v>
      </c>
      <c r="I18" s="24">
        <v>109972</v>
      </c>
      <c r="J18" s="24">
        <v>224083</v>
      </c>
      <c r="K18" s="24">
        <v>249939</v>
      </c>
      <c r="L18" s="96">
        <v>238469</v>
      </c>
      <c r="M18" s="17"/>
      <c r="N18" s="17"/>
      <c r="O18" s="58"/>
      <c r="P18" s="59"/>
    </row>
    <row r="19" spans="1:16" ht="15.95" customHeight="1" x14ac:dyDescent="0.25">
      <c r="A19" s="78" t="s">
        <v>153</v>
      </c>
      <c r="B19" s="60">
        <v>53179</v>
      </c>
      <c r="C19" s="24">
        <v>84146</v>
      </c>
      <c r="D19" s="24">
        <v>116754</v>
      </c>
      <c r="E19" s="24">
        <v>126766</v>
      </c>
      <c r="F19" s="24">
        <v>146218</v>
      </c>
      <c r="G19" s="75">
        <v>190298</v>
      </c>
      <c r="H19" s="24">
        <v>264503</v>
      </c>
      <c r="I19" s="24">
        <v>369294</v>
      </c>
      <c r="J19" s="24">
        <v>471557</v>
      </c>
      <c r="K19" s="24">
        <v>524182</v>
      </c>
      <c r="L19" s="96">
        <v>598186</v>
      </c>
      <c r="M19" s="17"/>
      <c r="N19" s="17"/>
      <c r="O19" s="58"/>
      <c r="P19" s="59"/>
    </row>
    <row r="20" spans="1:16" ht="15.95" customHeight="1" x14ac:dyDescent="0.25">
      <c r="A20" s="78" t="s">
        <v>301</v>
      </c>
      <c r="B20" s="82" t="s">
        <v>1</v>
      </c>
      <c r="C20" s="83" t="s">
        <v>1</v>
      </c>
      <c r="D20" s="83" t="s">
        <v>1</v>
      </c>
      <c r="E20" s="83" t="s">
        <v>1</v>
      </c>
      <c r="F20" s="24">
        <v>58300</v>
      </c>
      <c r="G20" s="75">
        <v>616379</v>
      </c>
      <c r="H20" s="24">
        <v>807016</v>
      </c>
      <c r="I20" s="24">
        <v>1017854</v>
      </c>
      <c r="J20" s="24">
        <v>1332741</v>
      </c>
      <c r="K20" s="24">
        <v>1483857</v>
      </c>
      <c r="L20" s="96">
        <v>1594089</v>
      </c>
      <c r="M20" s="17"/>
      <c r="N20" s="17"/>
      <c r="O20" s="58"/>
      <c r="P20" s="59"/>
    </row>
    <row r="21" spans="1:16" ht="15.95" customHeight="1" x14ac:dyDescent="0.25">
      <c r="A21" s="78" t="s">
        <v>154</v>
      </c>
      <c r="B21" s="60">
        <v>366</v>
      </c>
      <c r="C21" s="24">
        <v>262</v>
      </c>
      <c r="D21" s="24">
        <v>360</v>
      </c>
      <c r="E21" s="24">
        <v>681</v>
      </c>
      <c r="F21" s="24">
        <v>582</v>
      </c>
      <c r="G21" s="75">
        <v>502</v>
      </c>
      <c r="H21" s="24">
        <v>537</v>
      </c>
      <c r="I21" s="24">
        <v>754</v>
      </c>
      <c r="J21" s="24">
        <v>706</v>
      </c>
      <c r="K21" s="24">
        <v>616</v>
      </c>
      <c r="L21" s="96">
        <v>456</v>
      </c>
      <c r="M21" s="17"/>
      <c r="N21" s="17"/>
      <c r="O21" s="58"/>
      <c r="P21" s="59"/>
    </row>
    <row r="22" spans="1:16" ht="15.95" customHeight="1" x14ac:dyDescent="0.25">
      <c r="A22" s="78" t="s">
        <v>155</v>
      </c>
      <c r="B22" s="60">
        <v>16</v>
      </c>
      <c r="C22" s="24">
        <v>11</v>
      </c>
      <c r="D22" s="24">
        <v>16</v>
      </c>
      <c r="E22" s="24">
        <v>20</v>
      </c>
      <c r="F22" s="24">
        <v>13</v>
      </c>
      <c r="G22" s="75">
        <v>29</v>
      </c>
      <c r="H22" s="24">
        <v>20</v>
      </c>
      <c r="I22" s="24">
        <v>21</v>
      </c>
      <c r="J22" s="24">
        <v>14</v>
      </c>
      <c r="K22" s="24">
        <v>22</v>
      </c>
      <c r="L22" s="96">
        <v>16</v>
      </c>
      <c r="M22" s="17"/>
      <c r="N22" s="17"/>
      <c r="O22" s="58"/>
      <c r="P22" s="59"/>
    </row>
    <row r="23" spans="1:16" ht="15.95" customHeight="1" x14ac:dyDescent="0.25">
      <c r="A23" s="78" t="s">
        <v>156</v>
      </c>
      <c r="B23" s="60">
        <v>25</v>
      </c>
      <c r="C23" s="24">
        <v>24</v>
      </c>
      <c r="D23" s="24">
        <v>41</v>
      </c>
      <c r="E23" s="24">
        <v>38</v>
      </c>
      <c r="F23" s="24">
        <v>45</v>
      </c>
      <c r="G23" s="75">
        <v>51</v>
      </c>
      <c r="H23" s="24">
        <v>47</v>
      </c>
      <c r="I23" s="24">
        <v>103</v>
      </c>
      <c r="J23" s="24">
        <v>117</v>
      </c>
      <c r="K23" s="24">
        <v>143</v>
      </c>
      <c r="L23" s="96">
        <v>115</v>
      </c>
      <c r="M23" s="17"/>
      <c r="N23" s="17"/>
      <c r="O23" s="58"/>
      <c r="P23" s="59"/>
    </row>
    <row r="24" spans="1:16" ht="15.95" customHeight="1" x14ac:dyDescent="0.25">
      <c r="A24" s="78" t="s">
        <v>157</v>
      </c>
      <c r="B24" s="60">
        <v>4863</v>
      </c>
      <c r="C24" s="24">
        <v>5190</v>
      </c>
      <c r="D24" s="24">
        <v>5747</v>
      </c>
      <c r="E24" s="24">
        <v>5632</v>
      </c>
      <c r="F24" s="24">
        <v>5645</v>
      </c>
      <c r="G24" s="75">
        <v>6310</v>
      </c>
      <c r="H24" s="24">
        <v>5413</v>
      </c>
      <c r="I24" s="24">
        <v>5354</v>
      </c>
      <c r="J24" s="24">
        <v>7793</v>
      </c>
      <c r="K24" s="24">
        <v>10017</v>
      </c>
      <c r="L24" s="96">
        <v>10099</v>
      </c>
      <c r="M24" s="17"/>
      <c r="N24" s="17"/>
      <c r="O24" s="58"/>
      <c r="P24" s="59"/>
    </row>
    <row r="25" spans="1:16" ht="15.95" customHeight="1" x14ac:dyDescent="0.25">
      <c r="A25" s="78" t="s">
        <v>158</v>
      </c>
      <c r="B25" s="60">
        <v>1558</v>
      </c>
      <c r="C25" s="24">
        <v>1291</v>
      </c>
      <c r="D25" s="24">
        <v>1274</v>
      </c>
      <c r="E25" s="24">
        <v>1206</v>
      </c>
      <c r="F25" s="24">
        <v>878</v>
      </c>
      <c r="G25" s="75">
        <v>1048</v>
      </c>
      <c r="H25" s="24">
        <v>749</v>
      </c>
      <c r="I25" s="24">
        <v>786</v>
      </c>
      <c r="J25" s="24">
        <v>880</v>
      </c>
      <c r="K25" s="24">
        <v>1183</v>
      </c>
      <c r="L25" s="96">
        <v>1299</v>
      </c>
      <c r="M25" s="17"/>
      <c r="N25" s="17"/>
      <c r="O25" s="58"/>
      <c r="P25" s="59"/>
    </row>
    <row r="26" spans="1:16" ht="15.95" customHeight="1" x14ac:dyDescent="0.25">
      <c r="A26" s="78" t="s">
        <v>159</v>
      </c>
      <c r="B26" s="60">
        <v>740</v>
      </c>
      <c r="C26" s="24">
        <v>279</v>
      </c>
      <c r="D26" s="24">
        <v>263</v>
      </c>
      <c r="E26" s="24">
        <v>347</v>
      </c>
      <c r="F26" s="24">
        <v>308</v>
      </c>
      <c r="G26" s="75">
        <v>282</v>
      </c>
      <c r="H26" s="24">
        <v>204</v>
      </c>
      <c r="I26" s="24">
        <v>162</v>
      </c>
      <c r="J26" s="24">
        <v>231</v>
      </c>
      <c r="K26" s="24">
        <v>262</v>
      </c>
      <c r="L26" s="96">
        <v>275</v>
      </c>
      <c r="M26" s="17"/>
      <c r="N26" s="17"/>
      <c r="O26" s="58"/>
      <c r="P26" s="59"/>
    </row>
    <row r="27" spans="1:16" ht="15.95" customHeight="1" x14ac:dyDescent="0.25">
      <c r="A27" s="78" t="s">
        <v>206</v>
      </c>
      <c r="B27" s="82" t="s">
        <v>1</v>
      </c>
      <c r="C27" s="83" t="s">
        <v>1</v>
      </c>
      <c r="D27" s="83" t="s">
        <v>1</v>
      </c>
      <c r="E27" s="83" t="s">
        <v>1</v>
      </c>
      <c r="F27" s="24">
        <v>210</v>
      </c>
      <c r="G27" s="75">
        <v>187</v>
      </c>
      <c r="H27" s="24">
        <v>188</v>
      </c>
      <c r="I27" s="24">
        <v>200</v>
      </c>
      <c r="J27" s="24">
        <v>116</v>
      </c>
      <c r="K27" s="24">
        <v>140</v>
      </c>
      <c r="L27" s="96">
        <v>89</v>
      </c>
      <c r="M27" s="17"/>
      <c r="N27" s="17"/>
      <c r="O27" s="58"/>
      <c r="P27" s="59"/>
    </row>
    <row r="28" spans="1:16" ht="15.95" customHeight="1" x14ac:dyDescent="0.25">
      <c r="A28" s="78" t="s">
        <v>160</v>
      </c>
      <c r="B28" s="60">
        <v>184</v>
      </c>
      <c r="C28" s="24">
        <v>132</v>
      </c>
      <c r="D28" s="24">
        <v>150</v>
      </c>
      <c r="E28" s="24">
        <v>120</v>
      </c>
      <c r="F28" s="24">
        <v>150</v>
      </c>
      <c r="G28" s="75">
        <v>158</v>
      </c>
      <c r="H28" s="24">
        <v>395</v>
      </c>
      <c r="I28" s="24">
        <v>496</v>
      </c>
      <c r="J28" s="24">
        <v>721</v>
      </c>
      <c r="K28" s="24">
        <v>711</v>
      </c>
      <c r="L28" s="96">
        <v>695</v>
      </c>
      <c r="M28" s="17"/>
      <c r="N28" s="17"/>
      <c r="O28" s="58"/>
      <c r="P28" s="59"/>
    </row>
    <row r="29" spans="1:16" ht="15.95" customHeight="1" x14ac:dyDescent="0.25">
      <c r="A29" s="78" t="s">
        <v>161</v>
      </c>
      <c r="B29" s="60">
        <v>27</v>
      </c>
      <c r="C29" s="24">
        <v>41</v>
      </c>
      <c r="D29" s="24">
        <v>22</v>
      </c>
      <c r="E29" s="24">
        <v>20</v>
      </c>
      <c r="F29" s="24">
        <v>35</v>
      </c>
      <c r="G29" s="75">
        <v>72</v>
      </c>
      <c r="H29" s="24">
        <v>132</v>
      </c>
      <c r="I29" s="24">
        <v>117</v>
      </c>
      <c r="J29" s="24">
        <v>33</v>
      </c>
      <c r="K29" s="24">
        <v>42</v>
      </c>
      <c r="L29" s="96">
        <v>22</v>
      </c>
      <c r="M29" s="17"/>
      <c r="N29" s="17"/>
      <c r="O29" s="58"/>
      <c r="P29" s="59"/>
    </row>
    <row r="30" spans="1:16" ht="15.95" customHeight="1" x14ac:dyDescent="0.25">
      <c r="A30" s="78" t="s">
        <v>78</v>
      </c>
      <c r="B30" s="60">
        <v>185531</v>
      </c>
      <c r="C30" s="24">
        <v>199651</v>
      </c>
      <c r="D30" s="24">
        <v>223586</v>
      </c>
      <c r="E30" s="24">
        <v>166845</v>
      </c>
      <c r="F30" s="24">
        <v>137347</v>
      </c>
      <c r="G30" s="75">
        <v>76182</v>
      </c>
      <c r="H30" s="24">
        <v>72793</v>
      </c>
      <c r="I30" s="24">
        <v>101414</v>
      </c>
      <c r="J30" s="24">
        <v>124144</v>
      </c>
      <c r="K30" s="24">
        <v>152288</v>
      </c>
      <c r="L30" s="96">
        <v>196814</v>
      </c>
      <c r="M30" s="17"/>
      <c r="N30" s="17"/>
      <c r="O30" s="58"/>
      <c r="P30" s="59"/>
    </row>
    <row r="31" spans="1:16" ht="15.95" customHeight="1" x14ac:dyDescent="0.25">
      <c r="A31" s="78" t="s">
        <v>207</v>
      </c>
      <c r="B31" s="87">
        <v>176</v>
      </c>
      <c r="C31" s="87">
        <v>186</v>
      </c>
      <c r="D31" s="87">
        <v>195</v>
      </c>
      <c r="E31" s="87">
        <v>251</v>
      </c>
      <c r="F31" s="81" t="s">
        <v>1</v>
      </c>
      <c r="G31" s="81" t="s">
        <v>1</v>
      </c>
      <c r="H31" s="81" t="s">
        <v>1</v>
      </c>
      <c r="I31" s="81" t="s">
        <v>1</v>
      </c>
      <c r="J31" s="81" t="s">
        <v>1</v>
      </c>
      <c r="K31" s="81" t="s">
        <v>1</v>
      </c>
      <c r="L31" s="81" t="s">
        <v>1</v>
      </c>
      <c r="M31" s="17"/>
      <c r="N31" s="17"/>
      <c r="O31" s="58"/>
      <c r="P31" s="59"/>
    </row>
    <row r="32" spans="1:16" ht="15.95" customHeight="1" x14ac:dyDescent="0.25">
      <c r="A32" s="78" t="s">
        <v>162</v>
      </c>
      <c r="B32" s="60">
        <v>8586</v>
      </c>
      <c r="C32" s="24">
        <v>6591</v>
      </c>
      <c r="D32" s="24">
        <v>25213</v>
      </c>
      <c r="E32" s="24">
        <v>7158</v>
      </c>
      <c r="F32" s="24">
        <v>9644</v>
      </c>
      <c r="G32" s="75">
        <v>12733</v>
      </c>
      <c r="H32" s="24">
        <v>16333</v>
      </c>
      <c r="I32" s="24">
        <v>28796</v>
      </c>
      <c r="J32" s="24">
        <v>23156</v>
      </c>
      <c r="K32" s="24">
        <v>33419</v>
      </c>
      <c r="L32" s="96">
        <v>68801</v>
      </c>
      <c r="M32" s="17"/>
      <c r="N32" s="17"/>
      <c r="O32" s="58"/>
      <c r="P32" s="59"/>
    </row>
    <row r="33" spans="1:16" ht="15.95" customHeight="1" x14ac:dyDescent="0.25">
      <c r="A33" s="78" t="s">
        <v>163</v>
      </c>
      <c r="B33" s="60">
        <v>29032</v>
      </c>
      <c r="C33" s="24">
        <v>21975</v>
      </c>
      <c r="D33" s="24">
        <v>18655</v>
      </c>
      <c r="E33" s="24">
        <v>12991</v>
      </c>
      <c r="F33" s="24">
        <v>10799</v>
      </c>
      <c r="G33" s="75">
        <v>11359</v>
      </c>
      <c r="H33" s="24">
        <v>10205</v>
      </c>
      <c r="I33" s="24">
        <v>8252</v>
      </c>
      <c r="J33" s="24">
        <v>8368</v>
      </c>
      <c r="K33" s="24">
        <v>7783</v>
      </c>
      <c r="L33" s="96">
        <v>7686</v>
      </c>
      <c r="M33" s="17"/>
      <c r="N33" s="17"/>
      <c r="O33" s="58"/>
      <c r="P33" s="59"/>
    </row>
    <row r="34" spans="1:16" ht="15.95" customHeight="1" x14ac:dyDescent="0.25">
      <c r="A34" s="78" t="s">
        <v>164</v>
      </c>
      <c r="B34" s="60">
        <v>35</v>
      </c>
      <c r="C34" s="24">
        <v>37</v>
      </c>
      <c r="D34" s="24">
        <v>36</v>
      </c>
      <c r="E34" s="24">
        <v>22</v>
      </c>
      <c r="F34" s="24">
        <v>16</v>
      </c>
      <c r="G34" s="75">
        <v>33</v>
      </c>
      <c r="H34" s="24">
        <v>29</v>
      </c>
      <c r="I34" s="24">
        <v>36</v>
      </c>
      <c r="J34" s="24">
        <v>37</v>
      </c>
      <c r="K34" s="24">
        <v>46</v>
      </c>
      <c r="L34" s="96">
        <v>27</v>
      </c>
      <c r="M34" s="17"/>
      <c r="N34" s="17"/>
      <c r="O34" s="58"/>
      <c r="P34" s="59"/>
    </row>
    <row r="35" spans="1:16" ht="15.95" customHeight="1" x14ac:dyDescent="0.25">
      <c r="A35" s="78" t="s">
        <v>165</v>
      </c>
      <c r="B35" s="60">
        <v>154</v>
      </c>
      <c r="C35" s="24">
        <v>189</v>
      </c>
      <c r="D35" s="24">
        <v>213</v>
      </c>
      <c r="E35" s="24">
        <v>155</v>
      </c>
      <c r="F35" s="24">
        <v>345</v>
      </c>
      <c r="G35" s="75">
        <v>727</v>
      </c>
      <c r="H35" s="24">
        <v>828</v>
      </c>
      <c r="I35" s="24">
        <v>1318</v>
      </c>
      <c r="J35" s="24">
        <v>565</v>
      </c>
      <c r="K35" s="24">
        <v>786</v>
      </c>
      <c r="L35" s="96">
        <v>717</v>
      </c>
      <c r="M35" s="18"/>
      <c r="N35" s="17"/>
      <c r="O35" s="58"/>
      <c r="P35" s="59"/>
    </row>
    <row r="36" spans="1:16" ht="15.95" customHeight="1" x14ac:dyDescent="0.25">
      <c r="A36" s="78" t="s">
        <v>229</v>
      </c>
      <c r="B36" s="60">
        <v>20</v>
      </c>
      <c r="C36" s="24">
        <v>20</v>
      </c>
      <c r="D36" s="24">
        <v>26</v>
      </c>
      <c r="E36" s="24">
        <v>15</v>
      </c>
      <c r="F36" s="24">
        <v>9</v>
      </c>
      <c r="G36" s="75">
        <v>5</v>
      </c>
      <c r="H36" s="24">
        <v>10</v>
      </c>
      <c r="I36" s="24">
        <v>22</v>
      </c>
      <c r="J36" s="24">
        <v>14</v>
      </c>
      <c r="K36" s="24">
        <v>15</v>
      </c>
      <c r="L36" s="96">
        <v>17</v>
      </c>
      <c r="M36" s="18"/>
      <c r="N36" s="17"/>
      <c r="O36" s="58"/>
      <c r="P36" s="59"/>
    </row>
    <row r="37" spans="1:16" ht="15.95" customHeight="1" x14ac:dyDescent="0.2"/>
  </sheetData>
  <mergeCells count="3">
    <mergeCell ref="A9:F9"/>
    <mergeCell ref="A12:F12"/>
    <mergeCell ref="A11:I11"/>
  </mergeCells>
  <phoneticPr fontId="3" type="noConversion"/>
  <pageMargins left="0.5" right="0.5" top="0.5" bottom="0.75" header="0.3" footer="0.3"/>
  <pageSetup orientation="portrait" r:id="rId1"/>
  <headerFooter>
    <oddFooter>&amp;L&amp;"Century Gothic,Regular"FinCEN SAR - Depository Institutions&amp;R&amp;"Century Gothic,Regular"Page &amp;P of &amp;N</oddFooter>
  </headerFooter>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9:O24"/>
  <sheetViews>
    <sheetView showGridLines="0" tabSelected="1" zoomScaleNormal="100" workbookViewId="0">
      <selection activeCell="O26" sqref="O26"/>
    </sheetView>
  </sheetViews>
  <sheetFormatPr defaultRowHeight="12.75" x14ac:dyDescent="0.2"/>
  <cols>
    <col min="1" max="1" width="39.28515625" customWidth="1"/>
    <col min="2" max="12" width="11.7109375" customWidth="1"/>
  </cols>
  <sheetData>
    <row r="9" spans="1:15" ht="13.5" x14ac:dyDescent="0.25">
      <c r="A9" s="161" t="s">
        <v>223</v>
      </c>
      <c r="B9" s="154"/>
      <c r="C9" s="154"/>
      <c r="D9" s="154"/>
    </row>
    <row r="10" spans="1:15" ht="13.5" x14ac:dyDescent="0.25">
      <c r="A10" s="21"/>
      <c r="B10" s="20"/>
      <c r="C10" s="20"/>
      <c r="D10" s="20"/>
    </row>
    <row r="11" spans="1:15" ht="13.5" x14ac:dyDescent="0.25">
      <c r="A11" s="37" t="s">
        <v>234</v>
      </c>
      <c r="B11" s="20"/>
      <c r="C11" s="20"/>
      <c r="D11" s="20"/>
    </row>
    <row r="12" spans="1:15" ht="13.5" x14ac:dyDescent="0.25">
      <c r="A12" s="21" t="s">
        <v>275</v>
      </c>
      <c r="B12" s="85"/>
      <c r="C12" s="85"/>
      <c r="D12" s="85"/>
    </row>
    <row r="13" spans="1:15" ht="15" x14ac:dyDescent="0.25">
      <c r="A13" s="6"/>
      <c r="B13" s="6"/>
      <c r="C13" s="6"/>
      <c r="D13" s="6"/>
    </row>
    <row r="14" spans="1:15" ht="32.25" customHeight="1" x14ac:dyDescent="0.2">
      <c r="A14" s="66" t="s">
        <v>243</v>
      </c>
      <c r="B14" s="25" t="s">
        <v>188</v>
      </c>
      <c r="C14" s="25" t="s">
        <v>189</v>
      </c>
      <c r="D14" s="25" t="s">
        <v>194</v>
      </c>
      <c r="E14" s="25" t="s">
        <v>196</v>
      </c>
      <c r="F14" s="25" t="s">
        <v>197</v>
      </c>
      <c r="G14" s="25" t="s">
        <v>213</v>
      </c>
      <c r="H14" s="25" t="s">
        <v>230</v>
      </c>
      <c r="I14" s="25" t="s">
        <v>232</v>
      </c>
      <c r="J14" s="25" t="s">
        <v>269</v>
      </c>
      <c r="K14" s="91" t="s">
        <v>271</v>
      </c>
      <c r="L14" s="99" t="s">
        <v>274</v>
      </c>
      <c r="N14" s="58"/>
      <c r="O14" s="58"/>
    </row>
    <row r="15" spans="1:15" ht="16.5" customHeight="1" x14ac:dyDescent="0.25">
      <c r="A15" s="19" t="s">
        <v>166</v>
      </c>
      <c r="B15" s="60">
        <v>50706</v>
      </c>
      <c r="C15" s="24">
        <v>57748</v>
      </c>
      <c r="D15" s="24">
        <v>65792</v>
      </c>
      <c r="E15" s="24">
        <v>65582</v>
      </c>
      <c r="F15" s="24">
        <v>68622</v>
      </c>
      <c r="G15" s="24">
        <v>75471</v>
      </c>
      <c r="H15" s="24">
        <v>78299</v>
      </c>
      <c r="I15" s="24">
        <v>83715</v>
      </c>
      <c r="J15" s="24">
        <v>97359</v>
      </c>
      <c r="K15" s="90">
        <v>107850</v>
      </c>
      <c r="L15" s="96">
        <v>108479</v>
      </c>
      <c r="N15" s="58"/>
      <c r="O15" s="59"/>
    </row>
    <row r="16" spans="1:15" ht="16.5" customHeight="1" x14ac:dyDescent="0.25">
      <c r="A16" s="19" t="s">
        <v>167</v>
      </c>
      <c r="B16" s="60">
        <v>1988</v>
      </c>
      <c r="C16" s="24">
        <v>2014</v>
      </c>
      <c r="D16" s="24">
        <v>2366</v>
      </c>
      <c r="E16" s="24">
        <v>2251</v>
      </c>
      <c r="F16" s="24">
        <v>2062</v>
      </c>
      <c r="G16" s="24">
        <v>2088</v>
      </c>
      <c r="H16" s="24">
        <v>2480</v>
      </c>
      <c r="I16" s="24">
        <v>3942</v>
      </c>
      <c r="J16" s="24">
        <v>3953</v>
      </c>
      <c r="K16" s="90">
        <v>3603</v>
      </c>
      <c r="L16" s="96">
        <v>4112</v>
      </c>
      <c r="N16" s="58"/>
      <c r="O16" s="59"/>
    </row>
    <row r="17" spans="1:15" ht="16.5" customHeight="1" x14ac:dyDescent="0.25">
      <c r="A17" s="19" t="s">
        <v>168</v>
      </c>
      <c r="B17" s="60">
        <v>134705</v>
      </c>
      <c r="C17" s="24">
        <v>172940</v>
      </c>
      <c r="D17" s="24">
        <v>214503</v>
      </c>
      <c r="E17" s="24">
        <v>233941</v>
      </c>
      <c r="F17" s="24">
        <v>258424</v>
      </c>
      <c r="G17" s="24">
        <v>285219</v>
      </c>
      <c r="H17" s="24">
        <v>395467</v>
      </c>
      <c r="I17" s="24">
        <v>526198</v>
      </c>
      <c r="J17" s="24">
        <v>566531</v>
      </c>
      <c r="K17" s="90">
        <v>652865</v>
      </c>
      <c r="L17" s="96">
        <v>769551</v>
      </c>
      <c r="N17" s="58"/>
      <c r="O17" s="59"/>
    </row>
    <row r="18" spans="1:15" ht="16.5" customHeight="1" x14ac:dyDescent="0.25">
      <c r="A18" s="19" t="s">
        <v>169</v>
      </c>
      <c r="B18" s="60">
        <v>176</v>
      </c>
      <c r="C18" s="24">
        <v>297</v>
      </c>
      <c r="D18" s="24">
        <v>253</v>
      </c>
      <c r="E18" s="24">
        <v>243</v>
      </c>
      <c r="F18" s="24">
        <v>218</v>
      </c>
      <c r="G18" s="24">
        <v>237</v>
      </c>
      <c r="H18" s="24">
        <v>319</v>
      </c>
      <c r="I18" s="24">
        <v>538</v>
      </c>
      <c r="J18" s="24">
        <v>824</v>
      </c>
      <c r="K18" s="90">
        <v>644</v>
      </c>
      <c r="L18" s="96">
        <v>760</v>
      </c>
      <c r="N18" s="58"/>
      <c r="O18" s="59"/>
    </row>
    <row r="19" spans="1:15" ht="16.5" customHeight="1" x14ac:dyDescent="0.25">
      <c r="A19" s="19" t="s">
        <v>170</v>
      </c>
      <c r="B19" s="60">
        <v>8293</v>
      </c>
      <c r="C19" s="24">
        <v>7983</v>
      </c>
      <c r="D19" s="24">
        <v>6956</v>
      </c>
      <c r="E19" s="24">
        <v>4749</v>
      </c>
      <c r="F19" s="24">
        <v>4434</v>
      </c>
      <c r="G19" s="24">
        <v>4205</v>
      </c>
      <c r="H19" s="24">
        <v>64574</v>
      </c>
      <c r="I19" s="24">
        <v>121087</v>
      </c>
      <c r="J19" s="24">
        <v>50298</v>
      </c>
      <c r="K19" s="90">
        <v>41772</v>
      </c>
      <c r="L19" s="96">
        <v>52035</v>
      </c>
      <c r="N19" s="58"/>
      <c r="O19" s="59"/>
    </row>
    <row r="20" spans="1:15" ht="16.5" customHeight="1" x14ac:dyDescent="0.25">
      <c r="A20" s="19" t="s">
        <v>171</v>
      </c>
      <c r="B20" s="60">
        <v>9934</v>
      </c>
      <c r="C20" s="24">
        <v>11702</v>
      </c>
      <c r="D20" s="24">
        <v>12940</v>
      </c>
      <c r="E20" s="24">
        <v>13959</v>
      </c>
      <c r="F20" s="24">
        <v>15057</v>
      </c>
      <c r="G20" s="24">
        <v>18583</v>
      </c>
      <c r="H20" s="24">
        <v>23191</v>
      </c>
      <c r="I20" s="24">
        <v>21254</v>
      </c>
      <c r="J20" s="24">
        <v>21944</v>
      </c>
      <c r="K20" s="90">
        <v>18253</v>
      </c>
      <c r="L20" s="96">
        <v>16180</v>
      </c>
      <c r="N20" s="58"/>
      <c r="O20" s="59"/>
    </row>
    <row r="21" spans="1:15" ht="16.5" customHeight="1" x14ac:dyDescent="0.25">
      <c r="A21" s="19" t="s">
        <v>78</v>
      </c>
      <c r="B21" s="60">
        <v>28704</v>
      </c>
      <c r="C21" s="24">
        <v>40843</v>
      </c>
      <c r="D21" s="24">
        <v>46482</v>
      </c>
      <c r="E21" s="24">
        <v>52561</v>
      </c>
      <c r="F21" s="24">
        <v>59347</v>
      </c>
      <c r="G21" s="24">
        <v>68561</v>
      </c>
      <c r="H21" s="24">
        <v>288201</v>
      </c>
      <c r="I21" s="24">
        <v>105744</v>
      </c>
      <c r="J21" s="24">
        <v>155976</v>
      </c>
      <c r="K21" s="90">
        <v>113428</v>
      </c>
      <c r="L21" s="96">
        <v>106167</v>
      </c>
      <c r="N21" s="58"/>
      <c r="O21" s="59"/>
    </row>
    <row r="22" spans="1:15" ht="16.5" customHeight="1" x14ac:dyDescent="0.25">
      <c r="A22" s="19" t="s">
        <v>172</v>
      </c>
      <c r="B22" s="60">
        <v>146364</v>
      </c>
      <c r="C22" s="24">
        <v>172009</v>
      </c>
      <c r="D22" s="24">
        <v>215206</v>
      </c>
      <c r="E22" s="24">
        <v>214253</v>
      </c>
      <c r="F22" s="24">
        <v>228019</v>
      </c>
      <c r="G22" s="24">
        <v>289187</v>
      </c>
      <c r="H22" s="24">
        <v>288201</v>
      </c>
      <c r="I22" s="24">
        <v>324365</v>
      </c>
      <c r="J22" s="24">
        <v>558553</v>
      </c>
      <c r="K22" s="90">
        <v>586496</v>
      </c>
      <c r="L22" s="96">
        <v>566905</v>
      </c>
      <c r="N22" s="58"/>
      <c r="O22" s="59"/>
    </row>
    <row r="23" spans="1:15" ht="16.5" customHeight="1" x14ac:dyDescent="0.25">
      <c r="A23" s="19" t="s">
        <v>173</v>
      </c>
      <c r="B23" s="60">
        <v>958</v>
      </c>
      <c r="C23" s="24">
        <v>750</v>
      </c>
      <c r="D23" s="24">
        <v>589</v>
      </c>
      <c r="E23" s="24">
        <v>472</v>
      </c>
      <c r="F23" s="24">
        <v>263</v>
      </c>
      <c r="G23" s="24">
        <v>258</v>
      </c>
      <c r="H23" s="24">
        <v>190</v>
      </c>
      <c r="I23" s="24">
        <v>164</v>
      </c>
      <c r="J23" s="24">
        <v>189</v>
      </c>
      <c r="K23" s="90">
        <v>178</v>
      </c>
      <c r="L23" s="96">
        <v>162</v>
      </c>
      <c r="N23" s="58"/>
      <c r="O23" s="59"/>
    </row>
    <row r="24" spans="1:15" ht="16.5" customHeight="1" x14ac:dyDescent="0.25">
      <c r="A24" s="19" t="s">
        <v>174</v>
      </c>
      <c r="B24" s="60">
        <v>391591</v>
      </c>
      <c r="C24" s="24">
        <v>432118</v>
      </c>
      <c r="D24" s="24">
        <v>482517</v>
      </c>
      <c r="E24" s="24">
        <v>439379</v>
      </c>
      <c r="F24" s="24">
        <v>432726</v>
      </c>
      <c r="G24" s="24">
        <v>462568</v>
      </c>
      <c r="H24" s="24">
        <v>592714</v>
      </c>
      <c r="I24" s="24">
        <v>737347</v>
      </c>
      <c r="J24" s="24">
        <v>773681</v>
      </c>
      <c r="K24" s="90">
        <v>835150</v>
      </c>
      <c r="L24" s="96">
        <v>877675</v>
      </c>
      <c r="N24" s="58"/>
      <c r="O24" s="59"/>
    </row>
  </sheetData>
  <mergeCells count="1">
    <mergeCell ref="A9:D9"/>
  </mergeCells>
  <phoneticPr fontId="70" type="noConversion"/>
  <pageMargins left="0.5" right="0.5" top="0.5" bottom="0.75" header="0.3" footer="0.3"/>
  <pageSetup orientation="portrait" r:id="rId1"/>
  <headerFooter>
    <oddFooter>&amp;L&amp;"Century Gothic,Regular"FinCEN SAR - Depository Institutions&amp;R&amp;"Century Gothic,Regular"Page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Exhibit 1</vt:lpstr>
      <vt:lpstr>Exhibit 2</vt:lpstr>
      <vt:lpstr>Exhibit 3</vt:lpstr>
      <vt:lpstr>Exhibit 4</vt:lpstr>
      <vt:lpstr>Exhibit 5</vt:lpstr>
      <vt:lpstr>Exhibit 6</vt:lpstr>
      <vt:lpstr>Exhibit 7</vt:lpstr>
      <vt:lpstr>Exhibit 8</vt:lpstr>
      <vt:lpstr>Exhibit 9</vt:lpstr>
      <vt:lpstr>'Exhibit 2'!Print_Titles</vt:lpstr>
      <vt:lpstr>'Exhibit 4'!Print_Titles</vt:lpstr>
      <vt:lpstr>'Exhibit 5'!Print_Titles</vt:lpstr>
    </vt:vector>
  </TitlesOfParts>
  <Company>FinCEN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WarneA</dc:creator>
  <cp:lastModifiedBy>Jennifer Williams</cp:lastModifiedBy>
  <cp:lastPrinted>2023-02-15T16:10:27Z</cp:lastPrinted>
  <dcterms:created xsi:type="dcterms:W3CDTF">2003-06-02T20:21:44Z</dcterms:created>
  <dcterms:modified xsi:type="dcterms:W3CDTF">2025-10-22T22:46:27Z</dcterms:modified>
</cp:coreProperties>
</file>