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model+data" Extension="data"/>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theme+xml" PartName="/xl/theme/theme1.xml"/>
  <Override ContentType="application/vnd.openxmlformats-officedocument.spreadsheetml.connections+xml" PartName="/xl/connections.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table+xml" PartName="/xl/tables/table1.xml"/>
  <Override ContentType="application/vnd.ms-excel.slicer+xml" PartName="/xl/slicers/slicer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drawing+xml" PartName="/xl/drawings/drawing2.xml"/>
  <Override ContentType="application/vnd.openxmlformats-officedocument.spreadsheetml.table+xml" PartName="/xl/tables/table5.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spreadsheetml.table+xml" PartName="/xl/tables/table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D:\ReportGenerators\"/>
    </mc:Choice>
  </mc:AlternateContent>
  <bookViews>
    <workbookView xWindow="0" yWindow="0" windowWidth="18405" windowHeight="11775"/>
  </bookViews>
  <sheets>
    <sheet name="Accessibility Review" sheetId="2" r:id="rId1"/>
    <sheet name="Media Report" sheetId="10" r:id="rId2"/>
    <sheet name="Link Report" sheetId="11" r:id="rId3"/>
    <sheet name="Charts" sheetId="9" r:id="rId4"/>
    <sheet name="Error &amp; Descriptions" sheetId="7" r:id="rId5"/>
    <sheet name="Checklist" sheetId="8" r:id="rId6"/>
    <sheet name="DD Menu" sheetId="5" r:id="rId7"/>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Menu'!$C$4:$C$8</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fullCalcOn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<sst xmlns="http://schemas.openxmlformats.org/spreadsheetml/2006/main" count="218" uniqueCount="218">
  <si>
    <t>Issue Severity</t>
  </si>
  <si>
    <t>Issue Type</t>
  </si>
  <si>
    <t>Occurance</t>
  </si>
  <si>
    <t>Image</t>
  </si>
  <si>
    <t>Color</t>
  </si>
  <si>
    <t>Keyboard</t>
  </si>
  <si>
    <t>ScreenReader</t>
  </si>
  <si>
    <t>Media</t>
  </si>
  <si>
    <t>Semantics</t>
  </si>
  <si>
    <t>Link</t>
  </si>
  <si>
    <t>Misc</t>
  </si>
  <si>
    <t>Table</t>
  </si>
  <si>
    <t>Total</t>
  </si>
  <si>
    <t>Media Report</t>
  </si>
  <si>
    <t>Element</t>
  </si>
  <si>
    <t>Location</t>
  </si>
  <si>
    <t>VideoID</t>
  </si>
  <si>
    <t>Url</t>
  </si>
  <si>
    <t>VideoLength</t>
  </si>
  <si>
    <t>Text</t>
  </si>
  <si>
    <t>Transcript</t>
  </si>
  <si>
    <t>MediaCount</t>
  </si>
  <si>
    <t>Transcript Hours Needed</t>
  </si>
  <si>
    <t>Total Hours</t>
  </si>
  <si>
    <t>YouTube Video</t>
  </si>
  <si>
    <t>accessibility-matters</t>
  </si>
  <si>
    <t>LdVlbO7_hz8</t>
  </si>
  <si>
    <t>https://www.youtube.com/embed/LdVlbO7_hz8?feature=oembed&amp;amp;rel=0</t>
  </si>
  <si>
    <t>Understanding the diversity of users</t>
  </si>
  <si>
    <t>Yes</t>
  </si>
  <si>
    <t>3f31oufqFSM</t>
  </si>
  <si>
    <t>https://www.youtube.com/embed/3f31oufqFSM?feature=oembed&amp;amp;rel=0</t>
  </si>
  <si>
    <t>Web Accessibility Perspectives - Compilation of 10 Topics/Videos</t>
  </si>
  <si>
    <t>accessibility-is-a-team-effort</t>
  </si>
  <si>
    <t>A5XzoDT37iM</t>
  </si>
  <si>
    <t>https://www.youtube.com/embed/A5XzoDT37iM?start=24&amp;amp;end=600</t>
  </si>
  <si>
    <t>Pragmatic Accessibility</t>
  </si>
  <si>
    <t>screen-reader-basics</t>
  </si>
  <si>
    <t>Jao3s_CwdRU</t>
  </si>
  <si>
    <t>https://www.youtube.com/embed/Jao3s_CwdRU</t>
  </si>
  <si>
    <t>Screen Reader Basics</t>
  </si>
  <si>
    <t>language-accessibility</t>
  </si>
  <si>
    <t>NP94u7y_KkQ</t>
  </si>
  <si>
    <t>https://www.youtube.com/embed/NP94u7y_KkQ</t>
  </si>
  <si>
    <t>Language Attributes and Screen Readers</t>
  </si>
  <si>
    <t>YouTube Link</t>
  </si>
  <si>
    <t>creating-accessible-links</t>
  </si>
  <si>
    <t>hY7m5jjJ9mM</t>
  </si>
  <si>
    <t>https://www.youtube.com/watch?v=hY7m5jjJ9mM</t>
  </si>
  <si>
    <t>hilarious video of cats.</t>
  </si>
  <si>
    <t>text-labels-for-form-buttons-and-inputs</t>
  </si>
  <si>
    <t>8dCUzOiMRy4</t>
  </si>
  <si>
    <t>https://www.youtube.com/embed/8dCUzOiMRy4</t>
  </si>
  <si>
    <t>The art of labeling - A11ycasts #12</t>
  </si>
  <si>
    <t>use-of-color</t>
  </si>
  <si>
    <t>q33l7_mxksc</t>
  </si>
  <si>
    <t>https://www.youtube.com/embed/q33l7_mxksc</t>
  </si>
  <si>
    <t>Dont convey information with color alone</t>
  </si>
  <si>
    <t>contrast-ratios</t>
  </si>
  <si>
    <t>LBmLspdAtxM</t>
  </si>
  <si>
    <t>https://www.youtube.com/embed/LBmLspdAtxM</t>
  </si>
  <si>
    <t>How to check for accessible colors</t>
  </si>
  <si>
    <t>keyboard-usability</t>
  </si>
  <si>
    <t>93UgG72os8M</t>
  </si>
  <si>
    <t>https://www.youtube.com/embed/93UgG72os8M</t>
  </si>
  <si>
    <t>Web Accessibility Perspectives: Keyboard Compatibility</t>
  </si>
  <si>
    <t>keyboard-focus</t>
  </si>
  <si>
    <t>EFv9ubbZLKw</t>
  </si>
  <si>
    <t>https://www.youtube.com/embed/EFv9ubbZLKw</t>
  </si>
  <si>
    <t>What is Focsu? - Allycasts #03</t>
  </si>
  <si>
    <t>audio-descriptions</t>
  </si>
  <si>
    <t>O7j4_aP8dWA</t>
  </si>
  <si>
    <t>https://www.youtube.com/embed/O7j4_aP8dWA?feature=oembed&amp;amp;rel=0</t>
  </si>
  <si>
    <t>Frozen - Trailer with Audio Description</t>
  </si>
  <si>
    <t>BfGYV7dHIbY</t>
  </si>
  <si>
    <t>https://www.youtube.com/embed/BfGYV7dHIbY</t>
  </si>
  <si>
    <t>Description Explained</t>
  </si>
  <si>
    <t>using-html-semantics</t>
  </si>
  <si>
    <t>g2tzEil5TL0</t>
  </si>
  <si>
    <t>https://www.youtube.com/embed/g2tzEil5TL0?feature=oembed&amp;amp;rel=0</t>
  </si>
  <si>
    <t>Why do semantics matter? -- #A11ycasts 08</t>
  </si>
  <si>
    <t>importance-of-wai-aria</t>
  </si>
  <si>
    <t>g9Qff0b-lHk</t>
  </si>
  <si>
    <t>https://www.youtube.com/embed/g9Qff0b-lHk</t>
  </si>
  <si>
    <t>Intro to ARIA - Allycasts #13</t>
  </si>
  <si>
    <t>canvas-accessibility-guidelines</t>
  </si>
  <si>
    <t>tFIVCwGA4gs</t>
  </si>
  <si>
    <t>https://www.youtube.com/embed/tFIVCwGA4gs</t>
  </si>
  <si>
    <t>Accessibility - How do we do it; How you can help</t>
  </si>
  <si>
    <t>storyline-accessibility-guidelines</t>
  </si>
  <si>
    <t>3gh10u_AEDY</t>
  </si>
  <si>
    <t>https://www.youtube.com/embed/3gh10u_AEDY</t>
  </si>
  <si>
    <t>Storyline How to Make your courses WCAG Compliant</t>
  </si>
  <si>
    <t>WFgF3mVK694</t>
  </si>
  <si>
    <t>https://www.youtube.com/embed/WFgF3mVK694</t>
  </si>
  <si>
    <t>Designing Accessible eLearning Using Articulate Storyline</t>
  </si>
  <si>
    <t>screen-reader-tutorial</t>
  </si>
  <si>
    <t>Link Report</t>
  </si>
  <si>
    <t>URL</t>
  </si>
  <si>
    <t>Status</t>
  </si>
  <si>
    <t>ACCESSIBILITY REVIEW FOR:</t>
  </si>
  <si>
    <t>Course Title</t>
  </si>
  <si>
    <t>Reviewed by:</t>
  </si>
  <si>
    <t>(Select)</t>
  </si>
  <si>
    <t xml:space="preserve">Date: </t>
  </si>
  <si>
    <t/>
  </si>
  <si>
    <t>Method:</t>
  </si>
  <si>
    <t>Hyperlink:</t>
  </si>
  <si>
    <t xml:space="preserve">Last Revised: </t>
  </si>
  <si>
    <t>XX/XX/XX</t>
  </si>
  <si>
    <t>Issues</t>
  </si>
  <si>
    <t>Completed?</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</si>
  <si>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</si>
  <si>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</si>
  <si>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</si>
  <si>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</si>
  <si>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</si>
  <si>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</si>
  <si>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</si>
  <si>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</si>
  <si>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</si>
  <si>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</si>
  <si>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</si>
  <si>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</si>
  <si>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</si>
  <si>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</si>
  <si>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Josh Williamson</t>
  </si>
  <si>
    <t>Resource</t>
  </si>
  <si>
    <t>Complete</t>
  </si>
  <si>
    <t>No</t>
  </si>
  <si>
    <t>Nathan Tingey</t>
  </si>
  <si>
    <t>Introduction</t>
  </si>
  <si>
    <t>Acceptable</t>
  </si>
  <si>
    <t>Ben Francis</t>
  </si>
  <si>
    <t>Learning Content</t>
  </si>
  <si>
    <t>In progress</t>
  </si>
  <si>
    <t>Assessment</t>
  </si>
  <si>
    <t>Not Started</t>
  </si>
  <si>
    <t>Whole Course</t>
  </si>
  <si>
    <t>Handed-off**</t>
  </si>
  <si>
    <t>Other</t>
  </si>
  <si>
    <t>Exceljet.net</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</si>
  <si>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</si>
  <si>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</si>
  <si>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</si>
  <si>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</si>
  <si>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</si>
  <si>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</si>
  <si>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</si>
  <si>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</si>
  <si>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</si>
  <si>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</si>
  <si>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</si>
  <si>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</si>
  <si>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</si>
  <si>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</si>
  <si>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</si>
  <si>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</si>
  <si>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</si>
  <si>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</si>
  <si>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</si>
  <si>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</si>
  <si>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</si>
  <si>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</si>
  <si>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</si>
  <si>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</si>
  <si>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</si>
  <si>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</si>
  <si>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</si>
  <si>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</si>
  <si>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</si>
  <si>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Audio descriptions (also called visual descriptions, because they are descriptions of visuals) detail the visually significant information that is taking place in the video. They describe the characters present on the screen and the actions being performed.</t>
  </si>
  <si>
    <t>Missing header label</t>
  </si>
  <si>
    <t xml:space="preserve"> Semantic markup is used to designate headings (&lt;h1&gt;), lists (&lt;ul&gt;, &lt;ol&gt;, and &lt;dl&gt;).</t>
  </si>
  <si>
    <t>Broken Link</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</si>
  <si>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</si>
  <si>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</si>
  <si>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</si>
  <si>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</si>
  <si>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</si>
  <si>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</si>
  <si>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</si>
  <si>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</si>
  <si>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</si>
  <si>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</si>
  <si>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</si>
  <si>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JavaScript Link</t>
  </si>
  <si>
    <t>JavaScript links are frequently not accessible</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</si>
  <si>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</si>
  <si>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</si>
  <si>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</si>
  <si>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</si>
  <si>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</si>
  <si>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It may be best to link a separate alternative text page underneath the non-text. As a guideline, 250 characters should be sufficent for an alt -text before a long description is necessary</t>
  </si>
  <si>
    <t>Improper Headings</t>
  </si>
  <si>
    <t>Headings should follow a logical order and be proper &lt;hX&gt; tags.</t>
  </si>
  <si>
    <t>Scope attributes missing/misused</t>
  </si>
  <si>
    <t>A "row" tag should always go to the header that's for the rows of the table and a "col" tag should always go to the header that's for the columns of the table.</t>
  </si>
  <si>
    <t>Some strange happenstance…</t>
  </si>
  <si>
    <t>No one knows what went wrong here. For all we know the fabric of reality could be in great danger.</t>
  </si>
  <si>
    <t>No Alt Attribute</t>
  </si>
  <si>
    <t>Every Image have an alt attribute, even if it is null (alt="").</t>
  </si>
  <si>
    <t>Non-Native HTML tags</t>
  </si>
  <si>
    <t>Screen Readers run off of HTML. When a screen reader comes across a undescriptive tag such as a &lt;div&gt;. It does not read correctly to the user. Please use the proper native HTML tags.</t>
  </si>
  <si>
    <t>How did this even happen?!</t>
  </si>
  <si>
    <t>Bless you for finding this problem. May you be able to see the good in your life. You have helped one person's path become an easier journey. Miracles are coming your way.</t>
  </si>
  <si>
    <t>Complete?</t>
  </si>
  <si>
    <t>Did you check?</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</si>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</sst>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quot;$&quot;#,##0.00"/>
    <numFmt numFmtId="165" formatCode="[&lt;=9999999]###\-####;\(###\)\ ###\-####"/>
    <numFmt numFmtId="166" formatCode="[$-409]mmmm\ d\,\ yyyy;@"/>
    <numFmt numFmtId="167" formatCode="#############"/>
    <numFmt numFmtId="168" formatCode="hh:mm:ss"/>
  </numFmts>
  <fonts count="37">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font>
    <font>
      <sz val="11"/>
      <color theme="1" tint="0.24994659260841701"/>
      <name val="Calibri Light"/>
      <family val="2"/>
      <scheme val="major"/>
    </font>
    <font>
      <b/>
      <sz val="18"/>
      <color theme="1" tint="0.049989318521683403"/>
      <name val="Calibri Light"/>
      <family val="2"/>
      <scheme val="major"/>
    </font>
    <font>
      <b/>
      <sz val="14"/>
      <color theme="1" tint="0.049989318521683403"/>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
      <b/>
      <sz val="36"/>
      <color theme="0"/>
      <name val="Calibri Light"/>
      <family val="2"/>
      <scheme val="major"/>
    </font>
    <font>
      <sz val="11"/>
      <color theme="1" tint="0.24994659260841701"/>
      <name val="Calibri"/>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148">
    <xf numFmtId="0" applyNumberFormat="1" fontId="0" applyFont="1" fillId="0" applyFill="1" borderId="0" applyBorder="1" xfId="0">
      <alignment horizontal="left" vertical="center"/>
    </xf>
    <xf numFmtId="0" applyNumberFormat="1" fontId="4" applyFont="1" fillId="0" applyFill="1" borderId="4" applyBorder="1" xfId="1">
      <alignment horizontal="center"/>
    </xf>
    <xf numFmtId="0" applyNumberFormat="1" fontId="1" applyFont="1" fillId="0" applyFill="1" borderId="4" applyBorder="1" xfId="2">
      <alignment horizontal="center"/>
    </xf>
    <xf numFmtId="43" applyNumberFormat="1" fontId="4" applyFont="1" fillId="0" applyFill="1" borderId="0" applyBorder="1" xfId="3"/>
    <xf numFmtId="41" applyNumberFormat="1" fontId="4" applyFont="1" fillId="0" applyFill="1" borderId="0" applyBorder="1" xfId="4"/>
    <xf numFmtId="41" applyNumberFormat="1" fontId="1" applyFont="1" fillId="0" applyFill="1" borderId="0" applyBorder="1" xfId="5"/>
    <xf numFmtId="43" applyNumberFormat="1" fontId="1" applyFont="1" fillId="0" applyFill="1" borderId="0" applyBorder="1" xfId="6"/>
    <xf numFmtId="164" applyNumberFormat="1" fontId="9" applyFont="1" fillId="0" applyFill="1" borderId="0" applyBorder="1" xfId="7">
      <alignment horizontal="center" vertical="center"/>
    </xf>
    <xf numFmtId="164" applyNumberFormat="1" fontId="10" applyFont="1" fillId="2" applyFill="1" borderId="0" applyBorder="1" xfId="8">
      <alignment horizontal="center" vertical="center"/>
    </xf>
    <xf numFmtId="164" applyNumberFormat="1" fontId="10" applyFont="1" fillId="2" applyFill="1" borderId="0" applyBorder="1" xfId="9">
      <alignment horizontal="center" vertical="center"/>
    </xf>
    <xf numFmtId="164" applyNumberFormat="1" fontId="9" applyFont="1" fillId="0" applyFill="1" borderId="0" applyBorder="1" xfId="10">
      <alignment horizontal="center" vertical="center"/>
    </xf>
    <xf numFmtId="14" applyNumberFormat="1" fontId="9" applyFont="1" fillId="0" applyFill="1" borderId="0" applyBorder="1" xfId="11">
      <alignment horizontal="center" vertical="center"/>
    </xf>
    <xf numFmtId="14" applyNumberFormat="1" fontId="9" applyFont="1" fillId="0" applyFill="1" borderId="0" applyBorder="1" xfId="12">
      <alignment horizontal="center" vertical="center"/>
    </xf>
    <xf numFmtId="164" applyNumberFormat="1" fontId="9" applyFont="1" fillId="2" applyFill="1" borderId="1" applyBorder="1" xfId="13">
      <alignment horizontal="center" vertical="center"/>
    </xf>
    <xf numFmtId="164" applyNumberFormat="1" fontId="9" applyFont="1" fillId="2" applyFill="1" borderId="1" applyBorder="1" xfId="14">
      <alignment horizontal="center" vertical="center"/>
    </xf>
    <xf numFmtId="164" applyNumberFormat="1" fontId="11" applyFont="1" fillId="3" applyFill="1" borderId="1" applyBorder="1" xfId="15">
      <alignment horizontal="center" vertical="center"/>
    </xf>
    <xf numFmtId="164" applyNumberFormat="1" fontId="11" applyFont="1" fillId="3" applyFill="1" borderId="1" applyBorder="1" xfId="16">
      <alignment horizontal="center" vertical="center"/>
    </xf>
    <xf numFmtId="0" applyNumberFormat="1" fontId="9" applyFont="1" fillId="0" applyFill="1" borderId="0" applyBorder="1" xfId="17">
      <alignment horizontal="left" vertical="center"/>
    </xf>
    <xf numFmtId="0" applyNumberFormat="1" fontId="9" applyFont="1" fillId="0" applyFill="1" borderId="0" applyBorder="1" xfId="18">
      <alignment horizontal="left" vertical="center"/>
    </xf>
    <xf numFmtId="0" applyNumberFormat="1" fontId="6" applyFont="1" fillId="0" applyFill="1" borderId="3" applyBorder="1" xfId="19">
      <alignment horizontal="left"/>
    </xf>
    <xf numFmtId="0" applyNumberFormat="1" fontId="6" applyFont="1" fillId="0" applyFill="1" borderId="3" applyBorder="1" xfId="20">
      <alignment horizontal="left"/>
    </xf>
    <xf numFmtId="0" applyNumberFormat="1" fontId="7" applyFont="1" fillId="0" applyFill="1" borderId="0" applyBorder="1" xfId="21"/>
    <xf numFmtId="0" applyNumberFormat="1" fontId="7" applyFont="1" fillId="0" applyFill="1" borderId="0" applyBorder="1" xfId="22"/>
    <xf numFmtId="0" applyNumberFormat="1" fontId="17" applyFont="1" fillId="0" applyFill="1" borderId="0" applyBorder="1" xfId="23">
      <alignment horizontal="center" vertical="center"/>
    </xf>
    <xf numFmtId="0" applyNumberFormat="1" fontId="17" applyFont="1" fillId="0" applyFill="1" borderId="0" applyBorder="1" xfId="24">
      <alignment horizontal="center" vertical="center"/>
    </xf>
    <xf numFmtId="0" applyNumberFormat="1" fontId="7" applyFont="1" fillId="0" applyFill="1" borderId="0" applyBorder="1" xfId="25">
      <alignment horizontal="left" vertical="center"/>
    </xf>
    <xf numFmtId="0" applyNumberFormat="1" fontId="7" applyFont="1" fillId="0" applyFill="1" borderId="0" applyBorder="1" xfId="26">
      <alignment horizontal="left" vertical="center"/>
    </xf>
    <xf numFmtId="2" applyNumberFormat="1" fontId="8" applyFont="1" fillId="0" applyFill="1" borderId="0" applyBorder="1" xfId="27">
      <alignment horizontal="center" vertical="center"/>
    </xf>
    <xf numFmtId="2" applyNumberFormat="1" fontId="8" applyFont="1" fillId="0" applyFill="1" borderId="0" applyBorder="1" xfId="28">
      <alignment horizontal="center" vertical="center"/>
    </xf>
    <xf numFmtId="0" applyNumberFormat="1" fontId="9" applyFont="1" fillId="0" applyFill="1" borderId="0" applyBorder="1" xfId="29">
      <alignment horizontal="left" vertical="center"/>
    </xf>
    <xf numFmtId="0" applyNumberFormat="1" fontId="9" applyFont="1" fillId="0" applyFill="1" borderId="0" applyBorder="1" xfId="30">
      <alignment horizontal="left" vertical="center"/>
    </xf>
    <xf numFmtId="0" applyNumberFormat="1" fontId="3" applyFont="1" fillId="0" applyFill="1" borderId="0" applyBorder="1" xfId="31"/>
    <xf numFmtId="0" applyNumberFormat="1" fontId="1" applyFont="1" fillId="0" applyFill="1" borderId="0" applyBorder="1" xfId="32"/>
    <xf numFmtId="0" applyNumberFormat="1" fontId="15" applyFont="1" fillId="0" applyFill="1" borderId="0" applyBorder="1" xfId="33"/>
    <xf numFmtId="0" applyNumberFormat="1" fontId="2" applyFont="1" fillId="0" applyFill="1" borderId="0" applyBorder="1" xfId="34"/>
    <xf numFmtId="0" applyNumberFormat="1" fontId="1" applyFont="1" fillId="0" applyFill="1" borderId="0" applyBorder="1" xfId="35"/>
    <xf numFmtId="9" applyNumberFormat="1" fontId="4" applyFont="1" fillId="0" applyFill="1" borderId="0" applyBorder="1" xfId="36"/>
    <xf numFmtId="9" applyNumberFormat="1" fontId="1" applyFont="1" fillId="0" applyFill="1" borderId="0" applyBorder="1" xfId="37"/>
    <xf numFmtId="165" applyNumberFormat="1" fontId="9" applyFont="1" fillId="0" applyFill="1" borderId="0" applyBorder="1" xfId="38"/>
    <xf numFmtId="165" applyNumberFormat="1" fontId="9" applyFont="1" fillId="0" applyFill="1" borderId="0" applyBorder="1" xfId="39"/>
    <xf numFmtId="0" applyNumberFormat="1" fontId="5" applyFont="1" fillId="0" applyFill="1" borderId="2" applyBorder="1" xfId="40">
      <alignment horizontal="right"/>
    </xf>
    <xf numFmtId="0" applyNumberFormat="1" fontId="5" applyFont="1" fillId="0" applyFill="1" borderId="2" applyBorder="1" xfId="41">
      <alignment horizontal="right"/>
    </xf>
    <xf numFmtId="0" applyNumberFormat="1" fontId="10" applyFont="1" fillId="0" applyFill="1" borderId="1" applyBorder="1" xfId="42">
      <alignment horizontal="left" vertical="center" indent="1"/>
    </xf>
    <xf numFmtId="0" applyNumberFormat="1" fontId="10" applyFont="1" fillId="0" applyFill="1" borderId="1" applyBorder="1" xfId="43">
      <alignment horizontal="left" vertical="center" indent="1"/>
    </xf>
    <xf numFmtId="2" applyNumberFormat="1" fontId="11" applyFont="1" fillId="0" applyFill="1" borderId="0" applyBorder="1" xfId="44">
      <alignment horizontal="center" vertical="center"/>
    </xf>
    <xf numFmtId="2" applyNumberFormat="1" fontId="11" applyFont="1" fillId="0" applyFill="1" borderId="0" applyBorder="1" xfId="45">
      <alignment horizontal="center" vertical="center"/>
    </xf>
    <xf numFmtId="0" applyNumberFormat="1" fontId="0" applyFont="1" fillId="0" applyFill="1" borderId="0" applyBorder="1" xfId="0">
      <alignment horizontal="left" vertical="center"/>
    </xf>
    <xf numFmtId="0" applyNumberFormat="1" fontId="0" applyFont="1" fillId="0" applyFill="1" borderId="10" applyBorder="1" xfId="0">
      <alignment horizontal="left" vertical="center"/>
    </xf>
    <xf numFmtId="0" applyNumberFormat="1" fontId="16" applyFont="1" fillId="0" applyFill="1" borderId="0" applyBorder="1" xfId="33"/>
    <xf numFmtId="0" applyNumberFormat="1" fontId="15" applyFont="1" fillId="0" applyFill="1" borderId="0" applyBorder="1" xfId="33"/>
    <xf numFmtId="0" applyNumberFormat="1" fontId="0" applyFont="1" fillId="0" applyFill="1" borderId="0" applyBorder="1" xfId="0">
      <alignment horizontal="center" vertical="center"/>
    </xf>
    <xf numFmtId="0" applyNumberFormat="1" fontId="0" applyFont="1" fillId="0" applyFill="1" borderId="0" applyBorder="1" xfId="0">
      <alignment horizontal="left" vertical="center" wrapText="1"/>
    </xf>
    <xf numFmtId="0" applyNumberFormat="1" fontId="18" applyFont="1" fillId="0" applyFill="1" borderId="0" applyBorder="1" xfId="0">
      <alignment horizontal="left" vertical="center" wrapText="1"/>
    </xf>
    <xf numFmtId="0" applyNumberFormat="1" fontId="18" applyFont="1" fillId="0" applyFill="1" borderId="0" applyBorder="1" xfId="0">
      <alignment vertical="center" wrapText="1"/>
    </xf>
    <xf numFmtId="0" applyNumberFormat="1" fontId="18" applyFont="1" fillId="0" applyFill="1" borderId="0" applyBorder="1" xfId="0">
      <alignment horizontal="left" vertical="center"/>
    </xf>
    <xf numFmtId="0" applyNumberFormat="1" fontId="0" applyFont="1" fillId="0" applyFill="1" borderId="0" applyBorder="1" xfId="0">
      <alignment horizontal="center" vertical="center" wrapText="1"/>
    </xf>
    <xf numFmtId="0" applyNumberFormat="1" fontId="0" applyFont="1" fillId="0" applyFill="1" borderId="8" applyBorder="1" xfId="0">
      <alignment horizontal="left" vertical="center" wrapText="1"/>
    </xf>
    <xf numFmtId="0" applyNumberFormat="1" fontId="20" applyFont="1" fillId="0" applyFill="1" borderId="0" applyBorder="1" xfId="23">
      <alignment horizontal="center" vertical="center" wrapText="1"/>
    </xf>
    <xf numFmtId="0" applyNumberFormat="1" fontId="7" applyFont="1" fillId="0" applyFill="1" borderId="0" applyBorder="1" xfId="21">
      <alignment vertical="center"/>
    </xf>
    <xf numFmtId="0" applyNumberFormat="1" fontId="17" applyFont="1" fillId="0" applyFill="1" borderId="0" applyBorder="1" xfId="23">
      <alignment horizontal="center" vertical="center" wrapText="1"/>
    </xf>
    <xf numFmtId="49" applyNumberFormat="1" fontId="0" applyFont="1" fillId="0" applyFill="1" borderId="0" applyBorder="1" xfId="0">
      <alignment horizontal="center" vertical="center" wrapText="1"/>
    </xf>
    <xf numFmtId="49" applyNumberFormat="1" fontId="12" applyFont="1" fillId="0" applyFill="1" borderId="0" applyBorder="1" xfId="21">
      <alignment horizontal="right"/>
    </xf>
    <xf numFmtId="49" applyNumberFormat="1" fontId="12" applyFont="1" fillId="0" applyFill="1" borderId="11" applyBorder="1" xfId="21">
      <alignment horizontal="right"/>
    </xf>
    <xf numFmtId="0" applyNumberFormat="1" fontId="12" applyFont="1" fillId="0" applyFill="1" borderId="8" applyBorder="1" xfId="21"/>
    <xf numFmtId="0" applyNumberFormat="1" fontId="12" applyFont="1" fillId="0" applyFill="1" borderId="12" applyBorder="1" xfId="21"/>
    <xf numFmtId="0" applyNumberFormat="1" fontId="0" applyFont="1" fillId="0" applyFill="1" borderId="0" applyBorder="1" xfId="29"/>
    <xf numFmtId="0" applyNumberFormat="1" fontId="0" applyFont="1" fillId="0" applyFill="1" borderId="10" applyBorder="1" xfId="29"/>
    <xf numFmtId="49" applyNumberFormat="1" fontId="10" applyFont="1" fillId="0" applyFill="1" borderId="11" applyBorder="1" xfId="0">
      <alignment horizontal="right"/>
    </xf>
    <xf numFmtId="49" applyNumberFormat="1" fontId="10" applyFont="1" fillId="0" applyFill="1" borderId="0" applyBorder="1" xfId="11">
      <alignment horizontal="right"/>
    </xf>
    <xf numFmtId="49" applyNumberFormat="1" fontId="7" applyFont="1" fillId="0" applyFill="1" borderId="0" applyBorder="1" xfId="21">
      <alignment vertical="center" wrapText="1"/>
    </xf>
    <xf numFmtId="49" applyNumberFormat="1" fontId="0" applyFont="1" fillId="0" applyFill="1" borderId="0" applyBorder="1" xfId="0">
      <alignment horizontal="left" vertical="center" wrapText="1"/>
      <protection locked="0"/>
    </xf>
    <xf numFmtId="1" applyNumberFormat="1" fontId="0" applyFont="1" fillId="0" applyFill="1" borderId="0" applyBorder="1" xfId="0">
      <alignment horizontal="center" vertical="center" wrapText="1"/>
    </xf>
    <xf numFmtId="0" applyNumberFormat="1" fontId="18" applyFont="1" fillId="0" applyFill="1" borderId="0" applyBorder="1" xfId="0">
      <alignment vertical="top" wrapText="1"/>
    </xf>
    <xf numFmtId="49" applyNumberFormat="1" fontId="10" applyFont="1" fillId="0" applyFill="1" borderId="0" applyBorder="1" xfId="11"/>
    <xf numFmtId="49" applyNumberFormat="1" fontId="10" applyFont="1" fillId="0" applyFill="1" borderId="11" applyBorder="1" xfId="0"/>
    <xf numFmtId="0" applyNumberFormat="1" fontId="22" applyFont="1" fillId="0" applyFill="1" borderId="20" applyBorder="1" xfId="0">
      <alignment horizontal="left"/>
    </xf>
    <xf numFmtId="49" applyNumberFormat="1" fontId="23" applyFont="1" fillId="0" applyFill="1" borderId="0" applyBorder="1" xfId="21">
      <alignment vertical="center" wrapText="1"/>
    </xf>
    <xf numFmtId="0" applyNumberFormat="1" fontId="15" applyFont="1" fillId="7" applyFill="1" borderId="1" applyBorder="1" xfId="33"/>
    <xf numFmtId="0" applyNumberFormat="1" fontId="19" applyFont="1" fillId="7" applyFill="1" borderId="1" applyBorder="1" xfId="33">
      <alignment horizontal="left"/>
    </xf>
    <xf numFmtId="0" applyNumberFormat="1" fontId="15" applyFont="1" fillId="6" applyFill="1" borderId="1" applyBorder="1" xfId="33">
      <alignment horizontal="left" indent="1"/>
    </xf>
    <xf numFmtId="0" applyNumberFormat="1" fontId="15" applyFont="1" fillId="0" applyFill="1" borderId="0" applyBorder="1" xfId="33">
      <alignment vertical="center"/>
    </xf>
    <xf numFmtId="0" applyNumberFormat="1" fontId="19" applyFont="1" fillId="7" applyFill="1" borderId="1" applyBorder="1" xfId="33">
      <alignment horizontal="left" vertical="center"/>
    </xf>
    <xf numFmtId="0" applyNumberFormat="1" fontId="15" applyFont="1" fillId="0" applyFill="1" borderId="0" applyBorder="1" xfId="33">
      <alignment vertical="center"/>
    </xf>
    <xf numFmtId="0" applyNumberFormat="1" fontId="15" applyFont="1" fillId="7" applyFill="1" borderId="1" applyBorder="1" xfId="33">
      <alignment vertical="center"/>
    </xf>
    <xf numFmtId="0" applyNumberFormat="1" fontId="14" applyFont="1" fillId="0" applyFill="1" borderId="21" applyBorder="1" xfId="0">
      <alignment horizontal="right" vertical="center"/>
    </xf>
    <xf numFmtId="0" applyNumberFormat="1" fontId="6" applyFont="1" fillId="0" applyFill="1" borderId="22" applyBorder="1" xfId="19">
      <alignment horizontal="right"/>
    </xf>
    <xf numFmtId="0" applyNumberFormat="1" fontId="0" applyFont="1" fillId="0" applyFill="1" borderId="0" applyBorder="1" xfId="0">
      <alignment horizontal="left" vertical="center" wrapText="1"/>
    </xf>
    <xf numFmtId="166" applyNumberFormat="1" fontId="0" applyFont="1" fillId="0" applyFill="1" borderId="21" applyBorder="1" xfId="0">
      <alignment horizontal="left" vertical="center" wrapText="1"/>
    </xf>
    <xf numFmtId="0" applyNumberFormat="1" fontId="7" applyFont="1" fillId="0" applyFill="1" borderId="0" applyBorder="1" xfId="21">
      <alignment vertical="center" wrapText="1"/>
    </xf>
    <xf numFmtId="0" applyNumberFormat="1" fontId="15" applyFont="1" fillId="6" applyFill="1" borderId="1" applyBorder="1" xfId="33">
      <alignment horizontal="left" indent="2"/>
    </xf>
    <xf numFmtId="0" applyNumberFormat="1" fontId="15" applyFont="1" fillId="7" applyFill="1" borderId="1" applyBorder="1" xfId="33">
      <alignment horizontal="left" indent="1"/>
    </xf>
    <xf numFmtId="0" applyNumberFormat="1" fontId="9" applyFont="1" fillId="0" applyFill="1" borderId="0" applyBorder="1" xfId="29">
      <alignment vertical="center"/>
    </xf>
    <xf numFmtId="1" applyNumberFormat="1" fontId="0" applyFont="1" fillId="0" applyFill="1" borderId="0" applyBorder="1" xfId="0">
      <alignment horizontal="center" vertical="center" wrapText="1"/>
    </xf>
    <xf numFmtId="49" applyNumberFormat="1" fontId="26" applyFont="1" fillId="0" applyFill="1" borderId="0" applyBorder="1" xfId="21">
      <alignment vertical="center" wrapText="1"/>
    </xf>
    <xf numFmtId="49" applyNumberFormat="1" fontId="26" applyFont="1" fillId="0" applyFill="1" borderId="0" applyBorder="1" xfId="21">
      <alignment vertical="center" wrapText="1"/>
    </xf>
    <xf numFmtId="49" applyNumberFormat="1" fontId="27" applyFont="1" fillId="0" applyFill="1" borderId="0" applyBorder="1" xfId="0">
      <alignment horizontal="left" vertical="center" wrapText="1"/>
      <protection locked="0"/>
    </xf>
    <xf numFmtId="49" applyNumberFormat="1" fontId="27" applyFont="1" fillId="0" applyFill="1" borderId="0" applyBorder="1" xfId="0">
      <alignment horizontal="left" vertical="center" wrapText="1"/>
    </xf>
    <xf numFmtId="49" applyNumberFormat="1" fontId="27" applyFont="1" fillId="0" applyFill="1" borderId="0" applyBorder="1" xfId="0">
      <alignment horizontal="left" vertical="center" wrapText="1"/>
    </xf>
    <xf numFmtId="1" applyNumberFormat="1" fontId="0" applyFont="1" fillId="0" applyFill="1" borderId="0" applyBorder="1" xfId="0">
      <alignment horizontal="center" vertical="center" wrapText="1"/>
    </xf>
    <xf numFmtId="1" applyNumberFormat="1" fontId="0" applyFont="1" fillId="0" applyFill="1" borderId="0" applyBorder="1" xfId="0">
      <alignment horizontal="center" vertical="center" wrapText="1"/>
    </xf>
    <xf numFmtId="49" applyNumberFormat="1" fontId="12" applyFont="1" fillId="0" applyFill="1" borderId="8" applyBorder="1" xfId="21">
      <alignment horizontal="right"/>
    </xf>
    <xf numFmtId="49" applyNumberFormat="1" fontId="7" applyFont="1" fillId="0" applyFill="1" borderId="0" applyBorder="1" xfId="21">
      <alignment vertical="center" wrapText="1"/>
    </xf>
    <xf numFmtId="49" applyNumberFormat="1" fontId="0" applyFont="1" fillId="0" applyFill="1" borderId="0" applyBorder="1" xfId="0">
      <alignment horizontal="left" vertical="center" wrapText="1"/>
    </xf>
    <xf numFmtId="49" applyNumberFormat="1" fontId="0" applyFont="1" fillId="0" applyFill="1" borderId="0" applyBorder="1" xfId="0">
      <alignment vertical="center" wrapText="1"/>
    </xf>
    <xf numFmtId="0" applyNumberFormat="1" fontId="0" applyFont="1" fillId="0" applyFill="1" borderId="0" applyBorder="1" xfId="0">
      <alignment horizontal="left" vertical="center"/>
    </xf>
    <xf numFmtId="14" applyNumberFormat="1" fontId="14" applyFont="1" fillId="0" applyFill="1" borderId="21" applyBorder="1" xfId="0">
      <alignment horizontal="right" vertical="center" indent="1"/>
    </xf>
    <xf numFmtId="0" applyNumberFormat="1" fontId="32" applyFont="1" fillId="7" applyFill="1" borderId="16" applyBorder="1" xfId="29">
      <alignment vertical="center" wrapText="1"/>
    </xf>
    <xf numFmtId="0" applyNumberFormat="1" fontId="30" applyFont="1" fillId="7" applyFill="1" borderId="15" applyBorder="1" xfId="33">
      <alignment horizontal="left" vertical="center" wrapText="1" indent="1"/>
    </xf>
    <xf numFmtId="0" applyNumberFormat="1" fontId="30" applyFont="1" fillId="7" applyFill="1" borderId="16" applyBorder="1" xfId="29">
      <alignment vertical="center" wrapText="1"/>
    </xf>
    <xf numFmtId="0" applyNumberFormat="1" fontId="33" applyFont="1" fillId="7" applyFill="1" borderId="16" applyBorder="1" xfId="29">
      <alignment vertical="center" wrapText="1"/>
    </xf>
    <xf numFmtId="0" applyNumberFormat="1" fontId="29" applyFont="1" fillId="0" applyFill="1" borderId="0" applyBorder="1" xfId="0">
      <alignment horizontal="left" vertical="center"/>
    </xf>
    <xf numFmtId="0" applyNumberFormat="1" fontId="32" applyFont="1" fillId="7" applyFill="1" borderId="17" applyBorder="1" xfId="29">
      <alignment vertical="center" wrapText="1"/>
    </xf>
    <xf numFmtId="0" applyNumberFormat="1" fontId="0" applyFont="1" fillId="0" applyFill="1" borderId="0" applyBorder="1" xfId="0">
      <alignment horizontal="left"/>
    </xf>
    <xf numFmtId="0" applyNumberFormat="1" fontId="0" applyFont="1" fillId="0" applyFill="1" borderId="0" applyBorder="1" xfId="0">
      <alignment horizontal="left" wrapText="1"/>
    </xf>
    <xf numFmtId="167" applyNumberFormat="1" fontId="0" applyFont="1" fillId="0" applyFill="1" borderId="0" applyBorder="1" xfId="0">
      <alignment horizontal="left" wrapText="1"/>
    </xf>
    <xf numFmtId="0" applyNumberFormat="1" fontId="0" applyFont="1" fillId="0" applyFill="1" borderId="0" applyBorder="1" xfId="0">
      <alignment horizontal="left" vertical="center"/>
    </xf>
    <xf numFmtId="0" applyNumberFormat="1" fontId="6" applyFont="1" fillId="0" applyFill="1" borderId="6" applyBorder="1" xfId="19">
      <alignment horizontal="right"/>
    </xf>
    <xf numFmtId="0" applyNumberFormat="1" fontId="6" applyFont="1" fillId="0" applyFill="1" borderId="7" applyBorder="1" xfId="19">
      <alignment horizontal="right"/>
    </xf>
    <xf numFmtId="49" applyNumberFormat="1" fontId="21" applyFont="1" fillId="0" applyFill="1" borderId="18" applyBorder="1" xfId="40">
      <alignment horizontal="center"/>
    </xf>
    <xf numFmtId="49" applyNumberFormat="1" fontId="21" applyFont="1" fillId="0" applyFill="1" borderId="19" applyBorder="1" xfId="40">
      <alignment horizontal="center"/>
    </xf>
    <xf numFmtId="49" applyNumberFormat="1" fontId="13" applyFont="1" fillId="4" applyFill="1" borderId="15" applyBorder="1" xfId="21">
      <alignment horizontal="center" vertical="center"/>
    </xf>
    <xf numFmtId="49" applyNumberFormat="1" fontId="13" applyFont="1" fillId="4" applyFill="1" borderId="16" applyBorder="1" xfId="21">
      <alignment horizontal="center" vertical="center"/>
    </xf>
    <xf numFmtId="49" applyNumberFormat="1" fontId="13" applyFont="1" fillId="4" applyFill="1" borderId="17" applyBorder="1" xfId="21">
      <alignment horizontal="center" vertical="center"/>
    </xf>
    <xf numFmtId="49" applyNumberFormat="1" fontId="0" applyFont="1" fillId="0" applyFill="1" borderId="13" applyBorder="1" xfId="1">
      <alignment horizontal="left"/>
    </xf>
    <xf numFmtId="166" applyNumberFormat="1" fontId="0" applyFont="1" fillId="0" applyFill="1" borderId="5" applyBorder="1" xfId="1">
      <alignment horizontal="left"/>
    </xf>
    <xf numFmtId="166" applyNumberFormat="1" fontId="0" applyFont="1" fillId="0" applyFill="1" borderId="9" applyBorder="1" xfId="1">
      <alignment horizontal="left"/>
    </xf>
    <xf numFmtId="0" applyNumberFormat="1" fontId="9" applyFont="1" fillId="0" applyFill="1" borderId="14" applyBorder="1" xfId="29">
      <alignment horizontal="left" vertical="center"/>
    </xf>
    <xf numFmtId="49" applyNumberFormat="1" fontId="0" applyFont="1" fillId="0" applyFill="1" borderId="14" applyBorder="1" xfId="1">
      <alignment horizontal="left"/>
    </xf>
    <xf numFmtId="49" applyNumberFormat="1" fontId="35" applyFont="1" fillId="4" applyFill="1" borderId="15" applyBorder="1" xfId="21">
      <alignment horizontal="center" vertical="center"/>
    </xf>
    <xf numFmtId="49" applyNumberFormat="1" fontId="35" applyFont="1" fillId="4" applyFill="1" borderId="16" applyBorder="1" xfId="21">
      <alignment horizontal="center" vertical="center"/>
    </xf>
    <xf numFmtId="49" applyNumberFormat="1" fontId="35" applyFont="1" fillId="4" applyFill="1" borderId="17" applyBorder="1" xfId="21">
      <alignment horizontal="center" vertical="center"/>
    </xf>
    <xf numFmtId="0" applyNumberFormat="1" fontId="28" applyFont="1" fillId="5" applyFill="1" borderId="15" applyBorder="1" xfId="0">
      <alignment horizontal="center" vertical="center"/>
    </xf>
    <xf numFmtId="0" applyNumberFormat="1" fontId="28" applyFont="1" fillId="5" applyFill="1" borderId="17" applyBorder="1" xfId="0">
      <alignment horizontal="center" vertical="center"/>
    </xf>
    <xf numFmtId="0" applyNumberFormat="1" fontId="34" applyFont="1" fillId="0" applyFill="1" borderId="0" applyBorder="1" xfId="29">
      <alignment horizontal="left" vertical="center"/>
    </xf>
    <xf numFmtId="0" applyNumberFormat="1" fontId="25" applyFont="1" fillId="6" applyFill="1" borderId="23" applyBorder="1" xfId="19">
      <alignment horizontal="center"/>
    </xf>
    <xf numFmtId="49" applyNumberFormat="1" fontId="31" applyFont="1" fillId="7" applyFill="1" borderId="23" applyBorder="1" xfId="0">
      <alignment horizontal="center" vertical="center"/>
    </xf>
    <xf numFmtId="0" applyNumberFormat="1" fontId="24" applyFont="1" fillId="5" applyFill="1" borderId="23" applyBorder="1" xfId="40">
      <alignment horizontal="center"/>
    </xf>
    <xf numFmtId="0" applyNumberFormat="1" fontId="25" applyFont="1" fillId="6" applyFill="1" borderId="24" applyBorder="1" xfId="19">
      <alignment horizontal="center"/>
    </xf>
    <xf numFmtId="49" applyNumberFormat="1" fontId="31" applyFont="1" fillId="7" applyFill="1" borderId="15" applyBorder="1" xfId="0">
      <alignment horizontal="center" vertical="center"/>
    </xf>
    <xf numFmtId="49" applyNumberFormat="1" fontId="31" applyFont="1" fillId="7" applyFill="1" borderId="17" applyBorder="1" xfId="0">
      <alignment horizontal="center" vertical="center"/>
    </xf>
    <xf numFmtId="0" applyNumberFormat="1" fontId="15" applyFont="1" fillId="5" applyFill="1" borderId="1" applyBorder="1" xfId="33">
      <alignment horizontal="center"/>
    </xf>
    <xf numFmtId="167" applyNumberFormat="1" fontId="0" applyFont="1" fillId="0" applyFill="1" borderId="0" applyBorder="1" xfId="0">
      <alignment horizontal="left" vertical="center" wrapText="1"/>
    </xf>
    <xf numFmtId="167" applyNumberFormat="1" fontId="35" applyFont="1" fillId="4" applyFill="1" borderId="16" applyBorder="1" xfId="21">
      <alignment horizontal="center" vertical="center"/>
    </xf>
    <xf numFmtId="167" applyNumberFormat="1" fontId="0" applyFont="1" fillId="0" applyFill="1" borderId="0" applyBorder="1" xfId="0">
      <alignment horizontal="left" wrapText="1"/>
    </xf>
    <xf numFmtId="168" applyNumberFormat="1" fontId="0" applyFont="1" fillId="0" applyFill="1" borderId="0" applyBorder="1" xfId="0">
      <alignment horizontal="left" vertical="center"/>
    </xf>
    <xf numFmtId="168" applyNumberFormat="1" fontId="35" applyFont="1" fillId="4" applyFill="1" borderId="16" applyBorder="1" xfId="21">
      <alignment horizontal="center" vertical="center"/>
    </xf>
    <xf numFmtId="168" applyNumberFormat="1" fontId="0" applyFont="1" fillId="0" applyFill="1" borderId="0" applyBorder="1" xfId="0">
      <alignment horizontal="left"/>
    </xf>
    <xf numFmtId="168" applyNumberFormat="1" fontId="36" applyFont="1" fillId="0" applyFill="1" borderId="0" applyBorder="1" xfId="0">
      <alignment horizontal="left" vertic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52">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alignment horizontal="left" textRotation="0" wrapText="1" indent="0" justifyLastLine="0" shrinkToFit="0" readingOrder="0"/>
    </dxf>
    <dxf>
      <alignment horizontal="left" vertical="bottom" textRotation="0" indent="0" justifyLastLine="0" shrinkToFit="0" readingOrder="0"/>
    </dxf>
    <dxf>
      <font>
        <b/>
        <i val="0"/>
      </font>
      <fill>
        <patternFill>
          <bgColor theme="8"/>
        </patternFill>
      </fill>
    </dxf>
    <dxf>
      <font>
        <color rgb="FF000000"/>
      </font>
      <fill>
        <patternFill patternType="solid">
          <bgColor rgb="FF00FFFF"/>
        </patternFill>
      </fill>
    </dxf>
    <dxf>
      <font>
        <color rgb="FF000000"/>
      </font>
      <fill>
        <patternFill patternType="solid">
          <bgColor rgb="FFFF5454"/>
        </patternFill>
      </fill>
    </dxf>
    <dxf>
      <font>
        <color rgb="FF000000"/>
      </font>
      <fill>
        <patternFill patternType="solid">
          <bgColor rgb="FFFFFF8B"/>
        </patternFill>
      </fill>
    </dxf>
    <dxf>
      <numFmt numFmtId="168" formatCode="hh:mm:ss"/>
    </dxf>
    <dxf>
      <numFmt numFmtId="168" formatCode="hh:mm:ss"/>
    </dxf>
    <dxf>
      <numFmt numFmtId="168" formatCode="hh:mm:ss"/>
    </dxf>
    <dxf>
      <font>
        <b val="0"/>
        <i val="0"/>
        <strike val="0"/>
        <condense val="0"/>
        <extend val="0"/>
        <outline val="0"/>
        <shadow val="0"/>
        <u val="none"/>
        <vertAlign val="baseline"/>
        <sz val="11"/>
        <color theme="1" tint="0.24994659260841701"/>
        <name val="Calibri"/>
        <scheme val="minor"/>
      </font>
      <numFmt numFmtId="168" formatCode="hh:mm:ss"/>
      <fill>
        <patternFill patternType="none">
          <fgColor indexed="64"/>
          <bgColor indexed="65"/>
        </patternFill>
      </fill>
      <alignment horizontal="left" vertical="center" textRotation="0" wrapText="0" indent="0" justifyLastLine="0" shrinkToFit="0" readingOrder="0"/>
    </dxf>
    <dxf>
      <alignment textRotation="0" wrapText="1" indent="0" justifyLastLine="0" shrinkToFit="0" readingOrder="0"/>
    </dxf>
    <dxf>
      <alignment horizontal="left" vertical="center" textRotation="0" wrapText="0" indent="0" justifyLastLine="0" shrinkToFit="0" readingOrder="0"/>
    </dxf>
    <dxf>
      <alignment horizontal="left" textRotation="0" indent="0" justifyLastLine="0" shrinkToFit="0" readingOrder="0"/>
    </dxf>
    <dxf>
      <alignment horizontal="left" textRotation="0" wrapText="1" indent="0" justifyLastLine="0" shrinkToFit="0" readingOrder="0"/>
    </dxf>
    <dxf>
      <alignment horizontal="left" vertical="bottom" textRotation="0" indent="0" justifyLastLine="0" shrinkToFit="0" readingOrder="0"/>
    </dxf>
    <dxf>
      <font>
        <color rgb="FF000000"/>
      </font>
      <fill>
        <patternFill patternType="solid">
          <bgColor rgb="FF00FFFF"/>
        </patternFill>
      </fill>
    </dxf>
    <dxf>
      <font>
        <color rgb="FF000000"/>
      </font>
      <fill>
        <patternFill patternType="solid">
          <bgColor rgb="FFFF5454"/>
        </patternFill>
      </fill>
    </dxf>
    <dxf>
      <font>
        <b/>
        <i val="0"/>
      </font>
      <fill>
        <patternFill>
          <bgColor theme="8"/>
        </patternFill>
      </fil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51"/>
      <tableStyleElement type="headerRow" dxfId="50"/>
      <tableStyleElement type="lastColumn" dxfId="49"/>
    </tableStyle>
    <tableStyle name="Table Style 1" pivot="0" count="2">
      <tableStyleElement type="wholeTable" dxfId="48"/>
      <tableStyleElement type="headerRow" dxfId="47"/>
    </tableStyle>
    <tableStyle name="TableStyleMedium9 2" pivot="0" count="7">
      <tableStyleElement type="wholeTable" dxfId="46"/>
      <tableStyleElement type="headerRow" dxfId="45"/>
      <tableStyleElement type="totalRow" dxfId="44"/>
      <tableStyleElement type="firstColumn" dxfId="43"/>
      <tableStyleElement type="lastColumn" dxfId="42"/>
      <tableStyleElement type="firstRowStripe" dxfId="41"/>
      <tableStyleElement type="firstColumnStripe" dxfId="40"/>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180975</xdr:colOff>
      <xdr:row>1</xdr:row>
      <xdr:rowOff>0</xdr:rowOff>
    </xdr:from>
    <xdr:to>
      <xdr:col>17</xdr:col>
      <xdr:colOff>533400</xdr:colOff>
      <xdr:row>7</xdr:row>
      <xdr:rowOff>161925</xdr:rowOff>
    </xdr:to>
    <xdr:grpSp>
      <xdr:nvGrpSpPr>
        <xdr:cNvPr id="9" name="Group 8"/>
        <xdr:cNvGrpSpPr>
          <a:grpSpLocks noChangeAspect="1"/>
        </xdr:cNvGrpSpPr>
      </xdr:nvGrpSpPr>
      <xdr:grpSpPr>
        <a:xfrm>
          <a:off x="11581197" y="190500"/>
          <a:ext cx="4219580" cy="2047875"/>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a:graphicFrameLocks noChangeAspect="1"/>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136"/>
                  <a:ext cx="2184746" cy="20386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a:graphicFrameLocks noChangeAspect="1"/>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0129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a:graphicFrameLocks noChangeAspect="1"/>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230479"/>
                <a:ext cx="1991931" cy="1007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28575</xdr:colOff>
      <xdr:row>7</xdr:row>
      <xdr:rowOff>238125</xdr:rowOff>
    </xdr:from>
    <xdr:to>
      <xdr:col>17</xdr:col>
      <xdr:colOff>504825</xdr:colOff>
      <xdr:row>87</xdr:row>
      <xdr:rowOff>152400</xdr:rowOff>
    </xdr:to>
    <xdr:grpSp>
      <xdr:nvGrpSpPr>
        <xdr:cNvPr id="2" name="Group 1"/>
        <xdr:cNvGrpSpPr>
          <a:grpSpLocks noChangeAspect="1"/>
        </xdr:cNvGrpSpPr>
      </xdr:nvGrpSpPr>
      <xdr:grpSpPr>
        <a:xfrm>
          <a:off x="11639549" y="2324099"/>
          <a:ext cx="4135813" cy="15449552"/>
          <a:chOff x="11639549" y="2628898"/>
          <a:chExt cx="4135813" cy="15935327"/>
        </a:xfrm>
      </xdr:grpSpPr>
      <xdr:sp macro="" textlink="" fLocksText="0">
        <xdr:nvSpPr>
          <xdr:cNvPr id="10" name="TextBox 9" title="Review Overview"/>
          <xdr:cNvSpPr txBox="1">
            <a:spLocks noChangeAspect="1"/>
          </xdr:cNvSpPr>
        </xdr:nvSpPr>
        <xdr:spPr>
          <a:xfrm>
            <a:off x="11659580" y="10077449"/>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a:spLocks noChangeAspect="1"/>
          </xdr:cNvSpPr>
        </xdr:nvSpPr>
        <xdr:spPr>
          <a:xfrm>
            <a:off x="11639549" y="2628898"/>
            <a:ext cx="4135812" cy="2552702"/>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a:spLocks noChangeAspect="1"/>
          </xdr:cNvSpPr>
        </xdr:nvSpPr>
        <xdr:spPr>
          <a:xfrm>
            <a:off x="11639549" y="5314950"/>
            <a:ext cx="4135812" cy="866775"/>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a:spLocks noChangeAspect="1"/>
          </xdr:cNvSpPr>
        </xdr:nvSpPr>
        <xdr:spPr>
          <a:xfrm>
            <a:off x="11639549" y="88296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6315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39">
  <autoFilter ref="B8:J142"/>
  <sortState ref="B9:K29">
    <sortCondition descending="1" ref="J8:J18"/>
  </sortState>
  <tableColumns count="9">
    <tableColumn id="5" name="Completed?" totalsRowLabel="Total" dataDxfId="38" totalsRowDxfId="37"/>
    <tableColumn id="4" name="Location" dataDxfId="36" totalsRowDxfId="35" dataCellStyle="Heading 2"/>
    <tableColumn id="2" name="Issue Type" dataDxfId="34" totalsRowDxfId="33"/>
    <tableColumn id="11" name="Descriptive Errors " dataDxfId="32" totalsRowDxfId="31" dataCellStyle="Heading 2"/>
    <tableColumn id="3" name="Notes" dataDxfId="30" totalsRowDxfId="29"/>
    <tableColumn id="7" name="Severity *(1, 3, 5)" dataDxfId="28" totalsRowDxfId="27"/>
    <tableColumn id="8" name="Occurrence *(1, 3, 5)" dataDxfId="26" totalsRowDxfId="25"/>
    <tableColumn id="9" name="Detection *(1, 3, 5)" dataDxfId="24" totalsRowDxfId="23"/>
    <tableColumn id="10" name="RPN*" totalsRowFunction="sum" dataDxfId="22" totalsRowDxfId="21">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5" name="Table5" displayName="Table5" ref="B3:I50" totalsRowShown="0" headerRowDxfId="17">
  <autoFilter ref="B3:I50"/>
  <tableColumns count="8">
    <tableColumn id="1" name="Element"/>
    <tableColumn id="2" name="Location"/>
    <tableColumn id="3" name="VideoID" dataDxfId="16"/>
    <tableColumn id="4" name="Url" dataDxfId="15"/>
    <tableColumn id="5" name="VideoLength" dataDxfId="14"/>
    <tableColumn id="6" name="Text" dataDxfId="13"/>
    <tableColumn id="7" name="Transcript"/>
    <tableColumn id="8" name="MediaCount"/>
  </tableColumns>
  <tableStyleInfo name="TableStyleMedium9 2" showFirstColumn="0" showLastColumn="0" showRowStripes="1" showColumnStripes="0"/>
</table>
</file>

<file path=xl/tables/table3.xml><?xml version="1.0" encoding="utf-8"?>
<table xmlns="http://schemas.openxmlformats.org/spreadsheetml/2006/main" id="7" name="Table7" displayName="Table7" ref="K3:L4" totalsRowShown="0" headerRowDxfId="12" dataDxfId="11">
  <autoFilter ref="K3:L4"/>
  <tableColumns count="2">
    <tableColumn id="1" name="Transcript Hours Needed" dataDxfId="10">
      <calculatedColumnFormula>SUMIF(Table5[Transcript], "No", Table5[VideoLength])</calculatedColumnFormula>
    </tableColumn>
    <tableColumn id="2" name="Total Hours" dataDxfId="9">
      <calculatedColumnFormula>SUM(Table5[VideoLength])</calculatedColumnFormula>
    </tableColumn>
  </tableColumns>
  <tableStyleInfo name="TableStyleMedium9 2" showFirstColumn="0" showLastColumn="0" showRowStripes="1" showColumnStripes="0"/>
</table>
</file>

<file path=xl/tables/table4.xml><?xml version="1.0" encoding="utf-8"?>
<table xmlns="http://schemas.openxmlformats.org/spreadsheetml/2006/main" id="6" name="Table57" displayName="Table57" ref="B3:D150" totalsRowShown="0" headerRowDxfId="4">
  <autoFilter ref="B3:D150"/>
  <tableColumns count="3">
    <tableColumn id="1" name="Location"/>
    <tableColumn id="2" name="URL"/>
    <tableColumn id="3" name="Status" dataDxfId="3"/>
  </tableColumns>
  <tableStyleInfo name="TableStyleMedium9 2" showFirstColumn="0" showLastColumn="0" showRowStripes="1" showColumnStripes="0"/>
</table>
</file>

<file path=xl/tables/table5.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2"/>
  </tableColumns>
  <tableStyleInfo name="TableStyleMedium9 2" showFirstColumn="0" showLastColumn="0" showRowStripes="1" showColumnStripes="0"/>
</table>
</file>

<file path=xl/tables/table6.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4" Type="http://schemas.openxmlformats.org/officeDocument/2006/relationships/hyperlink" Target="https://byu.instructure.com/api/v1/courses/1026/pages/accessibility-matters" TargetMode="External"/><Relationship Id="rId5" Type="http://schemas.openxmlformats.org/officeDocument/2006/relationships/hyperlink" Target="https://www.youtube.com/embed/LdVlbO7_hz8?feature=oembed&amp;amp;rel=0" TargetMode="External"/><Relationship Id="rId6" Type="http://schemas.openxmlformats.org/officeDocument/2006/relationships/hyperlink" Target="https://byu.instructure.com/api/v1/courses/1026/pages/accessibility-matters" TargetMode="External"/><Relationship Id="rId7" Type="http://schemas.openxmlformats.org/officeDocument/2006/relationships/hyperlink" Target="https://www.youtube.com/embed/3f31oufqFSM?feature=oembed&amp;amp;rel=0" TargetMode="External"/><Relationship Id="rId8" Type="http://schemas.openxmlformats.org/officeDocument/2006/relationships/hyperlink" Target="https://byu.instructure.com/api/v1/courses/1026/pages/accessibility-is-a-team-effort" TargetMode="External"/><Relationship Id="rId9" Type="http://schemas.openxmlformats.org/officeDocument/2006/relationships/hyperlink" Target="https://www.youtube.com/embed/A5XzoDT37iM?start=24&amp;amp;end=600" TargetMode="External"/><Relationship Id="rId10" Type="http://schemas.openxmlformats.org/officeDocument/2006/relationships/hyperlink" Target="https://byu.instructure.com/api/v1/courses/1026/pages/screen-reader-basics" TargetMode="External"/><Relationship Id="rId11" Type="http://schemas.openxmlformats.org/officeDocument/2006/relationships/hyperlink" Target="https://www.youtube.com/embed/Jao3s_CwdRU" TargetMode="External"/><Relationship Id="rId12" Type="http://schemas.openxmlformats.org/officeDocument/2006/relationships/hyperlink" Target="https://byu.instructure.com/api/v1/courses/1026/pages/language-accessibility" TargetMode="External"/><Relationship Id="rId13" Type="http://schemas.openxmlformats.org/officeDocument/2006/relationships/hyperlink" Target="https://www.youtube.com/embed/NP94u7y_KkQ" TargetMode="External"/><Relationship Id="rId14" Type="http://schemas.openxmlformats.org/officeDocument/2006/relationships/hyperlink" Target="https://byu.instructure.com/api/v1/courses/1026/pages/creating-accessible-links" TargetMode="External"/><Relationship Id="rId15" Type="http://schemas.openxmlformats.org/officeDocument/2006/relationships/hyperlink" Target="https://www.youtube.com/watch?v=hY7m5jjJ9mM" TargetMode="External"/><Relationship Id="rId16" Type="http://schemas.openxmlformats.org/officeDocument/2006/relationships/hyperlink" Target="https://byu.instructure.com/api/v1/courses/1026/pages/text-labels-for-form-buttons-and-inputs" TargetMode="External"/><Relationship Id="rId17" Type="http://schemas.openxmlformats.org/officeDocument/2006/relationships/hyperlink" Target="https://www.youtube.com/embed/8dCUzOiMRy4" TargetMode="External"/><Relationship Id="rId18" Type="http://schemas.openxmlformats.org/officeDocument/2006/relationships/hyperlink" Target="https://byu.instructure.com/api/v1/courses/1026/pages/use-of-color" TargetMode="External"/><Relationship Id="rId19" Type="http://schemas.openxmlformats.org/officeDocument/2006/relationships/hyperlink" Target="https://www.youtube.com/embed/q33l7_mxksc" TargetMode="External"/><Relationship Id="rId20" Type="http://schemas.openxmlformats.org/officeDocument/2006/relationships/hyperlink" Target="https://byu.instructure.com/api/v1/courses/1026/pages/contrast-ratios" TargetMode="External"/><Relationship Id="rId21" Type="http://schemas.openxmlformats.org/officeDocument/2006/relationships/hyperlink" Target="https://www.youtube.com/embed/LBmLspdAtxM" TargetMode="External"/><Relationship Id="rId22" Type="http://schemas.openxmlformats.org/officeDocument/2006/relationships/hyperlink" Target="https://byu.instructure.com/api/v1/courses/1026/pages/keyboard-usability" TargetMode="External"/><Relationship Id="rId23" Type="http://schemas.openxmlformats.org/officeDocument/2006/relationships/hyperlink" Target="https://www.youtube.com/embed/93UgG72os8M" TargetMode="External"/><Relationship Id="rId24" Type="http://schemas.openxmlformats.org/officeDocument/2006/relationships/hyperlink" Target="https://byu.instructure.com/api/v1/courses/1026/pages/keyboard-focus" TargetMode="External"/><Relationship Id="rId25" Type="http://schemas.openxmlformats.org/officeDocument/2006/relationships/hyperlink" Target="https://www.youtube.com/embed/EFv9ubbZLKw" TargetMode="External"/><Relationship Id="rId26" Type="http://schemas.openxmlformats.org/officeDocument/2006/relationships/hyperlink" Target="https://byu.instructure.com/api/v1/courses/1026/pages/audio-descriptions" TargetMode="External"/><Relationship Id="rId27" Type="http://schemas.openxmlformats.org/officeDocument/2006/relationships/hyperlink" Target="https://www.youtube.com/embed/O7j4_aP8dWA?feature=oembed&amp;amp;rel=0" TargetMode="External"/><Relationship Id="rId28" Type="http://schemas.openxmlformats.org/officeDocument/2006/relationships/hyperlink" Target="https://byu.instructure.com/api/v1/courses/1026/pages/audio-descriptions" TargetMode="External"/><Relationship Id="rId29" Type="http://schemas.openxmlformats.org/officeDocument/2006/relationships/hyperlink" Target="https://www.youtube.com/embed/BfGYV7dHIbY" TargetMode="External"/><Relationship Id="rId30" Type="http://schemas.openxmlformats.org/officeDocument/2006/relationships/hyperlink" Target="https://byu.instructure.com/api/v1/courses/1026/pages/using-html-semantics" TargetMode="External"/><Relationship Id="rId31" Type="http://schemas.openxmlformats.org/officeDocument/2006/relationships/hyperlink" Target="https://www.youtube.com/embed/g2tzEil5TL0?feature=oembed&amp;amp;rel=0" TargetMode="External"/><Relationship Id="rId32" Type="http://schemas.openxmlformats.org/officeDocument/2006/relationships/hyperlink" Target="https://byu.instructure.com/api/v1/courses/1026/pages/importance-of-wai-aria" TargetMode="External"/><Relationship Id="rId33" Type="http://schemas.openxmlformats.org/officeDocument/2006/relationships/hyperlink" Target="https://www.youtube.com/embed/g9Qff0b-lHk" TargetMode="External"/><Relationship Id="rId34" Type="http://schemas.openxmlformats.org/officeDocument/2006/relationships/hyperlink" Target="https://byu.instructure.com/api/v1/courses/1026/pages/canvas-accessibility-guidelines" TargetMode="External"/><Relationship Id="rId35" Type="http://schemas.openxmlformats.org/officeDocument/2006/relationships/hyperlink" Target="https://www.youtube.com/embed/tFIVCwGA4gs" TargetMode="External"/><Relationship Id="rId36" Type="http://schemas.openxmlformats.org/officeDocument/2006/relationships/hyperlink" Target="https://byu.instructure.com/api/v1/courses/1026/pages/storyline-accessibility-guidelines" TargetMode="External"/><Relationship Id="rId37" Type="http://schemas.openxmlformats.org/officeDocument/2006/relationships/hyperlink" Target="https://www.youtube.com/embed/3gh10u_AEDY" TargetMode="External"/><Relationship Id="rId38" Type="http://schemas.openxmlformats.org/officeDocument/2006/relationships/hyperlink" Target="https://byu.instructure.com/api/v1/courses/1026/pages/storyline-accessibility-guidelines" TargetMode="External"/><Relationship Id="rId39" Type="http://schemas.openxmlformats.org/officeDocument/2006/relationships/hyperlink" Target="https://www.youtube.com/embed/WFgF3mVK694" TargetMode="External"/><Relationship Id="rId40" Type="http://schemas.openxmlformats.org/officeDocument/2006/relationships/hyperlink" Target="https://byu.instructure.com/api/v1/courses/1026/pages/screen-reader-tutorial" TargetMode="External"/><Relationship Id="rId41" Type="http://schemas.openxmlformats.org/officeDocument/2006/relationships/hyperlink" Target="https://www.youtube.com/embed/Jao3s_CwdRU" TargetMode="External"/></Relationships>
</file>

<file path=xl/worksheets/_rels/sheet3.xml.rels><?xml version="1.0" encoding="UTF-8" standalone="yes"?><Relationships xmlns="http://schemas.openxmlformats.org/package/2006/relationships"><Relationship Id="rId1" Type="http://schemas.openxmlformats.org/officeDocument/2006/relationships/table" Target="../tables/table4.xml"/></Relationships>
</file>

<file path=xl/worksheets/_rels/sheet4.xml.rels><?xml version="1.0" encoding="UTF-8" standalone="yes"?><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Relationships xmlns="http://schemas.openxmlformats.org/package/2006/relationships"><Relationship Id="rId54" Type="http://schemas.openxmlformats.org/officeDocument/2006/relationships/hyperlink" Target="https://www.w3.org/TR/2016/NOTE-WCAG20-TECHS-20161007/G73" TargetMode="External"/><Relationship Id="rId49" Type="http://schemas.openxmlformats.org/officeDocument/2006/relationships/hyperlink" Target="https://www.w3.org/TR/UNDERSTANDING-WCAG20/text-equiv-all.html" TargetMode="External"/><Relationship Id="rId44" Type="http://schemas.openxmlformats.org/officeDocument/2006/relationships/hyperlink" Target="https://byu.instructure.com/courses/1026/pages/audio-descriptions?module_item_id=64898" TargetMode="External"/><Relationship Id="rId36" Type="http://schemas.openxmlformats.org/officeDocument/2006/relationships/hyperlink" Target="https://byu.instructure.com/courses/1026/pages/text-transcript-basics?module_item_id=64892" TargetMode="External"/><Relationship Id="rId59" Type="http://schemas.openxmlformats.org/officeDocument/2006/relationships/hyperlink" Target="https://byu.instructure.com/courses/1026/pages/using-html-semantics?module_item_id=114289" TargetMode="External"/><Relationship Id="rId41" Type="http://schemas.openxmlformats.org/officeDocument/2006/relationships/hyperlink" Target="https://www.w3.org/TR/WCAG20-TECHS/H67.html" TargetMode="External"/><Relationship Id="rId55" Type="http://schemas.openxmlformats.org/officeDocument/2006/relationships/hyperlink" Target="https://byu.instructure.com/courses/1026/pages/using-html-semantics?module_item_id=114289" TargetMode="External"/><Relationship Id="rId50" Type="http://schemas.openxmlformats.org/officeDocument/2006/relationships/hyperlink" Target="https://byu.instructure.com/courses/1026/pages/keyboard-accessibility-checklist?module_item_id=65503" TargetMode="External"/><Relationship Id="rId45" Type="http://schemas.openxmlformats.org/officeDocument/2006/relationships/hyperlink" Target="https://byu.instructure.com/courses/1026/pages/using-html-semantics?module_item_id=114289" TargetMode="External"/><Relationship Id="rId37" Type="http://schemas.openxmlformats.org/officeDocument/2006/relationships/hyperlink" Target="https://byu.instructure.com/courses/1026/pages/frame-titles?module_item_id=114247" TargetMode="External"/><Relationship Id="rId60" Type="http://schemas.openxmlformats.org/officeDocument/2006/relationships/hyperlink" Target="https://giphy.com/explore/well-done" TargetMode="External"/><Relationship Id="rId46" Type="http://schemas.openxmlformats.org/officeDocument/2006/relationships/hyperlink" Target="https://media.giphy.com/media/8zFzUSzVZr7X2/giphy.gif" TargetMode="External"/><Relationship Id="rId42" Type="http://schemas.openxmlformats.org/officeDocument/2006/relationships/hyperlink" Target="https://byu.instructure.com/courses/1026/pages/use-of-color?module_item_id=114020" TargetMode="External"/><Relationship Id="rId33" Type="http://schemas.openxmlformats.org/officeDocument/2006/relationships/hyperlink" Target="https://byu.instructure.com/courses/1026/pages/contrast-ratios?module_item_id=64879" TargetMode="External"/><Relationship Id="rId56" Type="http://schemas.openxmlformats.org/officeDocument/2006/relationships/hyperlink" Target="https://byu.instructure.com/courses/1026/pages/creating-accessible-tables?module_item_id=116287" TargetMode="External"/><Relationship Id="rId51" Type="http://schemas.openxmlformats.org/officeDocument/2006/relationships/hyperlink" Target="https://byu.instructure.com/courses/1026/pages/bold-and-emphasized-text?module_item_id=116542" TargetMode="External"/><Relationship Id="rId38" Type="http://schemas.openxmlformats.org/officeDocument/2006/relationships/hyperlink" Target="https://byu.instructure.com/courses/1026/pages/creating-accessible-links?module_item_id=74062" TargetMode="External"/><Relationship Id="rId57" Type="http://schemas.openxmlformats.org/officeDocument/2006/relationships/hyperlink" Target="https://media.giphy.com/media/kaq6GnxDlJaBq/giphy.gif" TargetMode="External"/><Relationship Id="rId47" Type="http://schemas.openxmlformats.org/officeDocument/2006/relationships/hyperlink" Target="https://byu.instructure.com/courses/1026/pages/creating-accessible-tables?module_item_id=116287" TargetMode="External"/><Relationship Id="rId39" Type="http://schemas.openxmlformats.org/officeDocument/2006/relationships/hyperlink" Target="https://byu.instructure.com/courses/1026/pages/creating-accessible-tables?module_item_id=116287" TargetMode="External"/><Relationship Id="rId34" Type="http://schemas.openxmlformats.org/officeDocument/2006/relationships/hyperlink" Target="https://byu.instructure.com/courses/1026/pages/keyboard-focus?module_item_id=65493" TargetMode="External"/><Relationship Id="rId52" Type="http://schemas.openxmlformats.org/officeDocument/2006/relationships/hyperlink" Target="https://byu.instructure.com/courses/1026/pages/creating-accessible-tables?module_item_id=116287" TargetMode="External"/><Relationship Id="rId43" Type="http://schemas.openxmlformats.org/officeDocument/2006/relationships/hyperlink" Target="https://byu.instructure.com/courses/1026/pages/keyboard-accessibility-checklist?module_item_id=65503" TargetMode="External"/><Relationship Id="rId31" Type="http://schemas.openxmlformats.org/officeDocument/2006/relationships/hyperlink" Target="COURSE%20REVIEWS/Checklist%20for%20Accessibility%20Assistants.docx" TargetMode="External"/><Relationship Id="rId58" Type="http://schemas.openxmlformats.org/officeDocument/2006/relationships/hyperlink" Target="https://webaim.org/techniques/alttext/" TargetMode="External"/><Relationship Id="rId53" Type="http://schemas.openxmlformats.org/officeDocument/2006/relationships/hyperlink" Target="https://byu.instructure.com/courses/1026/pages/context-changes?module_item_id=75118" TargetMode="External"/><Relationship Id="rId48" Type="http://schemas.openxmlformats.org/officeDocument/2006/relationships/hyperlink" Target="https://byu.instructure.com/courses/1026/pages/readability?module_item_id=114581" TargetMode="External"/><Relationship Id="rId40" Type="http://schemas.openxmlformats.org/officeDocument/2006/relationships/hyperlink" Target="https://byu.instructure.com/courses/1026/pages/flickering-content?module_item_id=114293" TargetMode="External"/><Relationship Id="rId35" Type="http://schemas.openxmlformats.org/officeDocument/2006/relationships/hyperlink" Target="https://byu.instructure.com/courses/1026/pages/text-labels-for-form-buttons-and-inputs?module_item_id=64899" TargetMode="External"/><Relationship Id="rId32" Type="http://schemas.openxmlformats.org/officeDocument/2006/relationships/hyperlink" Target="https://www.w3.org/TR/WCAG20-TECHS/G94.html" TargetMode="External"/></Relationships>
</file>

<file path=xl/worksheets/_rels/sheet6.xml.rels><?xml version="1.0" encoding="UTF-8" standalone="yes"?><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2:L155"/>
  <sheetViews>
    <sheetView showGridLines="0" tabSelected="1" zoomScaleNormal="100" workbookViewId="0">
      <selection activeCell="H4" sqref="H4"/>
    </sheetView>
  </sheetViews>
  <sheetFormatPr defaultRowHeight="30" customHeight="1" x14ac:dyDescent="0.25"/>
  <cols>
    <col min="1" max="1" width="4.42578125" customWidth="1"/>
    <col min="2" max="2" width="16.7109375" customWidth="1" style="51"/>
    <col min="3" max="3" width="29.7109375" customWidth="1"/>
    <col min="4" max="4" width="13.42578125" customWidth="1"/>
    <col min="5" max="5" width="16.28515625" customWidth="1"/>
    <col min="6" max="6" width="39.140625" customWidth="1" style="86"/>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ht="15"/>
    <row r="2" ht="42" customHeight="1">
      <c r="B2" s="116" t="s">
        <v>100</v>
      </c>
      <c r="C2" s="117"/>
      <c r="D2" s="117"/>
      <c r="E2" s="85"/>
      <c r="F2" s="118" t="s">
        <v>101</v>
      </c>
      <c r="G2" s="118"/>
      <c r="H2" s="118"/>
      <c r="I2" s="118"/>
      <c r="J2" s="119"/>
    </row>
    <row r="3" ht="25.15" customHeight="1">
      <c r="B3" s="64"/>
      <c r="C3" s="62" t="s">
        <v>102</v>
      </c>
      <c r="D3" s="123" t="s">
        <v>103</v>
      </c>
      <c r="E3" s="123"/>
      <c r="F3" s="123"/>
      <c r="G3" s="74"/>
      <c r="H3" s="67" t="s">
        <v>104</v>
      </c>
      <c r="I3" s="124" t="s">
        <v>105</v>
      </c>
      <c r="J3" s="125"/>
    </row>
    <row r="4" ht="25.35" customHeight="1">
      <c r="B4" s="100"/>
      <c r="C4" s="61" t="s">
        <v>106</v>
      </c>
      <c r="D4" s="127"/>
      <c r="E4" s="127"/>
      <c r="F4" s="127"/>
      <c r="G4" s="73"/>
      <c r="H4" s="73"/>
      <c r="I4" s="68"/>
      <c r="J4" s="75"/>
    </row>
    <row r="5" ht="25.35" customHeight="1">
      <c r="B5" s="63"/>
      <c r="C5" s="61" t="s">
        <v>107</v>
      </c>
      <c r="D5" s="126" t="s">
        <v>105</v>
      </c>
      <c r="E5" s="126"/>
      <c r="F5" s="126"/>
      <c r="G5" s="65"/>
      <c r="H5" s="65"/>
      <c r="I5" s="65"/>
      <c r="J5" s="66"/>
    </row>
    <row r="6" ht="15" customHeight="1">
      <c r="B6" s="56"/>
      <c r="C6" s="46"/>
      <c r="D6" s="84" t="s">
        <v>108</v>
      </c>
      <c r="E6" s="105" t="s">
        <v>109</v>
      </c>
      <c r="F6" s="87"/>
      <c r="G6" s="46"/>
      <c r="H6" s="46"/>
      <c r="I6" s="46"/>
      <c r="J6" s="47"/>
    </row>
    <row r="7" ht="17.45" customHeight="1">
      <c r="B7" s="120" t="s">
        <v>110</v>
      </c>
      <c r="C7" s="121"/>
      <c r="D7" s="121"/>
      <c r="E7" s="121"/>
      <c r="F7" s="121"/>
      <c r="G7" s="121"/>
      <c r="H7" s="121"/>
      <c r="I7" s="121"/>
      <c r="J7" s="122"/>
    </row>
    <row r="8" ht="39" customHeight="1">
      <c r="B8" s="57" t="s">
        <v>111</v>
      </c>
      <c r="C8" s="58" t="s">
        <v>15</v>
      </c>
      <c r="D8" s="58" t="s">
        <v>1</v>
      </c>
      <c r="E8" s="91" t="s">
        <v>112</v>
      </c>
      <c r="F8" s="88" t="s">
        <v>113</v>
      </c>
      <c r="G8" s="59" t="s">
        <v>114</v>
      </c>
      <c r="H8" s="59" t="s">
        <v>115</v>
      </c>
      <c r="I8" s="59" t="s">
        <v>116</v>
      </c>
      <c r="J8" s="23" t="s">
        <v>117</v>
      </c>
    </row>
    <row r="9" ht="15">
      <c r="B9" s="60"/>
      <c r="C9" s="69"/>
      <c r="D9" s="69"/>
      <c r="E9" s="69"/>
      <c r="F9" s="70"/>
      <c r="G9" s="71"/>
      <c r="H9" s="71"/>
      <c r="I9" s="71"/>
      <c r="J9" s="92">
        <f>ISSUES[[#THIS ROW],[SEVERITY *(1, 3, 5)]]*ISSUES[[#THIS ROW],[OCCURRENCE *(1, 3, 5)]]*ISSUES[[#THIS ROW],[DETECTION *(1, 3, 5)]]</f>
        <v>0</v>
      </c>
      <c r="K9" s="50"/>
    </row>
    <row r="10" ht="15">
      <c r="B10" s="60"/>
      <c r="C10" s="69"/>
      <c r="D10" s="69"/>
      <c r="E10" s="69"/>
      <c r="F10" s="70"/>
      <c r="G10" s="71"/>
      <c r="H10" s="71"/>
      <c r="I10" s="71"/>
      <c r="J10" s="92">
        <f>ISSUES[[#THIS ROW],[SEVERITY *(1, 3, 5)]]*ISSUES[[#THIS ROW],[OCCURRENCE *(1, 3, 5)]]*ISSUES[[#THIS ROW],[DETECTION *(1, 3, 5)]]</f>
        <v>0</v>
      </c>
      <c r="K10" s="50"/>
    </row>
    <row r="11" ht="15">
      <c r="B11" s="60"/>
      <c r="C11" s="69"/>
      <c r="D11" s="69"/>
      <c r="E11" s="69"/>
      <c r="F11" s="70"/>
      <c r="G11" s="71"/>
      <c r="H11" s="71"/>
      <c r="I11" s="71"/>
      <c r="J11" s="92">
        <f>ISSUES[[#THIS ROW],[SEVERITY *(1, 3, 5)]]*ISSUES[[#THIS ROW],[OCCURRENCE *(1, 3, 5)]]*ISSUES[[#THIS ROW],[DETECTION *(1, 3, 5)]]</f>
        <v>0</v>
      </c>
      <c r="K11" s="50"/>
    </row>
    <row r="12" ht="15">
      <c r="B12" s="60"/>
      <c r="C12" s="69"/>
      <c r="D12" s="69"/>
      <c r="E12" s="69"/>
      <c r="F12" s="70"/>
      <c r="G12" s="71"/>
      <c r="H12" s="71"/>
      <c r="I12" s="71"/>
      <c r="J12" s="92">
        <f>ISSUES[[#THIS ROW],[SEVERITY *(1, 3, 5)]]*ISSUES[[#THIS ROW],[OCCURRENCE *(1, 3, 5)]]*ISSUES[[#THIS ROW],[DETECTION *(1, 3, 5)]]</f>
        <v>0</v>
      </c>
      <c r="K12" s="50"/>
    </row>
    <row r="13" ht="15">
      <c r="B13" s="60"/>
      <c r="C13" s="69"/>
      <c r="D13" s="69"/>
      <c r="E13" s="69"/>
      <c r="F13" s="70"/>
      <c r="G13" s="71"/>
      <c r="H13" s="71"/>
      <c r="I13" s="71"/>
      <c r="J13" s="92">
        <f>ISSUES[[#THIS ROW],[SEVERITY *(1, 3, 5)]]*ISSUES[[#THIS ROW],[OCCURRENCE *(1, 3, 5)]]*ISSUES[[#THIS ROW],[DETECTION *(1, 3, 5)]]</f>
        <v>0</v>
      </c>
      <c r="K13" s="50"/>
      <c r="L13" s="46"/>
    </row>
    <row r="14" ht="15">
      <c r="B14" s="60"/>
      <c r="C14" s="69"/>
      <c r="D14" s="69"/>
      <c r="E14" s="69"/>
      <c r="F14" s="70"/>
      <c r="G14" s="71"/>
      <c r="H14" s="71"/>
      <c r="I14" s="71"/>
      <c r="J14" s="92">
        <f>ISSUES[[#THIS ROW],[SEVERITY *(1, 3, 5)]]*ISSUES[[#THIS ROW],[OCCURRENCE *(1, 3, 5)]]*ISSUES[[#THIS ROW],[DETECTION *(1, 3, 5)]]</f>
        <v>0</v>
      </c>
      <c r="K14" s="50"/>
      <c r="L14" s="72"/>
    </row>
    <row r="15" ht="15">
      <c r="B15" s="60"/>
      <c r="C15" s="69"/>
      <c r="D15" s="69"/>
      <c r="E15" s="69"/>
      <c r="F15" s="70"/>
      <c r="G15" s="71"/>
      <c r="H15" s="71"/>
      <c r="I15" s="71"/>
      <c r="J15" s="92">
        <f>ISSUES[[#THIS ROW],[SEVERITY *(1, 3, 5)]]*ISSUES[[#THIS ROW],[OCCURRENCE *(1, 3, 5)]]*ISSUES[[#THIS ROW],[DETECTION *(1, 3, 5)]]</f>
        <v>0</v>
      </c>
      <c r="K15" s="54"/>
      <c r="L15" s="72"/>
    </row>
    <row r="16" ht="15">
      <c r="B16" s="60"/>
      <c r="C16" s="69"/>
      <c r="D16" s="69"/>
      <c r="E16" s="69"/>
      <c r="F16" s="70"/>
      <c r="G16" s="71"/>
      <c r="H16" s="71"/>
      <c r="I16" s="71"/>
      <c r="J16" s="92">
        <f>ISSUES[[#THIS ROW],[SEVERITY *(1, 3, 5)]]*ISSUES[[#THIS ROW],[OCCURRENCE *(1, 3, 5)]]*ISSUES[[#THIS ROW],[DETECTION *(1, 3, 5)]]</f>
        <v>0</v>
      </c>
      <c r="K16" s="53"/>
      <c r="L16" s="72"/>
    </row>
    <row r="17" ht="15">
      <c r="B17" s="60"/>
      <c r="C17" s="76"/>
      <c r="D17" s="69"/>
      <c r="E17" s="69"/>
      <c r="F17" s="70"/>
      <c r="G17" s="71"/>
      <c r="H17" s="71"/>
      <c r="I17" s="71"/>
      <c r="J17" s="92">
        <f>ISSUES[[#THIS ROW],[SEVERITY *(1, 3, 5)]]*ISSUES[[#THIS ROW],[OCCURRENCE *(1, 3, 5)]]*ISSUES[[#THIS ROW],[DETECTION *(1, 3, 5)]]</f>
        <v>0</v>
      </c>
      <c r="K17" s="53"/>
      <c r="L17" s="72"/>
    </row>
    <row r="18" ht="15">
      <c r="B18" s="60"/>
      <c r="C18" s="76"/>
      <c r="D18" s="69"/>
      <c r="E18" s="69"/>
      <c r="F18" s="70"/>
      <c r="G18" s="71"/>
      <c r="H18" s="71"/>
      <c r="I18" s="71"/>
      <c r="J18" s="92">
        <f>ISSUES[[#THIS ROW],[SEVERITY *(1, 3, 5)]]*ISSUES[[#THIS ROW],[OCCURRENCE *(1, 3, 5)]]*ISSUES[[#THIS ROW],[DETECTION *(1, 3, 5)]]</f>
        <v>0</v>
      </c>
      <c r="K18" s="52"/>
      <c r="L18" s="72"/>
    </row>
    <row r="19" ht="15">
      <c r="B19" s="60"/>
      <c r="C19" s="76"/>
      <c r="D19" s="69"/>
      <c r="E19" s="69"/>
      <c r="F19" s="70"/>
      <c r="G19" s="71"/>
      <c r="H19" s="71"/>
      <c r="I19" s="71"/>
      <c r="J19" s="92">
        <f>ISSUES[[#THIS ROW],[SEVERITY *(1, 3, 5)]]*ISSUES[[#THIS ROW],[OCCURRENCE *(1, 3, 5)]]*ISSUES[[#THIS ROW],[DETECTION *(1, 3, 5)]]</f>
        <v>0</v>
      </c>
      <c r="K19" s="53"/>
      <c r="L19" s="72"/>
    </row>
    <row r="20" ht="15">
      <c r="B20" s="60"/>
      <c r="C20" s="76"/>
      <c r="D20" s="69"/>
      <c r="E20" s="69"/>
      <c r="F20" s="70"/>
      <c r="G20" s="71"/>
      <c r="H20" s="71"/>
      <c r="I20" s="71"/>
      <c r="J20" s="92">
        <f>ISSUES[[#THIS ROW],[SEVERITY *(1, 3, 5)]]*ISSUES[[#THIS ROW],[OCCURRENCE *(1, 3, 5)]]*ISSUES[[#THIS ROW],[DETECTION *(1, 3, 5)]]</f>
        <v>0</v>
      </c>
      <c r="K20" s="52"/>
      <c r="L20" s="72"/>
    </row>
    <row r="21" ht="15">
      <c r="B21" s="60"/>
      <c r="C21" s="76"/>
      <c r="D21" s="69"/>
      <c r="E21" s="69"/>
      <c r="F21" s="70"/>
      <c r="G21" s="71"/>
      <c r="H21" s="71"/>
      <c r="I21" s="71"/>
      <c r="J21" s="92">
        <f>ISSUES[[#THIS ROW],[SEVERITY *(1, 3, 5)]]*ISSUES[[#THIS ROW],[OCCURRENCE *(1, 3, 5)]]*ISSUES[[#THIS ROW],[DETECTION *(1, 3, 5)]]</f>
        <v>0</v>
      </c>
      <c r="L21" s="72"/>
    </row>
    <row r="22" ht="15">
      <c r="B22" s="60"/>
      <c r="C22" s="76"/>
      <c r="D22" s="69"/>
      <c r="E22" s="69"/>
      <c r="F22" s="70"/>
      <c r="G22" s="71"/>
      <c r="H22" s="71"/>
      <c r="I22" s="71"/>
      <c r="J22" s="92">
        <f>ISSUES[[#THIS ROW],[SEVERITY *(1, 3, 5)]]*ISSUES[[#THIS ROW],[OCCURRENCE *(1, 3, 5)]]*ISSUES[[#THIS ROW],[DETECTION *(1, 3, 5)]]</f>
        <v>0</v>
      </c>
      <c r="L22" s="72"/>
    </row>
    <row r="23" ht="15">
      <c r="B23" s="60"/>
      <c r="C23" s="76"/>
      <c r="D23" s="69"/>
      <c r="E23" s="69"/>
      <c r="F23" s="70"/>
      <c r="G23" s="71"/>
      <c r="H23" s="71"/>
      <c r="I23" s="71"/>
      <c r="J23" s="92">
        <f>ISSUES[[#THIS ROW],[SEVERITY *(1, 3, 5)]]*ISSUES[[#THIS ROW],[OCCURRENCE *(1, 3, 5)]]*ISSUES[[#THIS ROW],[DETECTION *(1, 3, 5)]]</f>
        <v>0</v>
      </c>
      <c r="L23" s="72"/>
    </row>
    <row r="24" ht="15">
      <c r="B24" s="60"/>
      <c r="C24" s="76"/>
      <c r="D24" s="69"/>
      <c r="E24" s="69"/>
      <c r="F24" s="70"/>
      <c r="G24" s="71"/>
      <c r="H24" s="71"/>
      <c r="I24" s="71"/>
      <c r="J24" s="92">
        <f>ISSUES[[#THIS ROW],[SEVERITY *(1, 3, 5)]]*ISSUES[[#THIS ROW],[OCCURRENCE *(1, 3, 5)]]*ISSUES[[#THIS ROW],[DETECTION *(1, 3, 5)]]</f>
        <v>0</v>
      </c>
      <c r="L24" s="72"/>
    </row>
    <row r="25" ht="15">
      <c r="B25" s="60"/>
      <c r="C25" s="76"/>
      <c r="D25" s="69"/>
      <c r="E25" s="69"/>
      <c r="F25" s="70"/>
      <c r="G25" s="71"/>
      <c r="H25" s="71"/>
      <c r="I25" s="71"/>
      <c r="J25" s="92">
        <f>ISSUES[[#THIS ROW],[SEVERITY *(1, 3, 5)]]*ISSUES[[#THIS ROW],[OCCURRENCE *(1, 3, 5)]]*ISSUES[[#THIS ROW],[DETECTION *(1, 3, 5)]]</f>
        <v>0</v>
      </c>
      <c r="L25" s="72"/>
    </row>
    <row r="26" ht="15">
      <c r="B26" s="60"/>
      <c r="C26" s="76"/>
      <c r="D26" s="69"/>
      <c r="E26" s="69"/>
      <c r="F26" s="70"/>
      <c r="G26" s="71"/>
      <c r="H26" s="71"/>
      <c r="I26" s="71"/>
      <c r="J26" s="92">
        <f>ISSUES[[#THIS ROW],[SEVERITY *(1, 3, 5)]]*ISSUES[[#THIS ROW],[OCCURRENCE *(1, 3, 5)]]*ISSUES[[#THIS ROW],[DETECTION *(1, 3, 5)]]</f>
        <v>0</v>
      </c>
      <c r="L26" s="72"/>
    </row>
    <row r="27" ht="15">
      <c r="B27" s="60"/>
      <c r="C27" s="76"/>
      <c r="D27" s="69"/>
      <c r="E27" s="69"/>
      <c r="F27" s="70"/>
      <c r="G27" s="71"/>
      <c r="H27" s="71"/>
      <c r="I27" s="71"/>
      <c r="J27" s="92">
        <f>ISSUES[[#THIS ROW],[SEVERITY *(1, 3, 5)]]*ISSUES[[#THIS ROW],[OCCURRENCE *(1, 3, 5)]]*ISSUES[[#THIS ROW],[DETECTION *(1, 3, 5)]]</f>
        <v>0</v>
      </c>
      <c r="L27" s="72"/>
    </row>
    <row r="28" ht="15">
      <c r="B28" s="60"/>
      <c r="C28" s="76"/>
      <c r="D28" s="69"/>
      <c r="E28" s="69"/>
      <c r="F28" s="70"/>
      <c r="G28" s="71"/>
      <c r="H28" s="71"/>
      <c r="I28" s="71"/>
      <c r="J28" s="92">
        <f>ISSUES[[#THIS ROW],[SEVERITY *(1, 3, 5)]]*ISSUES[[#THIS ROW],[OCCURRENCE *(1, 3, 5)]]*ISSUES[[#THIS ROW],[DETECTION *(1, 3, 5)]]</f>
        <v>0</v>
      </c>
      <c r="L28" s="72"/>
    </row>
    <row r="29" ht="15">
      <c r="B29" s="60"/>
      <c r="C29" s="76"/>
      <c r="D29" s="69"/>
      <c r="E29" s="69"/>
      <c r="F29" s="70"/>
      <c r="G29" s="71"/>
      <c r="H29" s="71"/>
      <c r="I29" s="71"/>
      <c r="J29" s="92">
        <f>ISSUES[[#THIS ROW],[SEVERITY *(1, 3, 5)]]*ISSUES[[#THIS ROW],[OCCURRENCE *(1, 3, 5)]]*ISSUES[[#THIS ROW],[DETECTION *(1, 3, 5)]]</f>
        <v>0</v>
      </c>
    </row>
    <row r="30" ht="15">
      <c r="B30" s="60"/>
      <c r="C30" s="93"/>
      <c r="D30" s="69"/>
      <c r="E30" s="93"/>
      <c r="F30" s="95"/>
      <c r="G30" s="71"/>
      <c r="H30" s="71"/>
      <c r="I30" s="71"/>
      <c r="J30" s="92">
        <f>ISSUES[[#THIS ROW],[SEVERITY *(1, 3, 5)]]*ISSUES[[#THIS ROW],[OCCURRENCE *(1, 3, 5)]]*ISSUES[[#THIS ROW],[DETECTION *(1, 3, 5)]]</f>
        <v>0</v>
      </c>
    </row>
    <row r="31" ht="15">
      <c r="B31" s="60"/>
      <c r="C31" s="93"/>
      <c r="D31" s="69"/>
      <c r="E31" s="93"/>
      <c r="F31" s="95"/>
      <c r="G31" s="71"/>
      <c r="H31" s="71"/>
      <c r="I31" s="71"/>
      <c r="J31" s="92">
        <f>ISSUES[[#THIS ROW],[SEVERITY *(1, 3, 5)]]*ISSUES[[#THIS ROW],[OCCURRENCE *(1, 3, 5)]]*ISSUES[[#THIS ROW],[DETECTION *(1, 3, 5)]]</f>
        <v>0</v>
      </c>
    </row>
    <row r="32" ht="15">
      <c r="B32" s="60"/>
      <c r="C32" s="93"/>
      <c r="D32" s="69"/>
      <c r="E32" s="93"/>
      <c r="F32" s="95"/>
      <c r="G32" s="71"/>
      <c r="H32" s="71"/>
      <c r="I32" s="71"/>
      <c r="J32" s="92">
        <f>ISSUES[[#THIS ROW],[SEVERITY *(1, 3, 5)]]*ISSUES[[#THIS ROW],[OCCURRENCE *(1, 3, 5)]]*ISSUES[[#THIS ROW],[DETECTION *(1, 3, 5)]]</f>
        <v>0</v>
      </c>
    </row>
    <row r="33" ht="15">
      <c r="B33" s="60"/>
      <c r="C33" s="93"/>
      <c r="D33" s="69"/>
      <c r="E33" s="93"/>
      <c r="F33" s="95"/>
      <c r="G33" s="71"/>
      <c r="H33" s="71"/>
      <c r="I33" s="71"/>
      <c r="J33" s="92">
        <f>ISSUES[[#THIS ROW],[SEVERITY *(1, 3, 5)]]*ISSUES[[#THIS ROW],[OCCURRENCE *(1, 3, 5)]]*ISSUES[[#THIS ROW],[DETECTION *(1, 3, 5)]]</f>
        <v>0</v>
      </c>
    </row>
    <row r="34" ht="15">
      <c r="B34" s="60"/>
      <c r="C34" s="93"/>
      <c r="D34" s="69"/>
      <c r="E34" s="93"/>
      <c r="F34" s="95"/>
      <c r="G34" s="71"/>
      <c r="H34" s="71"/>
      <c r="I34" s="71"/>
      <c r="J34" s="92">
        <f>ISSUES[[#THIS ROW],[SEVERITY *(1, 3, 5)]]*ISSUES[[#THIS ROW],[OCCURRENCE *(1, 3, 5)]]*ISSUES[[#THIS ROW],[DETECTION *(1, 3, 5)]]</f>
        <v>0</v>
      </c>
    </row>
    <row r="35" ht="15">
      <c r="B35" s="60"/>
      <c r="C35" s="93"/>
      <c r="D35" s="69"/>
      <c r="E35" s="93"/>
      <c r="F35" s="95"/>
      <c r="G35" s="71"/>
      <c r="H35" s="71"/>
      <c r="I35" s="71"/>
      <c r="J35" s="92">
        <f>ISSUES[[#THIS ROW],[SEVERITY *(1, 3, 5)]]*ISSUES[[#THIS ROW],[OCCURRENCE *(1, 3, 5)]]*ISSUES[[#THIS ROW],[DETECTION *(1, 3, 5)]]</f>
        <v>0</v>
      </c>
    </row>
    <row r="36" ht="15">
      <c r="B36" s="60"/>
      <c r="C36" s="93"/>
      <c r="D36" s="69"/>
      <c r="E36" s="93"/>
      <c r="F36" s="95"/>
      <c r="G36" s="71"/>
      <c r="H36" s="71"/>
      <c r="I36" s="71"/>
      <c r="J36" s="92">
        <f>ISSUES[[#THIS ROW],[SEVERITY *(1, 3, 5)]]*ISSUES[[#THIS ROW],[OCCURRENCE *(1, 3, 5)]]*ISSUES[[#THIS ROW],[DETECTION *(1, 3, 5)]]</f>
        <v>0</v>
      </c>
    </row>
    <row r="37" ht="15">
      <c r="B37" s="60"/>
      <c r="C37" s="93"/>
      <c r="D37" s="69"/>
      <c r="E37" s="93"/>
      <c r="F37" s="95"/>
      <c r="G37" s="71"/>
      <c r="H37" s="71"/>
      <c r="I37" s="71"/>
      <c r="J37" s="92">
        <f>ISSUES[[#THIS ROW],[SEVERITY *(1, 3, 5)]]*ISSUES[[#THIS ROW],[OCCURRENCE *(1, 3, 5)]]*ISSUES[[#THIS ROW],[DETECTION *(1, 3, 5)]]</f>
        <v>0</v>
      </c>
    </row>
    <row r="38" ht="15">
      <c r="B38" s="60"/>
      <c r="C38" s="93"/>
      <c r="D38" s="69"/>
      <c r="E38" s="93"/>
      <c r="F38" s="95"/>
      <c r="G38" s="71"/>
      <c r="H38" s="71"/>
      <c r="I38" s="71"/>
      <c r="J38" s="92">
        <f>ISSUES[[#THIS ROW],[SEVERITY *(1, 3, 5)]]*ISSUES[[#THIS ROW],[OCCURRENCE *(1, 3, 5)]]*ISSUES[[#THIS ROW],[DETECTION *(1, 3, 5)]]</f>
        <v>0</v>
      </c>
    </row>
    <row r="39" ht="15">
      <c r="B39" s="60"/>
      <c r="C39" s="93"/>
      <c r="D39" s="69"/>
      <c r="E39" s="93"/>
      <c r="F39" s="95"/>
      <c r="G39" s="71"/>
      <c r="H39" s="71"/>
      <c r="I39" s="71"/>
      <c r="J39" s="92">
        <f>ISSUES[[#THIS ROW],[SEVERITY *(1, 3, 5)]]*ISSUES[[#THIS ROW],[OCCURRENCE *(1, 3, 5)]]*ISSUES[[#THIS ROW],[DETECTION *(1, 3, 5)]]</f>
        <v>0</v>
      </c>
    </row>
    <row r="40" ht="15">
      <c r="B40" s="60"/>
      <c r="C40" s="93"/>
      <c r="D40" s="69"/>
      <c r="E40" s="93"/>
      <c r="F40" s="95"/>
      <c r="G40" s="71"/>
      <c r="H40" s="71"/>
      <c r="I40" s="71"/>
      <c r="J40" s="92">
        <f>ISSUES[[#THIS ROW],[SEVERITY *(1, 3, 5)]]*ISSUES[[#THIS ROW],[OCCURRENCE *(1, 3, 5)]]*ISSUES[[#THIS ROW],[DETECTION *(1, 3, 5)]]</f>
        <v>0</v>
      </c>
    </row>
    <row r="41" ht="15">
      <c r="B41" s="60"/>
      <c r="C41" s="93"/>
      <c r="D41" s="69"/>
      <c r="E41" s="93"/>
      <c r="F41" s="95"/>
      <c r="G41" s="71"/>
      <c r="H41" s="71"/>
      <c r="I41" s="71"/>
      <c r="J41" s="92">
        <f>ISSUES[[#THIS ROW],[SEVERITY *(1, 3, 5)]]*ISSUES[[#THIS ROW],[OCCURRENCE *(1, 3, 5)]]*ISSUES[[#THIS ROW],[DETECTION *(1, 3, 5)]]</f>
        <v>0</v>
      </c>
    </row>
    <row r="42" ht="15">
      <c r="B42" s="60"/>
      <c r="C42" s="93"/>
      <c r="D42" s="69"/>
      <c r="E42" s="93"/>
      <c r="F42" s="95"/>
      <c r="G42" s="71"/>
      <c r="H42" s="71"/>
      <c r="I42" s="71"/>
      <c r="J42" s="92">
        <f>ISSUES[[#THIS ROW],[SEVERITY *(1, 3, 5)]]*ISSUES[[#THIS ROW],[OCCURRENCE *(1, 3, 5)]]*ISSUES[[#THIS ROW],[DETECTION *(1, 3, 5)]]</f>
        <v>0</v>
      </c>
    </row>
    <row r="43" ht="15">
      <c r="B43" s="60"/>
      <c r="C43" s="93"/>
      <c r="D43" s="69"/>
      <c r="E43" s="93"/>
      <c r="F43" s="95"/>
      <c r="G43" s="71"/>
      <c r="H43" s="71"/>
      <c r="I43" s="71"/>
      <c r="J43" s="92">
        <f>ISSUES[[#THIS ROW],[SEVERITY *(1, 3, 5)]]*ISSUES[[#THIS ROW],[OCCURRENCE *(1, 3, 5)]]*ISSUES[[#THIS ROW],[DETECTION *(1, 3, 5)]]</f>
        <v>0</v>
      </c>
    </row>
    <row r="44" ht="15">
      <c r="B44" s="60"/>
      <c r="C44" s="93"/>
      <c r="D44" s="69"/>
      <c r="E44" s="93"/>
      <c r="F44" s="95"/>
      <c r="G44" s="71"/>
      <c r="H44" s="71"/>
      <c r="I44" s="71"/>
      <c r="J44" s="92">
        <f>ISSUES[[#THIS ROW],[SEVERITY *(1, 3, 5)]]*ISSUES[[#THIS ROW],[OCCURRENCE *(1, 3, 5)]]*ISSUES[[#THIS ROW],[DETECTION *(1, 3, 5)]]</f>
        <v>0</v>
      </c>
    </row>
    <row r="45" ht="15">
      <c r="B45" s="60"/>
      <c r="C45" s="93"/>
      <c r="D45" s="69"/>
      <c r="E45" s="93"/>
      <c r="F45" s="95"/>
      <c r="G45" s="71"/>
      <c r="H45" s="71"/>
      <c r="I45" s="71"/>
      <c r="J45" s="92">
        <f>ISSUES[[#THIS ROW],[SEVERITY *(1, 3, 5)]]*ISSUES[[#THIS ROW],[OCCURRENCE *(1, 3, 5)]]*ISSUES[[#THIS ROW],[DETECTION *(1, 3, 5)]]</f>
        <v>0</v>
      </c>
    </row>
    <row r="46" ht="15">
      <c r="B46" s="60"/>
      <c r="C46" s="93"/>
      <c r="D46" s="69"/>
      <c r="E46" s="93"/>
      <c r="F46" s="96"/>
      <c r="G46" s="71"/>
      <c r="H46" s="71"/>
      <c r="I46" s="71"/>
      <c r="J46" s="92">
        <f>ISSUES[[#THIS ROW],[SEVERITY *(1, 3, 5)]]*ISSUES[[#THIS ROW],[OCCURRENCE *(1, 3, 5)]]*ISSUES[[#THIS ROW],[DETECTION *(1, 3, 5)]]</f>
        <v>0</v>
      </c>
    </row>
    <row r="47" ht="15">
      <c r="B47" s="60"/>
      <c r="C47" s="93"/>
      <c r="D47" s="69"/>
      <c r="E47" s="93"/>
      <c r="F47" s="96"/>
      <c r="G47" s="71"/>
      <c r="H47" s="71"/>
      <c r="I47" s="71"/>
      <c r="J47" s="99">
        <f>ISSUES[[#THIS ROW],[SEVERITY *(1, 3, 5)]]*ISSUES[[#THIS ROW],[OCCURRENCE *(1, 3, 5)]]*ISSUES[[#THIS ROW],[DETECTION *(1, 3, 5)]]</f>
        <v>0</v>
      </c>
    </row>
    <row r="48" ht="15">
      <c r="B48" s="60"/>
      <c r="C48" s="93"/>
      <c r="D48" s="69"/>
      <c r="E48" s="93"/>
      <c r="F48" s="96"/>
      <c r="G48" s="71"/>
      <c r="H48" s="71"/>
      <c r="I48" s="71"/>
      <c r="J48" s="92">
        <f>ISSUES[[#THIS ROW],[SEVERITY *(1, 3, 5)]]*ISSUES[[#THIS ROW],[OCCURRENCE *(1, 3, 5)]]*ISSUES[[#THIS ROW],[DETECTION *(1, 3, 5)]]</f>
        <v>0</v>
      </c>
    </row>
    <row r="49" ht="15">
      <c r="B49" s="60"/>
      <c r="C49" s="93"/>
      <c r="D49" s="69"/>
      <c r="E49" s="93"/>
      <c r="F49" s="96"/>
      <c r="G49" s="71"/>
      <c r="H49" s="71"/>
      <c r="I49" s="71"/>
      <c r="J49" s="92">
        <f>ISSUES[[#THIS ROW],[SEVERITY *(1, 3, 5)]]*ISSUES[[#THIS ROW],[OCCURRENCE *(1, 3, 5)]]*ISSUES[[#THIS ROW],[DETECTION *(1, 3, 5)]]</f>
        <v>0</v>
      </c>
    </row>
    <row r="50" ht="15">
      <c r="B50" s="60"/>
      <c r="C50" s="93"/>
      <c r="D50" s="69"/>
      <c r="E50" s="93"/>
      <c r="F50" s="96"/>
      <c r="G50" s="71"/>
      <c r="H50" s="71"/>
      <c r="I50" s="71"/>
      <c r="J50" s="92">
        <f>ISSUES[[#THIS ROW],[SEVERITY *(1, 3, 5)]]*ISSUES[[#THIS ROW],[OCCURRENCE *(1, 3, 5)]]*ISSUES[[#THIS ROW],[DETECTION *(1, 3, 5)]]</f>
        <v>0</v>
      </c>
    </row>
    <row r="51" ht="15">
      <c r="B51" s="60"/>
      <c r="C51" s="93"/>
      <c r="D51" s="69"/>
      <c r="E51" s="93"/>
      <c r="F51" s="96"/>
      <c r="G51" s="71"/>
      <c r="H51" s="71"/>
      <c r="I51" s="71"/>
      <c r="J51" s="92">
        <f>ISSUES[[#THIS ROW],[SEVERITY *(1, 3, 5)]]*ISSUES[[#THIS ROW],[OCCURRENCE *(1, 3, 5)]]*ISSUES[[#THIS ROW],[DETECTION *(1, 3, 5)]]</f>
        <v>0</v>
      </c>
    </row>
    <row r="52" ht="15">
      <c r="B52" s="60"/>
      <c r="C52" s="93"/>
      <c r="D52" s="69"/>
      <c r="E52" s="93"/>
      <c r="F52" s="96"/>
      <c r="G52" s="71"/>
      <c r="H52" s="71"/>
      <c r="I52" s="71"/>
      <c r="J52" s="92">
        <f>ISSUES[[#THIS ROW],[SEVERITY *(1, 3, 5)]]*ISSUES[[#THIS ROW],[OCCURRENCE *(1, 3, 5)]]*ISSUES[[#THIS ROW],[DETECTION *(1, 3, 5)]]</f>
        <v>0</v>
      </c>
    </row>
    <row r="53" ht="15">
      <c r="B53" s="60"/>
      <c r="C53" s="93"/>
      <c r="D53" s="69"/>
      <c r="E53" s="93"/>
      <c r="F53" s="96"/>
      <c r="G53" s="71"/>
      <c r="H53" s="71"/>
      <c r="I53" s="71"/>
      <c r="J53" s="92">
        <f>ISSUES[[#THIS ROW],[SEVERITY *(1, 3, 5)]]*ISSUES[[#THIS ROW],[OCCURRENCE *(1, 3, 5)]]*ISSUES[[#THIS ROW],[DETECTION *(1, 3, 5)]]</f>
        <v>0</v>
      </c>
    </row>
    <row r="54" ht="15">
      <c r="B54" s="60"/>
      <c r="C54" s="93"/>
      <c r="D54" s="69"/>
      <c r="E54" s="93"/>
      <c r="F54" s="96"/>
      <c r="G54" s="71"/>
      <c r="H54" s="71"/>
      <c r="I54" s="71"/>
      <c r="J54" s="92">
        <f>ISSUES[[#THIS ROW],[SEVERITY *(1, 3, 5)]]*ISSUES[[#THIS ROW],[OCCURRENCE *(1, 3, 5)]]*ISSUES[[#THIS ROW],[DETECTION *(1, 3, 5)]]</f>
        <v>0</v>
      </c>
    </row>
    <row r="55" ht="15">
      <c r="B55" s="60"/>
      <c r="C55" s="93"/>
      <c r="D55" s="69"/>
      <c r="E55" s="93"/>
      <c r="F55" s="96"/>
      <c r="G55" s="71"/>
      <c r="H55" s="71"/>
      <c r="I55" s="71"/>
      <c r="J55" s="92">
        <f>ISSUES[[#THIS ROW],[SEVERITY *(1, 3, 5)]]*ISSUES[[#THIS ROW],[OCCURRENCE *(1, 3, 5)]]*ISSUES[[#THIS ROW],[DETECTION *(1, 3, 5)]]</f>
        <v>0</v>
      </c>
    </row>
    <row r="56" ht="15">
      <c r="B56" s="60"/>
      <c r="C56" s="93"/>
      <c r="D56" s="69"/>
      <c r="E56" s="93"/>
      <c r="F56" s="96"/>
      <c r="G56" s="71"/>
      <c r="H56" s="71"/>
      <c r="I56" s="71"/>
      <c r="J56" s="92">
        <f>ISSUES[[#THIS ROW],[SEVERITY *(1, 3, 5)]]*ISSUES[[#THIS ROW],[OCCURRENCE *(1, 3, 5)]]*ISSUES[[#THIS ROW],[DETECTION *(1, 3, 5)]]</f>
        <v>0</v>
      </c>
    </row>
    <row r="57" ht="15">
      <c r="B57" s="60"/>
      <c r="C57" s="93"/>
      <c r="D57" s="69"/>
      <c r="E57" s="93"/>
      <c r="F57" s="96"/>
      <c r="G57" s="71"/>
      <c r="H57" s="71"/>
      <c r="I57" s="71"/>
      <c r="J57" s="92">
        <f>ISSUES[[#THIS ROW],[SEVERITY *(1, 3, 5)]]*ISSUES[[#THIS ROW],[OCCURRENCE *(1, 3, 5)]]*ISSUES[[#THIS ROW],[DETECTION *(1, 3, 5)]]</f>
        <v>0</v>
      </c>
    </row>
    <row r="58" ht="15">
      <c r="B58" s="60"/>
      <c r="C58" s="93"/>
      <c r="D58" s="69"/>
      <c r="E58" s="93"/>
      <c r="F58" s="96"/>
      <c r="G58" s="71"/>
      <c r="H58" s="71"/>
      <c r="I58" s="71"/>
      <c r="J58" s="92">
        <f>ISSUES[[#THIS ROW],[SEVERITY *(1, 3, 5)]]*ISSUES[[#THIS ROW],[OCCURRENCE *(1, 3, 5)]]*ISSUES[[#THIS ROW],[DETECTION *(1, 3, 5)]]</f>
        <v>0</v>
      </c>
    </row>
    <row r="59" ht="15">
      <c r="B59" s="60"/>
      <c r="C59" s="93"/>
      <c r="D59" s="69"/>
      <c r="E59" s="93"/>
      <c r="F59" s="96"/>
      <c r="G59" s="71"/>
      <c r="H59" s="71"/>
      <c r="I59" s="71"/>
      <c r="J59" s="92">
        <f>ISSUES[[#THIS ROW],[SEVERITY *(1, 3, 5)]]*ISSUES[[#THIS ROW],[OCCURRENCE *(1, 3, 5)]]*ISSUES[[#THIS ROW],[DETECTION *(1, 3, 5)]]</f>
        <v>0</v>
      </c>
    </row>
    <row r="60" ht="15">
      <c r="B60" s="60"/>
      <c r="C60" s="93"/>
      <c r="D60" s="69"/>
      <c r="E60" s="93"/>
      <c r="F60" s="96"/>
      <c r="G60" s="71"/>
      <c r="H60" s="71"/>
      <c r="I60" s="71"/>
      <c r="J60" s="92">
        <f>ISSUES[[#THIS ROW],[SEVERITY *(1, 3, 5)]]*ISSUES[[#THIS ROW],[OCCURRENCE *(1, 3, 5)]]*ISSUES[[#THIS ROW],[DETECTION *(1, 3, 5)]]</f>
        <v>0</v>
      </c>
    </row>
    <row r="61" ht="15">
      <c r="B61" s="60"/>
      <c r="C61" s="93"/>
      <c r="D61" s="69"/>
      <c r="E61" s="93"/>
      <c r="F61" s="96"/>
      <c r="G61" s="71"/>
      <c r="H61" s="71"/>
      <c r="I61" s="71"/>
      <c r="J61" s="92">
        <f>ISSUES[[#THIS ROW],[SEVERITY *(1, 3, 5)]]*ISSUES[[#THIS ROW],[OCCURRENCE *(1, 3, 5)]]*ISSUES[[#THIS ROW],[DETECTION *(1, 3, 5)]]</f>
        <v>0</v>
      </c>
    </row>
    <row r="62" ht="15">
      <c r="B62" s="60"/>
      <c r="C62" s="93"/>
      <c r="D62" s="69"/>
      <c r="E62" s="93"/>
      <c r="F62" s="96"/>
      <c r="G62" s="71"/>
      <c r="H62" s="71"/>
      <c r="I62" s="71"/>
      <c r="J62" s="92">
        <f>ISSUES[[#THIS ROW],[SEVERITY *(1, 3, 5)]]*ISSUES[[#THIS ROW],[OCCURRENCE *(1, 3, 5)]]*ISSUES[[#THIS ROW],[DETECTION *(1, 3, 5)]]</f>
        <v>0</v>
      </c>
    </row>
    <row r="63" ht="15">
      <c r="B63" s="60"/>
      <c r="C63" s="93"/>
      <c r="D63" s="69"/>
      <c r="E63" s="93"/>
      <c r="F63" s="96"/>
      <c r="G63" s="71"/>
      <c r="H63" s="71"/>
      <c r="I63" s="71"/>
      <c r="J63" s="92">
        <f>ISSUES[[#THIS ROW],[SEVERITY *(1, 3, 5)]]*ISSUES[[#THIS ROW],[OCCURRENCE *(1, 3, 5)]]*ISSUES[[#THIS ROW],[DETECTION *(1, 3, 5)]]</f>
        <v>0</v>
      </c>
    </row>
    <row r="64" ht="15">
      <c r="B64" s="60"/>
      <c r="C64" s="93"/>
      <c r="D64" s="69"/>
      <c r="E64" s="93"/>
      <c r="F64" s="96"/>
      <c r="G64" s="71"/>
      <c r="H64" s="71"/>
      <c r="I64" s="71"/>
      <c r="J64" s="92">
        <f>ISSUES[[#THIS ROW],[SEVERITY *(1, 3, 5)]]*ISSUES[[#THIS ROW],[OCCURRENCE *(1, 3, 5)]]*ISSUES[[#THIS ROW],[DETECTION *(1, 3, 5)]]</f>
        <v>0</v>
      </c>
    </row>
    <row r="65" ht="15">
      <c r="B65" s="60"/>
      <c r="C65" s="93"/>
      <c r="D65" s="69"/>
      <c r="E65" s="93"/>
      <c r="F65" s="96"/>
      <c r="G65" s="71"/>
      <c r="H65" s="71"/>
      <c r="I65" s="71"/>
      <c r="J65" s="92">
        <f>ISSUES[[#THIS ROW],[SEVERITY *(1, 3, 5)]]*ISSUES[[#THIS ROW],[OCCURRENCE *(1, 3, 5)]]*ISSUES[[#THIS ROW],[DETECTION *(1, 3, 5)]]</f>
        <v>0</v>
      </c>
    </row>
    <row r="66" ht="15">
      <c r="B66" s="60"/>
      <c r="C66" s="93"/>
      <c r="D66" s="69"/>
      <c r="E66" s="93"/>
      <c r="F66" s="96"/>
      <c r="G66" s="71"/>
      <c r="H66" s="71"/>
      <c r="I66" s="71"/>
      <c r="J66" s="92">
        <f>ISSUES[[#THIS ROW],[SEVERITY *(1, 3, 5)]]*ISSUES[[#THIS ROW],[OCCURRENCE *(1, 3, 5)]]*ISSUES[[#THIS ROW],[DETECTION *(1, 3, 5)]]</f>
        <v>0</v>
      </c>
    </row>
    <row r="67" ht="15">
      <c r="B67" s="60"/>
      <c r="C67" s="93"/>
      <c r="D67" s="69"/>
      <c r="E67" s="93"/>
      <c r="F67" s="96"/>
      <c r="G67" s="71"/>
      <c r="H67" s="71"/>
      <c r="I67" s="71"/>
      <c r="J67" s="92">
        <f>ISSUES[[#THIS ROW],[SEVERITY *(1, 3, 5)]]*ISSUES[[#THIS ROW],[OCCURRENCE *(1, 3, 5)]]*ISSUES[[#THIS ROW],[DETECTION *(1, 3, 5)]]</f>
        <v>0</v>
      </c>
    </row>
    <row r="68" ht="15">
      <c r="B68" s="60"/>
      <c r="C68" s="93"/>
      <c r="D68" s="69"/>
      <c r="E68" s="93"/>
      <c r="F68" s="96"/>
      <c r="G68" s="71"/>
      <c r="H68" s="71"/>
      <c r="I68" s="71"/>
      <c r="J68" s="92">
        <f>ISSUES[[#THIS ROW],[SEVERITY *(1, 3, 5)]]*ISSUES[[#THIS ROW],[OCCURRENCE *(1, 3, 5)]]*ISSUES[[#THIS ROW],[DETECTION *(1, 3, 5)]]</f>
        <v>0</v>
      </c>
    </row>
    <row r="69" ht="15">
      <c r="B69" s="60"/>
      <c r="C69" s="93"/>
      <c r="D69" s="69"/>
      <c r="E69" s="93"/>
      <c r="F69" s="96"/>
      <c r="G69" s="71"/>
      <c r="H69" s="71"/>
      <c r="I69" s="71"/>
      <c r="J69" s="92">
        <f>ISSUES[[#THIS ROW],[SEVERITY *(1, 3, 5)]]*ISSUES[[#THIS ROW],[OCCURRENCE *(1, 3, 5)]]*ISSUES[[#THIS ROW],[DETECTION *(1, 3, 5)]]</f>
        <v>0</v>
      </c>
    </row>
    <row r="70" ht="15">
      <c r="B70" s="60"/>
      <c r="C70" s="94"/>
      <c r="D70" s="69"/>
      <c r="E70" s="94"/>
      <c r="F70" s="97"/>
      <c r="G70" s="98"/>
      <c r="H70" s="98"/>
      <c r="I70" s="98"/>
      <c r="J70" s="99">
        <f>ISSUES[[#THIS ROW],[SEVERITY *(1, 3, 5)]]*ISSUES[[#THIS ROW],[OCCURRENCE *(1, 3, 5)]]*ISSUES[[#THIS ROW],[DETECTION *(1, 3, 5)]]</f>
        <v>0</v>
      </c>
    </row>
    <row r="71" ht="15">
      <c r="B71" s="60"/>
      <c r="C71" s="94"/>
      <c r="D71" s="69"/>
      <c r="E71" s="94"/>
      <c r="F71" s="97"/>
      <c r="G71" s="98"/>
      <c r="H71" s="98"/>
      <c r="I71" s="98"/>
      <c r="J71" s="99">
        <f>ISSUES[[#THIS ROW],[SEVERITY *(1, 3, 5)]]*ISSUES[[#THIS ROW],[OCCURRENCE *(1, 3, 5)]]*ISSUES[[#THIS ROW],[DETECTION *(1, 3, 5)]]</f>
        <v>0</v>
      </c>
    </row>
    <row r="72" ht="15">
      <c r="B72" s="60"/>
      <c r="C72" s="94"/>
      <c r="D72" s="69"/>
      <c r="E72" s="94"/>
      <c r="F72" s="97"/>
      <c r="G72" s="98"/>
      <c r="H72" s="98"/>
      <c r="I72" s="98"/>
      <c r="J72" s="99">
        <f>ISSUES[[#THIS ROW],[SEVERITY *(1, 3, 5)]]*ISSUES[[#THIS ROW],[OCCURRENCE *(1, 3, 5)]]*ISSUES[[#THIS ROW],[DETECTION *(1, 3, 5)]]</f>
        <v>0</v>
      </c>
    </row>
    <row r="73" ht="15">
      <c r="B73" s="60"/>
      <c r="C73" s="94"/>
      <c r="D73" s="69"/>
      <c r="E73" s="94"/>
      <c r="F73" s="97"/>
      <c r="G73" s="98"/>
      <c r="H73" s="98"/>
      <c r="I73" s="98"/>
      <c r="J73" s="99">
        <f>ISSUES[[#THIS ROW],[SEVERITY *(1, 3, 5)]]*ISSUES[[#THIS ROW],[OCCURRENCE *(1, 3, 5)]]*ISSUES[[#THIS ROW],[DETECTION *(1, 3, 5)]]</f>
        <v>0</v>
      </c>
    </row>
    <row r="74" ht="15">
      <c r="B74" s="60"/>
      <c r="C74" s="94"/>
      <c r="D74" s="69"/>
      <c r="E74" s="94"/>
      <c r="F74" s="97"/>
      <c r="G74" s="98"/>
      <c r="H74" s="98"/>
      <c r="I74" s="98"/>
      <c r="J74" s="99">
        <f>ISSUES[[#THIS ROW],[SEVERITY *(1, 3, 5)]]*ISSUES[[#THIS ROW],[OCCURRENCE *(1, 3, 5)]]*ISSUES[[#THIS ROW],[DETECTION *(1, 3, 5)]]</f>
        <v>0</v>
      </c>
    </row>
    <row r="75" ht="15">
      <c r="B75" s="60"/>
      <c r="C75" s="94"/>
      <c r="D75" s="69"/>
      <c r="E75" s="94"/>
      <c r="F75" s="97"/>
      <c r="G75" s="98"/>
      <c r="H75" s="98"/>
      <c r="I75" s="98"/>
      <c r="J75" s="99">
        <f>ISSUES[[#THIS ROW],[SEVERITY *(1, 3, 5)]]*ISSUES[[#THIS ROW],[OCCURRENCE *(1, 3, 5)]]*ISSUES[[#THIS ROW],[DETECTION *(1, 3, 5)]]</f>
        <v>0</v>
      </c>
    </row>
    <row r="76" ht="15">
      <c r="B76" s="60"/>
      <c r="C76" s="94"/>
      <c r="D76" s="69"/>
      <c r="E76" s="94"/>
      <c r="F76" s="97"/>
      <c r="G76" s="98"/>
      <c r="H76" s="98"/>
      <c r="I76" s="98"/>
      <c r="J76" s="99">
        <f>ISSUES[[#THIS ROW],[SEVERITY *(1, 3, 5)]]*ISSUES[[#THIS ROW],[OCCURRENCE *(1, 3, 5)]]*ISSUES[[#THIS ROW],[DETECTION *(1, 3, 5)]]</f>
        <v>0</v>
      </c>
    </row>
    <row r="77" ht="15">
      <c r="B77" s="60"/>
      <c r="C77" s="94"/>
      <c r="D77" s="69"/>
      <c r="E77" s="94"/>
      <c r="F77" s="97"/>
      <c r="G77" s="98"/>
      <c r="H77" s="98"/>
      <c r="I77" s="98"/>
      <c r="J77" s="99">
        <f>ISSUES[[#THIS ROW],[SEVERITY *(1, 3, 5)]]*ISSUES[[#THIS ROW],[OCCURRENCE *(1, 3, 5)]]*ISSUES[[#THIS ROW],[DETECTION *(1, 3, 5)]]</f>
        <v>0</v>
      </c>
    </row>
    <row r="78" ht="15">
      <c r="B78" s="60"/>
      <c r="C78" s="94"/>
      <c r="D78" s="69"/>
      <c r="E78" s="94"/>
      <c r="F78" s="97"/>
      <c r="G78" s="98"/>
      <c r="H78" s="98"/>
      <c r="I78" s="98"/>
      <c r="J78" s="99">
        <f>ISSUES[[#THIS ROW],[SEVERITY *(1, 3, 5)]]*ISSUES[[#THIS ROW],[OCCURRENCE *(1, 3, 5)]]*ISSUES[[#THIS ROW],[DETECTION *(1, 3, 5)]]</f>
        <v>0</v>
      </c>
    </row>
    <row r="79" ht="15">
      <c r="B79" s="60"/>
      <c r="C79" s="94"/>
      <c r="D79" s="69"/>
      <c r="E79" s="94"/>
      <c r="F79" s="97"/>
      <c r="G79" s="98"/>
      <c r="H79" s="98"/>
      <c r="I79" s="98"/>
      <c r="J79" s="99">
        <f>ISSUES[[#THIS ROW],[SEVERITY *(1, 3, 5)]]*ISSUES[[#THIS ROW],[OCCURRENCE *(1, 3, 5)]]*ISSUES[[#THIS ROW],[DETECTION *(1, 3, 5)]]</f>
        <v>0</v>
      </c>
    </row>
    <row r="80" ht="15">
      <c r="B80" s="60"/>
      <c r="C80" s="94"/>
      <c r="D80" s="69"/>
      <c r="E80" s="94"/>
      <c r="F80" s="97"/>
      <c r="G80" s="98"/>
      <c r="H80" s="98"/>
      <c r="I80" s="98"/>
      <c r="J80" s="99">
        <f>ISSUES[[#THIS ROW],[SEVERITY *(1, 3, 5)]]*ISSUES[[#THIS ROW],[OCCURRENCE *(1, 3, 5)]]*ISSUES[[#THIS ROW],[DETECTION *(1, 3, 5)]]</f>
        <v>0</v>
      </c>
    </row>
    <row r="81" ht="15">
      <c r="B81" s="60"/>
      <c r="C81" s="94"/>
      <c r="D81" s="69"/>
      <c r="E81" s="94"/>
      <c r="F81" s="97"/>
      <c r="G81" s="98"/>
      <c r="H81" s="98"/>
      <c r="I81" s="98"/>
      <c r="J81" s="99">
        <f>ISSUES[[#THIS ROW],[SEVERITY *(1, 3, 5)]]*ISSUES[[#THIS ROW],[OCCURRENCE *(1, 3, 5)]]*ISSUES[[#THIS ROW],[DETECTION *(1, 3, 5)]]</f>
        <v>0</v>
      </c>
    </row>
    <row r="82" ht="15">
      <c r="B82" s="60"/>
      <c r="C82" s="94"/>
      <c r="D82" s="69"/>
      <c r="E82" s="94"/>
      <c r="F82" s="97"/>
      <c r="G82" s="98"/>
      <c r="H82" s="98"/>
      <c r="I82" s="98"/>
      <c r="J82" s="99">
        <f>ISSUES[[#THIS ROW],[SEVERITY *(1, 3, 5)]]*ISSUES[[#THIS ROW],[OCCURRENCE *(1, 3, 5)]]*ISSUES[[#THIS ROW],[DETECTION *(1, 3, 5)]]</f>
        <v>0</v>
      </c>
    </row>
    <row r="83" ht="15">
      <c r="B83" s="60"/>
      <c r="C83" s="94"/>
      <c r="D83" s="69"/>
      <c r="E83" s="94"/>
      <c r="F83" s="97"/>
      <c r="G83" s="98"/>
      <c r="H83" s="98"/>
      <c r="I83" s="98"/>
      <c r="J83" s="99">
        <f>ISSUES[[#THIS ROW],[SEVERITY *(1, 3, 5)]]*ISSUES[[#THIS ROW],[OCCURRENCE *(1, 3, 5)]]*ISSUES[[#THIS ROW],[DETECTION *(1, 3, 5)]]</f>
        <v>0</v>
      </c>
    </row>
    <row r="84" ht="15">
      <c r="B84" s="60"/>
      <c r="C84" s="94"/>
      <c r="D84" s="69"/>
      <c r="E84" s="94"/>
      <c r="F84" s="97"/>
      <c r="G84" s="98"/>
      <c r="H84" s="98"/>
      <c r="I84" s="98"/>
      <c r="J84" s="99">
        <f>ISSUES[[#THIS ROW],[SEVERITY *(1, 3, 5)]]*ISSUES[[#THIS ROW],[OCCURRENCE *(1, 3, 5)]]*ISSUES[[#THIS ROW],[DETECTION *(1, 3, 5)]]</f>
        <v>0</v>
      </c>
    </row>
    <row r="85" ht="15">
      <c r="B85" s="60"/>
      <c r="C85" s="94"/>
      <c r="D85" s="69"/>
      <c r="E85" s="94"/>
      <c r="F85" s="97"/>
      <c r="G85" s="98"/>
      <c r="H85" s="98"/>
      <c r="I85" s="98"/>
      <c r="J85" s="99">
        <f>ISSUES[[#THIS ROW],[SEVERITY *(1, 3, 5)]]*ISSUES[[#THIS ROW],[OCCURRENCE *(1, 3, 5)]]*ISSUES[[#THIS ROW],[DETECTION *(1, 3, 5)]]</f>
        <v>0</v>
      </c>
    </row>
    <row r="86" ht="15">
      <c r="B86" s="60"/>
      <c r="C86" s="94"/>
      <c r="D86" s="69"/>
      <c r="E86" s="94"/>
      <c r="F86" s="97"/>
      <c r="G86" s="98"/>
      <c r="H86" s="98"/>
      <c r="I86" s="98"/>
      <c r="J86" s="99">
        <f>ISSUES[[#THIS ROW],[SEVERITY *(1, 3, 5)]]*ISSUES[[#THIS ROW],[OCCURRENCE *(1, 3, 5)]]*ISSUES[[#THIS ROW],[DETECTION *(1, 3, 5)]]</f>
        <v>0</v>
      </c>
    </row>
    <row r="87" ht="15">
      <c r="B87" s="60"/>
      <c r="C87" s="94"/>
      <c r="D87" s="69"/>
      <c r="E87" s="94"/>
      <c r="F87" s="97"/>
      <c r="G87" s="98"/>
      <c r="H87" s="98"/>
      <c r="I87" s="98"/>
      <c r="J87" s="99">
        <f>ISSUES[[#THIS ROW],[SEVERITY *(1, 3, 5)]]*ISSUES[[#THIS ROW],[OCCURRENCE *(1, 3, 5)]]*ISSUES[[#THIS ROW],[DETECTION *(1, 3, 5)]]</f>
        <v>0</v>
      </c>
    </row>
    <row r="88" ht="15">
      <c r="B88" s="60"/>
      <c r="C88" s="94"/>
      <c r="D88" s="69"/>
      <c r="E88" s="94"/>
      <c r="F88" s="97"/>
      <c r="G88" s="98"/>
      <c r="H88" s="98"/>
      <c r="I88" s="98"/>
      <c r="J88" s="99">
        <f>ISSUES[[#THIS ROW],[SEVERITY *(1, 3, 5)]]*ISSUES[[#THIS ROW],[OCCURRENCE *(1, 3, 5)]]*ISSUES[[#THIS ROW],[DETECTION *(1, 3, 5)]]</f>
        <v>0</v>
      </c>
    </row>
    <row r="89" ht="15">
      <c r="B89" s="60"/>
      <c r="C89" s="94"/>
      <c r="D89" s="69"/>
      <c r="E89" s="94"/>
      <c r="F89" s="97"/>
      <c r="G89" s="98"/>
      <c r="H89" s="98"/>
      <c r="I89" s="98"/>
      <c r="J89" s="99">
        <f>ISSUES[[#THIS ROW],[SEVERITY *(1, 3, 5)]]*ISSUES[[#THIS ROW],[OCCURRENCE *(1, 3, 5)]]*ISSUES[[#THIS ROW],[DETECTION *(1, 3, 5)]]</f>
        <v>0</v>
      </c>
    </row>
    <row r="90" ht="15">
      <c r="B90" s="60"/>
      <c r="C90" s="94"/>
      <c r="D90" s="69"/>
      <c r="E90" s="94"/>
      <c r="F90" s="97"/>
      <c r="G90" s="98"/>
      <c r="H90" s="98"/>
      <c r="I90" s="98"/>
      <c r="J90" s="99">
        <f>ISSUES[[#THIS ROW],[SEVERITY *(1, 3, 5)]]*ISSUES[[#THIS ROW],[OCCURRENCE *(1, 3, 5)]]*ISSUES[[#THIS ROW],[DETECTION *(1, 3, 5)]]</f>
        <v>0</v>
      </c>
    </row>
    <row r="91" ht="15">
      <c r="B91" s="60"/>
      <c r="C91" s="94"/>
      <c r="D91" s="69"/>
      <c r="E91" s="94"/>
      <c r="F91" s="97"/>
      <c r="G91" s="98"/>
      <c r="H91" s="98"/>
      <c r="I91" s="98"/>
      <c r="J91" s="99">
        <f>ISSUES[[#THIS ROW],[SEVERITY *(1, 3, 5)]]*ISSUES[[#THIS ROW],[OCCURRENCE *(1, 3, 5)]]*ISSUES[[#THIS ROW],[DETECTION *(1, 3, 5)]]</f>
        <v>0</v>
      </c>
    </row>
    <row r="92" ht="15">
      <c r="B92" s="60"/>
      <c r="C92" s="94"/>
      <c r="D92" s="69"/>
      <c r="E92" s="94"/>
      <c r="F92" s="97"/>
      <c r="G92" s="98"/>
      <c r="H92" s="98"/>
      <c r="I92" s="98"/>
      <c r="J92" s="99">
        <f>ISSUES[[#THIS ROW],[SEVERITY *(1, 3, 5)]]*ISSUES[[#THIS ROW],[OCCURRENCE *(1, 3, 5)]]*ISSUES[[#THIS ROW],[DETECTION *(1, 3, 5)]]</f>
        <v>0</v>
      </c>
    </row>
    <row r="93" ht="15">
      <c r="B93" s="60"/>
      <c r="C93" s="94"/>
      <c r="D93" s="69"/>
      <c r="E93" s="94"/>
      <c r="F93" s="97"/>
      <c r="G93" s="98"/>
      <c r="H93" s="98"/>
      <c r="I93" s="98"/>
      <c r="J93" s="99">
        <f>ISSUES[[#THIS ROW],[SEVERITY *(1, 3, 5)]]*ISSUES[[#THIS ROW],[OCCURRENCE *(1, 3, 5)]]*ISSUES[[#THIS ROW],[DETECTION *(1, 3, 5)]]</f>
        <v>0</v>
      </c>
    </row>
    <row r="94" ht="15">
      <c r="B94" s="60"/>
      <c r="C94" s="94"/>
      <c r="D94" s="69"/>
      <c r="E94" s="94"/>
      <c r="F94" s="97"/>
      <c r="G94" s="98"/>
      <c r="H94" s="98"/>
      <c r="I94" s="98"/>
      <c r="J94" s="99">
        <f>ISSUES[[#THIS ROW],[SEVERITY *(1, 3, 5)]]*ISSUES[[#THIS ROW],[OCCURRENCE *(1, 3, 5)]]*ISSUES[[#THIS ROW],[DETECTION *(1, 3, 5)]]</f>
        <v>0</v>
      </c>
    </row>
    <row r="95" ht="15">
      <c r="B95" s="60"/>
      <c r="C95" s="94"/>
      <c r="D95" s="69"/>
      <c r="E95" s="94"/>
      <c r="F95" s="97"/>
      <c r="G95" s="98"/>
      <c r="H95" s="98"/>
      <c r="I95" s="98"/>
      <c r="J95" s="99">
        <f>ISSUES[[#THIS ROW],[SEVERITY *(1, 3, 5)]]*ISSUES[[#THIS ROW],[OCCURRENCE *(1, 3, 5)]]*ISSUES[[#THIS ROW],[DETECTION *(1, 3, 5)]]</f>
        <v>0</v>
      </c>
    </row>
    <row r="96" ht="15">
      <c r="B96" s="60"/>
      <c r="C96" s="94"/>
      <c r="D96" s="69"/>
      <c r="E96" s="94"/>
      <c r="F96" s="97"/>
      <c r="G96" s="98"/>
      <c r="H96" s="98"/>
      <c r="I96" s="98"/>
      <c r="J96" s="99">
        <f>ISSUES[[#THIS ROW],[SEVERITY *(1, 3, 5)]]*ISSUES[[#THIS ROW],[OCCURRENCE *(1, 3, 5)]]*ISSUES[[#THIS ROW],[DETECTION *(1, 3, 5)]]</f>
        <v>0</v>
      </c>
    </row>
    <row r="97" ht="15">
      <c r="B97" s="60"/>
      <c r="C97" s="94"/>
      <c r="D97" s="69"/>
      <c r="E97" s="94"/>
      <c r="F97" s="97"/>
      <c r="G97" s="98"/>
      <c r="H97" s="98"/>
      <c r="I97" s="98"/>
      <c r="J97" s="99">
        <f>ISSUES[[#THIS ROW],[SEVERITY *(1, 3, 5)]]*ISSUES[[#THIS ROW],[OCCURRENCE *(1, 3, 5)]]*ISSUES[[#THIS ROW],[DETECTION *(1, 3, 5)]]</f>
        <v>0</v>
      </c>
    </row>
    <row r="98" ht="15">
      <c r="B98" s="60"/>
      <c r="C98" s="94"/>
      <c r="D98" s="69"/>
      <c r="E98" s="94"/>
      <c r="F98" s="97"/>
      <c r="G98" s="98"/>
      <c r="H98" s="98"/>
      <c r="I98" s="98"/>
      <c r="J98" s="99">
        <f>ISSUES[[#THIS ROW],[SEVERITY *(1, 3, 5)]]*ISSUES[[#THIS ROW],[OCCURRENCE *(1, 3, 5)]]*ISSUES[[#THIS ROW],[DETECTION *(1, 3, 5)]]</f>
        <v>0</v>
      </c>
    </row>
    <row r="99" ht="15">
      <c r="B99" s="60"/>
      <c r="C99" s="94"/>
      <c r="D99" s="69"/>
      <c r="E99" s="94"/>
      <c r="F99" s="97"/>
      <c r="G99" s="98"/>
      <c r="H99" s="98"/>
      <c r="I99" s="98"/>
      <c r="J99" s="99">
        <f>ISSUES[[#THIS ROW],[SEVERITY *(1, 3, 5)]]*ISSUES[[#THIS ROW],[OCCURRENCE *(1, 3, 5)]]*ISSUES[[#THIS ROW],[DETECTION *(1, 3, 5)]]</f>
        <v>0</v>
      </c>
    </row>
    <row r="100" ht="15">
      <c r="B100" s="60"/>
      <c r="C100" s="94"/>
      <c r="D100" s="69"/>
      <c r="E100" s="94"/>
      <c r="F100" s="97"/>
      <c r="G100" s="98"/>
      <c r="H100" s="98"/>
      <c r="I100" s="98"/>
      <c r="J100" s="99">
        <f>ISSUES[[#THIS ROW],[SEVERITY *(1, 3, 5)]]*ISSUES[[#THIS ROW],[OCCURRENCE *(1, 3, 5)]]*ISSUES[[#THIS ROW],[DETECTION *(1, 3, 5)]]</f>
        <v>0</v>
      </c>
    </row>
    <row r="101" ht="15">
      <c r="B101" s="60"/>
      <c r="C101" s="94"/>
      <c r="D101" s="69"/>
      <c r="E101" s="94"/>
      <c r="F101" s="97"/>
      <c r="G101" s="98"/>
      <c r="H101" s="98"/>
      <c r="I101" s="98"/>
      <c r="J101" s="99">
        <f>ISSUES[[#THIS ROW],[SEVERITY *(1, 3, 5)]]*ISSUES[[#THIS ROW],[OCCURRENCE *(1, 3, 5)]]*ISSUES[[#THIS ROW],[DETECTION *(1, 3, 5)]]</f>
        <v>0</v>
      </c>
    </row>
    <row r="102" ht="15">
      <c r="B102" s="60"/>
      <c r="C102" s="94"/>
      <c r="D102" s="69"/>
      <c r="E102" s="94"/>
      <c r="F102" s="97"/>
      <c r="G102" s="98"/>
      <c r="H102" s="98"/>
      <c r="I102" s="98"/>
      <c r="J102" s="99">
        <f>ISSUES[[#THIS ROW],[SEVERITY *(1, 3, 5)]]*ISSUES[[#THIS ROW],[OCCURRENCE *(1, 3, 5)]]*ISSUES[[#THIS ROW],[DETECTION *(1, 3, 5)]]</f>
        <v>0</v>
      </c>
    </row>
    <row r="103" ht="15">
      <c r="B103" s="60"/>
      <c r="C103" s="94"/>
      <c r="D103" s="69"/>
      <c r="E103" s="94"/>
      <c r="F103" s="97"/>
      <c r="G103" s="98"/>
      <c r="H103" s="98"/>
      <c r="I103" s="98"/>
      <c r="J103" s="99">
        <f>ISSUES[[#THIS ROW],[SEVERITY *(1, 3, 5)]]*ISSUES[[#THIS ROW],[OCCURRENCE *(1, 3, 5)]]*ISSUES[[#THIS ROW],[DETECTION *(1, 3, 5)]]</f>
        <v>0</v>
      </c>
    </row>
    <row r="104" ht="15">
      <c r="B104" s="60"/>
      <c r="C104" s="94"/>
      <c r="D104" s="69"/>
      <c r="E104" s="94"/>
      <c r="F104" s="97"/>
      <c r="G104" s="98"/>
      <c r="H104" s="98"/>
      <c r="I104" s="98"/>
      <c r="J104" s="99">
        <f>ISSUES[[#THIS ROW],[SEVERITY *(1, 3, 5)]]*ISSUES[[#THIS ROW],[OCCURRENCE *(1, 3, 5)]]*ISSUES[[#THIS ROW],[DETECTION *(1, 3, 5)]]</f>
        <v>0</v>
      </c>
    </row>
    <row r="105" ht="15">
      <c r="B105" s="60"/>
      <c r="C105" s="94"/>
      <c r="D105" s="69"/>
      <c r="E105" s="94"/>
      <c r="F105" s="97"/>
      <c r="G105" s="98"/>
      <c r="H105" s="98"/>
      <c r="I105" s="98"/>
      <c r="J105" s="99">
        <f>ISSUES[[#THIS ROW],[SEVERITY *(1, 3, 5)]]*ISSUES[[#THIS ROW],[OCCURRENCE *(1, 3, 5)]]*ISSUES[[#THIS ROW],[DETECTION *(1, 3, 5)]]</f>
        <v>0</v>
      </c>
    </row>
    <row r="106" ht="15">
      <c r="B106" s="60"/>
      <c r="C106" s="94"/>
      <c r="D106" s="69"/>
      <c r="E106" s="94"/>
      <c r="F106" s="97"/>
      <c r="G106" s="98"/>
      <c r="H106" s="98"/>
      <c r="I106" s="98"/>
      <c r="J106" s="99">
        <f>ISSUES[[#THIS ROW],[SEVERITY *(1, 3, 5)]]*ISSUES[[#THIS ROW],[OCCURRENCE *(1, 3, 5)]]*ISSUES[[#THIS ROW],[DETECTION *(1, 3, 5)]]</f>
        <v>0</v>
      </c>
    </row>
    <row r="107" ht="15">
      <c r="B107" s="60"/>
      <c r="C107" s="94"/>
      <c r="D107" s="69"/>
      <c r="E107" s="94"/>
      <c r="F107" s="97"/>
      <c r="G107" s="98"/>
      <c r="H107" s="98"/>
      <c r="I107" s="98"/>
      <c r="J107" s="99">
        <f>ISSUES[[#THIS ROW],[SEVERITY *(1, 3, 5)]]*ISSUES[[#THIS ROW],[OCCURRENCE *(1, 3, 5)]]*ISSUES[[#THIS ROW],[DETECTION *(1, 3, 5)]]</f>
        <v>0</v>
      </c>
    </row>
    <row r="108" ht="15">
      <c r="B108" s="60"/>
      <c r="C108" s="94"/>
      <c r="D108" s="69"/>
      <c r="E108" s="94"/>
      <c r="F108" s="97"/>
      <c r="G108" s="98"/>
      <c r="H108" s="98"/>
      <c r="I108" s="98"/>
      <c r="J108" s="99">
        <f>ISSUES[[#THIS ROW],[SEVERITY *(1, 3, 5)]]*ISSUES[[#THIS ROW],[OCCURRENCE *(1, 3, 5)]]*ISSUES[[#THIS ROW],[DETECTION *(1, 3, 5)]]</f>
        <v>0</v>
      </c>
    </row>
    <row r="109" ht="15">
      <c r="B109" s="60"/>
      <c r="C109" s="94"/>
      <c r="D109" s="69"/>
      <c r="E109" s="94"/>
      <c r="F109" s="97"/>
      <c r="G109" s="98"/>
      <c r="H109" s="98"/>
      <c r="I109" s="98"/>
      <c r="J109" s="99">
        <f>ISSUES[[#THIS ROW],[SEVERITY *(1, 3, 5)]]*ISSUES[[#THIS ROW],[OCCURRENCE *(1, 3, 5)]]*ISSUES[[#THIS ROW],[DETECTION *(1, 3, 5)]]</f>
        <v>0</v>
      </c>
    </row>
    <row r="110" ht="15">
      <c r="B110" s="60"/>
      <c r="C110" s="94"/>
      <c r="D110" s="69"/>
      <c r="E110" s="94"/>
      <c r="F110" s="97"/>
      <c r="G110" s="98"/>
      <c r="H110" s="98"/>
      <c r="I110" s="98"/>
      <c r="J110" s="99">
        <f>ISSUES[[#THIS ROW],[SEVERITY *(1, 3, 5)]]*ISSUES[[#THIS ROW],[OCCURRENCE *(1, 3, 5)]]*ISSUES[[#THIS ROW],[DETECTION *(1, 3, 5)]]</f>
        <v>0</v>
      </c>
    </row>
    <row r="111" ht="15">
      <c r="B111" s="60"/>
      <c r="C111" s="94"/>
      <c r="D111" s="69"/>
      <c r="E111" s="94"/>
      <c r="F111" s="97"/>
      <c r="G111" s="98"/>
      <c r="H111" s="98"/>
      <c r="I111" s="98"/>
      <c r="J111" s="99">
        <f>ISSUES[[#THIS ROW],[SEVERITY *(1, 3, 5)]]*ISSUES[[#THIS ROW],[OCCURRENCE *(1, 3, 5)]]*ISSUES[[#THIS ROW],[DETECTION *(1, 3, 5)]]</f>
        <v>0</v>
      </c>
    </row>
    <row r="112" ht="15">
      <c r="B112" s="60"/>
      <c r="C112" s="94"/>
      <c r="D112" s="69"/>
      <c r="E112" s="94"/>
      <c r="F112" s="97"/>
      <c r="G112" s="98"/>
      <c r="H112" s="98"/>
      <c r="I112" s="98"/>
      <c r="J112" s="99">
        <f>ISSUES[[#THIS ROW],[SEVERITY *(1, 3, 5)]]*ISSUES[[#THIS ROW],[OCCURRENCE *(1, 3, 5)]]*ISSUES[[#THIS ROW],[DETECTION *(1, 3, 5)]]</f>
        <v>0</v>
      </c>
    </row>
    <row r="113" ht="15">
      <c r="B113" s="60"/>
      <c r="C113" s="94"/>
      <c r="D113" s="69"/>
      <c r="E113" s="94"/>
      <c r="F113" s="97"/>
      <c r="G113" s="98"/>
      <c r="H113" s="98"/>
      <c r="I113" s="98"/>
      <c r="J113" s="99">
        <f>ISSUES[[#THIS ROW],[SEVERITY *(1, 3, 5)]]*ISSUES[[#THIS ROW],[OCCURRENCE *(1, 3, 5)]]*ISSUES[[#THIS ROW],[DETECTION *(1, 3, 5)]]</f>
        <v>0</v>
      </c>
    </row>
    <row r="114" ht="15">
      <c r="B114" s="60"/>
      <c r="C114" s="94"/>
      <c r="D114" s="69"/>
      <c r="E114" s="94"/>
      <c r="F114" s="97"/>
      <c r="G114" s="98"/>
      <c r="H114" s="98"/>
      <c r="I114" s="98"/>
      <c r="J114" s="99">
        <f>ISSUES[[#THIS ROW],[SEVERITY *(1, 3, 5)]]*ISSUES[[#THIS ROW],[OCCURRENCE *(1, 3, 5)]]*ISSUES[[#THIS ROW],[DETECTION *(1, 3, 5)]]</f>
        <v>0</v>
      </c>
    </row>
    <row r="115" ht="15">
      <c r="B115" s="60"/>
      <c r="C115" s="94"/>
      <c r="D115" s="69"/>
      <c r="E115" s="94"/>
      <c r="F115" s="97"/>
      <c r="G115" s="98"/>
      <c r="H115" s="98"/>
      <c r="I115" s="98"/>
      <c r="J115" s="99">
        <f>ISSUES[[#THIS ROW],[SEVERITY *(1, 3, 5)]]*ISSUES[[#THIS ROW],[OCCURRENCE *(1, 3, 5)]]*ISSUES[[#THIS ROW],[DETECTION *(1, 3, 5)]]</f>
        <v>0</v>
      </c>
    </row>
    <row r="116" ht="15">
      <c r="B116" s="60"/>
      <c r="C116" s="94"/>
      <c r="D116" s="69"/>
      <c r="E116" s="94"/>
      <c r="F116" s="97"/>
      <c r="G116" s="98"/>
      <c r="H116" s="98"/>
      <c r="I116" s="98"/>
      <c r="J116" s="99">
        <f>ISSUES[[#THIS ROW],[SEVERITY *(1, 3, 5)]]*ISSUES[[#THIS ROW],[OCCURRENCE *(1, 3, 5)]]*ISSUES[[#THIS ROW],[DETECTION *(1, 3, 5)]]</f>
        <v>0</v>
      </c>
    </row>
    <row r="117" ht="15">
      <c r="B117" s="60"/>
      <c r="C117" s="94"/>
      <c r="D117" s="69"/>
      <c r="E117" s="94"/>
      <c r="F117" s="97"/>
      <c r="G117" s="98"/>
      <c r="H117" s="98"/>
      <c r="I117" s="98"/>
      <c r="J117" s="99">
        <f>ISSUES[[#THIS ROW],[SEVERITY *(1, 3, 5)]]*ISSUES[[#THIS ROW],[OCCURRENCE *(1, 3, 5)]]*ISSUES[[#THIS ROW],[DETECTION *(1, 3, 5)]]</f>
        <v>0</v>
      </c>
    </row>
    <row r="118" ht="15">
      <c r="B118" s="60"/>
      <c r="C118" s="94"/>
      <c r="D118" s="69"/>
      <c r="E118" s="94"/>
      <c r="F118" s="97"/>
      <c r="G118" s="98"/>
      <c r="H118" s="98"/>
      <c r="I118" s="98"/>
      <c r="J118" s="99">
        <f>ISSUES[[#THIS ROW],[SEVERITY *(1, 3, 5)]]*ISSUES[[#THIS ROW],[OCCURRENCE *(1, 3, 5)]]*ISSUES[[#THIS ROW],[DETECTION *(1, 3, 5)]]</f>
        <v>0</v>
      </c>
    </row>
    <row r="119" ht="15">
      <c r="B119" s="60"/>
      <c r="C119" s="94"/>
      <c r="D119" s="69"/>
      <c r="E119" s="94"/>
      <c r="F119" s="97"/>
      <c r="G119" s="98"/>
      <c r="H119" s="98"/>
      <c r="I119" s="98"/>
      <c r="J119" s="99">
        <f>ISSUES[[#THIS ROW],[SEVERITY *(1, 3, 5)]]*ISSUES[[#THIS ROW],[OCCURRENCE *(1, 3, 5)]]*ISSUES[[#THIS ROW],[DETECTION *(1, 3, 5)]]</f>
        <v>0</v>
      </c>
    </row>
    <row r="120" ht="15">
      <c r="B120" s="60"/>
      <c r="C120" s="94"/>
      <c r="D120" s="69"/>
      <c r="E120" s="94"/>
      <c r="F120" s="97"/>
      <c r="G120" s="98"/>
      <c r="H120" s="98"/>
      <c r="I120" s="98"/>
      <c r="J120" s="99">
        <f>ISSUES[[#THIS ROW],[SEVERITY *(1, 3, 5)]]*ISSUES[[#THIS ROW],[OCCURRENCE *(1, 3, 5)]]*ISSUES[[#THIS ROW],[DETECTION *(1, 3, 5)]]</f>
        <v>0</v>
      </c>
    </row>
    <row r="121" ht="15">
      <c r="B121" s="60"/>
      <c r="C121" s="94"/>
      <c r="D121" s="69"/>
      <c r="E121" s="94"/>
      <c r="F121" s="97"/>
      <c r="G121" s="98"/>
      <c r="H121" s="98"/>
      <c r="I121" s="98"/>
      <c r="J121" s="99">
        <f>ISSUES[[#THIS ROW],[SEVERITY *(1, 3, 5)]]*ISSUES[[#THIS ROW],[OCCURRENCE *(1, 3, 5)]]*ISSUES[[#THIS ROW],[DETECTION *(1, 3, 5)]]</f>
        <v>0</v>
      </c>
    </row>
    <row r="122" ht="15">
      <c r="B122" s="60"/>
      <c r="C122" s="94"/>
      <c r="D122" s="69"/>
      <c r="E122" s="94"/>
      <c r="F122" s="97"/>
      <c r="G122" s="98"/>
      <c r="H122" s="98"/>
      <c r="I122" s="98"/>
      <c r="J122" s="99">
        <f>ISSUES[[#THIS ROW],[SEVERITY *(1, 3, 5)]]*ISSUES[[#THIS ROW],[OCCURRENCE *(1, 3, 5)]]*ISSUES[[#THIS ROW],[DETECTION *(1, 3, 5)]]</f>
        <v>0</v>
      </c>
    </row>
    <row r="123" ht="15">
      <c r="B123" s="60"/>
      <c r="C123" s="94"/>
      <c r="D123" s="69"/>
      <c r="E123" s="94"/>
      <c r="F123" s="97"/>
      <c r="G123" s="98"/>
      <c r="H123" s="98"/>
      <c r="I123" s="98"/>
      <c r="J123" s="99">
        <f>ISSUES[[#THIS ROW],[SEVERITY *(1, 3, 5)]]*ISSUES[[#THIS ROW],[OCCURRENCE *(1, 3, 5)]]*ISSUES[[#THIS ROW],[DETECTION *(1, 3, 5)]]</f>
        <v>0</v>
      </c>
    </row>
    <row r="124" ht="15">
      <c r="B124" s="60"/>
      <c r="C124" s="94"/>
      <c r="D124" s="69"/>
      <c r="E124" s="94"/>
      <c r="F124" s="97"/>
      <c r="G124" s="98"/>
      <c r="H124" s="98"/>
      <c r="I124" s="98"/>
      <c r="J124" s="99">
        <f>ISSUES[[#THIS ROW],[SEVERITY *(1, 3, 5)]]*ISSUES[[#THIS ROW],[OCCURRENCE *(1, 3, 5)]]*ISSUES[[#THIS ROW],[DETECTION *(1, 3, 5)]]</f>
        <v>0</v>
      </c>
    </row>
    <row r="125" ht="15">
      <c r="B125" s="60"/>
      <c r="C125" s="94"/>
      <c r="D125" s="69"/>
      <c r="E125" s="94"/>
      <c r="F125" s="97"/>
      <c r="G125" s="98"/>
      <c r="H125" s="98"/>
      <c r="I125" s="98"/>
      <c r="J125" s="99">
        <f>ISSUES[[#THIS ROW],[SEVERITY *(1, 3, 5)]]*ISSUES[[#THIS ROW],[OCCURRENCE *(1, 3, 5)]]*ISSUES[[#THIS ROW],[DETECTION *(1, 3, 5)]]</f>
        <v>0</v>
      </c>
    </row>
    <row r="126" ht="15">
      <c r="B126" s="60"/>
      <c r="C126" s="94"/>
      <c r="D126" s="69"/>
      <c r="E126" s="94"/>
      <c r="F126" s="97"/>
      <c r="G126" s="98"/>
      <c r="H126" s="98"/>
      <c r="I126" s="98"/>
      <c r="J126" s="99">
        <f>ISSUES[[#THIS ROW],[SEVERITY *(1, 3, 5)]]*ISSUES[[#THIS ROW],[OCCURRENCE *(1, 3, 5)]]*ISSUES[[#THIS ROW],[DETECTION *(1, 3, 5)]]</f>
        <v>0</v>
      </c>
    </row>
    <row r="127" ht="15">
      <c r="B127" s="60"/>
      <c r="C127" s="94"/>
      <c r="D127" s="69"/>
      <c r="E127" s="94"/>
      <c r="F127" s="97"/>
      <c r="G127" s="98"/>
      <c r="H127" s="98"/>
      <c r="I127" s="98"/>
      <c r="J127" s="99">
        <f>ISSUES[[#THIS ROW],[SEVERITY *(1, 3, 5)]]*ISSUES[[#THIS ROW],[OCCURRENCE *(1, 3, 5)]]*ISSUES[[#THIS ROW],[DETECTION *(1, 3, 5)]]</f>
        <v>0</v>
      </c>
    </row>
    <row r="128" ht="15">
      <c r="B128" s="60"/>
      <c r="C128" s="94"/>
      <c r="D128" s="69"/>
      <c r="E128" s="94"/>
      <c r="F128" s="97"/>
      <c r="G128" s="98"/>
      <c r="H128" s="98"/>
      <c r="I128" s="98"/>
      <c r="J128" s="99">
        <f>ISSUES[[#THIS ROW],[SEVERITY *(1, 3, 5)]]*ISSUES[[#THIS ROW],[OCCURRENCE *(1, 3, 5)]]*ISSUES[[#THIS ROW],[DETECTION *(1, 3, 5)]]</f>
        <v>0</v>
      </c>
    </row>
    <row r="129" ht="15">
      <c r="B129" s="60"/>
      <c r="C129" s="94"/>
      <c r="D129" s="69"/>
      <c r="E129" s="94"/>
      <c r="F129" s="97"/>
      <c r="G129" s="98"/>
      <c r="H129" s="98"/>
      <c r="I129" s="98"/>
      <c r="J129" s="99">
        <f>ISSUES[[#THIS ROW],[SEVERITY *(1, 3, 5)]]*ISSUES[[#THIS ROW],[OCCURRENCE *(1, 3, 5)]]*ISSUES[[#THIS ROW],[DETECTION *(1, 3, 5)]]</f>
        <v>0</v>
      </c>
    </row>
    <row r="130" ht="15">
      <c r="B130" s="60"/>
      <c r="C130" s="94"/>
      <c r="D130" s="69"/>
      <c r="E130" s="94"/>
      <c r="F130" s="97"/>
      <c r="G130" s="98"/>
      <c r="H130" s="98"/>
      <c r="I130" s="98"/>
      <c r="J130" s="99">
        <f>ISSUES[[#THIS ROW],[SEVERITY *(1, 3, 5)]]*ISSUES[[#THIS ROW],[OCCURRENCE *(1, 3, 5)]]*ISSUES[[#THIS ROW],[DETECTION *(1, 3, 5)]]</f>
        <v>0</v>
      </c>
    </row>
    <row r="131" ht="15">
      <c r="B131" s="60"/>
      <c r="C131" s="94"/>
      <c r="D131" s="69"/>
      <c r="E131" s="94"/>
      <c r="F131" s="97"/>
      <c r="G131" s="98"/>
      <c r="H131" s="98"/>
      <c r="I131" s="98"/>
      <c r="J131" s="99">
        <f>ISSUES[[#THIS ROW],[SEVERITY *(1, 3, 5)]]*ISSUES[[#THIS ROW],[OCCURRENCE *(1, 3, 5)]]*ISSUES[[#THIS ROW],[DETECTION *(1, 3, 5)]]</f>
        <v>0</v>
      </c>
    </row>
    <row r="132" ht="15">
      <c r="B132" s="60"/>
      <c r="C132" s="94"/>
      <c r="D132" s="69"/>
      <c r="E132" s="94"/>
      <c r="F132" s="97"/>
      <c r="G132" s="98"/>
      <c r="H132" s="98"/>
      <c r="I132" s="98"/>
      <c r="J132" s="99">
        <f>ISSUES[[#THIS ROW],[SEVERITY *(1, 3, 5)]]*ISSUES[[#THIS ROW],[OCCURRENCE *(1, 3, 5)]]*ISSUES[[#THIS ROW],[DETECTION *(1, 3, 5)]]</f>
        <v>0</v>
      </c>
    </row>
    <row r="133" ht="15">
      <c r="B133" s="60"/>
      <c r="C133" s="94"/>
      <c r="D133" s="69"/>
      <c r="E133" s="94"/>
      <c r="F133" s="97"/>
      <c r="G133" s="98"/>
      <c r="H133" s="98"/>
      <c r="I133" s="98"/>
      <c r="J133" s="99">
        <f>ISSUES[[#THIS ROW],[SEVERITY *(1, 3, 5)]]*ISSUES[[#THIS ROW],[OCCURRENCE *(1, 3, 5)]]*ISSUES[[#THIS ROW],[DETECTION *(1, 3, 5)]]</f>
        <v>0</v>
      </c>
    </row>
    <row r="134" ht="15">
      <c r="B134" s="60"/>
      <c r="C134" s="94"/>
      <c r="D134" s="69"/>
      <c r="E134" s="94"/>
      <c r="F134" s="97"/>
      <c r="G134" s="98"/>
      <c r="H134" s="98"/>
      <c r="I134" s="98"/>
      <c r="J134" s="99">
        <f>ISSUES[[#THIS ROW],[SEVERITY *(1, 3, 5)]]*ISSUES[[#THIS ROW],[OCCURRENCE *(1, 3, 5)]]*ISSUES[[#THIS ROW],[DETECTION *(1, 3, 5)]]</f>
        <v>0</v>
      </c>
    </row>
    <row r="135" ht="15">
      <c r="B135" s="60"/>
      <c r="C135" s="94"/>
      <c r="D135" s="69"/>
      <c r="E135" s="94"/>
      <c r="F135" s="97"/>
      <c r="G135" s="98"/>
      <c r="H135" s="98"/>
      <c r="I135" s="98"/>
      <c r="J135" s="99">
        <f>ISSUES[[#THIS ROW],[SEVERITY *(1, 3, 5)]]*ISSUES[[#THIS ROW],[OCCURRENCE *(1, 3, 5)]]*ISSUES[[#THIS ROW],[DETECTION *(1, 3, 5)]]</f>
        <v>0</v>
      </c>
    </row>
    <row r="136" ht="15">
      <c r="B136" s="60"/>
      <c r="C136" s="94"/>
      <c r="D136" s="69"/>
      <c r="E136" s="94"/>
      <c r="F136" s="97"/>
      <c r="G136" s="98"/>
      <c r="H136" s="98"/>
      <c r="I136" s="98"/>
      <c r="J136" s="99">
        <f>ISSUES[[#THIS ROW],[SEVERITY *(1, 3, 5)]]*ISSUES[[#THIS ROW],[OCCURRENCE *(1, 3, 5)]]*ISSUES[[#THIS ROW],[DETECTION *(1, 3, 5)]]</f>
        <v>0</v>
      </c>
    </row>
    <row r="137" ht="15">
      <c r="B137" s="60"/>
      <c r="C137" s="94"/>
      <c r="D137" s="69"/>
      <c r="E137" s="94"/>
      <c r="F137" s="97"/>
      <c r="G137" s="98"/>
      <c r="H137" s="98"/>
      <c r="I137" s="98"/>
      <c r="J137" s="99">
        <f>ISSUES[[#THIS ROW],[SEVERITY *(1, 3, 5)]]*ISSUES[[#THIS ROW],[OCCURRENCE *(1, 3, 5)]]*ISSUES[[#THIS ROW],[DETECTION *(1, 3, 5)]]</f>
        <v>0</v>
      </c>
    </row>
    <row r="138" ht="15">
      <c r="B138" s="60"/>
      <c r="C138" s="94"/>
      <c r="D138" s="69"/>
      <c r="E138" s="94"/>
      <c r="F138" s="97"/>
      <c r="G138" s="98"/>
      <c r="H138" s="98"/>
      <c r="I138" s="98"/>
      <c r="J138" s="99">
        <f>ISSUES[[#THIS ROW],[SEVERITY *(1, 3, 5)]]*ISSUES[[#THIS ROW],[OCCURRENCE *(1, 3, 5)]]*ISSUES[[#THIS ROW],[DETECTION *(1, 3, 5)]]</f>
        <v>0</v>
      </c>
    </row>
    <row r="139" ht="15">
      <c r="B139" s="60"/>
      <c r="C139" s="94"/>
      <c r="D139" s="69"/>
      <c r="E139" s="94"/>
      <c r="F139" s="97"/>
      <c r="G139" s="98"/>
      <c r="H139" s="98"/>
      <c r="I139" s="98"/>
      <c r="J139" s="99">
        <f>ISSUES[[#THIS ROW],[SEVERITY *(1, 3, 5)]]*ISSUES[[#THIS ROW],[OCCURRENCE *(1, 3, 5)]]*ISSUES[[#THIS ROW],[DETECTION *(1, 3, 5)]]</f>
        <v>0</v>
      </c>
    </row>
    <row r="140" ht="15">
      <c r="B140" s="60"/>
      <c r="C140" s="94"/>
      <c r="D140" s="69"/>
      <c r="E140" s="94"/>
      <c r="F140" s="97"/>
      <c r="G140" s="98"/>
      <c r="H140" s="98"/>
      <c r="I140" s="98"/>
      <c r="J140" s="99">
        <f>ISSUES[[#THIS ROW],[SEVERITY *(1, 3, 5)]]*ISSUES[[#THIS ROW],[OCCURRENCE *(1, 3, 5)]]*ISSUES[[#THIS ROW],[DETECTION *(1, 3, 5)]]</f>
        <v>0</v>
      </c>
    </row>
    <row r="141" ht="15">
      <c r="B141" s="60"/>
      <c r="C141" s="94"/>
      <c r="D141" s="69"/>
      <c r="E141" s="94"/>
      <c r="F141" s="97"/>
      <c r="G141" s="98"/>
      <c r="H141" s="98"/>
      <c r="I141" s="98"/>
      <c r="J141" s="99">
        <f>ISSUES[[#THIS ROW],[SEVERITY *(1, 3, 5)]]*ISSUES[[#THIS ROW],[OCCURRENCE *(1, 3, 5)]]*ISSUES[[#THIS ROW],[DETECTION *(1, 3, 5)]]</f>
        <v>0</v>
      </c>
    </row>
    <row r="142" ht="15">
      <c r="B142" s="60"/>
      <c r="C142" s="94"/>
      <c r="D142" s="69"/>
      <c r="E142" s="94"/>
      <c r="F142" s="97"/>
      <c r="G142" s="98"/>
      <c r="H142" s="98"/>
      <c r="I142" s="98"/>
      <c r="J142" s="99">
        <f>ISSUES[[#THIS ROW],[SEVERITY *(1, 3, 5)]]*ISSUES[[#THIS ROW],[OCCURRENCE *(1, 3, 5)]]*ISSUES[[#THIS ROW],[DETECTION *(1, 3, 5)]]</f>
        <v>0</v>
      </c>
    </row>
    <row r="143" ht="15">
      <c r="B143" s="60"/>
      <c r="C143" s="101"/>
      <c r="D143" s="69"/>
      <c r="E143" s="101"/>
      <c r="F143" s="102"/>
      <c r="G143" s="98"/>
      <c r="H143" s="98"/>
      <c r="I143" s="98"/>
      <c r="J143" s="99"/>
    </row>
    <row r="144" ht="15">
      <c r="B144" s="60"/>
      <c r="C144" s="101"/>
      <c r="D144" s="69"/>
      <c r="E144" s="101"/>
      <c r="F144" s="102"/>
      <c r="G144" s="98"/>
      <c r="H144" s="98"/>
      <c r="I144" s="98"/>
      <c r="J144" s="99"/>
    </row>
    <row r="145" ht="15">
      <c r="B145" s="60"/>
      <c r="C145" s="101"/>
      <c r="D145" s="69"/>
      <c r="E145" s="101"/>
      <c r="F145" s="102"/>
      <c r="G145" s="98"/>
      <c r="H145" s="98"/>
      <c r="I145" s="98"/>
      <c r="J145" s="99"/>
    </row>
    <row r="146" ht="15">
      <c r="B146" s="60"/>
      <c r="C146" s="101"/>
      <c r="D146" s="69"/>
      <c r="E146" s="101"/>
      <c r="F146" s="102"/>
      <c r="G146" s="98"/>
      <c r="H146" s="98"/>
      <c r="I146" s="98"/>
      <c r="J146" s="99"/>
    </row>
    <row r="147" ht="15">
      <c r="B147" s="60"/>
      <c r="C147" s="101"/>
      <c r="D147" s="69"/>
      <c r="E147" s="101"/>
      <c r="F147" s="102"/>
      <c r="G147" s="98"/>
      <c r="H147" s="98"/>
      <c r="I147" s="98"/>
      <c r="J147" s="99"/>
    </row>
    <row r="148" ht="15">
      <c r="B148" s="60"/>
      <c r="C148" s="101"/>
      <c r="D148" s="69"/>
      <c r="E148" s="101"/>
      <c r="F148" s="102"/>
      <c r="G148" s="98"/>
      <c r="H148" s="98"/>
      <c r="I148" s="98"/>
      <c r="J148" s="99"/>
    </row>
    <row r="149" ht="15">
      <c r="B149" s="60"/>
      <c r="C149" s="101"/>
      <c r="D149" s="69"/>
      <c r="E149" s="101"/>
      <c r="F149" s="102"/>
      <c r="G149" s="98"/>
      <c r="H149" s="98"/>
      <c r="I149" s="98"/>
      <c r="J149" s="99"/>
    </row>
    <row r="150" ht="15">
      <c r="B150" s="60"/>
      <c r="C150" s="101"/>
      <c r="D150" s="69"/>
      <c r="E150" s="101"/>
      <c r="F150" s="102"/>
      <c r="G150" s="98"/>
      <c r="H150" s="98"/>
      <c r="I150" s="98"/>
      <c r="J150" s="99"/>
    </row>
    <row r="151" ht="15">
      <c r="B151" s="60"/>
      <c r="C151" s="101"/>
      <c r="D151" s="103"/>
      <c r="E151" s="101"/>
      <c r="F151" s="102"/>
      <c r="G151" s="98"/>
      <c r="H151" s="98"/>
      <c r="I151" s="98"/>
      <c r="J151" s="99"/>
    </row>
    <row r="152" ht="15">
      <c r="B152" s="60"/>
      <c r="C152" s="101"/>
      <c r="D152" s="103"/>
      <c r="E152" s="101"/>
      <c r="F152" s="102"/>
      <c r="G152" s="98"/>
      <c r="H152" s="98"/>
      <c r="I152" s="98"/>
      <c r="J152" s="99"/>
    </row>
    <row r="153" ht="15">
      <c r="B153" s="60"/>
      <c r="C153" s="101"/>
      <c r="D153" s="103"/>
      <c r="E153" s="101"/>
      <c r="F153" s="102"/>
      <c r="G153" s="98"/>
      <c r="H153" s="98"/>
      <c r="I153" s="98"/>
      <c r="J153" s="99"/>
    </row>
    <row r="154" ht="15">
      <c r="B154" s="60"/>
      <c r="C154" s="101"/>
      <c r="D154" s="103"/>
      <c r="E154" s="101"/>
      <c r="F154" s="102"/>
      <c r="G154" s="98"/>
      <c r="H154" s="98"/>
      <c r="I154" s="98"/>
      <c r="J154" s="99"/>
    </row>
    <row r="155" ht="15">
      <c r="B155" s="60"/>
      <c r="C155" s="101"/>
      <c r="D155" s="103"/>
      <c r="E155" s="101"/>
      <c r="F155" s="102"/>
      <c r="G155" s="98"/>
      <c r="H155" s="98"/>
      <c r="I155" s="98"/>
      <c r="J155" s="99"/>
    </row>
  </sheetData>
  <mergeCells>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display="Descriptive Errors " tooltip="Visit this link to view a list of more descriptive errors and definitions/help on the issue."/>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L22"/>
  <sheetViews>
    <sheetView workbookViewId="0">
      <selection activeCell="I1" sqref="I1:I1048576"/>
    </sheetView>
  </sheetViews>
  <sheetFormatPr defaultRowHeight="15" x14ac:dyDescent="0.25"/>
  <cols>
    <col min="1" max="1" width="8.42578125" customWidth="1"/>
    <col min="2" max="2" width="20.7109375" customWidth="1"/>
    <col min="3" max="3" width="50.7109375" customWidth="1"/>
    <col min="4" max="4" width="20.7109375" customWidth="1" style="141"/>
    <col min="5" max="5" width="30.7109375" customWidth="1" style="115"/>
    <col min="6" max="6" width="20.7109375" customWidth="1" style="144"/>
    <col min="7" max="7" width="50.7109375" customWidth="1" style="86"/>
    <col min="8" max="8" width="12.28515625" customWidth="1"/>
    <col min="9" max="9" width="14.28515625" customWidth="1"/>
    <col min="10" max="10" width="4.28515625" customWidth="1"/>
    <col min="11" max="11" width="25.7109375" customWidth="1" style="144"/>
    <col min="12" max="12" width="13.42578125" customWidth="1" style="144"/>
  </cols>
  <sheetData>
    <row r="1" ht="15.75" s="104" customFormat="1">
      <c r="D1" s="141"/>
      <c r="E1" s="115"/>
      <c r="F1" s="144"/>
      <c r="G1" s="86"/>
      <c r="K1" s="144"/>
      <c r="L1" s="144"/>
    </row>
    <row r="2" ht="75" customHeight="1">
      <c r="B2" s="128" t="s">
        <v>13</v>
      </c>
      <c r="C2" s="129"/>
      <c r="D2" s="142"/>
      <c r="E2" s="129"/>
      <c r="F2" s="145"/>
      <c r="G2" s="129"/>
      <c r="H2" s="129"/>
      <c r="I2" s="130"/>
    </row>
    <row r="3">
      <c r="B3" s="112" t="s">
        <v>14</v>
      </c>
      <c r="C3" s="113" t="s">
        <v>15</v>
      </c>
      <c r="D3" s="143" t="s">
        <v>16</v>
      </c>
      <c r="E3" s="113" t="s">
        <v>17</v>
      </c>
      <c r="F3" s="146" t="s">
        <v>18</v>
      </c>
      <c r="G3" s="113" t="s">
        <v>19</v>
      </c>
      <c r="H3" s="112" t="s">
        <v>20</v>
      </c>
      <c r="I3" s="112" t="s">
        <v>21</v>
      </c>
      <c r="K3" s="144" t="s">
        <v>22</v>
      </c>
      <c r="L3" s="147" t="s">
        <v>23</v>
      </c>
    </row>
    <row r="4">
      <c r="B4" s="0" t="s">
        <v>24</v>
      </c>
      <c r="C4" s="0" t="s">
        <v>25</v>
      </c>
      <c r="D4" s="141" t="s">
        <v>26</v>
      </c>
      <c r="E4" s="115" t="s">
        <v>27</v>
      </c>
      <c r="F4" s="144">
        <v>0.00262731481481482</v>
      </c>
      <c r="G4" s="86" t="s">
        <v>28</v>
      </c>
      <c r="H4" s="0" t="s">
        <v>29</v>
      </c>
      <c r="K4" s="144">
        <f>SUMIF(TABLE5[TRANSCRIPT],"No",TABLE5[VIDEOLENGTH])</f>
        <v>0</v>
      </c>
      <c r="L4" s="144">
        <f>SUM(TABLE5[VIDEOLENGTH])</f>
        <v>0</v>
      </c>
    </row>
    <row r="5">
      <c r="B5" s="0" t="s">
        <v>24</v>
      </c>
      <c r="C5" s="0" t="s">
        <v>25</v>
      </c>
      <c r="D5" s="141" t="s">
        <v>30</v>
      </c>
      <c r="E5" s="115" t="s">
        <v>31</v>
      </c>
      <c r="F5" s="144">
        <v>0.00528935185185185</v>
      </c>
      <c r="G5" s="86" t="s">
        <v>32</v>
      </c>
      <c r="H5" s="0" t="s">
        <v>29</v>
      </c>
    </row>
    <row r="6">
      <c r="B6" s="0" t="s">
        <v>24</v>
      </c>
      <c r="C6" s="0" t="s">
        <v>33</v>
      </c>
      <c r="D6" s="141" t="s">
        <v>34</v>
      </c>
      <c r="E6" s="115" t="s">
        <v>35</v>
      </c>
      <c r="F6" s="144">
        <v>0.0282407407407407</v>
      </c>
      <c r="G6" s="86" t="s">
        <v>36</v>
      </c>
      <c r="H6" s="0" t="s">
        <v>29</v>
      </c>
    </row>
    <row r="7">
      <c r="B7" s="0" t="s">
        <v>24</v>
      </c>
      <c r="C7" s="0" t="s">
        <v>37</v>
      </c>
      <c r="D7" s="141" t="s">
        <v>38</v>
      </c>
      <c r="E7" s="115" t="s">
        <v>39</v>
      </c>
      <c r="F7" s="144">
        <v>0.00626157407407407</v>
      </c>
      <c r="G7" s="86" t="s">
        <v>40</v>
      </c>
      <c r="H7" s="0" t="s">
        <v>29</v>
      </c>
    </row>
    <row r="8">
      <c r="B8" s="0" t="s">
        <v>24</v>
      </c>
      <c r="C8" s="0" t="s">
        <v>41</v>
      </c>
      <c r="D8" s="141" t="s">
        <v>42</v>
      </c>
      <c r="E8" s="115" t="s">
        <v>43</v>
      </c>
      <c r="F8" s="144">
        <v>0.00056712962962963</v>
      </c>
      <c r="G8" s="86" t="s">
        <v>44</v>
      </c>
      <c r="H8" s="0" t="s">
        <v>29</v>
      </c>
    </row>
    <row r="9">
      <c r="B9" s="0" t="s">
        <v>45</v>
      </c>
      <c r="C9" s="0" t="s">
        <v>46</v>
      </c>
      <c r="D9" s="141" t="s">
        <v>47</v>
      </c>
      <c r="E9" s="115" t="s">
        <v>48</v>
      </c>
      <c r="F9" s="144">
        <v>0.00696759259259259</v>
      </c>
      <c r="G9" s="86" t="s">
        <v>49</v>
      </c>
      <c r="H9" s="0" t="s">
        <v>29</v>
      </c>
    </row>
    <row r="10">
      <c r="B10" s="0" t="s">
        <v>24</v>
      </c>
      <c r="C10" s="0" t="s">
        <v>50</v>
      </c>
      <c r="D10" s="141" t="s">
        <v>51</v>
      </c>
      <c r="E10" s="115" t="s">
        <v>52</v>
      </c>
      <c r="F10" s="144">
        <v>0.00980324074074074</v>
      </c>
      <c r="G10" s="86" t="s">
        <v>53</v>
      </c>
      <c r="H10" s="0" t="s">
        <v>29</v>
      </c>
    </row>
    <row r="11">
      <c r="B11" s="0" t="s">
        <v>24</v>
      </c>
      <c r="C11" s="0" t="s">
        <v>54</v>
      </c>
      <c r="D11" s="141" t="s">
        <v>55</v>
      </c>
      <c r="E11" s="115" t="s">
        <v>56</v>
      </c>
      <c r="F11" s="144">
        <v>0.00144675925925926</v>
      </c>
      <c r="G11" s="86" t="s">
        <v>57</v>
      </c>
      <c r="H11" s="0" t="s">
        <v>29</v>
      </c>
    </row>
    <row r="12">
      <c r="B12" s="0" t="s">
        <v>24</v>
      </c>
      <c r="C12" s="0" t="s">
        <v>58</v>
      </c>
      <c r="D12" s="141" t="s">
        <v>59</v>
      </c>
      <c r="E12" s="115" t="s">
        <v>60</v>
      </c>
      <c r="F12" s="144">
        <v>0.00734953703703704</v>
      </c>
      <c r="G12" s="86" t="s">
        <v>61</v>
      </c>
      <c r="H12" s="0" t="s">
        <v>29</v>
      </c>
    </row>
    <row r="13">
      <c r="B13" s="0" t="s">
        <v>24</v>
      </c>
      <c r="C13" s="0" t="s">
        <v>62</v>
      </c>
      <c r="D13" s="141" t="s">
        <v>63</v>
      </c>
      <c r="E13" s="115" t="s">
        <v>64</v>
      </c>
      <c r="F13" s="144">
        <v>0.000555555555555556</v>
      </c>
      <c r="G13" s="86" t="s">
        <v>65</v>
      </c>
      <c r="H13" s="0" t="s">
        <v>29</v>
      </c>
    </row>
    <row r="14">
      <c r="B14" s="0" t="s">
        <v>24</v>
      </c>
      <c r="C14" s="0" t="s">
        <v>66</v>
      </c>
      <c r="D14" s="141" t="s">
        <v>67</v>
      </c>
      <c r="E14" s="115" t="s">
        <v>68</v>
      </c>
      <c r="F14" s="144">
        <v>0.00553240740740741</v>
      </c>
      <c r="G14" s="86" t="s">
        <v>69</v>
      </c>
      <c r="H14" s="0" t="s">
        <v>29</v>
      </c>
    </row>
    <row r="15">
      <c r="B15" s="0" t="s">
        <v>24</v>
      </c>
      <c r="C15" s="0" t="s">
        <v>70</v>
      </c>
      <c r="D15" s="141" t="s">
        <v>71</v>
      </c>
      <c r="E15" s="115" t="s">
        <v>72</v>
      </c>
      <c r="F15" s="144">
        <v>0.00106481481481481</v>
      </c>
      <c r="G15" s="86" t="s">
        <v>73</v>
      </c>
      <c r="H15" s="0" t="s">
        <v>29</v>
      </c>
    </row>
    <row r="16">
      <c r="B16" s="0" t="s">
        <v>24</v>
      </c>
      <c r="C16" s="0" t="s">
        <v>70</v>
      </c>
      <c r="D16" s="141" t="s">
        <v>74</v>
      </c>
      <c r="E16" s="115" t="s">
        <v>75</v>
      </c>
      <c r="F16" s="144">
        <v>0.00109953703703704</v>
      </c>
      <c r="G16" s="86" t="s">
        <v>76</v>
      </c>
      <c r="H16" s="0" t="s">
        <v>29</v>
      </c>
    </row>
    <row r="17">
      <c r="B17" s="0" t="s">
        <v>24</v>
      </c>
      <c r="C17" s="0" t="s">
        <v>77</v>
      </c>
      <c r="D17" s="141" t="s">
        <v>78</v>
      </c>
      <c r="E17" s="115" t="s">
        <v>79</v>
      </c>
      <c r="F17" s="144">
        <v>0.00708333333333333</v>
      </c>
      <c r="G17" s="86" t="s">
        <v>80</v>
      </c>
      <c r="H17" s="0" t="s">
        <v>29</v>
      </c>
    </row>
    <row r="18">
      <c r="B18" s="0" t="s">
        <v>24</v>
      </c>
      <c r="C18" s="0" t="s">
        <v>81</v>
      </c>
      <c r="D18" s="141" t="s">
        <v>82</v>
      </c>
      <c r="E18" s="115" t="s">
        <v>83</v>
      </c>
      <c r="F18" s="144">
        <v>0.00643518518518519</v>
      </c>
      <c r="G18" s="86" t="s">
        <v>84</v>
      </c>
      <c r="H18" s="0" t="s">
        <v>29</v>
      </c>
    </row>
    <row r="19">
      <c r="B19" s="0" t="s">
        <v>24</v>
      </c>
      <c r="C19" s="0" t="s">
        <v>85</v>
      </c>
      <c r="D19" s="141" t="s">
        <v>86</v>
      </c>
      <c r="E19" s="115" t="s">
        <v>87</v>
      </c>
      <c r="F19" s="144">
        <v>0.0225925925925926</v>
      </c>
      <c r="G19" s="86" t="s">
        <v>88</v>
      </c>
      <c r="H19" s="0" t="s">
        <v>29</v>
      </c>
    </row>
    <row r="20">
      <c r="B20" s="0" t="s">
        <v>24</v>
      </c>
      <c r="C20" s="0" t="s">
        <v>89</v>
      </c>
      <c r="D20" s="141" t="s">
        <v>90</v>
      </c>
      <c r="E20" s="115" t="s">
        <v>91</v>
      </c>
      <c r="F20" s="144">
        <v>0.0214930555555556</v>
      </c>
      <c r="G20" s="86" t="s">
        <v>92</v>
      </c>
      <c r="H20" s="0" t="s">
        <v>29</v>
      </c>
    </row>
    <row r="21">
      <c r="B21" s="0" t="s">
        <v>24</v>
      </c>
      <c r="C21" s="0" t="s">
        <v>89</v>
      </c>
      <c r="D21" s="141" t="s">
        <v>93</v>
      </c>
      <c r="E21" s="115" t="s">
        <v>94</v>
      </c>
      <c r="F21" s="144">
        <v>0.0270717592592593</v>
      </c>
      <c r="G21" s="86" t="s">
        <v>95</v>
      </c>
      <c r="H21" s="0" t="s">
        <v>29</v>
      </c>
    </row>
    <row r="22">
      <c r="B22" s="0" t="s">
        <v>24</v>
      </c>
      <c r="C22" s="0" t="s">
        <v>96</v>
      </c>
      <c r="D22" s="141" t="s">
        <v>38</v>
      </c>
      <c r="E22" s="115" t="s">
        <v>39</v>
      </c>
      <c r="F22" s="144">
        <v>0.00626157407407407</v>
      </c>
      <c r="G22" s="86" t="s">
        <v>40</v>
      </c>
      <c r="H22" s="0" t="s">
        <v>29</v>
      </c>
    </row>
  </sheetData>
  <mergeCells>
    <mergeCell ref="B2:I2"/>
  </mergeCells>
  <conditionalFormatting sqref="D4:D50">
    <cfRule type="containsText" dxfId="5" priority="1" operator="containsText" text="Duplicate">
      <formula>NOT(ISERROR(SEARCH("Duplicate",D4)))</formula>
    </cfRule>
  </conditionalFormatting>
  <conditionalFormatting sqref="G4:G50">
    <cfRule type="containsText" dxfId="7" priority="3" operator="containsText" text="Video not found">
      <formula>NOT(ISERROR(SEARCH("Video not found",G4)))</formula>
    </cfRule>
    <cfRule type="containsText" dxfId="6" priority="4" operator="containsText" text="Inline Media">
      <formula>NOT(ISERROR(SEARCH("Inline Media",G4)))</formula>
    </cfRule>
  </conditionalFormatting>
  <hyperlinks>
    <hyperlink ref="C4" r:id="rId4"/>
    <hyperlink ref="E4" r:id="rId5"/>
    <hyperlink ref="C5" r:id="rId6"/>
    <hyperlink ref="E5" r:id="rId7"/>
    <hyperlink ref="C6" r:id="rId8"/>
    <hyperlink ref="E6" r:id="rId9"/>
    <hyperlink ref="C7" r:id="rId10"/>
    <hyperlink ref="E7" r:id="rId11"/>
    <hyperlink ref="C8" r:id="rId12"/>
    <hyperlink ref="E8" r:id="rId13"/>
    <hyperlink ref="C9" r:id="rId14"/>
    <hyperlink ref="E9" r:id="rId15"/>
    <hyperlink ref="C10" r:id="rId16"/>
    <hyperlink ref="E10" r:id="rId17"/>
    <hyperlink ref="C11" r:id="rId18"/>
    <hyperlink ref="E11" r:id="rId19"/>
    <hyperlink ref="C12" r:id="rId20"/>
    <hyperlink ref="E12" r:id="rId21"/>
    <hyperlink ref="C13" r:id="rId22"/>
    <hyperlink ref="E13" r:id="rId23"/>
    <hyperlink ref="C14" r:id="rId24"/>
    <hyperlink ref="E14" r:id="rId25"/>
    <hyperlink ref="C15" r:id="rId26"/>
    <hyperlink ref="E15" r:id="rId27"/>
    <hyperlink ref="C16" r:id="rId28"/>
    <hyperlink ref="E16" r:id="rId29"/>
    <hyperlink ref="C17" r:id="rId30"/>
    <hyperlink ref="E17" r:id="rId31"/>
    <hyperlink ref="C18" r:id="rId32"/>
    <hyperlink ref="E18" r:id="rId33"/>
    <hyperlink ref="C19" r:id="rId34"/>
    <hyperlink ref="E19" r:id="rId35"/>
    <hyperlink ref="C20" r:id="rId36"/>
    <hyperlink ref="E20" r:id="rId37"/>
    <hyperlink ref="C21" r:id="rId38"/>
    <hyperlink ref="E21" r:id="rId39"/>
    <hyperlink ref="C22" r:id="rId40"/>
    <hyperlink ref="E22" r:id="rId41"/>
  </hyperlinks>
  <pageMargins left="0.7" right="0.7" top="0.75" bottom="0.75" header="0.3" footer="0.3"/>
  <pageSetup orientation="portrait" horizontalDpi="1200" verticalDpi="1200"/>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2:D150"/>
  <sheetViews>
    <sheetView showGridLines="0" workbookViewId="0">
      <selection activeCell="H144" sqref="H144"/>
    </sheetView>
  </sheetViews>
  <sheetFormatPr defaultRowHeight="15" x14ac:dyDescent="0.25"/>
  <cols>
    <col min="1" max="1" width="38.5703125" customWidth="1"/>
    <col min="2" max="2" width="60.7109375" customWidth="1"/>
    <col min="3" max="3" width="55.5703125" customWidth="1"/>
    <col min="4" max="4" width="25.7109375" customWidth="1"/>
  </cols>
  <sheetData>
    <row r="1" ht="15.75"/>
    <row r="2" ht="47.25">
      <c r="B2" s="128" t="s">
        <v>97</v>
      </c>
      <c r="C2" s="129"/>
      <c r="D2" s="130"/>
    </row>
    <row r="3">
      <c r="B3" s="112" t="s">
        <v>15</v>
      </c>
      <c r="C3" s="113" t="s">
        <v>98</v>
      </c>
      <c r="D3" s="114" t="s">
        <v>99</v>
      </c>
    </row>
    <row r="4">
      <c r="B4" s="104"/>
      <c r="C4" s="104"/>
      <c r="D4" s="86"/>
    </row>
    <row r="5">
      <c r="B5" s="104"/>
      <c r="C5" s="104"/>
      <c r="D5" s="86"/>
    </row>
    <row r="6">
      <c r="B6" s="104"/>
      <c r="C6" s="104"/>
      <c r="D6" s="86"/>
    </row>
    <row r="7">
      <c r="B7" s="104"/>
      <c r="C7" s="104"/>
      <c r="D7" s="86"/>
    </row>
    <row r="8">
      <c r="B8" s="104"/>
      <c r="C8" s="104"/>
      <c r="D8" s="86"/>
    </row>
    <row r="9">
      <c r="B9" s="104"/>
      <c r="C9" s="104"/>
      <c r="D9" s="86"/>
    </row>
    <row r="10">
      <c r="B10" s="104"/>
      <c r="C10" s="104"/>
      <c r="D10" s="86"/>
    </row>
    <row r="11">
      <c r="B11" s="104"/>
      <c r="C11" s="104"/>
      <c r="D11" s="86"/>
    </row>
    <row r="12">
      <c r="B12" s="104"/>
      <c r="C12" s="104"/>
      <c r="D12" s="86"/>
    </row>
    <row r="13">
      <c r="B13" s="104"/>
      <c r="C13" s="104"/>
      <c r="D13" s="86"/>
    </row>
    <row r="14">
      <c r="B14" s="104"/>
      <c r="C14" s="104"/>
      <c r="D14" s="86"/>
    </row>
    <row r="15">
      <c r="B15" s="104"/>
      <c r="C15" s="104"/>
      <c r="D15" s="86"/>
    </row>
    <row r="16">
      <c r="B16" s="104"/>
      <c r="C16" s="104"/>
      <c r="D16" s="86"/>
    </row>
    <row r="17">
      <c r="B17" s="104"/>
      <c r="C17" s="104"/>
      <c r="D17" s="86"/>
    </row>
    <row r="18">
      <c r="B18" s="104"/>
      <c r="C18" s="104"/>
      <c r="D18" s="86"/>
    </row>
    <row r="19">
      <c r="B19" s="104"/>
      <c r="C19" s="104"/>
      <c r="D19" s="86"/>
    </row>
    <row r="20">
      <c r="B20" s="104"/>
      <c r="C20" s="104"/>
      <c r="D20" s="86"/>
    </row>
    <row r="21">
      <c r="B21" s="104"/>
      <c r="C21" s="104"/>
      <c r="D21" s="86"/>
    </row>
    <row r="22">
      <c r="B22" s="104"/>
      <c r="C22" s="104"/>
      <c r="D22" s="86"/>
    </row>
    <row r="23">
      <c r="B23" s="104"/>
      <c r="C23" s="104"/>
      <c r="D23" s="86"/>
    </row>
    <row r="24">
      <c r="B24" s="104"/>
      <c r="C24" s="104"/>
      <c r="D24" s="86"/>
    </row>
    <row r="25">
      <c r="B25" s="104"/>
      <c r="C25" s="104"/>
      <c r="D25" s="86"/>
    </row>
    <row r="26">
      <c r="B26" s="104"/>
      <c r="C26" s="104"/>
      <c r="D26" s="86"/>
    </row>
    <row r="27">
      <c r="B27" s="104"/>
      <c r="C27" s="104"/>
      <c r="D27" s="86"/>
    </row>
    <row r="28">
      <c r="B28" s="104"/>
      <c r="C28" s="104"/>
      <c r="D28" s="86"/>
    </row>
    <row r="29">
      <c r="B29" s="104"/>
      <c r="C29" s="104"/>
      <c r="D29" s="86"/>
    </row>
    <row r="30">
      <c r="B30" s="104"/>
      <c r="C30" s="104"/>
      <c r="D30" s="86"/>
    </row>
    <row r="31">
      <c r="B31" s="104"/>
      <c r="C31" s="104"/>
      <c r="D31" s="86"/>
    </row>
    <row r="32">
      <c r="B32" s="104"/>
      <c r="C32" s="104"/>
      <c r="D32" s="86"/>
    </row>
    <row r="33">
      <c r="B33" s="104"/>
      <c r="C33" s="104"/>
      <c r="D33" s="86"/>
    </row>
    <row r="34">
      <c r="B34" s="104"/>
      <c r="C34" s="104"/>
      <c r="D34" s="86"/>
    </row>
    <row r="35">
      <c r="B35" s="104"/>
      <c r="C35" s="104"/>
      <c r="D35" s="86"/>
    </row>
    <row r="36">
      <c r="B36" s="104"/>
      <c r="C36" s="104"/>
      <c r="D36" s="86"/>
    </row>
    <row r="37">
      <c r="B37" s="104"/>
      <c r="C37" s="104"/>
      <c r="D37" s="86"/>
    </row>
    <row r="38">
      <c r="B38" s="104"/>
      <c r="C38" s="104"/>
      <c r="D38" s="86"/>
    </row>
    <row r="39">
      <c r="B39" s="104"/>
      <c r="C39" s="104"/>
      <c r="D39" s="86"/>
    </row>
    <row r="40">
      <c r="B40" s="104"/>
      <c r="C40" s="104"/>
      <c r="D40" s="86"/>
    </row>
    <row r="41">
      <c r="B41" s="104"/>
      <c r="C41" s="104"/>
      <c r="D41" s="86"/>
    </row>
    <row r="42">
      <c r="B42" s="104"/>
      <c r="C42" s="104"/>
      <c r="D42" s="86"/>
    </row>
    <row r="43">
      <c r="B43" s="104"/>
      <c r="C43" s="104"/>
      <c r="D43" s="86"/>
    </row>
    <row r="44">
      <c r="B44" s="104"/>
      <c r="C44" s="104"/>
      <c r="D44" s="86"/>
    </row>
    <row r="45">
      <c r="B45" s="104"/>
      <c r="C45" s="104"/>
      <c r="D45" s="86"/>
    </row>
    <row r="46">
      <c r="B46" s="104"/>
      <c r="C46" s="104"/>
      <c r="D46" s="86"/>
    </row>
    <row r="47">
      <c r="B47" s="104"/>
      <c r="C47" s="104"/>
      <c r="D47" s="86"/>
    </row>
    <row r="48">
      <c r="B48" s="104"/>
      <c r="C48" s="104"/>
      <c r="D48" s="86"/>
    </row>
    <row r="49">
      <c r="B49" s="104"/>
      <c r="C49" s="104"/>
      <c r="D49" s="86"/>
    </row>
    <row r="50">
      <c r="B50" s="104"/>
      <c r="C50" s="104"/>
      <c r="D50" s="86"/>
    </row>
    <row r="51">
      <c r="D51" s="86"/>
    </row>
    <row r="52">
      <c r="D52" s="86"/>
    </row>
    <row r="53">
      <c r="D53" s="86"/>
    </row>
    <row r="54">
      <c r="D54" s="86"/>
    </row>
    <row r="55">
      <c r="D55" s="86"/>
    </row>
    <row r="56">
      <c r="D56" s="86"/>
    </row>
    <row r="57">
      <c r="D57" s="86"/>
    </row>
    <row r="58">
      <c r="D58" s="86"/>
    </row>
    <row r="59">
      <c r="D59" s="86"/>
    </row>
    <row r="60">
      <c r="D60" s="86"/>
    </row>
    <row r="61">
      <c r="D61" s="86"/>
    </row>
    <row r="62">
      <c r="D62" s="86"/>
    </row>
    <row r="63">
      <c r="D63" s="86"/>
    </row>
    <row r="64">
      <c r="D64" s="86"/>
    </row>
    <row r="65">
      <c r="D65" s="86"/>
    </row>
    <row r="66">
      <c r="D66" s="86"/>
    </row>
    <row r="67">
      <c r="D67" s="86"/>
    </row>
    <row r="68">
      <c r="D68" s="86"/>
    </row>
    <row r="69">
      <c r="D69" s="86"/>
    </row>
    <row r="70">
      <c r="D70" s="86"/>
    </row>
    <row r="71">
      <c r="D71" s="86"/>
    </row>
    <row r="72">
      <c r="D72" s="86"/>
    </row>
    <row r="73">
      <c r="D73" s="86"/>
    </row>
    <row r="74">
      <c r="D74" s="86"/>
    </row>
    <row r="75">
      <c r="D75" s="86"/>
    </row>
    <row r="76">
      <c r="D76" s="86"/>
    </row>
    <row r="77">
      <c r="D77" s="86"/>
    </row>
    <row r="78">
      <c r="D78" s="86"/>
    </row>
    <row r="79">
      <c r="D79" s="86"/>
    </row>
    <row r="80">
      <c r="D80" s="86"/>
    </row>
    <row r="81">
      <c r="D81" s="86"/>
    </row>
    <row r="82">
      <c r="D82" s="86"/>
    </row>
    <row r="83">
      <c r="D83" s="86"/>
    </row>
    <row r="84">
      <c r="D84" s="86"/>
    </row>
    <row r="85">
      <c r="D85" s="86"/>
    </row>
    <row r="86">
      <c r="D86" s="86"/>
    </row>
    <row r="87">
      <c r="D87" s="86"/>
    </row>
    <row r="88">
      <c r="D88" s="86"/>
    </row>
    <row r="89">
      <c r="D89" s="86"/>
    </row>
    <row r="90">
      <c r="D90" s="86"/>
    </row>
    <row r="91">
      <c r="D91" s="86"/>
    </row>
    <row r="92">
      <c r="D92" s="86"/>
    </row>
    <row r="93">
      <c r="D93" s="86"/>
    </row>
    <row r="94">
      <c r="D94" s="86"/>
    </row>
    <row r="95">
      <c r="D95" s="86"/>
    </row>
    <row r="96">
      <c r="D96" s="86"/>
    </row>
    <row r="97">
      <c r="D97" s="86"/>
    </row>
    <row r="98">
      <c r="D98" s="86"/>
    </row>
    <row r="99">
      <c r="D99" s="86"/>
    </row>
    <row r="100">
      <c r="D100" s="86"/>
    </row>
    <row r="101">
      <c r="D101" s="86"/>
    </row>
    <row r="102">
      <c r="D102" s="86"/>
    </row>
    <row r="103">
      <c r="D103" s="86"/>
    </row>
    <row r="104">
      <c r="D104" s="86"/>
    </row>
    <row r="105">
      <c r="D105" s="86"/>
    </row>
    <row r="106">
      <c r="D106" s="86"/>
    </row>
    <row r="107">
      <c r="D107" s="86"/>
    </row>
    <row r="108">
      <c r="D108" s="86"/>
    </row>
    <row r="109">
      <c r="D109" s="86"/>
    </row>
    <row r="110">
      <c r="D110" s="86"/>
    </row>
    <row r="111">
      <c r="D111" s="86"/>
    </row>
    <row r="112">
      <c r="D112" s="86"/>
    </row>
    <row r="113">
      <c r="D113" s="86"/>
    </row>
    <row r="114">
      <c r="D114" s="86"/>
    </row>
    <row r="115">
      <c r="D115" s="86"/>
    </row>
    <row r="116">
      <c r="D116" s="86"/>
    </row>
    <row r="117">
      <c r="D117" s="86"/>
    </row>
    <row r="118">
      <c r="D118" s="86"/>
    </row>
    <row r="119">
      <c r="D119" s="86"/>
    </row>
    <row r="120">
      <c r="D120" s="86"/>
    </row>
    <row r="121">
      <c r="D121" s="86"/>
    </row>
    <row r="122">
      <c r="D122" s="86"/>
    </row>
    <row r="123">
      <c r="D123" s="86"/>
    </row>
    <row r="124">
      <c r="D124" s="86"/>
    </row>
    <row r="125">
      <c r="D125" s="86"/>
    </row>
    <row r="126">
      <c r="D126" s="86"/>
    </row>
    <row r="127">
      <c r="D127" s="86"/>
    </row>
    <row r="128">
      <c r="D128" s="86"/>
    </row>
    <row r="129">
      <c r="D129" s="86"/>
    </row>
    <row r="130">
      <c r="D130" s="86"/>
    </row>
    <row r="131">
      <c r="D131" s="86"/>
    </row>
    <row r="132">
      <c r="D132" s="86"/>
    </row>
    <row r="133">
      <c r="D133" s="86"/>
    </row>
    <row r="134">
      <c r="D134" s="86"/>
    </row>
    <row r="135">
      <c r="D135" s="86"/>
    </row>
    <row r="136">
      <c r="D136" s="86"/>
    </row>
    <row r="137">
      <c r="D137" s="86"/>
    </row>
    <row r="138">
      <c r="D138" s="86"/>
    </row>
    <row r="139">
      <c r="D139" s="86"/>
    </row>
    <row r="140">
      <c r="D140" s="86"/>
    </row>
    <row r="141">
      <c r="D141" s="86"/>
    </row>
    <row r="142">
      <c r="D142" s="86"/>
    </row>
    <row r="143">
      <c r="D143" s="86"/>
    </row>
    <row r="144">
      <c r="D144" s="86"/>
    </row>
    <row r="145">
      <c r="D145" s="86"/>
    </row>
    <row r="146">
      <c r="D146" s="86"/>
    </row>
    <row r="147">
      <c r="D147" s="86"/>
    </row>
    <row r="148">
      <c r="D148" s="86"/>
    </row>
    <row r="149">
      <c r="D149" s="86"/>
    </row>
    <row r="150">
      <c r="D150" s="86"/>
    </row>
  </sheetData>
  <mergeCells>
    <mergeCell ref="B2:D2"/>
  </mergeCells>
  <conditionalFormatting sqref="B3:D3">
    <cfRule type="containsText" dxfId="8" priority="2" operator="containsText" text="Duplicate Video">
      <formula>NOT(ISERROR(SEARCH("Duplicate Video",B3)))</formula>
    </cfRule>
    <cfRule type="containsText" dxfId="7" priority="3" operator="containsText" text="Video not found">
      <formula>NOT(ISERROR(SEARCH("Video not found",B3)))</formula>
    </cfRule>
    <cfRule type="containsText" dxfId="6" priority="4" operator="containsText" text="Inline Media:&#10;Unable to find title or video length for this type of video">
      <formula>NOT(ISERROR(SEARCH("Inline Media:
Unable to find title or video length for this type of video",B3)))</formula>
    </cfRule>
  </conditionalFormatting>
  <conditionalFormatting sqref="D4:D150">
    <cfRule type="containsText" dxfId="5" priority="1" operator="containsText" text="Duplicate">
      <formula>NOT(ISERROR(SEARCH("Duplicate",D4)))</formula>
    </cfRule>
  </conditionalFormatting>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x14ac:dyDescent="0.25"/>
  <cols>
    <col min="2" max="2" width="13.140625" customWidth="1"/>
    <col min="3" max="3" width="16.5703125" customWidth="1"/>
  </cols>
  <sheetData>
    <row r="2">
      <c r="B2" s="131" t="s">
        <v>0</v>
      </c>
      <c r="C2" s="132"/>
    </row>
    <row r="3">
      <c r="B3" s="0" t="s">
        <v>1</v>
      </c>
      <c r="C3" s="0" t="s">
        <v>2</v>
      </c>
    </row>
    <row r="4">
      <c r="B4" s="0" t="s">
        <v>3</v>
      </c>
      <c r="C4" s="0">
        <f>COUNTIF(Issues[Issue Type],B4)</f>
        <v>0</v>
      </c>
    </row>
    <row r="5">
      <c r="B5" s="0" t="s">
        <v>4</v>
      </c>
      <c r="C5" s="0">
        <f>COUNTIF(Issues[Issue Type],B5)</f>
        <v>0</v>
      </c>
    </row>
    <row r="6">
      <c r="B6" s="0" t="s">
        <v>5</v>
      </c>
      <c r="C6" s="0">
        <f>COUNTIF(Issues[Issue Type],B6)</f>
        <v>0</v>
      </c>
    </row>
    <row r="7">
      <c r="B7" s="0" t="s">
        <v>6</v>
      </c>
      <c r="C7" s="0">
        <f>COUNTIF(Issues[Issue Type],B7)</f>
        <v>0</v>
      </c>
    </row>
    <row r="8">
      <c r="B8" s="0" t="s">
        <v>7</v>
      </c>
      <c r="C8" s="0">
        <f>COUNTIF(Issues[Issue Type],B8)</f>
        <v>0</v>
      </c>
    </row>
    <row r="9">
      <c r="B9" s="0" t="s">
        <v>8</v>
      </c>
      <c r="C9" s="0">
        <f>COUNTIF(Issues[Issue Type],B9)</f>
        <v>0</v>
      </c>
    </row>
    <row r="10">
      <c r="B10" s="0" t="s">
        <v>9</v>
      </c>
      <c r="C10" s="0">
        <f>COUNTIF(Issues[Issue Type],B10)</f>
        <v>0</v>
      </c>
    </row>
    <row r="11">
      <c r="B11" s="0" t="s">
        <v>10</v>
      </c>
      <c r="C11" s="0">
        <f>COUNTIF(Issues[Issue Type],B11)</f>
        <v>0</v>
      </c>
    </row>
    <row r="12">
      <c r="B12" s="0" t="s">
        <v>11</v>
      </c>
      <c r="C12" s="0">
        <f>COUNTIF(Issues[Issue Type],B12)</f>
        <v>0</v>
      </c>
    </row>
    <row r="13">
      <c r="B13" s="0" t="s">
        <v>12</v>
      </c>
      <c r="C13" s="0">
        <f>SUBTOTAL(109,Issue_Severity[Occurance])</f>
        <v>0</v>
      </c>
    </row>
    <row r="26" ht="43.5" customHeight="1"/>
    <row r="28">
      <c r="B28" s="104"/>
    </row>
    <row r="29">
      <c r="B29" s="104"/>
      <c r="O29" s="0" t="str">
        <f>IFERROR(INDEX(Issues[Location],MATCH(0,COUNTIF(#REF!,Issues[Location]),0)),"")</f>
      </c>
    </row>
  </sheetData>
  <mergeCells>
    <mergeCell ref="B2:C2"/>
  </mergeCells>
  <pageMargins left="0.7" right="0.7" top="0.75" bottom="0.75" header="0.3" footer="0.3"/>
  <pageSetup orientation="portrait" horizontalDpi="1200" verticalDpi="1200"/>
  <headerFooter/>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2:S16"/>
  <sheetViews>
    <sheetView showGridLines="0" topLeftCell="H1" zoomScale="70" zoomScaleNormal="70" workbookViewId="0">
      <selection activeCell="O9" sqref="O9"/>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ht="20.1" customHeight="1">
      <c r="M2" s="133" t="s">
        <v>142</v>
      </c>
      <c r="N2" s="133"/>
      <c r="O2" s="133"/>
      <c r="P2" s="133"/>
      <c r="Q2" s="133"/>
      <c r="R2" s="133"/>
      <c r="S2" s="133"/>
    </row>
    <row r="3" ht="24">
      <c r="B3" s="136" t="s">
        <v>143</v>
      </c>
      <c r="C3" s="136"/>
      <c r="D3" s="136"/>
      <c r="E3" s="136"/>
      <c r="F3" s="136"/>
      <c r="G3" s="136"/>
      <c r="H3" s="136"/>
      <c r="I3" s="136"/>
      <c r="J3" s="136"/>
      <c r="K3" s="136"/>
      <c r="L3" s="136"/>
      <c r="M3" s="136"/>
      <c r="N3" s="136"/>
      <c r="O3" s="136"/>
      <c r="P3" s="136"/>
      <c r="Q3" s="136"/>
      <c r="R3" s="136"/>
      <c r="S3" s="136"/>
    </row>
    <row r="4" ht="18.75">
      <c r="B4" s="134" t="s">
        <v>1</v>
      </c>
      <c r="C4" s="134"/>
      <c r="D4" s="134"/>
      <c r="E4" s="134"/>
      <c r="F4" s="134"/>
      <c r="G4" s="134"/>
      <c r="H4" s="134"/>
      <c r="I4" s="134"/>
      <c r="J4" s="134"/>
      <c r="K4" s="134"/>
      <c r="L4" s="134"/>
      <c r="M4" s="134"/>
      <c r="N4" s="134"/>
      <c r="O4" s="134"/>
      <c r="P4" s="134"/>
      <c r="Q4" s="134"/>
      <c r="R4" s="134"/>
      <c r="S4" s="134"/>
    </row>
    <row r="5" ht="26.25">
      <c r="B5" s="135" t="s">
        <v>3</v>
      </c>
      <c r="C5" s="135"/>
      <c r="D5" s="135" t="s">
        <v>4</v>
      </c>
      <c r="E5" s="135"/>
      <c r="F5" s="135" t="s">
        <v>5</v>
      </c>
      <c r="G5" s="135"/>
      <c r="H5" s="135" t="s">
        <v>144</v>
      </c>
      <c r="I5" s="135"/>
      <c r="J5" s="135" t="s">
        <v>7</v>
      </c>
      <c r="K5" s="135"/>
      <c r="L5" s="135" t="s">
        <v>8</v>
      </c>
      <c r="M5" s="135"/>
      <c r="N5" s="135" t="s">
        <v>9</v>
      </c>
      <c r="O5" s="135"/>
      <c r="P5" s="138" t="s">
        <v>11</v>
      </c>
      <c r="Q5" s="139"/>
      <c r="R5" s="135" t="s">
        <v>10</v>
      </c>
      <c r="S5" s="135"/>
    </row>
    <row r="6" ht="19.5">
      <c r="B6" s="137" t="s">
        <v>145</v>
      </c>
      <c r="C6" s="137"/>
      <c r="D6" s="134"/>
      <c r="E6" s="134"/>
      <c r="F6" s="134"/>
      <c r="G6" s="134"/>
      <c r="H6" s="134"/>
      <c r="I6" s="134"/>
      <c r="J6" s="134"/>
      <c r="K6" s="134"/>
      <c r="L6" s="134"/>
      <c r="M6" s="134"/>
      <c r="N6" s="134"/>
      <c r="O6" s="134"/>
      <c r="P6" s="134"/>
      <c r="Q6" s="134"/>
      <c r="R6" s="134"/>
      <c r="S6" s="134"/>
    </row>
    <row r="7" ht="298.5" customHeight="1">
      <c r="B7" s="107" t="s">
        <v>146</v>
      </c>
      <c r="C7" s="111" t="s">
        <v>147</v>
      </c>
      <c r="D7" s="107" t="s">
        <v>148</v>
      </c>
      <c r="E7" s="111" t="s">
        <v>149</v>
      </c>
      <c r="F7" s="107" t="s">
        <v>150</v>
      </c>
      <c r="G7" s="111" t="s">
        <v>151</v>
      </c>
      <c r="H7" s="107" t="s">
        <v>152</v>
      </c>
      <c r="I7" s="111" t="s">
        <v>153</v>
      </c>
      <c r="J7" s="107" t="s">
        <v>154</v>
      </c>
      <c r="K7" s="111" t="s">
        <v>155</v>
      </c>
      <c r="L7" s="107" t="s">
        <v>156</v>
      </c>
      <c r="M7" s="111" t="s">
        <v>157</v>
      </c>
      <c r="N7" s="107" t="s">
        <v>158</v>
      </c>
      <c r="O7" s="111" t="s">
        <v>159</v>
      </c>
      <c r="P7" s="108" t="s">
        <v>160</v>
      </c>
      <c r="Q7" s="111" t="s">
        <v>161</v>
      </c>
      <c r="R7" s="107" t="s">
        <v>162</v>
      </c>
      <c r="S7" s="111" t="s">
        <v>163</v>
      </c>
    </row>
    <row r="8" ht="276" customHeight="1">
      <c r="B8" s="107" t="s">
        <v>164</v>
      </c>
      <c r="C8" s="111" t="s">
        <v>165</v>
      </c>
      <c r="D8" s="107" t="s">
        <v>166</v>
      </c>
      <c r="E8" s="111" t="s">
        <v>167</v>
      </c>
      <c r="F8" s="107" t="s">
        <v>168</v>
      </c>
      <c r="G8" s="111" t="s">
        <v>169</v>
      </c>
      <c r="H8" s="107"/>
      <c r="I8" s="111"/>
      <c r="J8" s="107" t="s">
        <v>170</v>
      </c>
      <c r="K8" s="111" t="s">
        <v>171</v>
      </c>
      <c r="L8" s="107" t="s">
        <v>172</v>
      </c>
      <c r="M8" s="111" t="s">
        <v>173</v>
      </c>
      <c r="N8" s="107" t="s">
        <v>174</v>
      </c>
      <c r="O8" s="111" t="s">
        <v>175</v>
      </c>
      <c r="P8" s="108" t="s">
        <v>176</v>
      </c>
      <c r="Q8" s="111" t="s">
        <v>177</v>
      </c>
      <c r="R8" s="107" t="s">
        <v>178</v>
      </c>
      <c r="S8" s="111" t="s">
        <v>179</v>
      </c>
    </row>
    <row r="9" ht="210.75" customHeight="1">
      <c r="B9" s="107" t="s">
        <v>180</v>
      </c>
      <c r="C9" s="111" t="s">
        <v>181</v>
      </c>
      <c r="D9" s="107"/>
      <c r="E9" s="111"/>
      <c r="F9" s="107" t="s">
        <v>182</v>
      </c>
      <c r="G9" s="111" t="s">
        <v>183</v>
      </c>
      <c r="H9" s="107"/>
      <c r="I9" s="111"/>
      <c r="J9" s="107"/>
      <c r="K9" s="111"/>
      <c r="L9" s="107" t="s">
        <v>184</v>
      </c>
      <c r="M9" s="111" t="s">
        <v>185</v>
      </c>
      <c r="N9" s="107" t="s">
        <v>186</v>
      </c>
      <c r="O9" s="111" t="s">
        <v>187</v>
      </c>
      <c r="P9" s="108" t="s">
        <v>188</v>
      </c>
      <c r="Q9" s="111" t="s">
        <v>189</v>
      </c>
      <c r="R9" s="107" t="s">
        <v>190</v>
      </c>
      <c r="S9" s="111" t="s">
        <v>191</v>
      </c>
    </row>
    <row r="10" ht="129.75" customHeight="1">
      <c r="B10" s="107" t="s">
        <v>192</v>
      </c>
      <c r="C10" s="111" t="s">
        <v>193</v>
      </c>
      <c r="D10" s="107"/>
      <c r="E10" s="111"/>
      <c r="F10" s="107"/>
      <c r="G10" s="111"/>
      <c r="H10" s="107"/>
      <c r="I10" s="111"/>
      <c r="J10" s="107"/>
      <c r="K10" s="111"/>
      <c r="L10" s="107" t="s">
        <v>194</v>
      </c>
      <c r="M10" s="111" t="s">
        <v>195</v>
      </c>
      <c r="N10" s="107"/>
      <c r="O10" s="111"/>
      <c r="P10" s="108" t="s">
        <v>196</v>
      </c>
      <c r="Q10" s="111" t="s">
        <v>197</v>
      </c>
      <c r="R10" s="107" t="s">
        <v>198</v>
      </c>
      <c r="S10" s="111" t="s">
        <v>199</v>
      </c>
    </row>
    <row r="11" ht="121.5" customHeight="1">
      <c r="B11" s="107" t="s">
        <v>200</v>
      </c>
      <c r="C11" s="111" t="s">
        <v>201</v>
      </c>
      <c r="D11" s="107"/>
      <c r="E11" s="111"/>
      <c r="F11" s="107"/>
      <c r="G11" s="111"/>
      <c r="H11" s="107"/>
      <c r="I11" s="111"/>
      <c r="J11" s="107"/>
      <c r="K11" s="111"/>
      <c r="L11" s="107" t="s">
        <v>202</v>
      </c>
      <c r="M11" s="111" t="s">
        <v>203</v>
      </c>
      <c r="N11" s="107"/>
      <c r="O11" s="111"/>
      <c r="P11" s="109"/>
      <c r="Q11" s="106"/>
      <c r="R11" s="107" t="s">
        <v>204</v>
      </c>
      <c r="S11" s="111" t="s">
        <v>205</v>
      </c>
    </row>
    <row r="16" ht="18.75">
      <c r="E16" s="110"/>
    </row>
  </sheetData>
  <mergeCells>
    <mergeCell ref="M2:S2"/>
    <mergeCell ref="B4:S4"/>
    <mergeCell ref="R5:S5"/>
    <mergeCell ref="B3:S3"/>
    <mergeCell ref="B6:S6"/>
    <mergeCell ref="N5:O5"/>
    <mergeCell ref="L5:M5"/>
    <mergeCell ref="J5:K5"/>
    <mergeCell ref="H5:I5"/>
    <mergeCell ref="B5:C5"/>
    <mergeCell ref="D5:E5"/>
    <mergeCell ref="F5:G5"/>
    <mergeCell ref="P5:Q5"/>
  </mergeCells>
  <hyperlinks>
    <hyperlink ref="M2" tooltip="Checklist for Accessibility Assistants" r:id="rId31"/>
    <hyperlink ref="C7" tooltip="How to meet the guidelines" r:id="rId32"/>
    <hyperlink ref="E7" tooltip="How to meet the guideline" r:id="rId33"/>
    <hyperlink ref="G7" tooltip="How to meet the guidelines" r:id="rId34"/>
    <hyperlink ref="I7" tooltip="How to meet the guideline" r:id="rId35"/>
    <hyperlink ref="K7" tooltip="How to meet the guidelines" r:id="rId36"/>
    <hyperlink ref="M7" tooltip="How to meet the guidelines" r:id="rId37"/>
    <hyperlink ref="O7" tooltip="How to meet the guideline" r:id="rId38"/>
    <hyperlink ref="Q7" r:id="rId39"/>
    <hyperlink ref="S7" tooltip="How to meet the guidelines" r:id="rId40"/>
    <hyperlink ref="C8" tooltip="How to meet the guidelines" r:id="rId41"/>
    <hyperlink ref="E8" tooltip="How to meet the guideline" r:id="rId42"/>
    <hyperlink ref="G8" tooltip="How to meet the guideline" r:id="rId43"/>
    <hyperlink ref="K8" r:id="rId44"/>
    <hyperlink ref="M8" tooltip="How to meet the guideline" r:id="rId45"/>
    <hyperlink ref="O8" tooltip="How to follow the guideline" r:id="rId46"/>
    <hyperlink ref="Q8" r:id="rId47"/>
    <hyperlink ref="S8" tooltip="How to meet the guidelines" r:id="rId48"/>
    <hyperlink ref="C9" tooltip="How to meet the guidelines" r:id="rId49"/>
    <hyperlink ref="G9" tooltip="How to meet the guidelines" r:id="rId50"/>
    <hyperlink ref="M9" tooltip="How to meet the guidelines" r:id="rId51"/>
    <hyperlink ref="Q9" r:id="rId52"/>
    <hyperlink ref="S9" r:id="rId53"/>
    <hyperlink ref="C10" tooltip="How to meet the guidelines" r:id="rId54"/>
    <hyperlink ref="M10" r:id="rId55"/>
    <hyperlink ref="Q10" r:id="rId56"/>
    <hyperlink ref="S10" r:id="rId57"/>
    <hyperlink ref="C11" tooltip="How to meet the guidelines" r:id="rId58"/>
    <hyperlink ref="M11" r:id="rId59"/>
    <hyperlink ref="S11" r:id="rId60"/>
  </hyperlinks>
  <pageMargins left="0.7" right="0.7" top="0.75" bottom="0.75" header="0.3" footer="0.3"/>
  <pageSetup orientation="portrait" horizontalDpi="1200" verticalDpi="1200"/>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c r="B2" s="50" t="s">
        <v>206</v>
      </c>
      <c r="C2" s="55" t="s">
        <v>207</v>
      </c>
    </row>
    <row r="3">
      <c r="B3" s="50" t="s">
        <v>103</v>
      </c>
      <c r="C3" s="51" t="s">
        <v>208</v>
      </c>
    </row>
    <row r="4">
      <c r="B4" s="50" t="s">
        <v>103</v>
      </c>
      <c r="C4" s="51" t="s">
        <v>209</v>
      </c>
    </row>
    <row r="5">
      <c r="B5" s="50" t="s">
        <v>103</v>
      </c>
      <c r="C5" s="51" t="s">
        <v>210</v>
      </c>
    </row>
    <row r="6" ht="45">
      <c r="B6" s="50" t="s">
        <v>103</v>
      </c>
      <c r="C6" s="51" t="s">
        <v>211</v>
      </c>
    </row>
    <row r="7">
      <c r="B7" s="50" t="s">
        <v>103</v>
      </c>
      <c r="C7" s="51" t="s">
        <v>212</v>
      </c>
    </row>
    <row r="8" ht="30">
      <c r="B8" s="50" t="s">
        <v>103</v>
      </c>
      <c r="C8" s="51" t="s">
        <v>213</v>
      </c>
    </row>
    <row r="9" ht="30">
      <c r="B9" s="50" t="s">
        <v>103</v>
      </c>
      <c r="C9" s="51" t="s">
        <v>214</v>
      </c>
    </row>
    <row r="10" ht="30">
      <c r="B10" s="50" t="s">
        <v>103</v>
      </c>
      <c r="C10" s="51" t="s">
        <v>215</v>
      </c>
    </row>
    <row r="11">
      <c r="B11" s="50" t="s">
        <v>103</v>
      </c>
      <c r="C11" s="51" t="s">
        <v>216</v>
      </c>
    </row>
    <row r="12">
      <c r="B12" s="50" t="s">
        <v>103</v>
      </c>
      <c r="C12" s="51" t="s">
        <v>217</v>
      </c>
    </row>
    <row r="13">
      <c r="B13" s="50" t="s">
        <v>103</v>
      </c>
      <c r="C13" s="51"/>
    </row>
    <row r="14">
      <c r="B14" s="50" t="s">
        <v>103</v>
      </c>
      <c r="C14" s="51"/>
    </row>
  </sheetData>
  <dataValidations count="1">
    <dataValidation type="list" allowBlank="1" showInputMessage="1" showErrorMessage="1" sqref="B3:B14">
      <formula1>YesOrNo</formula1>
    </dataValidation>
  </dataValidations>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AG100"/>
  <sheetViews>
    <sheetView showGridLines="0" zoomScaleNormal="100" zoomScalePageLayoutView="125" workbookViewId="0">
      <selection activeCell="C2" sqref="C2"/>
    </sheetView>
  </sheetViews>
  <sheetFormatPr defaultColWidth="11.140625" defaultRowHeight="15.75" x14ac:dyDescent="0.25"/>
  <cols>
    <col min="1" max="1" width="3.140625" customWidth="1" style="33"/>
    <col min="2" max="2" width="4.85546875" customWidth="1" style="33"/>
    <col min="3" max="3" width="20.7109375" customWidth="1" style="33"/>
    <col min="4" max="4" width="4.28515625" customWidth="1" style="33"/>
    <col min="5" max="7" width="20.7109375" customWidth="1" style="33"/>
    <col min="8" max="8" width="5.140625" customWidth="1" style="33"/>
    <col min="9" max="9" width="21.5703125" customWidth="1" style="33"/>
    <col min="10" max="10" width="4.28515625" customWidth="1" style="33"/>
    <col min="11" max="26" width="30.7109375" customWidth="1" style="33"/>
    <col min="27" max="28" width="11.140625" customWidth="1" style="33"/>
    <col min="29" max="16384" width="11.140625" customWidth="1" style="33"/>
  </cols>
  <sheetData>
    <row r="2">
      <c r="B2" s="48"/>
    </row>
    <row r="3">
      <c r="C3" s="79" t="s">
        <v>118</v>
      </c>
      <c r="E3" s="140" t="s">
        <v>119</v>
      </c>
      <c r="F3" s="140"/>
      <c r="G3" s="140"/>
      <c r="I3" s="89" t="s">
        <v>120</v>
      </c>
      <c r="K3" s="89" t="s">
        <v>121</v>
      </c>
    </row>
    <row r="4">
      <c r="B4" s="49"/>
      <c r="C4" s="78" t="s">
        <v>122</v>
      </c>
      <c r="E4" s="79" t="s">
        <v>123</v>
      </c>
      <c r="F4" s="79" t="s">
        <v>124</v>
      </c>
      <c r="G4" s="79" t="s">
        <v>125</v>
      </c>
      <c r="I4" s="90">
        <v>1</v>
      </c>
      <c r="K4" s="90" t="s">
        <v>29</v>
      </c>
    </row>
    <row r="5">
      <c r="B5" s="49"/>
      <c r="C5" s="78" t="s">
        <v>126</v>
      </c>
      <c r="E5" s="77" t="s">
        <v>127</v>
      </c>
      <c r="F5" s="77" t="s">
        <v>3</v>
      </c>
      <c r="G5" s="78" t="s">
        <v>128</v>
      </c>
      <c r="I5" s="90">
        <v>3</v>
      </c>
      <c r="K5" s="90" t="s">
        <v>129</v>
      </c>
    </row>
    <row r="6">
      <c r="B6" s="49"/>
      <c r="C6" s="78" t="s">
        <v>130</v>
      </c>
      <c r="E6" s="77" t="s">
        <v>131</v>
      </c>
      <c r="F6" s="77" t="s">
        <v>4</v>
      </c>
      <c r="G6" s="78" t="s">
        <v>132</v>
      </c>
      <c r="I6" s="90">
        <v>5</v>
      </c>
      <c r="K6" s="90" t="s">
        <v>103</v>
      </c>
    </row>
    <row r="7" ht="31.5" customHeight="1" s="82" customFormat="1">
      <c r="B7" s="80"/>
      <c r="C7" s="81" t="s">
        <v>133</v>
      </c>
      <c r="E7" s="83" t="s">
        <v>134</v>
      </c>
      <c r="F7" s="83" t="s">
        <v>5</v>
      </c>
      <c r="G7" s="77" t="s">
        <v>135</v>
      </c>
      <c r="I7" s="83"/>
    </row>
    <row r="8">
      <c r="C8" s="77" t="s">
        <v>103</v>
      </c>
      <c r="E8" s="77" t="s">
        <v>136</v>
      </c>
      <c r="F8" s="77" t="s">
        <v>6</v>
      </c>
      <c r="G8" s="83" t="s">
        <v>137</v>
      </c>
      <c r="I8" s="77"/>
    </row>
    <row r="9">
      <c r="C9" s="77"/>
      <c r="E9" s="77" t="s">
        <v>138</v>
      </c>
      <c r="F9" s="77" t="s">
        <v>7</v>
      </c>
      <c r="G9" s="78" t="s">
        <v>139</v>
      </c>
      <c r="I9" s="77"/>
    </row>
    <row r="10">
      <c r="C10" s="77"/>
      <c r="E10" s="77" t="s">
        <v>140</v>
      </c>
      <c r="F10" s="77" t="s">
        <v>8</v>
      </c>
      <c r="G10" s="78" t="s">
        <v>103</v>
      </c>
      <c r="I10" s="77"/>
    </row>
    <row r="11">
      <c r="C11" s="77"/>
      <c r="E11" s="78" t="s">
        <v>103</v>
      </c>
      <c r="F11" s="77" t="s">
        <v>9</v>
      </c>
      <c r="G11" s="77"/>
      <c r="I11" s="77"/>
    </row>
    <row r="12">
      <c r="C12" s="77"/>
      <c r="E12" s="77"/>
      <c r="F12" s="77" t="s">
        <v>10</v>
      </c>
      <c r="G12" s="77"/>
      <c r="I12" s="77"/>
    </row>
    <row r="13">
      <c r="C13" s="77"/>
      <c r="E13" s="77"/>
      <c r="F13" s="78" t="s">
        <v>11</v>
      </c>
      <c r="G13" s="77"/>
      <c r="I13" s="77"/>
    </row>
    <row r="14">
      <c r="C14" s="77"/>
      <c r="E14" s="77"/>
      <c r="F14" s="78" t="s">
        <v>103</v>
      </c>
      <c r="G14" s="77"/>
      <c r="I14" s="77"/>
    </row>
    <row r="100">
      <c r="AG100" s="33" t="s">
        <v>141</v>
      </c>
    </row>
  </sheetData>
  <mergeCells>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Accessibility Review</vt:lpstr>
      <vt:lpstr>Media Report</vt:lpstr>
      <vt:lpstr>Link Report</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2018-12-19T21:14:40Z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