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nawilloughby/Desktop/"/>
    </mc:Choice>
  </mc:AlternateContent>
  <xr:revisionPtr revIDLastSave="0" documentId="13_ncr:1_{682CE3EF-CF1D-0448-A77A-AEF3D7EA0F74}" xr6:coauthVersionLast="47" xr6:coauthVersionMax="47" xr10:uidLastSave="{00000000-0000-0000-0000-000000000000}"/>
  <bookViews>
    <workbookView xWindow="15620" yWindow="1760" windowWidth="27580" windowHeight="19680" xr2:uid="{F78D23CC-455E-7A4A-A71C-B7F61A8BD59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2" l="1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F27" i="2"/>
  <c r="E27" i="2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" i="2"/>
  <c r="C9" i="2"/>
  <c r="C10" i="2"/>
  <c r="C11" i="2"/>
  <c r="C12" i="2"/>
  <c r="C13" i="2"/>
  <c r="C14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<sst xmlns="http://schemas.openxmlformats.org/spreadsheetml/2006/main" count="221" uniqueCount="145">
  <si>
    <t>Executive</t>
  </si>
  <si>
    <t>Indigenous</t>
  </si>
  <si>
    <t>Journalist</t>
  </si>
  <si>
    <t>Judicial</t>
  </si>
  <si>
    <t>Legislative</t>
  </si>
  <si>
    <t>NGO</t>
  </si>
  <si>
    <t>Public</t>
  </si>
  <si>
    <t>levelExecutive</t>
  </si>
  <si>
    <t>***</t>
  </si>
  <si>
    <t>levelIndegenous</t>
  </si>
  <si>
    <t>levelJournalist</t>
  </si>
  <si>
    <t>**</t>
  </si>
  <si>
    <t>levelJudicial</t>
  </si>
  <si>
    <t>levelLegislature</t>
  </si>
  <si>
    <t>levelNGO</t>
  </si>
  <si>
    <t>levelPublic</t>
  </si>
  <si>
    <t>levelExecutive:date</t>
  </si>
  <si>
    <t>levelIndegenous:date</t>
  </si>
  <si>
    <t>levelJournalist:date</t>
  </si>
  <si>
    <t>levelJudicial:date</t>
  </si>
  <si>
    <t>levelLegislature:date</t>
  </si>
  <si>
    <t>levelNGO:date</t>
  </si>
  <si>
    <t>*</t>
  </si>
  <si>
    <t>levelPublic:date</t>
  </si>
  <si>
    <t>Intercept (95% CI)</t>
  </si>
  <si>
    <t>Topic 1</t>
  </si>
  <si>
    <t>&lt; 2e-16</t>
  </si>
  <si>
    <t>Slope (95% CI)</t>
  </si>
  <si>
    <t>4.517, &lt; 0.001</t>
  </si>
  <si>
    <t>-0.891, 0.373025</t>
  </si>
  <si>
    <t>3.367, 0.00077</t>
  </si>
  <si>
    <t>0.003, 0.998004</t>
  </si>
  <si>
    <t>4.707, &lt; 0.001</t>
  </si>
  <si>
    <t>2.247, 0.024732</t>
  </si>
  <si>
    <t>0.791, 0.429094</t>
  </si>
  <si>
    <t>-4.135, &lt; 0.001</t>
  </si>
  <si>
    <t>-0.092, 0.926776</t>
  </si>
  <si>
    <t>-3.597, &lt; 0.001</t>
  </si>
  <si>
    <t>-1.509, 0.131494</t>
  </si>
  <si>
    <t>0.732, 0.464188</t>
  </si>
  <si>
    <t>0.485, 0.627442</t>
  </si>
  <si>
    <t>0.692, 0.489075</t>
  </si>
  <si>
    <t>-3.778, &lt; 0.001</t>
  </si>
  <si>
    <t>0.758, 0.448416</t>
  </si>
  <si>
    <t>-3.714, &lt; 0.001</t>
  </si>
  <si>
    <t>3.943, &lt; 0.001</t>
  </si>
  <si>
    <t>-1.254, 0.209907</t>
  </si>
  <si>
    <t>-5.968, &lt; 0.001</t>
  </si>
  <si>
    <t>-1.368, 0.171536</t>
  </si>
  <si>
    <t>0.208, 0.83506</t>
  </si>
  <si>
    <t>0.824, 0.40996</t>
  </si>
  <si>
    <t>0.878, 0.37987</t>
  </si>
  <si>
    <t>-0.942, 0.34644</t>
  </si>
  <si>
    <t>-2.813, 0.00494</t>
  </si>
  <si>
    <t>-0.257, 0.79718</t>
  </si>
  <si>
    <t>-0.856, 0.39209</t>
  </si>
  <si>
    <t>4.585, &lt; 0.001</t>
  </si>
  <si>
    <t>1.45, 0.147179</t>
  </si>
  <si>
    <t>2.895, 0.003826</t>
  </si>
  <si>
    <t>0.934, 0.350402</t>
  </si>
  <si>
    <t>6.423, &lt; 0.001</t>
  </si>
  <si>
    <t>3.715, &lt; 0.001</t>
  </si>
  <si>
    <t>1.278, 0.201442</t>
  </si>
  <si>
    <t>14.011, &lt; 0.001</t>
  </si>
  <si>
    <t>0.701, 0.483596</t>
  </si>
  <si>
    <t>14.954, &lt; 0.001</t>
  </si>
  <si>
    <t>5.199, 0.000000215</t>
  </si>
  <si>
    <t>2.876, 0.004056</t>
  </si>
  <si>
    <t>5.215, 0.000000197</t>
  </si>
  <si>
    <t>2.98, 0.002908</t>
  </si>
  <si>
    <t>9.35, &lt; 0.001</t>
  </si>
  <si>
    <t>2.859, 0.004285</t>
  </si>
  <si>
    <t>14.012, &lt; 0.001</t>
  </si>
  <si>
    <t>1.074, 0.283127</t>
  </si>
  <si>
    <t>2.011, 0.044383</t>
  </si>
  <si>
    <t>22.226, &lt; 0.001</t>
  </si>
  <si>
    <t>6.129, &lt; 0.001</t>
  </si>
  <si>
    <t>12.87, &lt; 0.001</t>
  </si>
  <si>
    <t>0.732, 0.46409</t>
  </si>
  <si>
    <t>7.649, &lt; 0.001</t>
  </si>
  <si>
    <t>1.423, 0.15493</t>
  </si>
  <si>
    <t>4.319, &lt; 0.001</t>
  </si>
  <si>
    <t>7.753, &lt; 0.001</t>
  </si>
  <si>
    <t>9.2, &lt; 0.001</t>
  </si>
  <si>
    <t>Topic 2</t>
  </si>
  <si>
    <t>Topic 3</t>
  </si>
  <si>
    <t>Topic 4</t>
  </si>
  <si>
    <t>-0.070 (-0.826 -0.896)</t>
  </si>
  <si>
    <t>-0.670 (-0.856 -1.526)</t>
  </si>
  <si>
    <t>-1.045 (-1.738, -2.782)</t>
  </si>
  <si>
    <t>0.285 (-0.104, 1.810)</t>
  </si>
  <si>
    <t>0.096 (-0.102, -0.005)</t>
  </si>
  <si>
    <t>0.225 (-0.100, 0.125)</t>
  </si>
  <si>
    <t>-0.481 (-0.608, -1.089)</t>
  </si>
  <si>
    <t>0.487 (-0.155, 0.332)</t>
  </si>
  <si>
    <t>-0.503 (-0.638, -1.141)</t>
  </si>
  <si>
    <t>2.140 (1.597, 3.737)</t>
  </si>
  <si>
    <t>-0.422 (-0.758, -1.180)</t>
  </si>
  <si>
    <t>-1.016 (-1.186, -2.202)</t>
  </si>
  <si>
    <t>-0.385 (-0.666, -1.051)</t>
  </si>
  <si>
    <t>0.045 (-0.172, -0.127)</t>
  </si>
  <si>
    <t>0.874 (-0.187, 0.687)</t>
  </si>
  <si>
    <t>0.222 (-0.031, 0.192)</t>
  </si>
  <si>
    <t>-0.930 (-1.917, -2.847)</t>
  </si>
  <si>
    <t>-1.578 (-2.139, -3.717)</t>
  </si>
  <si>
    <t>-0.071 (-0.349, -0.420)</t>
  </si>
  <si>
    <t>-0.3970 (-0.861, -1.258)</t>
  </si>
  <si>
    <t>Intercept t- and p-value</t>
  </si>
  <si>
    <t>Slope t- and p-value</t>
  </si>
  <si>
    <t>0.077 (0.060, 0.094)</t>
  </si>
  <si>
    <t>0.07 (-0.005, 0.145)</t>
  </si>
  <si>
    <t>0.285 (0.241, 0.330)</t>
  </si>
  <si>
    <t>0.116 (0.036, 0.196)</t>
  </si>
  <si>
    <t>0.044 (0.010, 0.078)</t>
  </si>
  <si>
    <t>0.079 (0.058, 0.100)</t>
  </si>
  <si>
    <t>0.054 (0.035, 0.073)</t>
  </si>
  <si>
    <t>0.274 (0.254, 0.528)</t>
  </si>
  <si>
    <t>0.478 (0.386, 0.864)</t>
  </si>
  <si>
    <t>0.158 (0.103, 0.261)</t>
  </si>
  <si>
    <t>0.071 (-0.030, 0.041)</t>
  </si>
  <si>
    <t>0.125 (0.083, 0.208)</t>
  </si>
  <si>
    <t>0.131 (0.106, 0.237)</t>
  </si>
  <si>
    <t>0.357 (0.333, 0.690)</t>
  </si>
  <si>
    <t>0.153 (0.137, 0.290)</t>
  </si>
  <si>
    <t>0.077 (0.005, 0.082)</t>
  </si>
  <si>
    <t>0.096 (0.048, 0.144)</t>
  </si>
  <si>
    <t>0.247 (0.160, 0.408)</t>
  </si>
  <si>
    <t>0.221 (0.185, 0.406)</t>
  </si>
  <si>
    <t>0.482 (0.460, 0.942)</t>
  </si>
  <si>
    <t>0.244 (0.227, 0.471)</t>
  </si>
  <si>
    <t>0.354 (0.326,0.680)</t>
  </si>
  <si>
    <t>0.186 (0.055, 0.242)</t>
  </si>
  <si>
    <t>0.342 (0.263, 0.605)</t>
  </si>
  <si>
    <t>0.104 (-0.038, 0.066)</t>
  </si>
  <si>
    <t>0.553 (0.493, 1.046)</t>
  </si>
  <si>
    <t>0.272 (0.237, 0.509)</t>
  </si>
  <si>
    <t>0.246 (0.214, 0.460)</t>
  </si>
  <si>
    <t>0.593 (0.462, 0.7246)</t>
  </si>
  <si>
    <t>0.000 (-0.570, 0.570)</t>
  </si>
  <si>
    <t>1.470 (1.158, 1.781)</t>
  </si>
  <si>
    <t>-0.550 (-0.011, 6.330)</t>
  </si>
  <si>
    <t>0.210 (-0.058, 0.4783)</t>
  </si>
  <si>
    <t>0.370 (0.204, 0.536)</t>
  </si>
  <si>
    <t>0.500 (0.352, 0.648)</t>
  </si>
  <si>
    <t>-0.629 (-0.781, -1.410)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</si>
</sst>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64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0" fontId="2" fillId="0" borderId="2" xfId="0" applyFont="1" applyBorder="1"/>
    <xf numFmtId="0" fontId="0" fillId="0" borderId="0" xfId="0" applyBorder="1"/>
    <xf numFmtId="49" fontId="0" fillId="0" borderId="0" xfId="0" applyNumberForma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2174-363B-E544-8503-132C74F2FCC1}">
  <dimension ref="A1:F33"/>
  <sheetViews>
    <sheetView tabSelected="1" zoomScale="92" zoomScaleNormal="92" workbookViewId="0">
      <selection activeCell="J17" sqref="J17"/>
    </sheetView>
  </sheetViews>
  <sheetFormatPr baseColWidth="10" defaultRowHeight="16" x14ac:dyDescent="0.2"/>
  <cols>
    <col min="1" max="1" width="4.5" customWidth="1"/>
    <col min="3" max="3" width="20.83203125" style="4" bestFit="1" customWidth="1"/>
    <col min="4" max="4" width="19.6640625" bestFit="1" customWidth="1"/>
    <col min="5" max="5" width="21.6640625" style="4" bestFit="1" customWidth="1"/>
    <col min="6" max="6" width="17" bestFit="1" customWidth="1"/>
  </cols>
  <sheetData>
    <row r="1" spans="1:6" ht="17" thickBot="1" x14ac:dyDescent="0.25">
      <c r="A1" s="8"/>
      <c r="B1" s="8"/>
      <c r="C1" s="9" t="s">
        <v>24</v>
      </c>
      <c r="D1" s="8" t="s">
        <v>107</v>
      </c>
      <c r="E1" s="9" t="s">
        <v>27</v>
      </c>
      <c r="F1" s="8" t="s">
        <v>108</v>
      </c>
    </row>
    <row r="2" spans="1:6" x14ac:dyDescent="0.2">
      <c r="A2" t="s">
        <v>25</v>
      </c>
    </row>
    <row r="3" spans="1:6" s="5" customFormat="1" x14ac:dyDescent="0.2">
      <c r="B3" s="5" t="s">
        <v>0</v>
      </c>
      <c r="C3" s="6" t="s">
        <v>109</v>
      </c>
      <c r="D3" s="5" t="s">
        <v>56</v>
      </c>
      <c r="E3" s="6" t="s">
        <v>137</v>
      </c>
      <c r="F3" s="5" t="s">
        <v>28</v>
      </c>
    </row>
    <row r="4" spans="1:6" x14ac:dyDescent="0.2">
      <c r="B4" t="s">
        <v>3</v>
      </c>
      <c r="C4" s="4" t="s">
        <v>110</v>
      </c>
      <c r="D4" s="7" t="s">
        <v>59</v>
      </c>
      <c r="E4" s="4" t="s">
        <v>138</v>
      </c>
      <c r="F4" s="7" t="s">
        <v>31</v>
      </c>
    </row>
    <row r="5" spans="1:6" s="5" customFormat="1" x14ac:dyDescent="0.2">
      <c r="B5" s="5" t="s">
        <v>4</v>
      </c>
      <c r="C5" s="6" t="s">
        <v>111</v>
      </c>
      <c r="D5" s="5" t="s">
        <v>60</v>
      </c>
      <c r="E5" s="6" t="s">
        <v>139</v>
      </c>
      <c r="F5" s="5" t="s">
        <v>32</v>
      </c>
    </row>
    <row r="6" spans="1:6" x14ac:dyDescent="0.2">
      <c r="B6" t="s">
        <v>1</v>
      </c>
      <c r="C6" s="4" t="s">
        <v>112</v>
      </c>
      <c r="D6" s="7" t="s">
        <v>57</v>
      </c>
      <c r="E6" s="4" t="s">
        <v>140</v>
      </c>
      <c r="F6" s="7" t="s">
        <v>29</v>
      </c>
    </row>
    <row r="7" spans="1:6" x14ac:dyDescent="0.2">
      <c r="B7" t="s">
        <v>6</v>
      </c>
      <c r="C7" s="4" t="s">
        <v>113</v>
      </c>
      <c r="D7" s="7" t="s">
        <v>62</v>
      </c>
      <c r="E7" s="4" t="s">
        <v>141</v>
      </c>
      <c r="F7" s="7" t="s">
        <v>34</v>
      </c>
    </row>
    <row r="8" spans="1:6" x14ac:dyDescent="0.2">
      <c r="B8" t="s">
        <v>5</v>
      </c>
      <c r="C8" s="4" t="s">
        <v>114</v>
      </c>
      <c r="D8" s="7" t="s">
        <v>61</v>
      </c>
      <c r="E8" s="4" t="s">
        <v>142</v>
      </c>
      <c r="F8" s="7" t="s">
        <v>33</v>
      </c>
    </row>
    <row r="9" spans="1:6" s="5" customFormat="1" x14ac:dyDescent="0.2">
      <c r="B9" s="5" t="s">
        <v>2</v>
      </c>
      <c r="C9" s="6" t="s">
        <v>115</v>
      </c>
      <c r="D9" s="5" t="s">
        <v>58</v>
      </c>
      <c r="E9" s="6" t="s">
        <v>143</v>
      </c>
      <c r="F9" s="5" t="s">
        <v>30</v>
      </c>
    </row>
    <row r="10" spans="1:6" x14ac:dyDescent="0.2">
      <c r="A10" t="s">
        <v>84</v>
      </c>
    </row>
    <row r="11" spans="1:6" s="5" customFormat="1" x14ac:dyDescent="0.2">
      <c r="B11" s="5" t="s">
        <v>0</v>
      </c>
      <c r="C11" s="6" t="s">
        <v>116</v>
      </c>
      <c r="D11" s="5" t="s">
        <v>63</v>
      </c>
      <c r="E11" s="6" t="s">
        <v>144</v>
      </c>
      <c r="F11" s="5" t="s">
        <v>35</v>
      </c>
    </row>
    <row r="12" spans="1:6" x14ac:dyDescent="0.2">
      <c r="B12" t="s">
        <v>3</v>
      </c>
      <c r="C12" s="4" t="s">
        <v>117</v>
      </c>
      <c r="D12" s="7" t="s">
        <v>66</v>
      </c>
      <c r="E12" s="4" t="s">
        <v>89</v>
      </c>
      <c r="F12" s="7" t="s">
        <v>38</v>
      </c>
    </row>
    <row r="13" spans="1:6" x14ac:dyDescent="0.2">
      <c r="B13" t="s">
        <v>4</v>
      </c>
      <c r="C13" s="4" t="s">
        <v>118</v>
      </c>
      <c r="D13" s="7" t="s">
        <v>67</v>
      </c>
      <c r="E13" s="4" t="s">
        <v>90</v>
      </c>
      <c r="F13" s="7" t="s">
        <v>39</v>
      </c>
    </row>
    <row r="14" spans="1:6" x14ac:dyDescent="0.2">
      <c r="B14" t="s">
        <v>1</v>
      </c>
      <c r="C14" s="4" t="s">
        <v>119</v>
      </c>
      <c r="D14" s="7" t="s">
        <v>64</v>
      </c>
      <c r="E14" s="4" t="s">
        <v>87</v>
      </c>
      <c r="F14" s="7" t="s">
        <v>36</v>
      </c>
    </row>
    <row r="15" spans="1:6" x14ac:dyDescent="0.2">
      <c r="B15" t="s">
        <v>6</v>
      </c>
      <c r="C15" s="4" t="s">
        <v>120</v>
      </c>
      <c r="D15" s="7" t="s">
        <v>69</v>
      </c>
      <c r="E15" s="4" t="s">
        <v>92</v>
      </c>
      <c r="F15" s="7" t="s">
        <v>41</v>
      </c>
    </row>
    <row r="16" spans="1:6" x14ac:dyDescent="0.2">
      <c r="B16" t="s">
        <v>5</v>
      </c>
      <c r="C16" s="4" t="s">
        <v>121</v>
      </c>
      <c r="D16" s="7" t="s">
        <v>68</v>
      </c>
      <c r="E16" s="4" t="s">
        <v>91</v>
      </c>
      <c r="F16" s="7" t="s">
        <v>40</v>
      </c>
    </row>
    <row r="17" spans="1:6" s="5" customFormat="1" x14ac:dyDescent="0.2">
      <c r="B17" s="5" t="s">
        <v>2</v>
      </c>
      <c r="C17" s="6" t="s">
        <v>122</v>
      </c>
      <c r="D17" s="5" t="s">
        <v>65</v>
      </c>
      <c r="E17" s="6" t="s">
        <v>88</v>
      </c>
      <c r="F17" s="5" t="s">
        <v>37</v>
      </c>
    </row>
    <row r="18" spans="1:6" x14ac:dyDescent="0.2">
      <c r="A18" t="s">
        <v>85</v>
      </c>
    </row>
    <row r="19" spans="1:6" s="5" customFormat="1" x14ac:dyDescent="0.2">
      <c r="B19" s="5" t="s">
        <v>0</v>
      </c>
      <c r="C19" s="6" t="s">
        <v>123</v>
      </c>
      <c r="D19" s="5" t="s">
        <v>70</v>
      </c>
      <c r="E19" s="6" t="s">
        <v>93</v>
      </c>
      <c r="F19" s="5" t="s">
        <v>42</v>
      </c>
    </row>
    <row r="20" spans="1:6" s="5" customFormat="1" x14ac:dyDescent="0.2">
      <c r="B20" s="5" t="s">
        <v>3</v>
      </c>
      <c r="C20" s="6" t="s">
        <v>124</v>
      </c>
      <c r="D20" s="5" t="s">
        <v>73</v>
      </c>
      <c r="E20" s="6" t="s">
        <v>96</v>
      </c>
      <c r="F20" s="5" t="s">
        <v>45</v>
      </c>
    </row>
    <row r="21" spans="1:6" x14ac:dyDescent="0.2">
      <c r="B21" t="s">
        <v>4</v>
      </c>
      <c r="C21" s="4" t="s">
        <v>125</v>
      </c>
      <c r="D21" s="7" t="s">
        <v>74</v>
      </c>
      <c r="E21" s="4" t="s">
        <v>97</v>
      </c>
      <c r="F21" s="7" t="s">
        <v>46</v>
      </c>
    </row>
    <row r="22" spans="1:6" x14ac:dyDescent="0.2">
      <c r="B22" t="s">
        <v>1</v>
      </c>
      <c r="C22" s="4" t="s">
        <v>126</v>
      </c>
      <c r="D22" s="7" t="s">
        <v>71</v>
      </c>
      <c r="E22" s="4" t="s">
        <v>94</v>
      </c>
      <c r="F22" s="7" t="s">
        <v>43</v>
      </c>
    </row>
    <row r="23" spans="1:6" x14ac:dyDescent="0.2">
      <c r="B23" t="s">
        <v>6</v>
      </c>
      <c r="C23" s="4" t="s">
        <v>127</v>
      </c>
      <c r="D23" s="7" t="s">
        <v>76</v>
      </c>
      <c r="E23" s="4" t="s">
        <v>99</v>
      </c>
      <c r="F23" s="7" t="s">
        <v>48</v>
      </c>
    </row>
    <row r="24" spans="1:6" s="5" customFormat="1" x14ac:dyDescent="0.2">
      <c r="B24" s="5" t="s">
        <v>5</v>
      </c>
      <c r="C24" s="6" t="s">
        <v>128</v>
      </c>
      <c r="D24" s="5" t="s">
        <v>75</v>
      </c>
      <c r="E24" s="6" t="s">
        <v>98</v>
      </c>
      <c r="F24" s="5" t="s">
        <v>47</v>
      </c>
    </row>
    <row r="25" spans="1:6" s="5" customFormat="1" x14ac:dyDescent="0.2">
      <c r="B25" s="5" t="s">
        <v>2</v>
      </c>
      <c r="C25" s="6" t="s">
        <v>129</v>
      </c>
      <c r="D25" s="5" t="s">
        <v>72</v>
      </c>
      <c r="E25" s="6" t="s">
        <v>95</v>
      </c>
      <c r="F25" s="5" t="s">
        <v>44</v>
      </c>
    </row>
    <row r="26" spans="1:6" x14ac:dyDescent="0.2">
      <c r="A26" s="7" t="s">
        <v>86</v>
      </c>
    </row>
    <row r="27" spans="1:6" x14ac:dyDescent="0.2">
      <c r="B27" t="s">
        <v>0</v>
      </c>
      <c r="C27" s="4" t="s">
        <v>130</v>
      </c>
      <c r="D27" s="7" t="s">
        <v>77</v>
      </c>
      <c r="E27" s="4" t="s">
        <v>100</v>
      </c>
      <c r="F27" s="7" t="s">
        <v>49</v>
      </c>
    </row>
    <row r="28" spans="1:6" x14ac:dyDescent="0.2">
      <c r="B28" t="s">
        <v>3</v>
      </c>
      <c r="C28" s="4" t="s">
        <v>131</v>
      </c>
      <c r="D28" s="7" t="s">
        <v>80</v>
      </c>
      <c r="E28" s="4" t="s">
        <v>103</v>
      </c>
      <c r="F28" s="7" t="s">
        <v>52</v>
      </c>
    </row>
    <row r="29" spans="1:6" s="5" customFormat="1" x14ac:dyDescent="0.2">
      <c r="B29" s="5" t="s">
        <v>4</v>
      </c>
      <c r="C29" s="6" t="s">
        <v>132</v>
      </c>
      <c r="D29" s="5" t="s">
        <v>81</v>
      </c>
      <c r="E29" s="6" t="s">
        <v>104</v>
      </c>
      <c r="F29" s="5" t="s">
        <v>53</v>
      </c>
    </row>
    <row r="30" spans="1:6" x14ac:dyDescent="0.2">
      <c r="B30" t="s">
        <v>1</v>
      </c>
      <c r="C30" s="4" t="s">
        <v>133</v>
      </c>
      <c r="D30" s="7" t="s">
        <v>78</v>
      </c>
      <c r="E30" s="4" t="s">
        <v>101</v>
      </c>
      <c r="F30" s="7" t="s">
        <v>50</v>
      </c>
    </row>
    <row r="31" spans="1:6" x14ac:dyDescent="0.2">
      <c r="A31" s="13"/>
      <c r="B31" s="13" t="s">
        <v>6</v>
      </c>
      <c r="C31" s="14" t="s">
        <v>134</v>
      </c>
      <c r="D31" s="15" t="s">
        <v>83</v>
      </c>
      <c r="E31" s="14" t="s">
        <v>106</v>
      </c>
      <c r="F31" s="15" t="s">
        <v>55</v>
      </c>
    </row>
    <row r="32" spans="1:6" x14ac:dyDescent="0.2">
      <c r="B32" t="s">
        <v>5</v>
      </c>
      <c r="C32" s="4" t="s">
        <v>135</v>
      </c>
      <c r="D32" s="7" t="s">
        <v>82</v>
      </c>
      <c r="E32" s="4" t="s">
        <v>105</v>
      </c>
      <c r="F32" s="7" t="s">
        <v>54</v>
      </c>
    </row>
    <row r="33" spans="1:6" x14ac:dyDescent="0.2">
      <c r="A33" s="10"/>
      <c r="B33" s="10" t="s">
        <v>2</v>
      </c>
      <c r="C33" s="11" t="s">
        <v>136</v>
      </c>
      <c r="D33" s="12" t="s">
        <v>79</v>
      </c>
      <c r="E33" s="11" t="s">
        <v>102</v>
      </c>
      <c r="F33" s="1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E28F-4F70-0340-983D-365A181DD946}">
  <dimension ref="A1:J44"/>
  <sheetViews>
    <sheetView workbookViewId="0">
      <selection sqref="A1:J44"/>
    </sheetView>
  </sheetViews>
  <sheetFormatPr baseColWidth="10" defaultRowHeight="16" x14ac:dyDescent="0.2"/>
  <cols>
    <col min="1" max="1" width="18.5" bestFit="1" customWidth="1"/>
    <col min="3" max="3" width="10.83203125" style="2"/>
    <col min="5" max="6" width="10.83203125" style="2"/>
  </cols>
  <sheetData>
    <row r="1" spans="1:10" x14ac:dyDescent="0.2">
      <c r="A1" t="s">
        <v>7</v>
      </c>
      <c r="B1" s="1">
        <v>0.27439999999999998</v>
      </c>
      <c r="C1" s="2">
        <f>ROUND(B1,3)</f>
        <v>0.27400000000000002</v>
      </c>
      <c r="D1" s="2">
        <v>1.958E-2</v>
      </c>
      <c r="E1" s="2">
        <f>C1-D1</f>
        <v>0.25442000000000004</v>
      </c>
      <c r="F1" s="2">
        <f>C1+E1</f>
        <v>0.52842000000000011</v>
      </c>
      <c r="G1" s="1"/>
      <c r="H1" s="1">
        <v>14.010999999999999</v>
      </c>
      <c r="I1" s="2" t="s">
        <v>26</v>
      </c>
      <c r="J1" s="2" t="s">
        <v>8</v>
      </c>
    </row>
    <row r="2" spans="1:10" x14ac:dyDescent="0.2">
      <c r="A2" t="s">
        <v>9</v>
      </c>
      <c r="B2" s="1">
        <v>7.0940000000000003E-2</v>
      </c>
      <c r="C2" s="2">
        <f t="shared" ref="C2:C7" si="0">ROUND(B2,3)</f>
        <v>7.0999999999999994E-2</v>
      </c>
      <c r="D2" s="2">
        <v>0.1012</v>
      </c>
      <c r="E2" s="2">
        <f t="shared" ref="E2:E14" si="1">C2-D2</f>
        <v>-3.0200000000000005E-2</v>
      </c>
      <c r="F2" s="2">
        <f t="shared" ref="F2:F14" si="2">C2+E2</f>
        <v>4.0799999999999989E-2</v>
      </c>
      <c r="G2" s="1"/>
      <c r="H2" s="1">
        <v>0.70099999999999996</v>
      </c>
      <c r="I2" s="2">
        <v>0.48359600000000003</v>
      </c>
      <c r="J2" s="2"/>
    </row>
    <row r="3" spans="1:10" x14ac:dyDescent="0.2">
      <c r="A3" t="s">
        <v>10</v>
      </c>
      <c r="B3" s="1">
        <v>0.35720000000000002</v>
      </c>
      <c r="C3" s="2">
        <f t="shared" si="0"/>
        <v>0.35699999999999998</v>
      </c>
      <c r="D3" s="2">
        <v>2.3879999999999998E-2</v>
      </c>
      <c r="E3" s="2">
        <f t="shared" si="1"/>
        <v>0.33311999999999997</v>
      </c>
      <c r="F3" s="2">
        <f t="shared" si="2"/>
        <v>0.69011999999999996</v>
      </c>
      <c r="G3" s="1"/>
      <c r="H3" s="1">
        <v>14.954000000000001</v>
      </c>
      <c r="I3" s="2" t="s">
        <v>26</v>
      </c>
      <c r="J3" s="2" t="s">
        <v>8</v>
      </c>
    </row>
    <row r="4" spans="1:10" x14ac:dyDescent="0.2">
      <c r="A4" t="s">
        <v>12</v>
      </c>
      <c r="B4" s="1">
        <v>0.47810000000000002</v>
      </c>
      <c r="C4" s="2">
        <f t="shared" si="0"/>
        <v>0.47799999999999998</v>
      </c>
      <c r="D4" s="2">
        <v>9.1969999999999996E-2</v>
      </c>
      <c r="E4" s="2">
        <f t="shared" si="1"/>
        <v>0.38602999999999998</v>
      </c>
      <c r="F4" s="2">
        <f t="shared" si="2"/>
        <v>0.86402999999999996</v>
      </c>
      <c r="G4" s="1"/>
      <c r="H4" s="1">
        <v>5.1989999999999998</v>
      </c>
      <c r="I4" s="2">
        <v>2.1500000000000001E-7</v>
      </c>
      <c r="J4" s="2" t="s">
        <v>8</v>
      </c>
    </row>
    <row r="5" spans="1:10" x14ac:dyDescent="0.2">
      <c r="A5" t="s">
        <v>13</v>
      </c>
      <c r="B5" s="1">
        <v>0.158</v>
      </c>
      <c r="C5" s="2">
        <f t="shared" si="0"/>
        <v>0.158</v>
      </c>
      <c r="D5" s="2">
        <v>5.4940000000000003E-2</v>
      </c>
      <c r="E5" s="2">
        <f t="shared" si="1"/>
        <v>0.10306</v>
      </c>
      <c r="F5" s="2">
        <f t="shared" si="2"/>
        <v>0.26106000000000001</v>
      </c>
      <c r="G5" s="1"/>
      <c r="H5" s="1">
        <v>2.8759999999999999</v>
      </c>
      <c r="I5" s="2">
        <v>4.0559999999999997E-3</v>
      </c>
      <c r="J5" s="2" t="s">
        <v>11</v>
      </c>
    </row>
    <row r="6" spans="1:10" x14ac:dyDescent="0.2">
      <c r="A6" t="s">
        <v>14</v>
      </c>
      <c r="B6" s="1">
        <v>0.13089999999999999</v>
      </c>
      <c r="C6" s="2">
        <f t="shared" si="0"/>
        <v>0.13100000000000001</v>
      </c>
      <c r="D6" s="2">
        <v>2.5100000000000001E-2</v>
      </c>
      <c r="E6" s="2">
        <f t="shared" si="1"/>
        <v>0.10590000000000001</v>
      </c>
      <c r="F6" s="2">
        <f t="shared" si="2"/>
        <v>0.2369</v>
      </c>
      <c r="G6" s="1"/>
      <c r="H6" s="1">
        <v>5.2149999999999999</v>
      </c>
      <c r="I6" s="2">
        <v>1.97E-7</v>
      </c>
      <c r="J6" s="2" t="s">
        <v>8</v>
      </c>
    </row>
    <row r="7" spans="1:10" x14ac:dyDescent="0.2">
      <c r="A7" t="s">
        <v>15</v>
      </c>
      <c r="B7" s="1">
        <v>0.1245</v>
      </c>
      <c r="C7" s="2">
        <f t="shared" si="0"/>
        <v>0.125</v>
      </c>
      <c r="D7" s="2">
        <v>4.1779999999999998E-2</v>
      </c>
      <c r="E7" s="2">
        <f t="shared" si="1"/>
        <v>8.3220000000000002E-2</v>
      </c>
      <c r="F7" s="2">
        <f t="shared" si="2"/>
        <v>0.20822000000000002</v>
      </c>
      <c r="G7" s="1"/>
      <c r="H7" s="1">
        <v>2.98</v>
      </c>
      <c r="I7" s="2">
        <v>2.908E-3</v>
      </c>
      <c r="J7" s="2" t="s">
        <v>11</v>
      </c>
    </row>
    <row r="8" spans="1:10" x14ac:dyDescent="0.2">
      <c r="A8" t="s">
        <v>16</v>
      </c>
      <c r="B8" s="1">
        <v>-6.2899999999999999E-6</v>
      </c>
      <c r="C8" s="3">
        <f>ROUND(B8,17)</f>
        <v>-6.2899999999999999E-6</v>
      </c>
      <c r="D8" s="3">
        <v>1.5209999999999999E-6</v>
      </c>
      <c r="E8" s="3">
        <f t="shared" si="1"/>
        <v>-7.8110000000000003E-6</v>
      </c>
      <c r="F8" s="3">
        <f t="shared" si="2"/>
        <v>-1.4100999999999999E-5</v>
      </c>
      <c r="G8" s="3"/>
      <c r="H8" s="1">
        <v>-4.1349999999999998</v>
      </c>
      <c r="I8" s="3">
        <v>3.65E-5</v>
      </c>
      <c r="J8" s="3" t="s">
        <v>8</v>
      </c>
    </row>
    <row r="9" spans="1:10" x14ac:dyDescent="0.2">
      <c r="A9" t="s">
        <v>17</v>
      </c>
      <c r="B9" s="1">
        <v>-6.9540000000000005E-7</v>
      </c>
      <c r="C9" s="3">
        <f t="shared" ref="C9:C14" si="3">ROUND(B9,17)</f>
        <v>-6.9540000000000005E-7</v>
      </c>
      <c r="D9" s="3">
        <v>7.5660000000000001E-6</v>
      </c>
      <c r="E9" s="3">
        <f t="shared" si="1"/>
        <v>-8.2614000000000002E-6</v>
      </c>
      <c r="F9" s="3">
        <f t="shared" si="2"/>
        <v>-8.9568000000000004E-6</v>
      </c>
      <c r="G9" s="3"/>
      <c r="H9" s="1">
        <v>-9.1999999999999998E-2</v>
      </c>
      <c r="I9" s="3">
        <v>0.92677600000000004</v>
      </c>
      <c r="J9" s="3"/>
    </row>
    <row r="10" spans="1:10" x14ac:dyDescent="0.2">
      <c r="A10" t="s">
        <v>18</v>
      </c>
      <c r="B10" s="1">
        <v>-6.7009999999999999E-6</v>
      </c>
      <c r="C10" s="3">
        <f t="shared" si="3"/>
        <v>-6.7009999999999999E-6</v>
      </c>
      <c r="D10" s="3">
        <v>1.863E-6</v>
      </c>
      <c r="E10" s="3">
        <f t="shared" si="1"/>
        <v>-8.5639999999999997E-6</v>
      </c>
      <c r="F10" s="3">
        <f t="shared" si="2"/>
        <v>-1.5265E-5</v>
      </c>
      <c r="G10" s="3"/>
      <c r="H10" s="1">
        <v>-3.597</v>
      </c>
      <c r="I10" s="3">
        <v>3.28E-4</v>
      </c>
      <c r="J10" s="3" t="s">
        <v>8</v>
      </c>
    </row>
    <row r="11" spans="1:10" x14ac:dyDescent="0.2">
      <c r="A11" t="s">
        <v>19</v>
      </c>
      <c r="B11" s="1">
        <v>-1.045E-5</v>
      </c>
      <c r="C11" s="3">
        <f t="shared" si="3"/>
        <v>-1.045E-5</v>
      </c>
      <c r="D11" s="3">
        <v>6.9269999999999999E-6</v>
      </c>
      <c r="E11" s="3">
        <f t="shared" si="1"/>
        <v>-1.7377E-5</v>
      </c>
      <c r="F11" s="3">
        <f t="shared" si="2"/>
        <v>-2.7827E-5</v>
      </c>
      <c r="G11" s="3"/>
      <c r="H11" s="1">
        <v>-1.5089999999999999</v>
      </c>
      <c r="I11" s="3">
        <v>0.131494</v>
      </c>
      <c r="J11" s="3"/>
    </row>
    <row r="12" spans="1:10" x14ac:dyDescent="0.2">
      <c r="A12" t="s">
        <v>20</v>
      </c>
      <c r="B12" s="1">
        <v>2.8540000000000001E-6</v>
      </c>
      <c r="C12" s="3">
        <f t="shared" si="3"/>
        <v>2.8540000000000001E-6</v>
      </c>
      <c r="D12" s="3">
        <v>3.8979999999999998E-6</v>
      </c>
      <c r="E12" s="3">
        <f t="shared" si="1"/>
        <v>-1.0439999999999997E-6</v>
      </c>
      <c r="F12" s="3">
        <f t="shared" si="2"/>
        <v>1.8100000000000005E-6</v>
      </c>
      <c r="G12" s="3"/>
      <c r="H12" s="1">
        <v>0.73199999999999998</v>
      </c>
      <c r="I12" s="3">
        <v>0.46418799999999999</v>
      </c>
      <c r="J12" s="3"/>
    </row>
    <row r="13" spans="1:10" x14ac:dyDescent="0.2">
      <c r="A13" t="s">
        <v>21</v>
      </c>
      <c r="B13" s="1">
        <v>9.6480000000000006E-7</v>
      </c>
      <c r="C13" s="3">
        <f t="shared" si="3"/>
        <v>9.6480000000000006E-7</v>
      </c>
      <c r="D13" s="3">
        <v>1.9879999999999999E-6</v>
      </c>
      <c r="E13" s="3">
        <f t="shared" si="1"/>
        <v>-1.0231999999999998E-6</v>
      </c>
      <c r="F13" s="3">
        <f t="shared" si="2"/>
        <v>-5.8399999999999729E-8</v>
      </c>
      <c r="G13" s="3"/>
      <c r="H13" s="1">
        <v>0.48499999999999999</v>
      </c>
      <c r="I13" s="3">
        <v>0.62744200000000006</v>
      </c>
      <c r="J13" s="3"/>
    </row>
    <row r="14" spans="1:10" x14ac:dyDescent="0.2">
      <c r="A14" t="s">
        <v>23</v>
      </c>
      <c r="B14" s="1">
        <v>2.249E-6</v>
      </c>
      <c r="C14" s="3">
        <f t="shared" si="3"/>
        <v>2.249E-6</v>
      </c>
      <c r="D14" s="3">
        <v>3.2509999999999999E-6</v>
      </c>
      <c r="E14" s="3">
        <f t="shared" si="1"/>
        <v>-1.0019999999999999E-6</v>
      </c>
      <c r="F14" s="3">
        <f t="shared" si="2"/>
        <v>1.2470000000000001E-6</v>
      </c>
      <c r="G14" s="3"/>
      <c r="H14" s="1">
        <v>0.69199999999999995</v>
      </c>
      <c r="I14" s="3">
        <v>0.48907499999999998</v>
      </c>
      <c r="J14" s="3"/>
    </row>
    <row r="17" spans="1:10" x14ac:dyDescent="0.2">
      <c r="A17" t="s">
        <v>7</v>
      </c>
      <c r="B17" s="1">
        <v>0.1525</v>
      </c>
      <c r="C17" s="2">
        <f>ROUND(B17,3)</f>
        <v>0.153</v>
      </c>
      <c r="D17" s="2">
        <v>1.6310000000000002E-2</v>
      </c>
      <c r="E17" s="2">
        <f>C17-D17</f>
        <v>0.13669000000000001</v>
      </c>
      <c r="F17" s="2">
        <f>C17+E17</f>
        <v>0.28969</v>
      </c>
      <c r="G17" s="1"/>
      <c r="H17">
        <v>9.35</v>
      </c>
      <c r="I17" s="2" t="s">
        <v>26</v>
      </c>
      <c r="J17" s="2" t="s">
        <v>8</v>
      </c>
    </row>
    <row r="18" spans="1:10" x14ac:dyDescent="0.2">
      <c r="A18" t="s">
        <v>9</v>
      </c>
      <c r="B18" s="1">
        <v>0.24709999999999999</v>
      </c>
      <c r="C18" s="2">
        <f t="shared" ref="C18:C23" si="4">ROUND(B18,3)</f>
        <v>0.247</v>
      </c>
      <c r="D18" s="2">
        <v>8.6449999999999999E-2</v>
      </c>
      <c r="E18" s="2">
        <f t="shared" ref="E18:E30" si="5">C18-D18</f>
        <v>0.16055</v>
      </c>
      <c r="F18" s="2">
        <f t="shared" ref="F18:F30" si="6">C18+E18</f>
        <v>0.40754999999999997</v>
      </c>
      <c r="G18" s="1"/>
      <c r="H18">
        <v>2.859</v>
      </c>
      <c r="I18" s="2">
        <v>4.2849999999999997E-3</v>
      </c>
      <c r="J18" s="2" t="s">
        <v>11</v>
      </c>
    </row>
    <row r="19" spans="1:10" x14ac:dyDescent="0.2">
      <c r="A19" t="s">
        <v>10</v>
      </c>
      <c r="B19" s="1">
        <v>0.2442</v>
      </c>
      <c r="C19" s="2">
        <f t="shared" si="4"/>
        <v>0.24399999999999999</v>
      </c>
      <c r="D19" s="2">
        <v>1.7430000000000001E-2</v>
      </c>
      <c r="E19" s="2">
        <f t="shared" si="5"/>
        <v>0.22656999999999999</v>
      </c>
      <c r="F19" s="2">
        <f t="shared" si="6"/>
        <v>0.47056999999999999</v>
      </c>
      <c r="G19" s="1"/>
      <c r="H19">
        <v>14.012</v>
      </c>
      <c r="I19" s="2" t="s">
        <v>26</v>
      </c>
      <c r="J19" s="2" t="s">
        <v>8</v>
      </c>
    </row>
    <row r="20" spans="1:10" x14ac:dyDescent="0.2">
      <c r="A20" t="s">
        <v>12</v>
      </c>
      <c r="B20" s="1">
        <v>7.6829999999999996E-2</v>
      </c>
      <c r="C20" s="2">
        <f t="shared" si="4"/>
        <v>7.6999999999999999E-2</v>
      </c>
      <c r="D20" s="2">
        <v>7.1569999999999995E-2</v>
      </c>
      <c r="E20" s="2">
        <f t="shared" si="5"/>
        <v>5.4300000000000043E-3</v>
      </c>
      <c r="F20" s="2">
        <f t="shared" si="6"/>
        <v>8.2430000000000003E-2</v>
      </c>
      <c r="G20" s="1"/>
      <c r="H20">
        <v>1.0740000000000001</v>
      </c>
      <c r="I20" s="2">
        <v>0.28312700000000002</v>
      </c>
      <c r="J20" s="2"/>
    </row>
    <row r="21" spans="1:10" x14ac:dyDescent="0.2">
      <c r="A21" t="s">
        <v>13</v>
      </c>
      <c r="B21" s="1">
        <v>9.5960000000000004E-2</v>
      </c>
      <c r="C21" s="2">
        <f t="shared" si="4"/>
        <v>9.6000000000000002E-2</v>
      </c>
      <c r="D21" s="2">
        <v>4.7710000000000002E-2</v>
      </c>
      <c r="E21" s="2">
        <f t="shared" si="5"/>
        <v>4.829E-2</v>
      </c>
      <c r="F21" s="2">
        <f t="shared" si="6"/>
        <v>0.14429</v>
      </c>
      <c r="G21" s="1"/>
      <c r="H21">
        <v>2.0110000000000001</v>
      </c>
      <c r="I21" s="2">
        <v>4.4382999999999999E-2</v>
      </c>
      <c r="J21" s="2" t="s">
        <v>22</v>
      </c>
    </row>
    <row r="22" spans="1:10" x14ac:dyDescent="0.2">
      <c r="A22" t="s">
        <v>14</v>
      </c>
      <c r="B22" s="1">
        <v>0.48199999999999998</v>
      </c>
      <c r="C22" s="2">
        <f t="shared" si="4"/>
        <v>0.48199999999999998</v>
      </c>
      <c r="D22" s="2">
        <v>2.1690000000000001E-2</v>
      </c>
      <c r="E22" s="2">
        <f t="shared" si="5"/>
        <v>0.46031</v>
      </c>
      <c r="F22" s="2">
        <f t="shared" si="6"/>
        <v>0.94230999999999998</v>
      </c>
      <c r="G22" s="1"/>
      <c r="H22">
        <v>22.225999999999999</v>
      </c>
      <c r="I22" s="2" t="s">
        <v>26</v>
      </c>
      <c r="J22" s="2" t="s">
        <v>8</v>
      </c>
    </row>
    <row r="23" spans="1:10" x14ac:dyDescent="0.2">
      <c r="A23" t="s">
        <v>15</v>
      </c>
      <c r="B23" s="1">
        <v>0.2213</v>
      </c>
      <c r="C23" s="2">
        <f t="shared" si="4"/>
        <v>0.221</v>
      </c>
      <c r="D23" s="2">
        <v>3.61E-2</v>
      </c>
      <c r="E23" s="2">
        <f t="shared" si="5"/>
        <v>0.18490000000000001</v>
      </c>
      <c r="F23" s="2">
        <f t="shared" si="6"/>
        <v>0.40590000000000004</v>
      </c>
      <c r="G23" s="1"/>
      <c r="H23">
        <v>6.1289999999999996</v>
      </c>
      <c r="I23" s="2">
        <v>1.01E-9</v>
      </c>
      <c r="J23" s="2" t="s">
        <v>8</v>
      </c>
    </row>
    <row r="24" spans="1:10" x14ac:dyDescent="0.2">
      <c r="A24" t="s">
        <v>16</v>
      </c>
      <c r="B24" s="1">
        <v>-4.8110000000000002E-6</v>
      </c>
      <c r="C24" s="3">
        <f>ROUND(B24,17)</f>
        <v>-4.8110000000000002E-6</v>
      </c>
      <c r="D24" s="3">
        <v>1.2729999999999999E-6</v>
      </c>
      <c r="E24" s="3">
        <f t="shared" si="5"/>
        <v>-6.0839999999999997E-6</v>
      </c>
      <c r="F24" s="3">
        <f t="shared" si="6"/>
        <v>-1.0895E-5</v>
      </c>
      <c r="G24" s="3"/>
      <c r="H24">
        <v>-3.778</v>
      </c>
      <c r="I24" s="2">
        <v>1.6100000000000001E-4</v>
      </c>
      <c r="J24" s="2" t="s">
        <v>8</v>
      </c>
    </row>
    <row r="25" spans="1:10" x14ac:dyDescent="0.2">
      <c r="A25" t="s">
        <v>17</v>
      </c>
      <c r="B25" s="1">
        <v>4.8729999999999998E-6</v>
      </c>
      <c r="C25" s="3">
        <f t="shared" ref="C25:C30" si="7">ROUND(B25,17)</f>
        <v>4.8729999999999998E-6</v>
      </c>
      <c r="D25" s="3">
        <v>6.4269999999999996E-6</v>
      </c>
      <c r="E25" s="3">
        <f t="shared" si="5"/>
        <v>-1.5539999999999999E-6</v>
      </c>
      <c r="F25" s="3">
        <f t="shared" si="6"/>
        <v>3.3189999999999999E-6</v>
      </c>
      <c r="G25" s="3"/>
      <c r="H25">
        <v>0.75800000000000001</v>
      </c>
      <c r="I25" s="2">
        <v>0.44841599999999998</v>
      </c>
      <c r="J25" s="2"/>
    </row>
    <row r="26" spans="1:10" x14ac:dyDescent="0.2">
      <c r="A26" t="s">
        <v>18</v>
      </c>
      <c r="B26" s="1">
        <v>-5.0270000000000003E-6</v>
      </c>
      <c r="C26" s="3">
        <f t="shared" si="7"/>
        <v>-5.0270000000000003E-6</v>
      </c>
      <c r="D26" s="3">
        <v>1.3540000000000001E-6</v>
      </c>
      <c r="E26" s="3">
        <f t="shared" si="5"/>
        <v>-6.3810000000000004E-6</v>
      </c>
      <c r="F26" s="3">
        <f t="shared" si="6"/>
        <v>-1.1408E-5</v>
      </c>
      <c r="G26" s="3"/>
      <c r="H26">
        <v>-3.714</v>
      </c>
      <c r="I26" s="2">
        <v>2.0799999999999999E-4</v>
      </c>
      <c r="J26" s="2" t="s">
        <v>8</v>
      </c>
    </row>
    <row r="27" spans="1:10" x14ac:dyDescent="0.2">
      <c r="A27" t="s">
        <v>19</v>
      </c>
      <c r="B27" s="1">
        <v>2.1399999999999998E-5</v>
      </c>
      <c r="C27" s="3">
        <f t="shared" si="7"/>
        <v>2.1399999999999998E-5</v>
      </c>
      <c r="D27" s="3">
        <v>5.4280000000000004E-6</v>
      </c>
      <c r="E27" s="3">
        <f t="shared" si="5"/>
        <v>1.5971999999999999E-5</v>
      </c>
      <c r="F27" s="3">
        <f t="shared" si="6"/>
        <v>3.7371999999999994E-5</v>
      </c>
      <c r="G27" s="3"/>
      <c r="H27">
        <v>3.9430000000000001</v>
      </c>
      <c r="I27" s="2">
        <v>8.25E-5</v>
      </c>
      <c r="J27" s="2" t="s">
        <v>8</v>
      </c>
    </row>
    <row r="28" spans="1:10" x14ac:dyDescent="0.2">
      <c r="A28" t="s">
        <v>20</v>
      </c>
      <c r="B28" s="1">
        <v>-4.2169999999999996E-6</v>
      </c>
      <c r="C28" s="3">
        <f t="shared" si="7"/>
        <v>-4.2169999999999996E-6</v>
      </c>
      <c r="D28" s="3">
        <v>3.3620000000000002E-6</v>
      </c>
      <c r="E28" s="3">
        <f t="shared" si="5"/>
        <v>-7.5789999999999998E-6</v>
      </c>
      <c r="F28" s="3">
        <f t="shared" si="6"/>
        <v>-1.1796E-5</v>
      </c>
      <c r="G28" s="3"/>
      <c r="H28">
        <v>-1.254</v>
      </c>
      <c r="I28" s="2">
        <v>0.20990700000000001</v>
      </c>
      <c r="J28" s="2"/>
    </row>
    <row r="29" spans="1:10" x14ac:dyDescent="0.2">
      <c r="A29" t="s">
        <v>21</v>
      </c>
      <c r="B29" s="1">
        <v>-1.0159999999999999E-5</v>
      </c>
      <c r="C29" s="3">
        <f t="shared" si="7"/>
        <v>-1.0159999999999999E-5</v>
      </c>
      <c r="D29" s="3">
        <v>1.703E-6</v>
      </c>
      <c r="E29" s="3">
        <f t="shared" si="5"/>
        <v>-1.1863E-5</v>
      </c>
      <c r="F29" s="3">
        <f t="shared" si="6"/>
        <v>-2.2022999999999999E-5</v>
      </c>
      <c r="G29" s="3"/>
      <c r="H29">
        <v>-5.968</v>
      </c>
      <c r="I29" s="2">
        <v>2.7099999999999999E-9</v>
      </c>
      <c r="J29" s="2" t="s">
        <v>8</v>
      </c>
    </row>
    <row r="30" spans="1:10" x14ac:dyDescent="0.2">
      <c r="A30" t="s">
        <v>23</v>
      </c>
      <c r="B30" s="1">
        <v>-3.8480000000000003E-6</v>
      </c>
      <c r="C30" s="3">
        <f t="shared" si="7"/>
        <v>-3.8480000000000003E-6</v>
      </c>
      <c r="D30" s="3">
        <v>2.8140000000000001E-6</v>
      </c>
      <c r="E30" s="3">
        <f t="shared" si="5"/>
        <v>-6.6619999999999999E-6</v>
      </c>
      <c r="F30" s="3">
        <f t="shared" si="6"/>
        <v>-1.0509999999999999E-5</v>
      </c>
      <c r="G30" s="3"/>
      <c r="H30">
        <v>-1.3680000000000001</v>
      </c>
      <c r="I30" s="2">
        <v>0.17153599999999999</v>
      </c>
      <c r="J30" s="2"/>
    </row>
    <row r="31" spans="1:10" x14ac:dyDescent="0.2">
      <c r="A31" t="s">
        <v>7</v>
      </c>
      <c r="B31" s="1">
        <v>0.35399999999999998</v>
      </c>
      <c r="C31" s="2">
        <f>ROUND(B31,3)</f>
        <v>0.35399999999999998</v>
      </c>
      <c r="D31" s="2">
        <v>2.751E-2</v>
      </c>
      <c r="E31" s="2">
        <f>C31-D31</f>
        <v>0.32649</v>
      </c>
      <c r="F31" s="2">
        <f>C31+E31</f>
        <v>0.68049000000000004</v>
      </c>
      <c r="G31" s="1"/>
      <c r="H31">
        <v>12.87</v>
      </c>
      <c r="I31" s="2" t="s">
        <v>26</v>
      </c>
      <c r="J31" s="2" t="s">
        <v>8</v>
      </c>
    </row>
    <row r="32" spans="1:10" x14ac:dyDescent="0.2">
      <c r="A32" t="s">
        <v>9</v>
      </c>
      <c r="B32" s="1">
        <v>0.104</v>
      </c>
      <c r="C32" s="2">
        <f t="shared" ref="C32:C37" si="8">ROUND(B32,3)</f>
        <v>0.104</v>
      </c>
      <c r="D32" s="2">
        <v>0.14199999999999999</v>
      </c>
      <c r="E32" s="2">
        <f t="shared" ref="E32:E44" si="9">C32-D32</f>
        <v>-3.7999999999999992E-2</v>
      </c>
      <c r="F32" s="2">
        <f t="shared" ref="F32:F44" si="10">C32+E32</f>
        <v>6.6000000000000003E-2</v>
      </c>
      <c r="G32" s="1"/>
      <c r="H32">
        <v>0.73199999999999998</v>
      </c>
      <c r="I32" s="2">
        <v>0.46409</v>
      </c>
      <c r="J32" s="2"/>
    </row>
    <row r="33" spans="1:10" x14ac:dyDescent="0.2">
      <c r="A33" t="s">
        <v>10</v>
      </c>
      <c r="B33" s="1">
        <v>0.2462</v>
      </c>
      <c r="C33" s="2">
        <f t="shared" si="8"/>
        <v>0.246</v>
      </c>
      <c r="D33" s="2">
        <v>3.2190000000000003E-2</v>
      </c>
      <c r="E33" s="2">
        <f t="shared" si="9"/>
        <v>0.21381</v>
      </c>
      <c r="F33" s="2">
        <f t="shared" si="10"/>
        <v>0.45981</v>
      </c>
      <c r="G33" s="1"/>
      <c r="H33">
        <v>7.649</v>
      </c>
      <c r="I33" s="2">
        <v>2.75E-14</v>
      </c>
      <c r="J33" s="2" t="s">
        <v>8</v>
      </c>
    </row>
    <row r="34" spans="1:10" x14ac:dyDescent="0.2">
      <c r="A34" t="s">
        <v>12</v>
      </c>
      <c r="B34" s="1">
        <v>0.1855</v>
      </c>
      <c r="C34" s="2">
        <f t="shared" si="8"/>
        <v>0.186</v>
      </c>
      <c r="D34" s="2">
        <v>0.13039999999999999</v>
      </c>
      <c r="E34" s="2">
        <f t="shared" si="9"/>
        <v>5.5600000000000011E-2</v>
      </c>
      <c r="F34" s="2">
        <f t="shared" si="10"/>
        <v>0.24160000000000001</v>
      </c>
      <c r="G34" s="1"/>
      <c r="H34">
        <v>1.423</v>
      </c>
      <c r="I34" s="2">
        <v>0.15493000000000001</v>
      </c>
      <c r="J34" s="2"/>
    </row>
    <row r="35" spans="1:10" x14ac:dyDescent="0.2">
      <c r="A35" t="s">
        <v>13</v>
      </c>
      <c r="B35" s="1">
        <v>0.3417</v>
      </c>
      <c r="C35" s="2">
        <f t="shared" si="8"/>
        <v>0.34200000000000003</v>
      </c>
      <c r="D35" s="2">
        <v>7.9119999999999996E-2</v>
      </c>
      <c r="E35" s="2">
        <f t="shared" si="9"/>
        <v>0.26288</v>
      </c>
      <c r="F35" s="2">
        <f t="shared" si="10"/>
        <v>0.60488000000000008</v>
      </c>
      <c r="G35" s="1"/>
      <c r="H35">
        <v>4.319</v>
      </c>
      <c r="I35" s="2">
        <v>1.6200000000000001E-5</v>
      </c>
      <c r="J35" s="2" t="s">
        <v>8</v>
      </c>
    </row>
    <row r="36" spans="1:10" x14ac:dyDescent="0.2">
      <c r="A36" t="s">
        <v>14</v>
      </c>
      <c r="B36" s="1">
        <v>0.27200000000000002</v>
      </c>
      <c r="C36" s="2">
        <f t="shared" si="8"/>
        <v>0.27200000000000002</v>
      </c>
      <c r="D36" s="2">
        <v>3.5090000000000003E-2</v>
      </c>
      <c r="E36" s="2">
        <f t="shared" si="9"/>
        <v>0.23691000000000001</v>
      </c>
      <c r="F36" s="2">
        <f t="shared" si="10"/>
        <v>0.50890999999999997</v>
      </c>
      <c r="G36" s="1"/>
      <c r="H36">
        <v>7.7530000000000001</v>
      </c>
      <c r="I36" s="2">
        <v>1.24E-14</v>
      </c>
      <c r="J36" s="2" t="s">
        <v>8</v>
      </c>
    </row>
    <row r="37" spans="1:10" x14ac:dyDescent="0.2">
      <c r="A37" t="s">
        <v>15</v>
      </c>
      <c r="B37" s="1">
        <v>0.5534</v>
      </c>
      <c r="C37" s="2">
        <f t="shared" si="8"/>
        <v>0.55300000000000005</v>
      </c>
      <c r="D37" s="2">
        <v>6.0150000000000002E-2</v>
      </c>
      <c r="E37" s="2">
        <f t="shared" si="9"/>
        <v>0.49285000000000007</v>
      </c>
      <c r="F37" s="2">
        <f t="shared" si="10"/>
        <v>1.0458500000000002</v>
      </c>
      <c r="G37" s="1"/>
      <c r="H37">
        <v>9.1999999999999993</v>
      </c>
      <c r="I37" s="2" t="s">
        <v>26</v>
      </c>
      <c r="J37" s="2" t="s">
        <v>8</v>
      </c>
    </row>
    <row r="38" spans="1:10" x14ac:dyDescent="0.2">
      <c r="A38" t="s">
        <v>16</v>
      </c>
      <c r="B38" s="1">
        <v>4.5299999999999999E-7</v>
      </c>
      <c r="C38" s="3">
        <f>ROUND(B38,17)</f>
        <v>4.5299999999999999E-7</v>
      </c>
      <c r="D38" s="3">
        <v>2.1749999999999999E-6</v>
      </c>
      <c r="E38" s="3">
        <f t="shared" si="9"/>
        <v>-1.722E-6</v>
      </c>
      <c r="F38" s="3">
        <f t="shared" si="10"/>
        <v>-1.269E-6</v>
      </c>
      <c r="G38" s="3"/>
      <c r="H38">
        <v>0.20799999999999999</v>
      </c>
      <c r="I38" s="2">
        <v>0.83506000000000002</v>
      </c>
      <c r="J38" s="2"/>
    </row>
    <row r="39" spans="1:10" x14ac:dyDescent="0.2">
      <c r="A39" t="s">
        <v>17</v>
      </c>
      <c r="B39" s="1">
        <v>8.7420000000000003E-6</v>
      </c>
      <c r="C39" s="3">
        <f t="shared" ref="C39:C44" si="11">ROUND(B39,17)</f>
        <v>8.7420000000000003E-6</v>
      </c>
      <c r="D39" s="3">
        <v>1.061E-5</v>
      </c>
      <c r="E39" s="3">
        <f t="shared" si="9"/>
        <v>-1.8679999999999997E-6</v>
      </c>
      <c r="F39" s="3">
        <f t="shared" si="10"/>
        <v>6.8740000000000006E-6</v>
      </c>
      <c r="G39" s="3"/>
      <c r="H39">
        <v>0.82399999999999995</v>
      </c>
      <c r="I39" s="2">
        <v>0.40995999999999999</v>
      </c>
      <c r="J39" s="2"/>
    </row>
    <row r="40" spans="1:10" x14ac:dyDescent="0.2">
      <c r="A40" t="s">
        <v>18</v>
      </c>
      <c r="B40" s="1">
        <v>2.2249999999999999E-6</v>
      </c>
      <c r="C40" s="3">
        <f t="shared" si="11"/>
        <v>2.2249999999999999E-6</v>
      </c>
      <c r="D40" s="3">
        <v>2.5339999999999998E-6</v>
      </c>
      <c r="E40" s="3">
        <f t="shared" si="9"/>
        <v>-3.0899999999999992E-7</v>
      </c>
      <c r="F40" s="3">
        <f t="shared" si="10"/>
        <v>1.916E-6</v>
      </c>
      <c r="G40" s="3"/>
      <c r="H40">
        <v>0.878</v>
      </c>
      <c r="I40" s="2">
        <v>0.37986999999999999</v>
      </c>
      <c r="J40" s="2"/>
    </row>
    <row r="41" spans="1:10" x14ac:dyDescent="0.2">
      <c r="A41" t="s">
        <v>19</v>
      </c>
      <c r="B41" s="1">
        <v>-9.2969999999999992E-6</v>
      </c>
      <c r="C41" s="3">
        <f t="shared" si="11"/>
        <v>-9.2969999999999992E-6</v>
      </c>
      <c r="D41" s="3">
        <v>9.8719999999999997E-6</v>
      </c>
      <c r="E41" s="3">
        <f t="shared" si="9"/>
        <v>-1.9168999999999999E-5</v>
      </c>
      <c r="F41" s="3">
        <f t="shared" si="10"/>
        <v>-2.8465999999999998E-5</v>
      </c>
      <c r="G41" s="3"/>
      <c r="H41">
        <v>-0.94199999999999995</v>
      </c>
      <c r="I41" s="2">
        <v>0.34644000000000003</v>
      </c>
      <c r="J41" s="2"/>
    </row>
    <row r="42" spans="1:10" x14ac:dyDescent="0.2">
      <c r="A42" t="s">
        <v>20</v>
      </c>
      <c r="B42" s="1">
        <v>-1.5780000000000001E-5</v>
      </c>
      <c r="C42" s="3">
        <f t="shared" si="11"/>
        <v>-1.5780000000000001E-5</v>
      </c>
      <c r="D42" s="3">
        <v>5.6110000000000001E-6</v>
      </c>
      <c r="E42" s="3">
        <f t="shared" si="9"/>
        <v>-2.1391000000000002E-5</v>
      </c>
      <c r="F42" s="3">
        <f t="shared" si="10"/>
        <v>-3.7171E-5</v>
      </c>
      <c r="G42" s="3"/>
      <c r="H42">
        <v>-2.8130000000000002</v>
      </c>
      <c r="I42" s="2">
        <v>4.9399999999999999E-3</v>
      </c>
      <c r="J42" s="2" t="s">
        <v>11</v>
      </c>
    </row>
    <row r="43" spans="1:10" x14ac:dyDescent="0.2">
      <c r="A43" t="s">
        <v>21</v>
      </c>
      <c r="B43" s="1">
        <v>-7.1299999999999999E-7</v>
      </c>
      <c r="C43" s="3">
        <f t="shared" si="11"/>
        <v>-7.1299999999999999E-7</v>
      </c>
      <c r="D43" s="3">
        <v>2.774E-6</v>
      </c>
      <c r="E43" s="3">
        <f t="shared" si="9"/>
        <v>-3.4869999999999998E-6</v>
      </c>
      <c r="F43" s="3">
        <f t="shared" si="10"/>
        <v>-4.1999999999999996E-6</v>
      </c>
      <c r="G43" s="3"/>
      <c r="H43">
        <v>-0.25700000000000001</v>
      </c>
      <c r="I43" s="2">
        <v>0.79718</v>
      </c>
      <c r="J43" s="2"/>
    </row>
    <row r="44" spans="1:10" x14ac:dyDescent="0.2">
      <c r="A44" t="s">
        <v>23</v>
      </c>
      <c r="B44" s="1">
        <v>-3.9689999999999996E-6</v>
      </c>
      <c r="C44" s="3">
        <f t="shared" si="11"/>
        <v>-3.9689999999999996E-6</v>
      </c>
      <c r="D44" s="3">
        <v>4.6369999999999998E-6</v>
      </c>
      <c r="E44" s="3">
        <f t="shared" si="9"/>
        <v>-8.6059999999999986E-6</v>
      </c>
      <c r="F44" s="3">
        <f t="shared" si="10"/>
        <v>-1.2574999999999997E-5</v>
      </c>
      <c r="G44" s="3"/>
      <c r="H44">
        <v>-0.85599999999999998</v>
      </c>
      <c r="I44" s="2">
        <v>0.39208999999999999</v>
      </c>
      <c r="J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 Willoughby</dc:creator>
  <cp:lastModifiedBy>Janna Willoughby</cp:lastModifiedBy>
  <dcterms:created xsi:type="dcterms:W3CDTF">2024-09-26T13:13:12Z</dcterms:created>
  <dcterms:modified xsi:type="dcterms:W3CDTF">2024-09-26T14:40:46Z</dcterms:modified>
</cp:coreProperties>
</file>