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ul/Downloads/"/>
    </mc:Choice>
  </mc:AlternateContent>
  <xr:revisionPtr revIDLastSave="0" documentId="13_ncr:1_{70A74FE9-6888-0F4C-919F-714BAC8FF2C6}" xr6:coauthVersionLast="36" xr6:coauthVersionMax="46" xr10:uidLastSave="{00000000-0000-0000-0000-000000000000}"/>
  <bookViews>
    <workbookView xWindow="0" yWindow="500" windowWidth="33600" windowHeight="20500" activeTab="2" xr2:uid="{00000000-000D-0000-FFFF-FFFF00000000}"/>
  </bookViews>
  <sheets>
    <sheet name="Sheet1" sheetId="1" r:id="rId1"/>
    <sheet name="Sheet2" sheetId="2" r:id="rId2"/>
    <sheet name="Run order" sheetId="3" r:id="rId3"/>
  </sheets>
  <definedNames>
    <definedName name="_xlnm._FilterDatabase" localSheetId="2" hidden="1">'Run order'!$A$1:$AC$56</definedName>
    <definedName name="_xlnm._FilterDatabase" localSheetId="0" hidden="1">Sheet1!$A$1:$X$56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9" i="3" l="1"/>
  <c r="AB54" i="3"/>
  <c r="AB24" i="3"/>
  <c r="AB18" i="3"/>
  <c r="AB52" i="3"/>
  <c r="AB10" i="3"/>
  <c r="AB9" i="3"/>
  <c r="AB8" i="3"/>
  <c r="AB20" i="3"/>
  <c r="AB53" i="3"/>
  <c r="AB48" i="3"/>
  <c r="AB44" i="3"/>
  <c r="AB56" i="3"/>
  <c r="AB38" i="3"/>
  <c r="AB16" i="3"/>
  <c r="AB37" i="3"/>
  <c r="AB49" i="3"/>
  <c r="AB39" i="3"/>
  <c r="AB23" i="3"/>
  <c r="AB42" i="3"/>
  <c r="AB50" i="3"/>
  <c r="AB40" i="3"/>
  <c r="AB47" i="3"/>
  <c r="AB36" i="3"/>
  <c r="AB55" i="3"/>
  <c r="AB30" i="3"/>
  <c r="AB22" i="3"/>
  <c r="AB25" i="3"/>
  <c r="AB21" i="3"/>
  <c r="AB41" i="3"/>
  <c r="AB51" i="3"/>
  <c r="AB26" i="3"/>
  <c r="AB7" i="3"/>
  <c r="AB34" i="3"/>
  <c r="AB6" i="3"/>
  <c r="AB35" i="3"/>
  <c r="AB5" i="3"/>
  <c r="AB46" i="3"/>
  <c r="AB4" i="3"/>
  <c r="AB29" i="3"/>
  <c r="AB3" i="3"/>
  <c r="AB45" i="3"/>
  <c r="AB2" i="3"/>
  <c r="AB28" i="3"/>
  <c r="AB15" i="3"/>
  <c r="AB31" i="3"/>
  <c r="AB14" i="3"/>
  <c r="AB27" i="3"/>
  <c r="AB13" i="3"/>
  <c r="AB32" i="3"/>
  <c r="AB12" i="3"/>
  <c r="AB33" i="3"/>
  <c r="AB11" i="3"/>
  <c r="AB43" i="3"/>
  <c r="AB17" i="3"/>
  <c r="Z44" i="3"/>
  <c r="Z38" i="3"/>
  <c r="Z37" i="3"/>
  <c r="Z39" i="3"/>
  <c r="Z42" i="3"/>
  <c r="Z40" i="3"/>
  <c r="Z36" i="3"/>
  <c r="Z30" i="3"/>
  <c r="Z25" i="3"/>
  <c r="Z41" i="3"/>
  <c r="Z26" i="3"/>
  <c r="Z34" i="3"/>
  <c r="Z35" i="3"/>
  <c r="Z46" i="3"/>
  <c r="Z29" i="3"/>
  <c r="Z45" i="3"/>
  <c r="Z28" i="3"/>
  <c r="Z31" i="3"/>
  <c r="Z27" i="3"/>
  <c r="Z32" i="3"/>
  <c r="Z33" i="3"/>
  <c r="Z43" i="3"/>
  <c r="Z19" i="3"/>
  <c r="Z54" i="3"/>
  <c r="Z24" i="3"/>
  <c r="Z18" i="3"/>
  <c r="Z52" i="3"/>
  <c r="Z10" i="3"/>
  <c r="Z9" i="3"/>
  <c r="Z8" i="3"/>
  <c r="Z20" i="3"/>
  <c r="Z53" i="3"/>
  <c r="Z48" i="3"/>
  <c r="Z56" i="3"/>
  <c r="Z16" i="3"/>
  <c r="Z49" i="3"/>
  <c r="Z23" i="3"/>
  <c r="Z50" i="3"/>
  <c r="Z47" i="3"/>
  <c r="Z55" i="3"/>
  <c r="Z22" i="3"/>
  <c r="Z21" i="3"/>
  <c r="Z51" i="3"/>
  <c r="Z7" i="3"/>
  <c r="Z6" i="3"/>
  <c r="Z5" i="3"/>
  <c r="Z4" i="3"/>
  <c r="Z3" i="3"/>
  <c r="Z2" i="3"/>
  <c r="Z15" i="3"/>
  <c r="Z14" i="3"/>
  <c r="Z13" i="3"/>
  <c r="Z12" i="3"/>
  <c r="Z11" i="3"/>
  <c r="Z17" i="3"/>
  <c r="W56" i="1" l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AA1" i="2"/>
  <c r="AC2" i="3"/>
  <c r="AC3" i="3" s="1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5" i="3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</calcChain>
</file>

<file path=xl/sharedStrings.xml><?xml version="1.0" encoding="utf-8"?>
<sst xmlns="http://schemas.openxmlformats.org/spreadsheetml/2006/main" count="1237" uniqueCount="120">
  <si>
    <t>f</t>
  </si>
  <si>
    <t>AN1</t>
  </si>
  <si>
    <t>Prevenar 7</t>
  </si>
  <si>
    <t>4KEN</t>
  </si>
  <si>
    <t>m</t>
  </si>
  <si>
    <t>5TAN</t>
  </si>
  <si>
    <t>6FRE</t>
  </si>
  <si>
    <t>Prevenar 13</t>
  </si>
  <si>
    <t>8LEE</t>
  </si>
  <si>
    <t>9MOM</t>
  </si>
  <si>
    <t>10HOL</t>
  </si>
  <si>
    <t>11BON</t>
  </si>
  <si>
    <t>Synflorix</t>
  </si>
  <si>
    <t>F</t>
  </si>
  <si>
    <t>12POP</t>
  </si>
  <si>
    <t>13FOR</t>
  </si>
  <si>
    <t>15LIT</t>
  </si>
  <si>
    <t>16PAL</t>
  </si>
  <si>
    <t>LBS17</t>
  </si>
  <si>
    <t>FD19</t>
  </si>
  <si>
    <t>HJG20</t>
  </si>
  <si>
    <t>SM23</t>
  </si>
  <si>
    <t>JG24</t>
  </si>
  <si>
    <t>KT25</t>
  </si>
  <si>
    <t>HK26</t>
  </si>
  <si>
    <t>JM27</t>
  </si>
  <si>
    <t>AB29</t>
  </si>
  <si>
    <t>VD31</t>
  </si>
  <si>
    <t>JL32</t>
  </si>
  <si>
    <t>PC33</t>
  </si>
  <si>
    <t>CS34</t>
  </si>
  <si>
    <t>34KA</t>
  </si>
  <si>
    <t>35BR</t>
  </si>
  <si>
    <t>36SE</t>
  </si>
  <si>
    <t>NA38</t>
  </si>
  <si>
    <t>CJ39</t>
  </si>
  <si>
    <t>HT40</t>
  </si>
  <si>
    <t>RP41</t>
  </si>
  <si>
    <t>CJ42</t>
  </si>
  <si>
    <t>M</t>
  </si>
  <si>
    <t xml:space="preserve">IFO-285 </t>
  </si>
  <si>
    <t>IFO-091</t>
  </si>
  <si>
    <t xml:space="preserve">IFO-090 </t>
  </si>
  <si>
    <t xml:space="preserve">IFO-015 </t>
  </si>
  <si>
    <t>IFO-060</t>
  </si>
  <si>
    <t xml:space="preserve">IFO-022 </t>
  </si>
  <si>
    <t>IFO-325</t>
  </si>
  <si>
    <t>IFO-026</t>
  </si>
  <si>
    <t xml:space="preserve">IFO-366 </t>
  </si>
  <si>
    <t>IFO-102</t>
  </si>
  <si>
    <t xml:space="preserve">IFO-100 </t>
  </si>
  <si>
    <t>IFO-097</t>
  </si>
  <si>
    <t>IFO-005</t>
  </si>
  <si>
    <t>IFO-202</t>
  </si>
  <si>
    <t xml:space="preserve">IFO-002 </t>
  </si>
  <si>
    <t>IFO-032</t>
  </si>
  <si>
    <t>IFO-104</t>
  </si>
  <si>
    <t xml:space="preserve">IFO-159 </t>
  </si>
  <si>
    <t xml:space="preserve">IFO-233 </t>
  </si>
  <si>
    <t>IFO-204</t>
  </si>
  <si>
    <t>IFO-214</t>
  </si>
  <si>
    <t xml:space="preserve">IFO-141 </t>
  </si>
  <si>
    <t xml:space="preserve">IFO-120 </t>
  </si>
  <si>
    <t>IFO-121</t>
  </si>
  <si>
    <t>IFO-310</t>
  </si>
  <si>
    <t xml:space="preserve">IFO-251 </t>
  </si>
  <si>
    <t>*2</t>
  </si>
  <si>
    <t>*3</t>
  </si>
  <si>
    <t>No pneumococcal containing vaccines listed</t>
  </si>
  <si>
    <t xml:space="preserve">multiple lucas smiths - no burns reviews seen on isoft </t>
  </si>
  <si>
    <t>IFO-024; Located individual but no info available "The details for this individual are not available for display in the AIR site."</t>
  </si>
  <si>
    <t xml:space="preserve">Age </t>
  </si>
  <si>
    <t>Sex</t>
  </si>
  <si>
    <t>Group</t>
  </si>
  <si>
    <t>PT</t>
  </si>
  <si>
    <t>PRN</t>
  </si>
  <si>
    <t>FHA</t>
  </si>
  <si>
    <t>FIM 2/3</t>
  </si>
  <si>
    <t>TT</t>
  </si>
  <si>
    <t>DT</t>
  </si>
  <si>
    <t>ID</t>
  </si>
  <si>
    <t>Tube Lable/Comments</t>
  </si>
  <si>
    <t>Collection Date</t>
  </si>
  <si>
    <t>Vaccine 1</t>
  </si>
  <si>
    <t>Date 1</t>
  </si>
  <si>
    <t>Vaccine 2</t>
  </si>
  <si>
    <t>Date 2</t>
  </si>
  <si>
    <t>Vaccine 3</t>
  </si>
  <si>
    <t>Date 3</t>
  </si>
  <si>
    <t>Vaccine 4</t>
  </si>
  <si>
    <t>Date 4</t>
  </si>
  <si>
    <t>Vaccine 5</t>
  </si>
  <si>
    <t>Date 5</t>
  </si>
  <si>
    <t>Time elapsed since last vaccine</t>
  </si>
  <si>
    <t>Age at collection</t>
  </si>
  <si>
    <t>Infanrix hexa</t>
  </si>
  <si>
    <t>Quadracel</t>
  </si>
  <si>
    <t>Infanrix IPV</t>
  </si>
  <si>
    <t>DTPa</t>
  </si>
  <si>
    <t>Infanrix</t>
  </si>
  <si>
    <t>Infanrix HepB</t>
  </si>
  <si>
    <t>Infanrix penta</t>
  </si>
  <si>
    <t>IFO-024</t>
  </si>
  <si>
    <t>Also present</t>
  </si>
  <si>
    <t>7JAY</t>
  </si>
  <si>
    <t>YT44</t>
  </si>
  <si>
    <t>order</t>
  </si>
  <si>
    <t>RunOrder</t>
  </si>
  <si>
    <t>Class</t>
  </si>
  <si>
    <t>Burn</t>
  </si>
  <si>
    <t>Healthy</t>
  </si>
  <si>
    <t>NMR</t>
  </si>
  <si>
    <t>Y</t>
  </si>
  <si>
    <t>N</t>
  </si>
  <si>
    <t xml:space="preserve">Burn </t>
  </si>
  <si>
    <t>MS</t>
  </si>
  <si>
    <t>2_2702</t>
  </si>
  <si>
    <t>5_1903</t>
  </si>
  <si>
    <t>6_1803</t>
  </si>
  <si>
    <t>tubeID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</si>
</sst>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/>
    </xf>
    <xf numFmtId="14" fontId="1" fillId="0" borderId="2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/>
    <xf numFmtId="14" fontId="0" fillId="0" borderId="2" xfId="0" applyNumberFormat="1" applyFont="1" applyFill="1" applyBorder="1"/>
    <xf numFmtId="0" fontId="1" fillId="0" borderId="1" xfId="0" applyFont="1" applyFill="1" applyBorder="1" applyAlignment="1">
      <alignment horizontal="left"/>
    </xf>
    <xf numFmtId="14" fontId="1" fillId="0" borderId="2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14" fontId="0" fillId="0" borderId="1" xfId="0" applyNumberFormat="1" applyFont="1" applyFill="1" applyBorder="1"/>
    <xf numFmtId="14" fontId="1" fillId="0" borderId="3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/>
    </xf>
    <xf numFmtId="1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1" xfId="0" applyNumberFormat="1" applyFont="1" applyBorder="1"/>
    <xf numFmtId="14" fontId="3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0" xfId="0" applyFont="1" applyFill="1"/>
    <xf numFmtId="0" fontId="4" fillId="0" borderId="4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A44" sqref="A44:XFD44"/>
    </sheetView>
  </sheetViews>
  <sheetFormatPr baseColWidth="10" defaultColWidth="8.83203125" defaultRowHeight="14" customHeight="1" x14ac:dyDescent="0.2"/>
  <cols>
    <col min="1" max="1" width="4.5" style="23" customWidth="1"/>
    <col min="2" max="2" width="4.33203125" style="23" customWidth="1"/>
    <col min="3" max="3" width="5.1640625" style="23" customWidth="1"/>
    <col min="4" max="4" width="8" style="23" customWidth="1"/>
    <col min="5" max="5" width="7.5" style="23" customWidth="1"/>
    <col min="6" max="6" width="8" style="23" customWidth="1"/>
    <col min="7" max="7" width="8.5" style="23" customWidth="1"/>
    <col min="8" max="8" width="7.1640625" style="23" customWidth="1"/>
    <col min="9" max="9" width="8" style="23" customWidth="1"/>
    <col min="10" max="10" width="4.83203125" style="23" customWidth="1"/>
    <col min="11" max="11" width="16.1640625" style="23" customWidth="1"/>
    <col min="12" max="12" width="18.83203125" style="23" customWidth="1"/>
    <col min="13" max="13" width="16.5" style="23" customWidth="1"/>
    <col min="14" max="14" width="10.1640625" style="23" customWidth="1"/>
    <col min="15" max="15" width="12.83203125" style="23" customWidth="1"/>
    <col min="16" max="16" width="12.5" style="23" customWidth="1"/>
    <col min="17" max="17" width="10.33203125" style="23" customWidth="1"/>
    <col min="18" max="18" width="11.5" style="23" customWidth="1"/>
    <col min="19" max="19" width="8.83203125" style="23"/>
    <col min="20" max="20" width="10.6640625" style="23" customWidth="1"/>
    <col min="21" max="22" width="8.83203125" style="23"/>
    <col min="23" max="23" width="26" style="23" customWidth="1"/>
    <col min="24" max="24" width="18.83203125" style="23" customWidth="1"/>
    <col min="25" max="16384" width="8.83203125" style="23"/>
  </cols>
  <sheetData>
    <row r="1" spans="1:24" ht="14" customHeight="1" x14ac:dyDescent="0.2">
      <c r="A1" s="17" t="s">
        <v>71</v>
      </c>
      <c r="B1" s="17" t="s">
        <v>72</v>
      </c>
      <c r="C1" s="17" t="s">
        <v>73</v>
      </c>
      <c r="D1" s="17" t="s">
        <v>74</v>
      </c>
      <c r="E1" s="17" t="s">
        <v>75</v>
      </c>
      <c r="F1" s="17" t="s">
        <v>76</v>
      </c>
      <c r="G1" s="17" t="s">
        <v>77</v>
      </c>
      <c r="H1" s="17" t="s">
        <v>78</v>
      </c>
      <c r="I1" s="17" t="s">
        <v>79</v>
      </c>
      <c r="J1" s="18" t="s">
        <v>80</v>
      </c>
      <c r="K1" s="19" t="s">
        <v>81</v>
      </c>
      <c r="L1" s="19" t="s">
        <v>82</v>
      </c>
      <c r="M1" s="20" t="s">
        <v>83</v>
      </c>
      <c r="N1" s="21" t="s">
        <v>84</v>
      </c>
      <c r="O1" s="20" t="s">
        <v>85</v>
      </c>
      <c r="P1" s="21" t="s">
        <v>86</v>
      </c>
      <c r="Q1" s="20" t="s">
        <v>87</v>
      </c>
      <c r="R1" s="21" t="s">
        <v>88</v>
      </c>
      <c r="S1" s="20" t="s">
        <v>89</v>
      </c>
      <c r="T1" s="21" t="s">
        <v>90</v>
      </c>
      <c r="U1" s="22" t="s">
        <v>91</v>
      </c>
      <c r="V1" s="21" t="s">
        <v>92</v>
      </c>
      <c r="W1" s="21" t="s">
        <v>93</v>
      </c>
      <c r="X1" s="21" t="s">
        <v>94</v>
      </c>
    </row>
    <row r="2" spans="1:24" ht="14" customHeight="1" x14ac:dyDescent="0.2">
      <c r="A2" s="24">
        <v>6</v>
      </c>
      <c r="B2" s="24" t="s">
        <v>0</v>
      </c>
      <c r="C2" s="24">
        <v>1</v>
      </c>
      <c r="D2" s="25">
        <v>1.353</v>
      </c>
      <c r="E2" s="25">
        <v>11.886709999999999</v>
      </c>
      <c r="F2" s="25">
        <v>15.024179999999999</v>
      </c>
      <c r="G2" s="25">
        <v>14.552940000000001</v>
      </c>
      <c r="H2" s="25">
        <v>0.37451000000000001</v>
      </c>
      <c r="I2" s="25">
        <v>0.63866000000000001</v>
      </c>
      <c r="J2" s="26">
        <v>1</v>
      </c>
      <c r="K2" s="47" t="s">
        <v>1</v>
      </c>
      <c r="L2" s="28">
        <v>42521</v>
      </c>
      <c r="M2" s="29" t="s">
        <v>95</v>
      </c>
      <c r="N2" s="30">
        <v>40252</v>
      </c>
      <c r="O2" s="29" t="s">
        <v>95</v>
      </c>
      <c r="P2" s="30">
        <v>40364</v>
      </c>
      <c r="Q2" s="29" t="s">
        <v>96</v>
      </c>
      <c r="R2" s="30">
        <v>41662</v>
      </c>
      <c r="S2" s="29"/>
      <c r="T2" s="30"/>
      <c r="U2" s="31"/>
      <c r="V2" s="30"/>
      <c r="W2" s="32">
        <f>YEARFRAC(R2,L2, 1)</f>
        <v>2.351277372262774</v>
      </c>
      <c r="X2" s="32">
        <v>6.4027777777777777</v>
      </c>
    </row>
    <row r="3" spans="1:24" ht="14" customHeight="1" x14ac:dyDescent="0.2">
      <c r="A3" s="33">
        <v>5</v>
      </c>
      <c r="B3" s="33" t="s">
        <v>0</v>
      </c>
      <c r="C3" s="33">
        <v>1</v>
      </c>
      <c r="D3" s="34">
        <v>3.89147</v>
      </c>
      <c r="E3" s="34">
        <v>14.217549999999999</v>
      </c>
      <c r="F3" s="34">
        <v>159.54148999999998</v>
      </c>
      <c r="G3" s="34">
        <v>67.163570000000007</v>
      </c>
      <c r="H3" s="34">
        <v>0.47349999999999998</v>
      </c>
      <c r="I3" s="34">
        <v>0.42258999999999997</v>
      </c>
      <c r="J3" s="35">
        <v>4</v>
      </c>
      <c r="K3" s="48" t="s">
        <v>3</v>
      </c>
      <c r="L3" s="37">
        <v>42556</v>
      </c>
      <c r="M3" s="38" t="s">
        <v>95</v>
      </c>
      <c r="N3" s="39">
        <v>43434</v>
      </c>
      <c r="O3" s="38" t="s">
        <v>95</v>
      </c>
      <c r="P3" s="39">
        <v>40575</v>
      </c>
      <c r="Q3" s="38" t="s">
        <v>95</v>
      </c>
      <c r="R3" s="39">
        <v>40638</v>
      </c>
      <c r="S3" s="38" t="s">
        <v>96</v>
      </c>
      <c r="T3" s="39">
        <v>41923</v>
      </c>
      <c r="U3" s="40"/>
      <c r="V3" s="39"/>
      <c r="W3" s="41">
        <f t="shared" ref="W3:W9" si="0">YEARFRAC(T3,L3, 1)</f>
        <v>1.7326642335766425</v>
      </c>
      <c r="X3" s="41">
        <v>5.7638888888888893</v>
      </c>
    </row>
    <row r="4" spans="1:24" ht="14" customHeight="1" x14ac:dyDescent="0.2">
      <c r="A4" s="24">
        <v>5</v>
      </c>
      <c r="B4" s="24" t="s">
        <v>4</v>
      </c>
      <c r="C4" s="24">
        <v>1</v>
      </c>
      <c r="D4" s="25">
        <v>15.59422</v>
      </c>
      <c r="E4" s="25">
        <v>7.8153600000000001</v>
      </c>
      <c r="F4" s="25">
        <v>7.8511899999999999</v>
      </c>
      <c r="G4" s="25">
        <v>2.2429899999999998</v>
      </c>
      <c r="H4" s="25">
        <v>0.58162000000000003</v>
      </c>
      <c r="I4" s="25">
        <v>0.14072000000000001</v>
      </c>
      <c r="J4" s="26">
        <v>5</v>
      </c>
      <c r="K4" s="47" t="s">
        <v>5</v>
      </c>
      <c r="L4" s="42">
        <v>42557</v>
      </c>
      <c r="M4" s="29" t="s">
        <v>95</v>
      </c>
      <c r="N4" s="30">
        <v>40490</v>
      </c>
      <c r="O4" s="29" t="s">
        <v>95</v>
      </c>
      <c r="P4" s="30">
        <v>40588</v>
      </c>
      <c r="Q4" s="29" t="s">
        <v>95</v>
      </c>
      <c r="R4" s="30">
        <v>40644</v>
      </c>
      <c r="S4" s="29" t="s">
        <v>96</v>
      </c>
      <c r="T4" s="30">
        <v>41890</v>
      </c>
      <c r="U4" s="31"/>
      <c r="V4" s="30"/>
      <c r="W4" s="32">
        <f t="shared" si="0"/>
        <v>1.8257299270072993</v>
      </c>
      <c r="X4" s="32">
        <v>5.8277777777777775</v>
      </c>
    </row>
    <row r="5" spans="1:24" ht="14" customHeight="1" x14ac:dyDescent="0.2">
      <c r="A5" s="33">
        <v>4</v>
      </c>
      <c r="B5" s="33" t="s">
        <v>0</v>
      </c>
      <c r="C5" s="33">
        <v>1</v>
      </c>
      <c r="D5" s="34">
        <v>8.9009199999999993</v>
      </c>
      <c r="E5" s="34">
        <v>2.79569</v>
      </c>
      <c r="F5" s="34">
        <v>6.91106</v>
      </c>
      <c r="G5" s="34">
        <v>1.26203</v>
      </c>
      <c r="H5" s="34">
        <v>0.33106000000000002</v>
      </c>
      <c r="I5" s="34">
        <v>0.12903000000000001</v>
      </c>
      <c r="J5" s="35">
        <v>6</v>
      </c>
      <c r="K5" s="48" t="s">
        <v>6</v>
      </c>
      <c r="L5" s="37">
        <v>42557</v>
      </c>
      <c r="M5" s="38" t="s">
        <v>95</v>
      </c>
      <c r="N5" s="39">
        <v>41187</v>
      </c>
      <c r="O5" s="38" t="s">
        <v>95</v>
      </c>
      <c r="P5" s="39">
        <v>41285</v>
      </c>
      <c r="Q5" s="38" t="s">
        <v>95</v>
      </c>
      <c r="R5" s="39">
        <v>41325</v>
      </c>
      <c r="S5" s="38" t="s">
        <v>97</v>
      </c>
      <c r="T5" s="39">
        <v>42663</v>
      </c>
      <c r="U5" s="40"/>
      <c r="V5" s="39"/>
      <c r="W5" s="41">
        <f t="shared" si="0"/>
        <v>0.2896174863387978</v>
      </c>
      <c r="X5" s="41">
        <v>3.9</v>
      </c>
    </row>
    <row r="6" spans="1:24" ht="14" customHeight="1" x14ac:dyDescent="0.2">
      <c r="A6" s="24">
        <v>6</v>
      </c>
      <c r="B6" s="24" t="s">
        <v>0</v>
      </c>
      <c r="C6" s="24">
        <v>1</v>
      </c>
      <c r="D6" s="25">
        <v>5.0450900000000001</v>
      </c>
      <c r="E6" s="25">
        <v>32.716810000000002</v>
      </c>
      <c r="F6" s="25">
        <v>85.994619999999998</v>
      </c>
      <c r="G6" s="25">
        <v>10.2166</v>
      </c>
      <c r="H6" s="25">
        <v>2.10236</v>
      </c>
      <c r="I6" s="25">
        <v>1.26305</v>
      </c>
      <c r="J6" s="26">
        <v>8</v>
      </c>
      <c r="K6" s="49" t="s">
        <v>8</v>
      </c>
      <c r="L6" s="42">
        <v>42558</v>
      </c>
      <c r="M6" s="29" t="s">
        <v>95</v>
      </c>
      <c r="N6" s="30">
        <v>40309</v>
      </c>
      <c r="O6" s="29" t="s">
        <v>95</v>
      </c>
      <c r="P6" s="30">
        <v>40372</v>
      </c>
      <c r="Q6" s="29" t="s">
        <v>95</v>
      </c>
      <c r="R6" s="30">
        <v>40428</v>
      </c>
      <c r="S6" s="29" t="s">
        <v>96</v>
      </c>
      <c r="T6" s="30">
        <v>41713</v>
      </c>
      <c r="U6" s="31"/>
      <c r="V6" s="30"/>
      <c r="W6" s="32">
        <f t="shared" si="0"/>
        <v>2.312956204379562</v>
      </c>
      <c r="X6" s="32">
        <v>6.3416666666666668</v>
      </c>
    </row>
    <row r="7" spans="1:24" ht="14" customHeight="1" x14ac:dyDescent="0.2">
      <c r="A7" s="33">
        <v>5</v>
      </c>
      <c r="B7" s="33" t="s">
        <v>0</v>
      </c>
      <c r="C7" s="33">
        <v>1</v>
      </c>
      <c r="D7" s="34">
        <v>35.92794</v>
      </c>
      <c r="E7" s="34">
        <v>28.079159999999998</v>
      </c>
      <c r="F7" s="34">
        <v>19.025259999999999</v>
      </c>
      <c r="G7" s="34">
        <v>25.37331</v>
      </c>
      <c r="H7" s="34">
        <v>8.508659999999999</v>
      </c>
      <c r="I7" s="34">
        <v>1.08954</v>
      </c>
      <c r="J7" s="35">
        <v>9</v>
      </c>
      <c r="K7" s="48" t="s">
        <v>9</v>
      </c>
      <c r="L7" s="37">
        <v>42559</v>
      </c>
      <c r="M7" s="38" t="s">
        <v>95</v>
      </c>
      <c r="N7" s="39">
        <v>40549</v>
      </c>
      <c r="O7" s="38" t="s">
        <v>95</v>
      </c>
      <c r="P7" s="39">
        <v>40605</v>
      </c>
      <c r="Q7" s="38" t="s">
        <v>95</v>
      </c>
      <c r="R7" s="39">
        <v>40672</v>
      </c>
      <c r="S7" s="38" t="s">
        <v>96</v>
      </c>
      <c r="T7" s="39">
        <v>41974</v>
      </c>
      <c r="U7" s="40"/>
      <c r="V7" s="39"/>
      <c r="W7" s="41">
        <f t="shared" si="0"/>
        <v>1.6012773722627738</v>
      </c>
      <c r="X7" s="41">
        <v>5.7055555555555557</v>
      </c>
    </row>
    <row r="8" spans="1:24" ht="14" customHeight="1" x14ac:dyDescent="0.2">
      <c r="A8" s="24">
        <v>6</v>
      </c>
      <c r="B8" s="24" t="s">
        <v>0</v>
      </c>
      <c r="C8" s="24">
        <v>1</v>
      </c>
      <c r="D8" s="25">
        <v>5.6403800000000004</v>
      </c>
      <c r="E8" s="25">
        <v>39.797730000000001</v>
      </c>
      <c r="F8" s="25">
        <v>14.525589999999999</v>
      </c>
      <c r="G8" s="25">
        <v>9.0750400000000013</v>
      </c>
      <c r="H8" s="25">
        <v>0.40914999999999996</v>
      </c>
      <c r="I8" s="25">
        <v>0.80726999999999993</v>
      </c>
      <c r="J8" s="26">
        <v>10</v>
      </c>
      <c r="K8" s="47" t="s">
        <v>10</v>
      </c>
      <c r="L8" s="42">
        <v>42559</v>
      </c>
      <c r="M8" s="29" t="s">
        <v>95</v>
      </c>
      <c r="N8" s="30">
        <v>40497</v>
      </c>
      <c r="O8" s="29" t="s">
        <v>95</v>
      </c>
      <c r="P8" s="30">
        <v>40560</v>
      </c>
      <c r="Q8" s="29" t="s">
        <v>95</v>
      </c>
      <c r="R8" s="30">
        <v>40631</v>
      </c>
      <c r="S8" s="29" t="s">
        <v>96</v>
      </c>
      <c r="T8" s="30">
        <v>42024</v>
      </c>
      <c r="U8" s="31"/>
      <c r="V8" s="30"/>
      <c r="W8" s="32">
        <f t="shared" si="0"/>
        <v>1.4637482900136798</v>
      </c>
      <c r="X8" s="32">
        <v>5.8138888888888891</v>
      </c>
    </row>
    <row r="9" spans="1:24" ht="14" customHeight="1" x14ac:dyDescent="0.2">
      <c r="A9" s="33">
        <v>5</v>
      </c>
      <c r="B9" s="33" t="s">
        <v>4</v>
      </c>
      <c r="C9" s="33">
        <v>1</v>
      </c>
      <c r="D9" s="34">
        <v>26.628430000000002</v>
      </c>
      <c r="E9" s="34">
        <v>60.186030000000002</v>
      </c>
      <c r="F9" s="34">
        <v>63.831269999999996</v>
      </c>
      <c r="G9" s="34">
        <v>30.863439999999997</v>
      </c>
      <c r="H9" s="34">
        <v>2.79888</v>
      </c>
      <c r="I9" s="34">
        <v>1.1456099999999998</v>
      </c>
      <c r="J9" s="35">
        <v>11</v>
      </c>
      <c r="K9" s="50" t="s">
        <v>11</v>
      </c>
      <c r="L9" s="37">
        <v>42559</v>
      </c>
      <c r="M9" s="38" t="s">
        <v>95</v>
      </c>
      <c r="N9" s="39">
        <v>40722</v>
      </c>
      <c r="O9" s="38" t="s">
        <v>95</v>
      </c>
      <c r="P9" s="39">
        <v>40773</v>
      </c>
      <c r="Q9" s="38" t="s">
        <v>95</v>
      </c>
      <c r="R9" s="39">
        <v>40920</v>
      </c>
      <c r="S9" s="38" t="s">
        <v>96</v>
      </c>
      <c r="T9" s="39">
        <v>42115</v>
      </c>
      <c r="U9" s="40"/>
      <c r="V9" s="39"/>
      <c r="W9" s="41">
        <f t="shared" si="0"/>
        <v>1.2147742818057456</v>
      </c>
      <c r="X9" s="41">
        <v>5.2249999999999996</v>
      </c>
    </row>
    <row r="10" spans="1:24" ht="14" customHeight="1" x14ac:dyDescent="0.2">
      <c r="A10" s="24">
        <v>5</v>
      </c>
      <c r="B10" s="24" t="s">
        <v>13</v>
      </c>
      <c r="C10" s="24">
        <v>1</v>
      </c>
      <c r="D10" s="25">
        <v>62.199849999999998</v>
      </c>
      <c r="E10" s="25">
        <v>77.783619999999999</v>
      </c>
      <c r="F10" s="25">
        <v>16.47447</v>
      </c>
      <c r="G10" s="25">
        <v>14.958290000000002</v>
      </c>
      <c r="H10" s="25">
        <v>0.41517999999999999</v>
      </c>
      <c r="I10" s="25">
        <v>3.4840000000000003E-2</v>
      </c>
      <c r="J10" s="26">
        <v>12</v>
      </c>
      <c r="K10" s="47" t="s">
        <v>14</v>
      </c>
      <c r="L10" s="42">
        <v>42559</v>
      </c>
      <c r="M10" s="29" t="s">
        <v>95</v>
      </c>
      <c r="N10" s="30">
        <v>40875</v>
      </c>
      <c r="O10" s="29" t="s">
        <v>95</v>
      </c>
      <c r="P10" s="30">
        <v>40942</v>
      </c>
      <c r="Q10" s="29" t="s">
        <v>96</v>
      </c>
      <c r="R10" s="30">
        <v>42265</v>
      </c>
      <c r="S10" s="29"/>
      <c r="T10" s="30"/>
      <c r="U10" s="31"/>
      <c r="V10" s="30"/>
      <c r="W10" s="32">
        <f>YEARFRAC(R10,L10, 1)</f>
        <v>0.80327868852459017</v>
      </c>
      <c r="X10" s="32">
        <v>4.7777777777777777</v>
      </c>
    </row>
    <row r="11" spans="1:24" ht="14" customHeight="1" x14ac:dyDescent="0.2">
      <c r="A11" s="33">
        <v>6</v>
      </c>
      <c r="B11" s="33" t="s">
        <v>4</v>
      </c>
      <c r="C11" s="33">
        <v>1</v>
      </c>
      <c r="D11" s="34">
        <v>26.69435</v>
      </c>
      <c r="E11" s="34">
        <v>2.4439299999999999</v>
      </c>
      <c r="F11" s="34">
        <v>8.9181900000000009</v>
      </c>
      <c r="G11" s="34">
        <v>0.43870999999999999</v>
      </c>
      <c r="H11" s="34">
        <v>2.0242300000000002</v>
      </c>
      <c r="I11" s="34">
        <v>0.26277</v>
      </c>
      <c r="J11" s="35">
        <v>13</v>
      </c>
      <c r="K11" s="48" t="s">
        <v>15</v>
      </c>
      <c r="L11" s="37">
        <v>42571</v>
      </c>
      <c r="M11" s="38" t="s">
        <v>95</v>
      </c>
      <c r="N11" s="39">
        <v>40226</v>
      </c>
      <c r="O11" s="38" t="s">
        <v>95</v>
      </c>
      <c r="P11" s="39">
        <v>40254</v>
      </c>
      <c r="Q11" s="38" t="s">
        <v>95</v>
      </c>
      <c r="R11" s="39">
        <v>40282</v>
      </c>
      <c r="S11" s="38" t="s">
        <v>96</v>
      </c>
      <c r="T11" s="39">
        <v>41550</v>
      </c>
      <c r="U11" s="40"/>
      <c r="V11" s="39"/>
      <c r="W11" s="41">
        <f t="shared" ref="W11:W18" si="1">YEARFRAC(T11,L11, 1)</f>
        <v>2.7953456536618755</v>
      </c>
      <c r="X11" s="41">
        <v>6.8555555555555552</v>
      </c>
    </row>
    <row r="12" spans="1:24" ht="14" customHeight="1" x14ac:dyDescent="0.2">
      <c r="A12" s="24">
        <v>6</v>
      </c>
      <c r="B12" s="24" t="s">
        <v>0</v>
      </c>
      <c r="C12" s="24">
        <v>1</v>
      </c>
      <c r="D12" s="25">
        <v>9.4086400000000001</v>
      </c>
      <c r="E12" s="25">
        <v>53.612559999999995</v>
      </c>
      <c r="F12" s="25">
        <v>29.348800000000001</v>
      </c>
      <c r="G12" s="25">
        <v>4.0987099999999996</v>
      </c>
      <c r="H12" s="25">
        <v>1.0543099999999999</v>
      </c>
      <c r="I12" s="25">
        <v>0.25831999999999999</v>
      </c>
      <c r="J12" s="26">
        <v>15</v>
      </c>
      <c r="K12" s="47" t="s">
        <v>16</v>
      </c>
      <c r="L12" s="42">
        <v>42577</v>
      </c>
      <c r="M12" s="29" t="s">
        <v>95</v>
      </c>
      <c r="N12" s="30">
        <v>40437</v>
      </c>
      <c r="O12" s="29" t="s">
        <v>95</v>
      </c>
      <c r="P12" s="30">
        <v>40493</v>
      </c>
      <c r="Q12" s="29" t="s">
        <v>95</v>
      </c>
      <c r="R12" s="30">
        <v>40554</v>
      </c>
      <c r="S12" s="29" t="s">
        <v>96</v>
      </c>
      <c r="T12" s="30">
        <v>41842</v>
      </c>
      <c r="U12" s="31"/>
      <c r="V12" s="30"/>
      <c r="W12" s="32">
        <f t="shared" si="1"/>
        <v>2.0118613138686134</v>
      </c>
      <c r="X12" s="32">
        <v>6.0666666666666664</v>
      </c>
    </row>
    <row r="13" spans="1:24" ht="14" customHeight="1" x14ac:dyDescent="0.2">
      <c r="A13" s="33">
        <v>6</v>
      </c>
      <c r="B13" s="33" t="s">
        <v>0</v>
      </c>
      <c r="C13" s="33">
        <v>1</v>
      </c>
      <c r="D13" s="34">
        <v>6.0129700000000001</v>
      </c>
      <c r="E13" s="34">
        <v>12.466620000000001</v>
      </c>
      <c r="F13" s="34">
        <v>23.051659999999998</v>
      </c>
      <c r="G13" s="34">
        <v>0.11438</v>
      </c>
      <c r="H13" s="34">
        <v>0.10446999999999999</v>
      </c>
      <c r="I13" s="34">
        <v>0.12135</v>
      </c>
      <c r="J13" s="35">
        <v>16</v>
      </c>
      <c r="K13" s="48" t="s">
        <v>17</v>
      </c>
      <c r="L13" s="37">
        <v>42594</v>
      </c>
      <c r="M13" s="38" t="s">
        <v>95</v>
      </c>
      <c r="N13" s="39">
        <v>40309</v>
      </c>
      <c r="O13" s="38" t="s">
        <v>95</v>
      </c>
      <c r="P13" s="39">
        <v>40365</v>
      </c>
      <c r="Q13" s="38" t="s">
        <v>95</v>
      </c>
      <c r="R13" s="39">
        <v>40430</v>
      </c>
      <c r="S13" s="38" t="s">
        <v>97</v>
      </c>
      <c r="T13" s="39">
        <v>41669</v>
      </c>
      <c r="U13" s="40"/>
      <c r="V13" s="39"/>
      <c r="W13" s="41">
        <f t="shared" si="1"/>
        <v>2.5319343065693434</v>
      </c>
      <c r="X13" s="41">
        <v>6.45</v>
      </c>
    </row>
    <row r="14" spans="1:24" ht="14" customHeight="1" x14ac:dyDescent="0.2">
      <c r="A14" s="24">
        <v>6</v>
      </c>
      <c r="B14" s="24" t="s">
        <v>0</v>
      </c>
      <c r="C14" s="24">
        <v>1</v>
      </c>
      <c r="D14" s="25">
        <v>1.01119</v>
      </c>
      <c r="E14" s="25">
        <v>5.1732800000000001</v>
      </c>
      <c r="F14" s="25">
        <v>53.283180000000002</v>
      </c>
      <c r="G14" s="25">
        <v>25.449120000000001</v>
      </c>
      <c r="H14" s="25">
        <v>0.30969999999999998</v>
      </c>
      <c r="I14" s="25">
        <v>0.17748</v>
      </c>
      <c r="J14" s="26">
        <v>17</v>
      </c>
      <c r="K14" s="47" t="s">
        <v>18</v>
      </c>
      <c r="L14" s="42">
        <v>42626</v>
      </c>
      <c r="M14" s="29" t="s">
        <v>95</v>
      </c>
      <c r="N14" s="30">
        <v>40266</v>
      </c>
      <c r="O14" s="29" t="s">
        <v>95</v>
      </c>
      <c r="P14" s="30">
        <v>40318</v>
      </c>
      <c r="Q14" s="29" t="s">
        <v>95</v>
      </c>
      <c r="R14" s="30">
        <v>40393</v>
      </c>
      <c r="S14" s="29" t="s">
        <v>98</v>
      </c>
      <c r="T14" s="30">
        <v>40785</v>
      </c>
      <c r="U14" s="31"/>
      <c r="V14" s="30"/>
      <c r="W14" s="32">
        <f t="shared" si="1"/>
        <v>5.039233576642336</v>
      </c>
      <c r="X14" s="32">
        <v>6.6194444444444445</v>
      </c>
    </row>
    <row r="15" spans="1:24" ht="14" customHeight="1" x14ac:dyDescent="0.2">
      <c r="A15" s="33">
        <v>6</v>
      </c>
      <c r="B15" s="33" t="s">
        <v>4</v>
      </c>
      <c r="C15" s="33">
        <v>1</v>
      </c>
      <c r="D15" s="34">
        <v>8.0342500000000001</v>
      </c>
      <c r="E15" s="34">
        <v>8.171050000000001</v>
      </c>
      <c r="F15" s="34">
        <v>8.8005800000000001</v>
      </c>
      <c r="G15" s="34">
        <v>8.4487800000000011</v>
      </c>
      <c r="H15" s="34">
        <v>1.50502</v>
      </c>
      <c r="I15" s="34">
        <v>0.69647999999999999</v>
      </c>
      <c r="J15" s="35">
        <v>19</v>
      </c>
      <c r="K15" s="50" t="s">
        <v>19</v>
      </c>
      <c r="L15" s="37">
        <v>42534</v>
      </c>
      <c r="M15" s="38" t="s">
        <v>95</v>
      </c>
      <c r="N15" s="39">
        <v>40177</v>
      </c>
      <c r="O15" s="38" t="s">
        <v>95</v>
      </c>
      <c r="P15" s="39">
        <v>40246</v>
      </c>
      <c r="Q15" s="38" t="s">
        <v>95</v>
      </c>
      <c r="R15" s="39">
        <v>40303</v>
      </c>
      <c r="S15" s="38" t="s">
        <v>96</v>
      </c>
      <c r="T15" s="39">
        <v>41548</v>
      </c>
      <c r="U15" s="40"/>
      <c r="V15" s="39"/>
      <c r="W15" s="41">
        <f t="shared" si="1"/>
        <v>2.6995208761122518</v>
      </c>
      <c r="X15" s="41">
        <v>6.6111111111111107</v>
      </c>
    </row>
    <row r="16" spans="1:24" ht="14" customHeight="1" x14ac:dyDescent="0.2">
      <c r="A16" s="24">
        <v>6</v>
      </c>
      <c r="B16" s="24" t="s">
        <v>4</v>
      </c>
      <c r="C16" s="24">
        <v>1</v>
      </c>
      <c r="D16" s="25">
        <v>4.20669</v>
      </c>
      <c r="E16" s="25">
        <v>34.747199999999999</v>
      </c>
      <c r="F16" s="25">
        <v>110.93934</v>
      </c>
      <c r="G16" s="25">
        <v>2.0864000000000003</v>
      </c>
      <c r="H16" s="25">
        <v>0.92482000000000009</v>
      </c>
      <c r="I16" s="25">
        <v>0.33410000000000001</v>
      </c>
      <c r="J16" s="26">
        <v>20</v>
      </c>
      <c r="K16" s="47" t="s">
        <v>20</v>
      </c>
      <c r="L16" s="42">
        <v>42626</v>
      </c>
      <c r="M16" s="29" t="s">
        <v>95</v>
      </c>
      <c r="N16" s="30">
        <v>40346</v>
      </c>
      <c r="O16" s="29" t="s">
        <v>95</v>
      </c>
      <c r="P16" s="30">
        <v>40422</v>
      </c>
      <c r="Q16" s="29" t="s">
        <v>95</v>
      </c>
      <c r="R16" s="30">
        <v>40479</v>
      </c>
      <c r="S16" s="29" t="s">
        <v>97</v>
      </c>
      <c r="T16" s="30">
        <v>41764</v>
      </c>
      <c r="U16" s="31"/>
      <c r="V16" s="30"/>
      <c r="W16" s="32">
        <f t="shared" si="1"/>
        <v>2.3594890510948905</v>
      </c>
      <c r="X16" s="32">
        <v>6.4444444444444446</v>
      </c>
    </row>
    <row r="17" spans="1:24" ht="14" customHeight="1" x14ac:dyDescent="0.2">
      <c r="A17" s="33">
        <v>6</v>
      </c>
      <c r="B17" s="33" t="s">
        <v>4</v>
      </c>
      <c r="C17" s="33">
        <v>1</v>
      </c>
      <c r="D17" s="34">
        <v>13.6371</v>
      </c>
      <c r="E17" s="34">
        <v>44.601510000000005</v>
      </c>
      <c r="F17" s="34">
        <v>48.462830000000004</v>
      </c>
      <c r="G17" s="34">
        <v>89.37272999999999</v>
      </c>
      <c r="H17" s="34">
        <v>0.69435000000000002</v>
      </c>
      <c r="I17" s="34">
        <v>0.42255000000000004</v>
      </c>
      <c r="J17" s="35">
        <v>23</v>
      </c>
      <c r="K17" s="48" t="s">
        <v>21</v>
      </c>
      <c r="L17" s="37">
        <v>42640</v>
      </c>
      <c r="M17" s="38" t="s">
        <v>95</v>
      </c>
      <c r="N17" s="39">
        <v>40571</v>
      </c>
      <c r="O17" s="38" t="s">
        <v>95</v>
      </c>
      <c r="P17" s="39">
        <v>40632</v>
      </c>
      <c r="Q17" s="38" t="s">
        <v>95</v>
      </c>
      <c r="R17" s="39">
        <v>40688</v>
      </c>
      <c r="S17" s="38" t="s">
        <v>96</v>
      </c>
      <c r="T17" s="39">
        <v>41978</v>
      </c>
      <c r="U17" s="40"/>
      <c r="V17" s="39"/>
      <c r="W17" s="41">
        <f t="shared" si="1"/>
        <v>1.812043795620438</v>
      </c>
      <c r="X17" s="41">
        <v>5.8361111111111112</v>
      </c>
    </row>
    <row r="18" spans="1:24" ht="14" customHeight="1" x14ac:dyDescent="0.2">
      <c r="A18" s="24">
        <v>6</v>
      </c>
      <c r="B18" s="24" t="s">
        <v>4</v>
      </c>
      <c r="C18" s="24">
        <v>1</v>
      </c>
      <c r="D18" s="25">
        <v>7.4830299999999994</v>
      </c>
      <c r="E18" s="25">
        <v>89.41686</v>
      </c>
      <c r="F18" s="25">
        <v>49.960629999999995</v>
      </c>
      <c r="G18" s="25">
        <v>0.98612</v>
      </c>
      <c r="H18" s="25">
        <v>6.8923300000000003</v>
      </c>
      <c r="I18" s="25">
        <v>0.98759000000000008</v>
      </c>
      <c r="J18" s="26">
        <v>24</v>
      </c>
      <c r="K18" s="47" t="s">
        <v>22</v>
      </c>
      <c r="L18" s="42">
        <v>42643</v>
      </c>
      <c r="M18" s="29" t="s">
        <v>95</v>
      </c>
      <c r="N18" s="30">
        <v>40414</v>
      </c>
      <c r="O18" s="29" t="s">
        <v>95</v>
      </c>
      <c r="P18" s="30">
        <v>40470</v>
      </c>
      <c r="Q18" s="29" t="s">
        <v>95</v>
      </c>
      <c r="R18" s="30">
        <v>40571</v>
      </c>
      <c r="S18" s="29" t="s">
        <v>96</v>
      </c>
      <c r="T18" s="30">
        <v>41978</v>
      </c>
      <c r="U18" s="31"/>
      <c r="V18" s="30"/>
      <c r="W18" s="32">
        <f t="shared" si="1"/>
        <v>1.8202554744525548</v>
      </c>
      <c r="X18" s="32">
        <v>6.2472222222222218</v>
      </c>
    </row>
    <row r="19" spans="1:24" ht="14" customHeight="1" x14ac:dyDescent="0.2">
      <c r="A19" s="33">
        <v>5</v>
      </c>
      <c r="B19" s="33" t="s">
        <v>4</v>
      </c>
      <c r="C19" s="33">
        <v>1</v>
      </c>
      <c r="D19" s="34">
        <v>3.6817500000000001</v>
      </c>
      <c r="E19" s="34">
        <v>16.014189999999999</v>
      </c>
      <c r="F19" s="34">
        <v>44.504959999999997</v>
      </c>
      <c r="G19" s="34">
        <v>5.5067200000000005</v>
      </c>
      <c r="H19" s="34">
        <v>4.3588199999999997</v>
      </c>
      <c r="I19" s="34">
        <v>0.50451000000000001</v>
      </c>
      <c r="J19" s="35">
        <v>25</v>
      </c>
      <c r="K19" s="48" t="s">
        <v>23</v>
      </c>
      <c r="L19" s="37">
        <v>42643</v>
      </c>
      <c r="M19" s="38" t="s">
        <v>95</v>
      </c>
      <c r="N19" s="39">
        <v>40877</v>
      </c>
      <c r="O19" s="38" t="s">
        <v>95</v>
      </c>
      <c r="P19" s="39">
        <v>40950</v>
      </c>
      <c r="Q19" s="38" t="s">
        <v>96</v>
      </c>
      <c r="R19" s="39">
        <v>42297</v>
      </c>
      <c r="S19" s="38"/>
      <c r="T19" s="39"/>
      <c r="U19" s="40"/>
      <c r="V19" s="39"/>
      <c r="W19" s="41">
        <f>YEARFRAC(R19,L19, 1)</f>
        <v>0.94535519125683065</v>
      </c>
      <c r="X19" s="41">
        <v>5.1388888888888893</v>
      </c>
    </row>
    <row r="20" spans="1:24" ht="14" customHeight="1" x14ac:dyDescent="0.2">
      <c r="A20" s="24">
        <v>6</v>
      </c>
      <c r="B20" s="24" t="s">
        <v>4</v>
      </c>
      <c r="C20" s="24">
        <v>1</v>
      </c>
      <c r="D20" s="25">
        <v>3.1705799999999997</v>
      </c>
      <c r="E20" s="25">
        <v>49.247480000000003</v>
      </c>
      <c r="F20" s="25">
        <v>26.994730000000001</v>
      </c>
      <c r="G20" s="25">
        <v>5.8378399999999999</v>
      </c>
      <c r="H20" s="25">
        <v>2.71156</v>
      </c>
      <c r="I20" s="25">
        <v>0.49163999999999997</v>
      </c>
      <c r="J20" s="26">
        <v>26</v>
      </c>
      <c r="K20" s="47" t="s">
        <v>24</v>
      </c>
      <c r="L20" s="42">
        <v>42647</v>
      </c>
      <c r="M20" s="29" t="s">
        <v>95</v>
      </c>
      <c r="N20" s="30">
        <v>40428</v>
      </c>
      <c r="O20" s="29" t="s">
        <v>95</v>
      </c>
      <c r="P20" s="30">
        <v>40486</v>
      </c>
      <c r="Q20" s="29" t="s">
        <v>95</v>
      </c>
      <c r="R20" s="30">
        <v>40554</v>
      </c>
      <c r="S20" s="29" t="s">
        <v>96</v>
      </c>
      <c r="T20" s="30">
        <v>41887</v>
      </c>
      <c r="U20" s="31"/>
      <c r="V20" s="30"/>
      <c r="W20" s="32">
        <f>YEARFRAC(T20,L20, 1)</f>
        <v>2.0802919708029197</v>
      </c>
      <c r="X20" s="32">
        <v>6.2333333333333334</v>
      </c>
    </row>
    <row r="21" spans="1:24" ht="14" customHeight="1" x14ac:dyDescent="0.2">
      <c r="A21" s="33">
        <v>5</v>
      </c>
      <c r="B21" s="33" t="s">
        <v>4</v>
      </c>
      <c r="C21" s="33">
        <v>1</v>
      </c>
      <c r="D21" s="34">
        <v>4.14825</v>
      </c>
      <c r="E21" s="34">
        <v>135.13046</v>
      </c>
      <c r="F21" s="34">
        <v>48.40654</v>
      </c>
      <c r="G21" s="34">
        <v>17.467029999999998</v>
      </c>
      <c r="H21" s="34">
        <v>0.59262999999999999</v>
      </c>
      <c r="I21" s="34">
        <v>0.112</v>
      </c>
      <c r="J21" s="35">
        <v>27</v>
      </c>
      <c r="K21" s="48" t="s">
        <v>25</v>
      </c>
      <c r="L21" s="37">
        <v>42661</v>
      </c>
      <c r="M21" s="38" t="s">
        <v>95</v>
      </c>
      <c r="N21" s="39">
        <v>40687</v>
      </c>
      <c r="O21" s="38" t="s">
        <v>95</v>
      </c>
      <c r="P21" s="39">
        <v>40750</v>
      </c>
      <c r="Q21" s="38" t="s">
        <v>95</v>
      </c>
      <c r="R21" s="39">
        <v>40806</v>
      </c>
      <c r="S21" s="38" t="s">
        <v>96</v>
      </c>
      <c r="T21" s="39">
        <v>42125</v>
      </c>
      <c r="U21" s="40"/>
      <c r="V21" s="39"/>
      <c r="W21" s="41">
        <f>YEARFRAC(T21,L21, 1)</f>
        <v>1.466484268125855</v>
      </c>
      <c r="X21" s="41">
        <v>5.5583333333333336</v>
      </c>
    </row>
    <row r="22" spans="1:24" ht="14" customHeight="1" x14ac:dyDescent="0.2">
      <c r="A22" s="24">
        <v>6</v>
      </c>
      <c r="B22" s="24" t="s">
        <v>4</v>
      </c>
      <c r="C22" s="24">
        <v>1</v>
      </c>
      <c r="D22" s="25">
        <v>3.7749200000000003</v>
      </c>
      <c r="E22" s="25">
        <v>16.399349999999998</v>
      </c>
      <c r="F22" s="25">
        <v>13.895910000000001</v>
      </c>
      <c r="G22" s="25">
        <v>0.20718999999999999</v>
      </c>
      <c r="H22" s="25">
        <v>0.53198000000000001</v>
      </c>
      <c r="I22" s="25">
        <v>0.12597</v>
      </c>
      <c r="J22" s="26">
        <v>29</v>
      </c>
      <c r="K22" s="47" t="s">
        <v>26</v>
      </c>
      <c r="L22" s="42">
        <v>42683</v>
      </c>
      <c r="M22" s="29" t="s">
        <v>95</v>
      </c>
      <c r="N22" s="30">
        <v>40310</v>
      </c>
      <c r="O22" s="29" t="s">
        <v>95</v>
      </c>
      <c r="P22" s="30">
        <v>40373</v>
      </c>
      <c r="Q22" s="29" t="s">
        <v>95</v>
      </c>
      <c r="R22" s="30">
        <v>40478</v>
      </c>
      <c r="S22" s="29" t="s">
        <v>97</v>
      </c>
      <c r="T22" s="30">
        <v>41969</v>
      </c>
      <c r="U22" s="31"/>
      <c r="V22" s="30"/>
      <c r="W22" s="32">
        <f>YEARFRAC(T22,L22, 1)</f>
        <v>1.9543795620437958</v>
      </c>
      <c r="X22" s="32">
        <v>6.6583333333333332</v>
      </c>
    </row>
    <row r="23" spans="1:24" ht="14" customHeight="1" x14ac:dyDescent="0.2">
      <c r="A23" s="33">
        <v>4</v>
      </c>
      <c r="B23" s="33" t="s">
        <v>0</v>
      </c>
      <c r="C23" s="33">
        <v>1</v>
      </c>
      <c r="D23" s="34">
        <v>147.82554000000002</v>
      </c>
      <c r="E23" s="34">
        <v>147.65276</v>
      </c>
      <c r="F23" s="34">
        <v>380.77762999999999</v>
      </c>
      <c r="G23" s="34">
        <v>247.97572</v>
      </c>
      <c r="H23" s="34">
        <v>6.7748699999999999</v>
      </c>
      <c r="I23" s="34">
        <v>1.9698800000000001</v>
      </c>
      <c r="J23" s="35">
        <v>31</v>
      </c>
      <c r="K23" s="48" t="s">
        <v>27</v>
      </c>
      <c r="L23" s="37">
        <v>42747</v>
      </c>
      <c r="M23" s="38" t="s">
        <v>95</v>
      </c>
      <c r="N23" s="39">
        <v>41876</v>
      </c>
      <c r="O23" s="38" t="s">
        <v>95</v>
      </c>
      <c r="P23" s="39">
        <v>41939</v>
      </c>
      <c r="Q23" s="38" t="s">
        <v>95</v>
      </c>
      <c r="R23" s="39">
        <v>42002</v>
      </c>
      <c r="S23" s="38"/>
      <c r="T23" s="39"/>
      <c r="U23" s="40"/>
      <c r="V23" s="39"/>
      <c r="W23" s="41">
        <f>YEARFRAC(R23,L23, 1)</f>
        <v>2.0396988364134154</v>
      </c>
      <c r="X23" s="41">
        <v>2.5472222222222221</v>
      </c>
    </row>
    <row r="24" spans="1:24" ht="14" customHeight="1" x14ac:dyDescent="0.2">
      <c r="A24" s="24">
        <v>5</v>
      </c>
      <c r="B24" s="24" t="s">
        <v>0</v>
      </c>
      <c r="C24" s="24">
        <v>1</v>
      </c>
      <c r="D24" s="25">
        <v>20.810110000000002</v>
      </c>
      <c r="E24" s="25">
        <v>68.682400000000001</v>
      </c>
      <c r="F24" s="25">
        <v>18.432860000000002</v>
      </c>
      <c r="G24" s="25">
        <v>5.3857799999999996</v>
      </c>
      <c r="H24" s="25">
        <v>0.30442000000000002</v>
      </c>
      <c r="I24" s="25">
        <v>0.67986000000000002</v>
      </c>
      <c r="J24" s="26">
        <v>32</v>
      </c>
      <c r="K24" s="47" t="s">
        <v>28</v>
      </c>
      <c r="L24" s="42">
        <v>42747</v>
      </c>
      <c r="M24" s="29" t="s">
        <v>95</v>
      </c>
      <c r="N24" s="30">
        <v>40876</v>
      </c>
      <c r="O24" s="29" t="s">
        <v>95</v>
      </c>
      <c r="P24" s="30">
        <v>40687</v>
      </c>
      <c r="Q24" s="29" t="s">
        <v>95</v>
      </c>
      <c r="R24" s="30">
        <v>40764</v>
      </c>
      <c r="S24" s="29" t="s">
        <v>96</v>
      </c>
      <c r="T24" s="30">
        <v>42094</v>
      </c>
      <c r="U24" s="31"/>
      <c r="V24" s="30"/>
      <c r="W24" s="32">
        <f t="shared" ref="W24:W34" si="2">YEARFRAC(T24,L24, 1)</f>
        <v>1.7874087591240877</v>
      </c>
      <c r="X24" s="32">
        <v>5.9611111111111112</v>
      </c>
    </row>
    <row r="25" spans="1:24" ht="14" customHeight="1" x14ac:dyDescent="0.2">
      <c r="A25" s="33">
        <v>5</v>
      </c>
      <c r="B25" s="33" t="s">
        <v>4</v>
      </c>
      <c r="C25" s="33">
        <v>1</v>
      </c>
      <c r="D25" s="34">
        <v>12.96861</v>
      </c>
      <c r="E25" s="34">
        <v>81.016759999999991</v>
      </c>
      <c r="F25" s="34">
        <v>11.685219999999999</v>
      </c>
      <c r="G25" s="34">
        <v>23.343499999999999</v>
      </c>
      <c r="H25" s="34">
        <v>5.0458599999999993</v>
      </c>
      <c r="I25" s="34">
        <v>1.9827699999999999</v>
      </c>
      <c r="J25" s="35">
        <v>33</v>
      </c>
      <c r="K25" s="48" t="s">
        <v>29</v>
      </c>
      <c r="L25" s="37">
        <v>42747</v>
      </c>
      <c r="M25" s="38" t="s">
        <v>95</v>
      </c>
      <c r="N25" s="39">
        <v>40625</v>
      </c>
      <c r="O25" s="38" t="s">
        <v>95</v>
      </c>
      <c r="P25" s="39">
        <v>40689</v>
      </c>
      <c r="Q25" s="38" t="s">
        <v>95</v>
      </c>
      <c r="R25" s="39">
        <v>40799</v>
      </c>
      <c r="S25" s="38" t="s">
        <v>96</v>
      </c>
      <c r="T25" s="39">
        <v>42117</v>
      </c>
      <c r="U25" s="40"/>
      <c r="V25" s="39"/>
      <c r="W25" s="41">
        <f t="shared" si="2"/>
        <v>1.7244525547445257</v>
      </c>
      <c r="X25" s="41">
        <v>5.958333333333333</v>
      </c>
    </row>
    <row r="26" spans="1:24" ht="14" customHeight="1" x14ac:dyDescent="0.2">
      <c r="A26" s="24">
        <v>7</v>
      </c>
      <c r="B26" s="24" t="s">
        <v>0</v>
      </c>
      <c r="C26" s="24">
        <v>1</v>
      </c>
      <c r="D26" s="25">
        <v>231.73382999999998</v>
      </c>
      <c r="E26" s="25">
        <v>166.42337000000001</v>
      </c>
      <c r="F26" s="25">
        <v>43.664079999999998</v>
      </c>
      <c r="G26" s="25">
        <v>70.06456</v>
      </c>
      <c r="H26" s="25">
        <v>5.58406</v>
      </c>
      <c r="I26" s="25">
        <v>1.8082799999999999</v>
      </c>
      <c r="J26" s="26">
        <v>34</v>
      </c>
      <c r="K26" s="47" t="s">
        <v>30</v>
      </c>
      <c r="L26" s="42">
        <v>42754</v>
      </c>
      <c r="M26" s="29" t="s">
        <v>95</v>
      </c>
      <c r="N26" s="30">
        <v>40249</v>
      </c>
      <c r="O26" s="29" t="s">
        <v>95</v>
      </c>
      <c r="P26" s="30">
        <v>40320</v>
      </c>
      <c r="Q26" s="29" t="s">
        <v>95</v>
      </c>
      <c r="R26" s="30">
        <v>40394</v>
      </c>
      <c r="S26" s="29" t="s">
        <v>96</v>
      </c>
      <c r="T26" s="30">
        <v>41720</v>
      </c>
      <c r="U26" s="31"/>
      <c r="V26" s="30"/>
      <c r="W26" s="32">
        <f t="shared" si="2"/>
        <v>2.8309377138945928</v>
      </c>
      <c r="X26" s="32">
        <v>7.0555555555555554</v>
      </c>
    </row>
    <row r="27" spans="1:24" ht="14" customHeight="1" x14ac:dyDescent="0.2">
      <c r="A27" s="33">
        <v>7</v>
      </c>
      <c r="B27" s="33" t="s">
        <v>4</v>
      </c>
      <c r="C27" s="33">
        <v>1</v>
      </c>
      <c r="D27" s="34">
        <v>8.7199799999999996</v>
      </c>
      <c r="E27" s="34">
        <v>26.483259999999998</v>
      </c>
      <c r="F27" s="34">
        <v>50.322110000000002</v>
      </c>
      <c r="G27" s="34">
        <v>1.6091</v>
      </c>
      <c r="H27" s="34">
        <v>1.0388199999999999</v>
      </c>
      <c r="I27" s="34">
        <v>0.1696</v>
      </c>
      <c r="J27" s="35">
        <v>34</v>
      </c>
      <c r="K27" s="48" t="s">
        <v>31</v>
      </c>
      <c r="L27" s="37">
        <v>42793</v>
      </c>
      <c r="M27" s="38" t="s">
        <v>95</v>
      </c>
      <c r="N27" s="39">
        <v>40063</v>
      </c>
      <c r="O27" s="38" t="s">
        <v>95</v>
      </c>
      <c r="P27" s="39">
        <v>40135</v>
      </c>
      <c r="Q27" s="38" t="s">
        <v>95</v>
      </c>
      <c r="R27" s="39">
        <v>40193</v>
      </c>
      <c r="S27" s="38" t="s">
        <v>96</v>
      </c>
      <c r="T27" s="39">
        <v>41541</v>
      </c>
      <c r="U27" s="40"/>
      <c r="V27" s="39"/>
      <c r="W27" s="41">
        <f t="shared" si="2"/>
        <v>3.4282584884994525</v>
      </c>
      <c r="X27" s="41">
        <v>7.6194444444444445</v>
      </c>
    </row>
    <row r="28" spans="1:24" ht="14" customHeight="1" x14ac:dyDescent="0.2">
      <c r="A28" s="24">
        <v>8</v>
      </c>
      <c r="B28" s="24" t="s">
        <v>4</v>
      </c>
      <c r="C28" s="24">
        <v>1</v>
      </c>
      <c r="D28" s="25">
        <v>10.96557</v>
      </c>
      <c r="E28" s="25">
        <v>12.112020000000001</v>
      </c>
      <c r="F28" s="25">
        <v>20.034990000000001</v>
      </c>
      <c r="G28" s="25">
        <v>1.50671</v>
      </c>
      <c r="H28" s="25">
        <v>0.59227999999999992</v>
      </c>
      <c r="I28" s="25">
        <v>1.559E-2</v>
      </c>
      <c r="J28" s="26">
        <v>35</v>
      </c>
      <c r="K28" s="47" t="s">
        <v>32</v>
      </c>
      <c r="L28" s="42">
        <v>42793</v>
      </c>
      <c r="M28" s="29" t="s">
        <v>95</v>
      </c>
      <c r="N28" s="30">
        <v>39883</v>
      </c>
      <c r="O28" s="29" t="s">
        <v>95</v>
      </c>
      <c r="P28" s="30">
        <v>39946</v>
      </c>
      <c r="Q28" s="29" t="s">
        <v>95</v>
      </c>
      <c r="R28" s="30">
        <v>40002</v>
      </c>
      <c r="S28" s="29" t="s">
        <v>96</v>
      </c>
      <c r="T28" s="30">
        <v>41324</v>
      </c>
      <c r="U28" s="31"/>
      <c r="V28" s="30"/>
      <c r="W28" s="32">
        <f t="shared" si="2"/>
        <v>4.0224534501642939</v>
      </c>
      <c r="X28" s="32">
        <v>8.1416666666666675</v>
      </c>
    </row>
    <row r="29" spans="1:24" ht="14" customHeight="1" x14ac:dyDescent="0.2">
      <c r="A29" s="33">
        <v>8</v>
      </c>
      <c r="B29" s="33" t="s">
        <v>4</v>
      </c>
      <c r="C29" s="33">
        <v>1</v>
      </c>
      <c r="D29" s="34">
        <v>3.7749200000000003</v>
      </c>
      <c r="E29" s="34">
        <v>79.931830000000005</v>
      </c>
      <c r="F29" s="34">
        <v>22.024330000000003</v>
      </c>
      <c r="G29" s="34">
        <v>8.8674799999999987</v>
      </c>
      <c r="H29" s="34">
        <v>4.1713699999999996</v>
      </c>
      <c r="I29" s="34">
        <v>1.0218700000000001</v>
      </c>
      <c r="J29" s="35">
        <v>36</v>
      </c>
      <c r="K29" s="48" t="s">
        <v>33</v>
      </c>
      <c r="L29" s="37">
        <v>42793</v>
      </c>
      <c r="M29" s="38" t="s">
        <v>95</v>
      </c>
      <c r="N29" s="39">
        <v>39910</v>
      </c>
      <c r="O29" s="38" t="s">
        <v>95</v>
      </c>
      <c r="P29" s="39">
        <v>39997</v>
      </c>
      <c r="Q29" s="38" t="s">
        <v>95</v>
      </c>
      <c r="R29" s="39">
        <v>40080</v>
      </c>
      <c r="S29" s="38" t="s">
        <v>96</v>
      </c>
      <c r="T29" s="39">
        <v>41466</v>
      </c>
      <c r="U29" s="40"/>
      <c r="V29" s="39"/>
      <c r="W29" s="41">
        <f t="shared" si="2"/>
        <v>3.6336254107338446</v>
      </c>
      <c r="X29" s="41">
        <v>8.125</v>
      </c>
    </row>
    <row r="30" spans="1:24" ht="14" customHeight="1" x14ac:dyDescent="0.2">
      <c r="A30" s="24">
        <v>7</v>
      </c>
      <c r="B30" s="24" t="s">
        <v>4</v>
      </c>
      <c r="C30" s="24">
        <v>1</v>
      </c>
      <c r="D30" s="25">
        <v>2.99681</v>
      </c>
      <c r="E30" s="25">
        <v>7.4549599999999998</v>
      </c>
      <c r="F30" s="25">
        <v>7.3390500000000003</v>
      </c>
      <c r="G30" s="25">
        <v>47.215199999999996</v>
      </c>
      <c r="H30" s="25">
        <v>0.84362999999999999</v>
      </c>
      <c r="I30" s="25">
        <v>6.5170000000000006E-2</v>
      </c>
      <c r="J30" s="26">
        <v>38</v>
      </c>
      <c r="K30" s="47" t="s">
        <v>34</v>
      </c>
      <c r="L30" s="42">
        <v>42863</v>
      </c>
      <c r="M30" s="29" t="s">
        <v>95</v>
      </c>
      <c r="N30" s="30">
        <v>40107</v>
      </c>
      <c r="O30" s="29" t="s">
        <v>95</v>
      </c>
      <c r="P30" s="30">
        <v>40169</v>
      </c>
      <c r="Q30" s="29" t="s">
        <v>95</v>
      </c>
      <c r="R30" s="30">
        <v>40231</v>
      </c>
      <c r="S30" s="29" t="s">
        <v>96</v>
      </c>
      <c r="T30" s="30">
        <v>41509</v>
      </c>
      <c r="U30" s="31"/>
      <c r="V30" s="30"/>
      <c r="W30" s="32">
        <f t="shared" si="2"/>
        <v>3.7075575027382257</v>
      </c>
      <c r="X30" s="32">
        <v>7.708333333333333</v>
      </c>
    </row>
    <row r="31" spans="1:24" ht="14" customHeight="1" x14ac:dyDescent="0.2">
      <c r="A31" s="33">
        <v>8</v>
      </c>
      <c r="B31" s="33" t="s">
        <v>4</v>
      </c>
      <c r="C31" s="33">
        <v>1</v>
      </c>
      <c r="D31" s="34">
        <v>9.6752099999999999</v>
      </c>
      <c r="E31" s="34">
        <v>7.2292100000000001</v>
      </c>
      <c r="F31" s="34">
        <v>60.310890000000001</v>
      </c>
      <c r="G31" s="34">
        <v>241.08882999999997</v>
      </c>
      <c r="H31" s="34">
        <v>0.25252999999999998</v>
      </c>
      <c r="I31" s="34">
        <v>8.0349999999999991E-2</v>
      </c>
      <c r="J31" s="35">
        <v>39</v>
      </c>
      <c r="K31" s="48" t="s">
        <v>35</v>
      </c>
      <c r="L31" s="37">
        <v>42863</v>
      </c>
      <c r="M31" s="38" t="s">
        <v>95</v>
      </c>
      <c r="N31" s="39">
        <v>39884</v>
      </c>
      <c r="O31" s="38" t="s">
        <v>95</v>
      </c>
      <c r="P31" s="39">
        <v>39954</v>
      </c>
      <c r="Q31" s="38" t="s">
        <v>95</v>
      </c>
      <c r="R31" s="39">
        <v>40038</v>
      </c>
      <c r="S31" s="38" t="s">
        <v>96</v>
      </c>
      <c r="T31" s="39">
        <v>41289</v>
      </c>
      <c r="U31" s="40"/>
      <c r="V31" s="39"/>
      <c r="W31" s="41">
        <f t="shared" si="2"/>
        <v>4.309967141292443</v>
      </c>
      <c r="X31" s="41">
        <v>8.3194444444444446</v>
      </c>
    </row>
    <row r="32" spans="1:24" ht="14" customHeight="1" x14ac:dyDescent="0.2">
      <c r="A32" s="24">
        <v>7</v>
      </c>
      <c r="B32" s="24" t="s">
        <v>13</v>
      </c>
      <c r="C32" s="24">
        <v>1</v>
      </c>
      <c r="D32" s="25">
        <v>16.64949</v>
      </c>
      <c r="E32" s="25">
        <v>70.931640000000002</v>
      </c>
      <c r="F32" s="25">
        <v>91.539850000000001</v>
      </c>
      <c r="G32" s="25">
        <v>6.6545500000000004</v>
      </c>
      <c r="H32" s="25">
        <v>0.49530000000000002</v>
      </c>
      <c r="I32" s="25">
        <v>0.12464</v>
      </c>
      <c r="J32" s="26">
        <v>40</v>
      </c>
      <c r="K32" s="47" t="s">
        <v>36</v>
      </c>
      <c r="L32" s="42">
        <v>42864</v>
      </c>
      <c r="M32" s="29" t="s">
        <v>95</v>
      </c>
      <c r="N32" s="30">
        <v>40038</v>
      </c>
      <c r="O32" s="29" t="s">
        <v>95</v>
      </c>
      <c r="P32" s="30">
        <v>40102</v>
      </c>
      <c r="Q32" s="29" t="s">
        <v>95</v>
      </c>
      <c r="R32" s="30">
        <v>40165</v>
      </c>
      <c r="S32" s="29" t="s">
        <v>96</v>
      </c>
      <c r="T32" s="30">
        <v>41533</v>
      </c>
      <c r="U32" s="31"/>
      <c r="V32" s="30"/>
      <c r="W32" s="32">
        <f t="shared" si="2"/>
        <v>3.6445783132530121</v>
      </c>
      <c r="X32" s="32">
        <v>7.8972222222222221</v>
      </c>
    </row>
    <row r="33" spans="1:24" ht="14" customHeight="1" x14ac:dyDescent="0.2">
      <c r="A33" s="33">
        <v>7</v>
      </c>
      <c r="B33" s="33" t="s">
        <v>0</v>
      </c>
      <c r="C33" s="33">
        <v>1</v>
      </c>
      <c r="D33" s="34">
        <v>195.91970000000001</v>
      </c>
      <c r="E33" s="34">
        <v>8.8238400000000006</v>
      </c>
      <c r="F33" s="34">
        <v>777.53773999999999</v>
      </c>
      <c r="G33" s="34">
        <v>4.41059</v>
      </c>
      <c r="H33" s="34">
        <v>0.28226999999999997</v>
      </c>
      <c r="I33" s="34">
        <v>0.19</v>
      </c>
      <c r="J33" s="35">
        <v>41</v>
      </c>
      <c r="K33" s="48" t="s">
        <v>37</v>
      </c>
      <c r="L33" s="37">
        <v>42870</v>
      </c>
      <c r="M33" s="38" t="s">
        <v>95</v>
      </c>
      <c r="N33" s="39">
        <v>40073</v>
      </c>
      <c r="O33" s="38" t="s">
        <v>95</v>
      </c>
      <c r="P33" s="39">
        <v>40136</v>
      </c>
      <c r="Q33" s="38" t="s">
        <v>95</v>
      </c>
      <c r="R33" s="39">
        <v>40205</v>
      </c>
      <c r="S33" s="38" t="s">
        <v>96</v>
      </c>
      <c r="T33" s="39">
        <v>41521</v>
      </c>
      <c r="U33" s="40"/>
      <c r="V33" s="39"/>
      <c r="W33" s="41">
        <f t="shared" si="2"/>
        <v>3.6938663745892661</v>
      </c>
      <c r="X33" s="41">
        <v>7.8111111111111109</v>
      </c>
    </row>
    <row r="34" spans="1:24" ht="14" customHeight="1" x14ac:dyDescent="0.2">
      <c r="A34" s="24">
        <v>7</v>
      </c>
      <c r="B34" s="24" t="s">
        <v>4</v>
      </c>
      <c r="C34" s="24">
        <v>1</v>
      </c>
      <c r="D34" s="25">
        <v>6.7193999999999994</v>
      </c>
      <c r="E34" s="25">
        <v>12.46242</v>
      </c>
      <c r="F34" s="25">
        <v>22.823529999999998</v>
      </c>
      <c r="G34" s="25">
        <v>17.575530000000001</v>
      </c>
      <c r="H34" s="25">
        <v>0.71692999999999996</v>
      </c>
      <c r="I34" s="25">
        <v>0.32031999999999999</v>
      </c>
      <c r="J34" s="26">
        <v>42</v>
      </c>
      <c r="K34" s="47" t="s">
        <v>38</v>
      </c>
      <c r="L34" s="42">
        <v>42871</v>
      </c>
      <c r="M34" s="29" t="s">
        <v>95</v>
      </c>
      <c r="N34" s="30">
        <v>40143</v>
      </c>
      <c r="O34" s="29" t="s">
        <v>95</v>
      </c>
      <c r="P34" s="30">
        <v>40211</v>
      </c>
      <c r="Q34" s="29" t="s">
        <v>95</v>
      </c>
      <c r="R34" s="30">
        <v>40263</v>
      </c>
      <c r="S34" s="29" t="s">
        <v>96</v>
      </c>
      <c r="T34" s="30">
        <v>41624</v>
      </c>
      <c r="U34" s="29"/>
      <c r="V34" s="30"/>
      <c r="W34" s="32">
        <f t="shared" si="2"/>
        <v>3.4145673603504929</v>
      </c>
      <c r="X34" s="32">
        <v>7.6277777777777782</v>
      </c>
    </row>
    <row r="35" spans="1:24" ht="14" customHeight="1" x14ac:dyDescent="0.2">
      <c r="A35" s="25">
        <v>8</v>
      </c>
      <c r="B35" s="25" t="s">
        <v>39</v>
      </c>
      <c r="C35" s="25">
        <v>2</v>
      </c>
      <c r="D35" s="25">
        <v>58.699179999999998</v>
      </c>
      <c r="E35" s="25">
        <v>39.636710000000001</v>
      </c>
      <c r="F35" s="25">
        <v>18.60651</v>
      </c>
      <c r="G35" s="25">
        <v>16.617339999999999</v>
      </c>
      <c r="H35" s="25">
        <v>1.88581</v>
      </c>
      <c r="I35" s="25">
        <v>0.95674999999999999</v>
      </c>
      <c r="J35" s="43"/>
      <c r="K35" s="49" t="s">
        <v>40</v>
      </c>
      <c r="L35" s="27">
        <v>41239</v>
      </c>
      <c r="M35" s="29" t="s">
        <v>95</v>
      </c>
      <c r="N35" s="30">
        <v>39455</v>
      </c>
      <c r="O35" s="29" t="s">
        <v>95</v>
      </c>
      <c r="P35" s="30">
        <v>39521</v>
      </c>
      <c r="Q35" s="29" t="s">
        <v>95</v>
      </c>
      <c r="R35" s="30">
        <v>39616</v>
      </c>
      <c r="S35" s="29" t="s">
        <v>96</v>
      </c>
      <c r="T35" s="30">
        <v>40920</v>
      </c>
      <c r="U35" s="29"/>
      <c r="V35" s="30"/>
      <c r="W35" s="32">
        <f t="shared" ref="W35:W56" si="3">YEARFRAC(T35,L35, 1)</f>
        <v>0.87158469945355188</v>
      </c>
      <c r="X35" s="32">
        <v>5.083333333333333</v>
      </c>
    </row>
    <row r="36" spans="1:24" ht="14" customHeight="1" x14ac:dyDescent="0.2">
      <c r="A36" s="34">
        <v>5</v>
      </c>
      <c r="B36" s="34" t="s">
        <v>39</v>
      </c>
      <c r="C36" s="34">
        <v>2</v>
      </c>
      <c r="D36" s="34">
        <v>29.519099999999998</v>
      </c>
      <c r="E36" s="34">
        <v>156.41901000000001</v>
      </c>
      <c r="F36" s="34">
        <v>21.928549999999998</v>
      </c>
      <c r="G36" s="34">
        <v>15.752190000000001</v>
      </c>
      <c r="H36" s="34">
        <v>1.5124600000000001</v>
      </c>
      <c r="I36" s="34">
        <v>0.95634000000000008</v>
      </c>
      <c r="J36" s="44"/>
      <c r="K36" s="50" t="s">
        <v>41</v>
      </c>
      <c r="L36" s="36">
        <v>40694</v>
      </c>
      <c r="M36" s="38" t="s">
        <v>95</v>
      </c>
      <c r="N36" s="39">
        <v>38902</v>
      </c>
      <c r="O36" s="45" t="s">
        <v>95</v>
      </c>
      <c r="P36" s="39">
        <v>38965</v>
      </c>
      <c r="Q36" s="38" t="s">
        <v>95</v>
      </c>
      <c r="R36" s="39">
        <v>39021</v>
      </c>
      <c r="S36" s="38" t="s">
        <v>96</v>
      </c>
      <c r="T36" s="39">
        <v>40324</v>
      </c>
      <c r="U36" s="38"/>
      <c r="V36" s="39"/>
      <c r="W36" s="41">
        <f t="shared" si="3"/>
        <v>1.0136986301369864</v>
      </c>
      <c r="X36" s="41">
        <v>7.6055555555555552</v>
      </c>
    </row>
    <row r="37" spans="1:24" ht="14" customHeight="1" x14ac:dyDescent="0.2">
      <c r="A37" s="25">
        <v>7</v>
      </c>
      <c r="B37" s="25" t="s">
        <v>39</v>
      </c>
      <c r="C37" s="25">
        <v>2</v>
      </c>
      <c r="D37" s="25">
        <v>34.679769999999998</v>
      </c>
      <c r="E37" s="25">
        <v>168.86568</v>
      </c>
      <c r="F37" s="25">
        <v>167.90217999999999</v>
      </c>
      <c r="G37" s="25">
        <v>115.68855000000001</v>
      </c>
      <c r="H37" s="25">
        <v>4.1085399999999996</v>
      </c>
      <c r="I37" s="25">
        <v>0.32492000000000004</v>
      </c>
      <c r="J37" s="43"/>
      <c r="K37" s="49" t="s">
        <v>42</v>
      </c>
      <c r="L37" s="27">
        <v>41605</v>
      </c>
      <c r="M37" s="29" t="s">
        <v>95</v>
      </c>
      <c r="N37" s="30">
        <v>38904</v>
      </c>
      <c r="O37" s="46" t="s">
        <v>95</v>
      </c>
      <c r="P37" s="30">
        <v>38972</v>
      </c>
      <c r="Q37" s="29" t="s">
        <v>95</v>
      </c>
      <c r="R37" s="30">
        <v>42689</v>
      </c>
      <c r="S37" s="29" t="s">
        <v>96</v>
      </c>
      <c r="T37" s="30">
        <v>40354</v>
      </c>
      <c r="U37" s="29"/>
      <c r="V37" s="30"/>
      <c r="W37" s="32">
        <f t="shared" si="3"/>
        <v>3.4250513347022586</v>
      </c>
      <c r="X37" s="32">
        <v>6.2833333333333332</v>
      </c>
    </row>
    <row r="38" spans="1:24" ht="14" customHeight="1" x14ac:dyDescent="0.2">
      <c r="A38" s="34">
        <v>6</v>
      </c>
      <c r="B38" s="34" t="s">
        <v>13</v>
      </c>
      <c r="C38" s="34">
        <v>2</v>
      </c>
      <c r="D38" s="34">
        <v>6.3449900000000001</v>
      </c>
      <c r="E38" s="34">
        <v>122.30680000000001</v>
      </c>
      <c r="F38" s="34">
        <v>62.178839999999994</v>
      </c>
      <c r="G38" s="34">
        <v>1.01284</v>
      </c>
      <c r="H38" s="34">
        <v>2.6660200000000001</v>
      </c>
      <c r="I38" s="34">
        <v>0.19402</v>
      </c>
      <c r="J38" s="44"/>
      <c r="K38" s="50" t="s">
        <v>43</v>
      </c>
      <c r="L38" s="36">
        <v>40883</v>
      </c>
      <c r="M38" s="38" t="s">
        <v>95</v>
      </c>
      <c r="N38" s="39">
        <v>38657</v>
      </c>
      <c r="O38" s="38" t="s">
        <v>95</v>
      </c>
      <c r="P38" s="39">
        <v>38727</v>
      </c>
      <c r="Q38" s="38" t="s">
        <v>95</v>
      </c>
      <c r="R38" s="39">
        <v>38783</v>
      </c>
      <c r="S38" s="38" t="s">
        <v>97</v>
      </c>
      <c r="T38" s="39">
        <v>40106</v>
      </c>
      <c r="U38" s="38"/>
      <c r="V38" s="39"/>
      <c r="W38" s="41">
        <f t="shared" si="3"/>
        <v>2.128767123287671</v>
      </c>
      <c r="X38" s="41">
        <v>7.697222222222222</v>
      </c>
    </row>
    <row r="39" spans="1:24" ht="14" customHeight="1" x14ac:dyDescent="0.2">
      <c r="A39" s="25">
        <v>7</v>
      </c>
      <c r="B39" s="25" t="s">
        <v>13</v>
      </c>
      <c r="C39" s="25">
        <v>2</v>
      </c>
      <c r="D39" s="25">
        <v>34.244630000000001</v>
      </c>
      <c r="E39" s="25">
        <v>117.21992999999999</v>
      </c>
      <c r="F39" s="25">
        <v>23.801209999999998</v>
      </c>
      <c r="G39" s="25">
        <v>45.715139999999998</v>
      </c>
      <c r="H39" s="25">
        <v>7.0616300000000001</v>
      </c>
      <c r="I39" s="25">
        <v>0.81091999999999997</v>
      </c>
      <c r="J39" s="43"/>
      <c r="K39" s="49" t="s">
        <v>44</v>
      </c>
      <c r="L39" s="27">
        <v>41597</v>
      </c>
      <c r="M39" s="29" t="s">
        <v>95</v>
      </c>
      <c r="N39" s="30">
        <v>38848</v>
      </c>
      <c r="O39" s="46" t="s">
        <v>95</v>
      </c>
      <c r="P39" s="30">
        <v>38948</v>
      </c>
      <c r="Q39" s="29" t="s">
        <v>95</v>
      </c>
      <c r="R39" s="30">
        <v>38975</v>
      </c>
      <c r="S39" s="29" t="s">
        <v>96</v>
      </c>
      <c r="T39" s="30">
        <v>40275</v>
      </c>
      <c r="U39" s="29"/>
      <c r="V39" s="30"/>
      <c r="W39" s="32">
        <f t="shared" si="3"/>
        <v>3.6194387405886381</v>
      </c>
      <c r="X39" s="32">
        <v>4.8888888888888893</v>
      </c>
    </row>
    <row r="40" spans="1:24" ht="14" customHeight="1" x14ac:dyDescent="0.2">
      <c r="A40" s="34">
        <v>4</v>
      </c>
      <c r="B40" s="34" t="s">
        <v>13</v>
      </c>
      <c r="C40" s="34">
        <v>2</v>
      </c>
      <c r="D40" s="34">
        <v>27.552889999999998</v>
      </c>
      <c r="E40" s="34">
        <v>145.64152999999999</v>
      </c>
      <c r="F40" s="34">
        <v>162.33423000000002</v>
      </c>
      <c r="G40" s="34">
        <v>1.7249100000000002</v>
      </c>
      <c r="H40" s="34">
        <v>8.3940900000000003</v>
      </c>
      <c r="I40" s="34">
        <v>0.92327999999999999</v>
      </c>
      <c r="J40" s="44"/>
      <c r="K40" s="50" t="s">
        <v>45</v>
      </c>
      <c r="L40" s="36">
        <v>40407</v>
      </c>
      <c r="M40" s="38" t="s">
        <v>99</v>
      </c>
      <c r="N40" s="39">
        <v>38680</v>
      </c>
      <c r="O40" s="38" t="s">
        <v>95</v>
      </c>
      <c r="P40" s="39">
        <v>38740</v>
      </c>
      <c r="Q40" s="38" t="s">
        <v>95</v>
      </c>
      <c r="R40" s="39">
        <v>38804</v>
      </c>
      <c r="S40" s="38" t="s">
        <v>97</v>
      </c>
      <c r="T40" s="39">
        <v>40115</v>
      </c>
      <c r="U40" s="38"/>
      <c r="V40" s="39"/>
      <c r="W40" s="41">
        <f t="shared" si="3"/>
        <v>0.8</v>
      </c>
      <c r="X40" s="41">
        <v>5.7194444444444441</v>
      </c>
    </row>
    <row r="41" spans="1:24" ht="14" customHeight="1" x14ac:dyDescent="0.2">
      <c r="A41" s="25">
        <v>6</v>
      </c>
      <c r="B41" s="25" t="s">
        <v>39</v>
      </c>
      <c r="C41" s="25">
        <v>2</v>
      </c>
      <c r="D41" s="25">
        <v>81.52467</v>
      </c>
      <c r="E41" s="25">
        <v>70.847839999999991</v>
      </c>
      <c r="F41" s="25">
        <v>57.06888</v>
      </c>
      <c r="G41" s="25">
        <v>21.59083</v>
      </c>
      <c r="H41" s="25">
        <v>2.0606100000000001</v>
      </c>
      <c r="I41" s="25">
        <v>0.60527999999999993</v>
      </c>
      <c r="J41" s="43"/>
      <c r="K41" s="49" t="s">
        <v>46</v>
      </c>
      <c r="L41" s="27">
        <v>41628</v>
      </c>
      <c r="M41" s="29" t="s">
        <v>95</v>
      </c>
      <c r="N41" s="30">
        <v>39602</v>
      </c>
      <c r="O41" s="29" t="s">
        <v>95</v>
      </c>
      <c r="P41" s="30">
        <v>39668</v>
      </c>
      <c r="Q41" s="29" t="s">
        <v>95</v>
      </c>
      <c r="R41" s="30">
        <v>39786</v>
      </c>
      <c r="S41" s="29" t="s">
        <v>96</v>
      </c>
      <c r="T41" s="30">
        <v>41087</v>
      </c>
      <c r="U41" s="29"/>
      <c r="V41" s="30"/>
      <c r="W41" s="32">
        <f t="shared" si="3"/>
        <v>1.4801641586867305</v>
      </c>
      <c r="X41" s="32">
        <v>6.0583333333333336</v>
      </c>
    </row>
    <row r="42" spans="1:24" ht="14" customHeight="1" x14ac:dyDescent="0.2">
      <c r="A42" s="34">
        <v>6</v>
      </c>
      <c r="B42" s="34" t="s">
        <v>13</v>
      </c>
      <c r="C42" s="34">
        <v>2</v>
      </c>
      <c r="D42" s="34">
        <v>7.7044799999999993</v>
      </c>
      <c r="E42" s="34">
        <v>34.44847</v>
      </c>
      <c r="F42" s="34">
        <v>19.599019999999999</v>
      </c>
      <c r="G42" s="34">
        <v>2.3504999999999998</v>
      </c>
      <c r="H42" s="34">
        <v>0.91251000000000004</v>
      </c>
      <c r="I42" s="34">
        <v>0.43178</v>
      </c>
      <c r="J42" s="44"/>
      <c r="K42" s="50" t="s">
        <v>47</v>
      </c>
      <c r="L42" s="36">
        <v>40869</v>
      </c>
      <c r="M42" s="38" t="s">
        <v>95</v>
      </c>
      <c r="N42" s="39">
        <v>38734</v>
      </c>
      <c r="O42" s="45" t="s">
        <v>95</v>
      </c>
      <c r="P42" s="39">
        <v>38793</v>
      </c>
      <c r="Q42" s="38" t="s">
        <v>95</v>
      </c>
      <c r="R42" s="39">
        <v>38878</v>
      </c>
      <c r="S42" s="38" t="s">
        <v>97</v>
      </c>
      <c r="T42" s="39">
        <v>40144</v>
      </c>
      <c r="U42" s="38"/>
      <c r="V42" s="39"/>
      <c r="W42" s="41">
        <f t="shared" si="3"/>
        <v>1.9863013698630136</v>
      </c>
      <c r="X42" s="41">
        <v>5.0194444444444448</v>
      </c>
    </row>
    <row r="43" spans="1:24" ht="14" customHeight="1" x14ac:dyDescent="0.2">
      <c r="A43" s="24">
        <v>6</v>
      </c>
      <c r="B43" s="24" t="s">
        <v>39</v>
      </c>
      <c r="C43" s="25">
        <v>2</v>
      </c>
      <c r="D43" s="25">
        <v>54.69567</v>
      </c>
      <c r="E43" s="25">
        <v>150.77437</v>
      </c>
      <c r="F43" s="25">
        <v>62.074199999999998</v>
      </c>
      <c r="G43" s="25">
        <v>76.315669999999997</v>
      </c>
      <c r="H43" s="25">
        <v>7.4121199999999998</v>
      </c>
      <c r="I43" s="25">
        <v>0.66251000000000004</v>
      </c>
      <c r="J43" s="43"/>
      <c r="K43" s="49" t="s">
        <v>48</v>
      </c>
      <c r="L43" s="27">
        <v>41429</v>
      </c>
      <c r="M43" s="29" t="s">
        <v>95</v>
      </c>
      <c r="N43" s="30">
        <v>39654</v>
      </c>
      <c r="O43" s="29" t="s">
        <v>95</v>
      </c>
      <c r="P43" s="30">
        <v>39724</v>
      </c>
      <c r="Q43" s="29" t="s">
        <v>95</v>
      </c>
      <c r="R43" s="30">
        <v>39780</v>
      </c>
      <c r="S43" s="29" t="s">
        <v>96</v>
      </c>
      <c r="T43" s="30">
        <v>41071</v>
      </c>
      <c r="U43" s="29"/>
      <c r="V43" s="30"/>
      <c r="W43" s="32">
        <f t="shared" si="3"/>
        <v>0.98082191780821915</v>
      </c>
      <c r="X43" s="32">
        <v>5.0666666666666664</v>
      </c>
    </row>
    <row r="44" spans="1:24" ht="14" customHeight="1" x14ac:dyDescent="0.2">
      <c r="A44" s="34">
        <v>5</v>
      </c>
      <c r="B44" s="34" t="s">
        <v>13</v>
      </c>
      <c r="C44" s="34">
        <v>2</v>
      </c>
      <c r="D44" s="34">
        <v>10.916700000000001</v>
      </c>
      <c r="E44" s="34">
        <v>170.41279999999998</v>
      </c>
      <c r="F44" s="34">
        <v>49.82573</v>
      </c>
      <c r="G44" s="34">
        <v>11.82466</v>
      </c>
      <c r="H44" s="34">
        <v>5.13781</v>
      </c>
      <c r="I44" s="34">
        <v>2.8938999999999999</v>
      </c>
      <c r="J44" s="44"/>
      <c r="K44" s="50" t="s">
        <v>49</v>
      </c>
      <c r="L44" s="36">
        <v>40725</v>
      </c>
      <c r="M44" s="38" t="s">
        <v>95</v>
      </c>
      <c r="N44" s="39">
        <v>38929</v>
      </c>
      <c r="O44" s="38" t="s">
        <v>95</v>
      </c>
      <c r="P44" s="39">
        <v>39015</v>
      </c>
      <c r="Q44" s="38" t="s">
        <v>95</v>
      </c>
      <c r="R44" s="39">
        <v>39071</v>
      </c>
      <c r="S44" s="38" t="s">
        <v>96</v>
      </c>
      <c r="T44" s="39">
        <v>40427</v>
      </c>
      <c r="U44" s="38"/>
      <c r="V44" s="39"/>
      <c r="W44" s="41">
        <f t="shared" si="3"/>
        <v>0.81643835616438354</v>
      </c>
      <c r="X44" s="41">
        <v>5.0472222222222225</v>
      </c>
    </row>
    <row r="45" spans="1:24" ht="15" customHeight="1" x14ac:dyDescent="0.2">
      <c r="A45" s="25">
        <v>5</v>
      </c>
      <c r="B45" s="25" t="s">
        <v>13</v>
      </c>
      <c r="C45" s="25">
        <v>2</v>
      </c>
      <c r="D45" s="25">
        <v>6.9993500000000006</v>
      </c>
      <c r="E45" s="25">
        <v>18.12903</v>
      </c>
      <c r="F45" s="25">
        <v>14.864370000000001</v>
      </c>
      <c r="G45" s="25">
        <v>2.3146499999999999</v>
      </c>
      <c r="H45" s="25">
        <v>1.0362100000000001</v>
      </c>
      <c r="I45" s="25">
        <v>4.0869499999999999</v>
      </c>
      <c r="J45" s="43"/>
      <c r="K45" s="49" t="s">
        <v>50</v>
      </c>
      <c r="L45" s="27">
        <v>40701</v>
      </c>
      <c r="M45" s="29" t="s">
        <v>95</v>
      </c>
      <c r="N45" s="30">
        <v>38911</v>
      </c>
      <c r="O45" s="29" t="s">
        <v>95</v>
      </c>
      <c r="P45" s="30">
        <v>38967</v>
      </c>
      <c r="Q45" s="29" t="s">
        <v>95</v>
      </c>
      <c r="R45" s="30">
        <v>39023</v>
      </c>
      <c r="S45" s="29" t="s">
        <v>97</v>
      </c>
      <c r="T45" s="30">
        <v>40320</v>
      </c>
      <c r="U45" s="29"/>
      <c r="V45" s="30"/>
      <c r="W45" s="32">
        <f t="shared" si="3"/>
        <v>1.0438356164383562</v>
      </c>
      <c r="X45" s="32">
        <v>5.8861111111111111</v>
      </c>
    </row>
    <row r="46" spans="1:24" ht="14" customHeight="1" x14ac:dyDescent="0.2">
      <c r="A46" s="25">
        <v>5</v>
      </c>
      <c r="B46" s="25" t="s">
        <v>39</v>
      </c>
      <c r="C46" s="25">
        <v>2</v>
      </c>
      <c r="D46" s="25">
        <v>25.615650000000002</v>
      </c>
      <c r="E46" s="25">
        <v>46.533589999999997</v>
      </c>
      <c r="F46" s="25">
        <v>120.23698</v>
      </c>
      <c r="G46" s="25">
        <v>1.3509899999999999</v>
      </c>
      <c r="H46" s="25">
        <v>0.35166000000000003</v>
      </c>
      <c r="I46" s="25">
        <v>0.70904</v>
      </c>
      <c r="J46" s="43"/>
      <c r="K46" s="49" t="s">
        <v>52</v>
      </c>
      <c r="L46" s="27">
        <v>40413</v>
      </c>
      <c r="M46" s="29" t="s">
        <v>99</v>
      </c>
      <c r="N46" s="30">
        <v>38636</v>
      </c>
      <c r="O46" s="29" t="s">
        <v>95</v>
      </c>
      <c r="P46" s="30">
        <v>38701</v>
      </c>
      <c r="Q46" s="29" t="s">
        <v>95</v>
      </c>
      <c r="R46" s="30">
        <v>38860</v>
      </c>
      <c r="S46" s="29" t="s">
        <v>97</v>
      </c>
      <c r="T46" s="30">
        <v>40067</v>
      </c>
      <c r="U46" s="29"/>
      <c r="V46" s="30"/>
      <c r="W46" s="32">
        <f t="shared" si="3"/>
        <v>0.94794520547945205</v>
      </c>
      <c r="X46" s="32">
        <v>5.958333333333333</v>
      </c>
    </row>
    <row r="47" spans="1:24" ht="14" customHeight="1" x14ac:dyDescent="0.2">
      <c r="A47" s="34">
        <v>6</v>
      </c>
      <c r="B47" s="34" t="s">
        <v>13</v>
      </c>
      <c r="C47" s="34">
        <v>2</v>
      </c>
      <c r="D47" s="34">
        <v>296.99084999999997</v>
      </c>
      <c r="E47" s="34">
        <v>122.29708000000001</v>
      </c>
      <c r="F47" s="34">
        <v>12.193569999999999</v>
      </c>
      <c r="G47" s="34">
        <v>2.14453</v>
      </c>
      <c r="H47" s="34">
        <v>1.36</v>
      </c>
      <c r="I47" s="34">
        <v>0.22752</v>
      </c>
      <c r="J47" s="44"/>
      <c r="K47" s="50" t="s">
        <v>53</v>
      </c>
      <c r="L47" s="36">
        <v>41290</v>
      </c>
      <c r="M47" s="38" t="s">
        <v>95</v>
      </c>
      <c r="N47" s="39">
        <v>39174</v>
      </c>
      <c r="O47" s="38" t="s">
        <v>95</v>
      </c>
      <c r="P47" s="39">
        <v>39224</v>
      </c>
      <c r="Q47" s="38" t="s">
        <v>95</v>
      </c>
      <c r="R47" s="39">
        <v>39301</v>
      </c>
      <c r="S47" s="38" t="s">
        <v>96</v>
      </c>
      <c r="T47" s="39">
        <v>40598</v>
      </c>
      <c r="U47" s="38"/>
      <c r="V47" s="39"/>
      <c r="W47" s="41">
        <f t="shared" si="3"/>
        <v>1.894160583941606</v>
      </c>
      <c r="X47" s="41">
        <v>5.0055555555555555</v>
      </c>
    </row>
    <row r="48" spans="1:24" ht="14" customHeight="1" x14ac:dyDescent="0.2">
      <c r="A48" s="25">
        <v>5</v>
      </c>
      <c r="B48" s="25" t="s">
        <v>13</v>
      </c>
      <c r="C48" s="25">
        <v>2</v>
      </c>
      <c r="D48" s="25">
        <v>40.49165</v>
      </c>
      <c r="E48" s="25">
        <v>153.90511999999998</v>
      </c>
      <c r="F48" s="25">
        <v>122.33981</v>
      </c>
      <c r="G48" s="25">
        <v>15.92582</v>
      </c>
      <c r="H48" s="25">
        <v>7.9892299999999992</v>
      </c>
      <c r="I48" s="25">
        <v>2.0212599999999998</v>
      </c>
      <c r="J48" s="43"/>
      <c r="K48" s="49" t="s">
        <v>54</v>
      </c>
      <c r="L48" s="27">
        <v>40378</v>
      </c>
      <c r="M48" s="29" t="s">
        <v>100</v>
      </c>
      <c r="N48" s="30">
        <v>38601</v>
      </c>
      <c r="O48" s="29" t="s">
        <v>100</v>
      </c>
      <c r="P48" s="30">
        <v>38658</v>
      </c>
      <c r="Q48" s="29" t="s">
        <v>101</v>
      </c>
      <c r="R48" s="30">
        <v>38728</v>
      </c>
      <c r="S48" s="29" t="s">
        <v>96</v>
      </c>
      <c r="T48" s="30">
        <v>40207</v>
      </c>
      <c r="U48" s="29"/>
      <c r="V48" s="30"/>
      <c r="W48" s="32">
        <f t="shared" si="3"/>
        <v>0.46849315068493153</v>
      </c>
      <c r="X48" s="32">
        <v>5.8444444444444441</v>
      </c>
    </row>
    <row r="49" spans="1:24" ht="14" customHeight="1" x14ac:dyDescent="0.2">
      <c r="A49" s="34">
        <v>6</v>
      </c>
      <c r="B49" s="34" t="s">
        <v>13</v>
      </c>
      <c r="C49" s="34">
        <v>2</v>
      </c>
      <c r="D49" s="34">
        <v>14.258209999999998</v>
      </c>
      <c r="E49" s="34">
        <v>12.688040000000001</v>
      </c>
      <c r="F49" s="34">
        <v>23.1798</v>
      </c>
      <c r="G49" s="34">
        <v>8.7855300000000014</v>
      </c>
      <c r="H49" s="34">
        <v>1.1405099999999999</v>
      </c>
      <c r="I49" s="34">
        <v>0.19522999999999999</v>
      </c>
      <c r="J49" s="44"/>
      <c r="K49" s="50" t="s">
        <v>55</v>
      </c>
      <c r="L49" s="36">
        <v>40827</v>
      </c>
      <c r="M49" s="38" t="s">
        <v>95</v>
      </c>
      <c r="N49" s="39">
        <v>38749</v>
      </c>
      <c r="O49" s="45" t="s">
        <v>95</v>
      </c>
      <c r="P49" s="39">
        <v>38814</v>
      </c>
      <c r="Q49" s="38" t="s">
        <v>95</v>
      </c>
      <c r="R49" s="39">
        <v>38894</v>
      </c>
      <c r="S49" s="38" t="s">
        <v>96</v>
      </c>
      <c r="T49" s="39">
        <v>40168</v>
      </c>
      <c r="U49" s="38"/>
      <c r="V49" s="39"/>
      <c r="W49" s="41">
        <f t="shared" si="3"/>
        <v>1.8054794520547945</v>
      </c>
      <c r="X49" s="41">
        <v>5.0111111111111111</v>
      </c>
    </row>
    <row r="50" spans="1:24" ht="14" customHeight="1" x14ac:dyDescent="0.2">
      <c r="A50" s="25">
        <v>5</v>
      </c>
      <c r="B50" s="25" t="s">
        <v>13</v>
      </c>
      <c r="C50" s="25">
        <v>2</v>
      </c>
      <c r="D50" s="25">
        <v>325.25630000000001</v>
      </c>
      <c r="E50" s="25">
        <v>158.92568</v>
      </c>
      <c r="F50" s="25">
        <v>136.16290000000001</v>
      </c>
      <c r="G50" s="25">
        <v>22.771549999999998</v>
      </c>
      <c r="H50" s="25">
        <v>7.3706400000000007</v>
      </c>
      <c r="I50" s="25">
        <v>1.2588599999999999</v>
      </c>
      <c r="J50" s="43"/>
      <c r="K50" s="49" t="s">
        <v>56</v>
      </c>
      <c r="L50" s="27">
        <v>40694</v>
      </c>
      <c r="M50" s="29" t="s">
        <v>95</v>
      </c>
      <c r="N50" s="30">
        <v>38931</v>
      </c>
      <c r="O50" s="29" t="s">
        <v>95</v>
      </c>
      <c r="P50" s="30">
        <v>38999</v>
      </c>
      <c r="Q50" s="29" t="s">
        <v>95</v>
      </c>
      <c r="R50" s="30">
        <v>39066</v>
      </c>
      <c r="S50" s="29" t="s">
        <v>96</v>
      </c>
      <c r="T50" s="30">
        <v>40361</v>
      </c>
      <c r="U50" s="29"/>
      <c r="V50" s="30"/>
      <c r="W50" s="32">
        <f t="shared" si="3"/>
        <v>0.9123287671232877</v>
      </c>
      <c r="X50" s="32">
        <v>6.7138888888888886</v>
      </c>
    </row>
    <row r="51" spans="1:24" ht="14" customHeight="1" x14ac:dyDescent="0.2">
      <c r="A51" s="34">
        <v>6</v>
      </c>
      <c r="B51" s="34" t="s">
        <v>13</v>
      </c>
      <c r="C51" s="34">
        <v>2</v>
      </c>
      <c r="D51" s="34">
        <v>5.7467299999999994</v>
      </c>
      <c r="E51" s="34">
        <v>3.6635800000000001</v>
      </c>
      <c r="F51" s="34">
        <v>14.64236</v>
      </c>
      <c r="G51" s="34">
        <v>9.273340000000001</v>
      </c>
      <c r="H51" s="34">
        <v>0.38072</v>
      </c>
      <c r="I51" s="34">
        <v>0.14856999999999998</v>
      </c>
      <c r="J51" s="44"/>
      <c r="K51" s="50" t="s">
        <v>57</v>
      </c>
      <c r="L51" s="36">
        <v>41456</v>
      </c>
      <c r="M51" s="38" t="s">
        <v>95</v>
      </c>
      <c r="N51" s="39">
        <v>39065</v>
      </c>
      <c r="O51" s="38" t="s">
        <v>95</v>
      </c>
      <c r="P51" s="39">
        <v>39202</v>
      </c>
      <c r="Q51" s="38" t="s">
        <v>95</v>
      </c>
      <c r="R51" s="39">
        <v>39249</v>
      </c>
      <c r="S51" s="38" t="s">
        <v>96</v>
      </c>
      <c r="T51" s="39">
        <v>40535</v>
      </c>
      <c r="U51" s="38"/>
      <c r="V51" s="39"/>
      <c r="W51" s="41">
        <f t="shared" si="3"/>
        <v>2.5215605749486651</v>
      </c>
      <c r="X51" s="41">
        <v>5.052777777777778</v>
      </c>
    </row>
    <row r="52" spans="1:24" ht="14" customHeight="1" x14ac:dyDescent="0.2">
      <c r="A52" s="34">
        <v>8</v>
      </c>
      <c r="B52" s="34" t="s">
        <v>13</v>
      </c>
      <c r="C52" s="34">
        <v>2</v>
      </c>
      <c r="D52" s="34">
        <v>39.291719999999998</v>
      </c>
      <c r="E52" s="34">
        <v>41.283120000000004</v>
      </c>
      <c r="F52" s="34">
        <v>19.16761</v>
      </c>
      <c r="G52" s="34">
        <v>28.159950000000002</v>
      </c>
      <c r="H52" s="34">
        <v>1.3658399999999999</v>
      </c>
      <c r="I52" s="34">
        <v>1.52626</v>
      </c>
      <c r="J52" s="44"/>
      <c r="K52" s="50" t="s">
        <v>59</v>
      </c>
      <c r="L52" s="36">
        <v>40967</v>
      </c>
      <c r="M52" s="38" t="s">
        <v>95</v>
      </c>
      <c r="N52" s="39">
        <v>39157</v>
      </c>
      <c r="O52" s="38" t="s">
        <v>95</v>
      </c>
      <c r="P52" s="39">
        <v>39206</v>
      </c>
      <c r="Q52" s="38" t="s">
        <v>95</v>
      </c>
      <c r="R52" s="39">
        <v>39295</v>
      </c>
      <c r="S52" s="38" t="s">
        <v>96</v>
      </c>
      <c r="T52" s="39">
        <v>40675</v>
      </c>
      <c r="U52" s="38"/>
      <c r="V52" s="39"/>
      <c r="W52" s="41">
        <f t="shared" si="3"/>
        <v>0.8</v>
      </c>
      <c r="X52" s="41">
        <v>4.4361111111111109</v>
      </c>
    </row>
    <row r="53" spans="1:24" ht="14" customHeight="1" x14ac:dyDescent="0.2">
      <c r="A53" s="34">
        <v>7</v>
      </c>
      <c r="B53" s="34" t="s">
        <v>13</v>
      </c>
      <c r="C53" s="34">
        <v>2</v>
      </c>
      <c r="D53" s="34">
        <v>5.5636099999999997</v>
      </c>
      <c r="E53" s="34">
        <v>28.295900000000003</v>
      </c>
      <c r="F53" s="34">
        <v>22.032310000000003</v>
      </c>
      <c r="G53" s="34">
        <v>4.2911999999999999</v>
      </c>
      <c r="H53" s="34">
        <v>1.2604200000000001</v>
      </c>
      <c r="I53" s="34">
        <v>0.16739999999999999</v>
      </c>
      <c r="J53" s="44"/>
      <c r="K53" s="50" t="s">
        <v>61</v>
      </c>
      <c r="L53" s="36">
        <v>41584</v>
      </c>
      <c r="M53" s="38" t="s">
        <v>95</v>
      </c>
      <c r="N53" s="39">
        <v>39020</v>
      </c>
      <c r="O53" s="38" t="s">
        <v>95</v>
      </c>
      <c r="P53" s="39">
        <v>39148</v>
      </c>
      <c r="Q53" s="38" t="s">
        <v>95</v>
      </c>
      <c r="R53" s="39">
        <v>39233</v>
      </c>
      <c r="S53" s="38" t="s">
        <v>96</v>
      </c>
      <c r="T53" s="39">
        <v>40498</v>
      </c>
      <c r="U53" s="38"/>
      <c r="V53" s="39"/>
      <c r="W53" s="41">
        <f t="shared" si="3"/>
        <v>2.9733059548254621</v>
      </c>
      <c r="X53" s="41">
        <v>7.3694444444444445</v>
      </c>
    </row>
    <row r="54" spans="1:24" ht="14" customHeight="1" x14ac:dyDescent="0.2">
      <c r="A54" s="25">
        <v>7</v>
      </c>
      <c r="B54" s="25" t="s">
        <v>13</v>
      </c>
      <c r="C54" s="25">
        <v>2</v>
      </c>
      <c r="D54" s="25">
        <v>12.94389</v>
      </c>
      <c r="E54" s="25">
        <v>20.487400000000001</v>
      </c>
      <c r="F54" s="25">
        <v>26.169229999999999</v>
      </c>
      <c r="G54" s="25">
        <v>6.4097100000000005</v>
      </c>
      <c r="H54" s="25">
        <v>0.79644999999999999</v>
      </c>
      <c r="I54" s="25">
        <v>0.25248999999999999</v>
      </c>
      <c r="J54" s="43"/>
      <c r="K54" s="49" t="s">
        <v>62</v>
      </c>
      <c r="L54" s="27">
        <v>41607</v>
      </c>
      <c r="M54" s="29" t="s">
        <v>95</v>
      </c>
      <c r="N54" s="30">
        <v>38972</v>
      </c>
      <c r="O54" s="29" t="s">
        <v>95</v>
      </c>
      <c r="P54" s="30">
        <v>39043</v>
      </c>
      <c r="Q54" s="29" t="s">
        <v>95</v>
      </c>
      <c r="R54" s="30">
        <v>39098</v>
      </c>
      <c r="S54" s="29" t="s">
        <v>96</v>
      </c>
      <c r="T54" s="30">
        <v>40392</v>
      </c>
      <c r="U54" s="29"/>
      <c r="V54" s="30"/>
      <c r="W54" s="32">
        <f t="shared" si="3"/>
        <v>3.3264887063655029</v>
      </c>
      <c r="X54" s="32">
        <v>5.9611111111111112</v>
      </c>
    </row>
    <row r="55" spans="1:24" ht="14" customHeight="1" x14ac:dyDescent="0.2">
      <c r="A55" s="34">
        <v>6</v>
      </c>
      <c r="B55" s="34" t="s">
        <v>39</v>
      </c>
      <c r="C55" s="34">
        <v>2</v>
      </c>
      <c r="D55" s="34">
        <v>49.305889999999998</v>
      </c>
      <c r="E55" s="34">
        <v>56.552910000000004</v>
      </c>
      <c r="F55" s="34">
        <v>66.705160000000006</v>
      </c>
      <c r="G55" s="34">
        <v>23.220400000000001</v>
      </c>
      <c r="H55" s="34">
        <v>8.3254099999999998</v>
      </c>
      <c r="I55" s="34">
        <v>1.57426</v>
      </c>
      <c r="J55" s="44"/>
      <c r="K55" s="50" t="s">
        <v>63</v>
      </c>
      <c r="L55" s="36">
        <v>41093</v>
      </c>
      <c r="M55" s="38" t="s">
        <v>95</v>
      </c>
      <c r="N55" s="39">
        <v>38978</v>
      </c>
      <c r="O55" s="38" t="s">
        <v>95</v>
      </c>
      <c r="P55" s="39">
        <v>39036</v>
      </c>
      <c r="Q55" s="38" t="s">
        <v>95</v>
      </c>
      <c r="R55" s="39">
        <v>39099</v>
      </c>
      <c r="S55" s="38" t="s">
        <v>97</v>
      </c>
      <c r="T55" s="39">
        <v>40388</v>
      </c>
      <c r="U55" s="38"/>
      <c r="V55" s="39"/>
      <c r="W55" s="41">
        <f t="shared" si="3"/>
        <v>1.9297445255474455</v>
      </c>
      <c r="X55" s="41">
        <v>5.5555555555555554</v>
      </c>
    </row>
    <row r="56" spans="1:24" ht="14" customHeight="1" x14ac:dyDescent="0.2">
      <c r="A56" s="25">
        <v>6</v>
      </c>
      <c r="B56" s="25" t="s">
        <v>39</v>
      </c>
      <c r="C56" s="25">
        <v>2</v>
      </c>
      <c r="D56" s="25">
        <v>3.2865700000000002</v>
      </c>
      <c r="E56" s="25">
        <v>13.08906</v>
      </c>
      <c r="F56" s="25">
        <v>23.271939999999997</v>
      </c>
      <c r="G56" s="25">
        <v>2.9035900000000003</v>
      </c>
      <c r="H56" s="25">
        <v>0.68073000000000006</v>
      </c>
      <c r="I56" s="25">
        <v>0.15112</v>
      </c>
      <c r="J56" s="43"/>
      <c r="K56" s="49" t="s">
        <v>64</v>
      </c>
      <c r="L56" s="27">
        <v>41513</v>
      </c>
      <c r="M56" s="29" t="s">
        <v>95</v>
      </c>
      <c r="N56" s="30">
        <v>39541</v>
      </c>
      <c r="O56" s="29" t="s">
        <v>95</v>
      </c>
      <c r="P56" s="30">
        <v>39611</v>
      </c>
      <c r="Q56" s="29" t="s">
        <v>95</v>
      </c>
      <c r="R56" s="30">
        <v>39667</v>
      </c>
      <c r="S56" s="29" t="s">
        <v>96</v>
      </c>
      <c r="T56" s="30">
        <v>40939</v>
      </c>
      <c r="U56" s="29"/>
      <c r="V56" s="30"/>
      <c r="W56" s="32">
        <f t="shared" si="3"/>
        <v>1.5704514363885089</v>
      </c>
      <c r="X56" s="32">
        <v>5.927777777777778</v>
      </c>
    </row>
    <row r="58" spans="1:24" ht="14" customHeight="1" x14ac:dyDescent="0.2">
      <c r="I58" s="23" t="s">
        <v>103</v>
      </c>
      <c r="K58" s="51" t="s">
        <v>102</v>
      </c>
    </row>
    <row r="59" spans="1:24" ht="14" customHeight="1" x14ac:dyDescent="0.2">
      <c r="K59" s="51" t="s">
        <v>104</v>
      </c>
    </row>
    <row r="60" spans="1:24" ht="14" customHeight="1" x14ac:dyDescent="0.2">
      <c r="K60" s="51" t="s">
        <v>105</v>
      </c>
    </row>
  </sheetData>
  <autoFilter ref="A1:X56" xr:uid="{5629CCAE-FADA-CD4E-9669-B0B20EE279D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8"/>
  <sheetViews>
    <sheetView topLeftCell="A14" workbookViewId="0">
      <selection activeCell="F12" sqref="F12"/>
    </sheetView>
  </sheetViews>
  <sheetFormatPr baseColWidth="10" defaultColWidth="8.83203125" defaultRowHeight="15" x14ac:dyDescent="0.2"/>
  <cols>
    <col min="6" max="6" width="17.1640625" customWidth="1"/>
    <col min="20" max="20" width="12" customWidth="1"/>
    <col min="21" max="21" width="10.5" customWidth="1"/>
    <col min="22" max="22" width="21" customWidth="1"/>
    <col min="24" max="24" width="11.33203125" customWidth="1"/>
    <col min="25" max="25" width="13.33203125" customWidth="1"/>
    <col min="26" max="26" width="17.33203125" customWidth="1"/>
  </cols>
  <sheetData>
    <row r="1" spans="1:28" x14ac:dyDescent="0.2">
      <c r="A1" s="1">
        <v>6</v>
      </c>
      <c r="B1" s="1" t="s">
        <v>0</v>
      </c>
      <c r="C1" s="2">
        <v>1</v>
      </c>
      <c r="D1" s="3">
        <v>1</v>
      </c>
      <c r="E1" s="4" t="s">
        <v>1</v>
      </c>
      <c r="F1" s="5">
        <v>42521</v>
      </c>
      <c r="G1" s="1">
        <v>120.12</v>
      </c>
      <c r="H1" s="1">
        <v>1799.32</v>
      </c>
      <c r="I1" s="1">
        <v>168.75</v>
      </c>
      <c r="J1" s="1">
        <v>265.24</v>
      </c>
      <c r="K1" s="1">
        <v>6225.55</v>
      </c>
      <c r="L1" s="1">
        <v>217.31</v>
      </c>
      <c r="M1" s="1">
        <v>309.02</v>
      </c>
      <c r="N1" s="1">
        <v>854.64</v>
      </c>
      <c r="O1" s="1">
        <v>426.61</v>
      </c>
      <c r="P1" s="1">
        <v>114.42</v>
      </c>
      <c r="Q1" s="1">
        <v>359.09</v>
      </c>
      <c r="R1" s="1">
        <v>3271.72</v>
      </c>
      <c r="S1" s="6" t="s">
        <v>2</v>
      </c>
      <c r="T1" s="7">
        <v>40252</v>
      </c>
      <c r="U1" s="6" t="s">
        <v>2</v>
      </c>
      <c r="V1" s="7">
        <v>40364</v>
      </c>
      <c r="W1" s="6"/>
      <c r="X1" s="7"/>
      <c r="Y1" s="6"/>
      <c r="Z1" s="7"/>
      <c r="AA1" s="8">
        <f>YEARFRAC(V1,F1, 1)</f>
        <v>5.9049667579194374</v>
      </c>
      <c r="AB1" s="8">
        <v>6.4027777777777777</v>
      </c>
    </row>
    <row r="2" spans="1:28" x14ac:dyDescent="0.2">
      <c r="A2" s="1">
        <v>5</v>
      </c>
      <c r="B2" s="1" t="s">
        <v>0</v>
      </c>
      <c r="C2" s="2">
        <v>1</v>
      </c>
      <c r="D2" s="3">
        <v>4</v>
      </c>
      <c r="E2" s="4" t="s">
        <v>3</v>
      </c>
      <c r="F2" s="9">
        <v>42556</v>
      </c>
      <c r="G2" s="1">
        <v>388.62</v>
      </c>
      <c r="H2" s="1">
        <v>1184.0999999999999</v>
      </c>
      <c r="I2" s="1">
        <v>536.21</v>
      </c>
      <c r="J2" s="1">
        <v>1362.3</v>
      </c>
      <c r="K2" s="1">
        <v>5584.53</v>
      </c>
      <c r="L2" s="1">
        <v>1852.89</v>
      </c>
      <c r="M2" s="1">
        <v>1297.24</v>
      </c>
      <c r="N2" s="1">
        <v>4668.83</v>
      </c>
      <c r="O2" s="1">
        <v>1248.49</v>
      </c>
      <c r="P2" s="1">
        <v>1661.74</v>
      </c>
      <c r="Q2" s="1">
        <v>5657.28</v>
      </c>
      <c r="R2" s="1">
        <v>11794.82</v>
      </c>
      <c r="S2" s="6" t="s">
        <v>2</v>
      </c>
      <c r="T2" s="7">
        <v>43434</v>
      </c>
      <c r="U2" s="6" t="s">
        <v>2</v>
      </c>
      <c r="V2" s="7">
        <v>40575</v>
      </c>
      <c r="W2" s="6" t="s">
        <v>2</v>
      </c>
      <c r="X2" s="7">
        <v>40638</v>
      </c>
      <c r="Y2" s="6"/>
      <c r="Z2" s="7"/>
      <c r="AA2" s="8">
        <f t="shared" ref="AA2:AA7" si="0">YEARFRAC(X2,F2, 1)</f>
        <v>5.25</v>
      </c>
      <c r="AB2" s="8">
        <v>5.7638888888888893</v>
      </c>
    </row>
    <row r="3" spans="1:28" x14ac:dyDescent="0.2">
      <c r="A3" s="1">
        <v>5</v>
      </c>
      <c r="B3" s="1" t="s">
        <v>4</v>
      </c>
      <c r="C3" s="2">
        <v>1</v>
      </c>
      <c r="D3" s="3">
        <v>5</v>
      </c>
      <c r="E3" s="4" t="s">
        <v>5</v>
      </c>
      <c r="F3" s="9">
        <v>42557</v>
      </c>
      <c r="G3" s="1">
        <v>151.69</v>
      </c>
      <c r="H3" s="1">
        <v>16575.990000000002</v>
      </c>
      <c r="I3" s="1">
        <v>113.22</v>
      </c>
      <c r="J3" s="1">
        <v>119.08</v>
      </c>
      <c r="K3" s="1">
        <v>1283.75</v>
      </c>
      <c r="L3" s="1">
        <v>482.58</v>
      </c>
      <c r="M3" s="1">
        <v>395.26</v>
      </c>
      <c r="N3" s="1">
        <v>547.23</v>
      </c>
      <c r="O3" s="1">
        <v>311.41000000000003</v>
      </c>
      <c r="P3" s="1">
        <v>21129.62</v>
      </c>
      <c r="Q3" s="1">
        <v>848.73</v>
      </c>
      <c r="R3" s="1">
        <v>7064.48</v>
      </c>
      <c r="S3" s="6" t="s">
        <v>2</v>
      </c>
      <c r="T3" s="7">
        <v>40490</v>
      </c>
      <c r="U3" s="6" t="s">
        <v>2</v>
      </c>
      <c r="V3" s="7">
        <v>40588</v>
      </c>
      <c r="W3" s="6" t="s">
        <v>2</v>
      </c>
      <c r="X3" s="7">
        <v>40644</v>
      </c>
      <c r="Y3" s="6"/>
      <c r="Z3" s="7"/>
      <c r="AA3" s="8">
        <f t="shared" si="0"/>
        <v>5.2363138686131387</v>
      </c>
      <c r="AB3" s="8">
        <v>5.8277777777777775</v>
      </c>
    </row>
    <row r="4" spans="1:28" x14ac:dyDescent="0.2">
      <c r="A4" s="1">
        <v>4</v>
      </c>
      <c r="B4" s="1" t="s">
        <v>0</v>
      </c>
      <c r="C4" s="2">
        <v>1</v>
      </c>
      <c r="D4" s="3">
        <v>6</v>
      </c>
      <c r="E4" s="4" t="s">
        <v>6</v>
      </c>
      <c r="F4" s="9">
        <v>42557</v>
      </c>
      <c r="G4" s="1">
        <v>1165.51</v>
      </c>
      <c r="H4" s="1">
        <v>4851.66</v>
      </c>
      <c r="I4" s="1">
        <v>917.87</v>
      </c>
      <c r="J4" s="1">
        <v>4157.2299999999996</v>
      </c>
      <c r="K4" s="1">
        <v>901.18</v>
      </c>
      <c r="L4" s="1">
        <v>2030.49</v>
      </c>
      <c r="M4" s="1">
        <v>1165.8800000000001</v>
      </c>
      <c r="N4" s="1">
        <v>4455.9399999999996</v>
      </c>
      <c r="O4" s="1">
        <v>5747.52</v>
      </c>
      <c r="P4" s="1">
        <v>1441.34</v>
      </c>
      <c r="Q4" s="1">
        <v>4304.18</v>
      </c>
      <c r="R4" s="1">
        <v>5178.92</v>
      </c>
      <c r="S4" s="6" t="s">
        <v>7</v>
      </c>
      <c r="T4" s="7">
        <v>41187</v>
      </c>
      <c r="U4" s="6" t="s">
        <v>7</v>
      </c>
      <c r="V4" s="7">
        <v>41285</v>
      </c>
      <c r="W4" s="6" t="s">
        <v>7</v>
      </c>
      <c r="X4" s="7">
        <v>41325</v>
      </c>
      <c r="Y4" s="6"/>
      <c r="Z4" s="7"/>
      <c r="AA4" s="8">
        <f t="shared" si="0"/>
        <v>3.3730321697467489</v>
      </c>
      <c r="AB4" s="8">
        <v>3.9</v>
      </c>
    </row>
    <row r="5" spans="1:28" x14ac:dyDescent="0.2">
      <c r="A5" s="1">
        <v>6</v>
      </c>
      <c r="B5" s="1" t="s">
        <v>0</v>
      </c>
      <c r="C5" s="2">
        <v>1</v>
      </c>
      <c r="D5" s="3">
        <v>8</v>
      </c>
      <c r="E5" s="10" t="s">
        <v>8</v>
      </c>
      <c r="F5" s="9">
        <v>42558</v>
      </c>
      <c r="G5" s="1">
        <v>772.98</v>
      </c>
      <c r="H5" s="1">
        <v>4622.07</v>
      </c>
      <c r="I5" s="1">
        <v>1076.93</v>
      </c>
      <c r="J5" s="1">
        <v>1470.19</v>
      </c>
      <c r="K5" s="1">
        <v>2974.57</v>
      </c>
      <c r="L5" s="1">
        <v>3208.2</v>
      </c>
      <c r="M5" s="1">
        <v>2451.63</v>
      </c>
      <c r="N5" s="1">
        <v>11947.32</v>
      </c>
      <c r="O5" s="1">
        <v>3774.06</v>
      </c>
      <c r="P5" s="1">
        <v>4820.1499999999996</v>
      </c>
      <c r="Q5" s="1">
        <v>2733.07</v>
      </c>
      <c r="R5" s="1">
        <v>2851.33</v>
      </c>
      <c r="S5" s="6" t="s">
        <v>2</v>
      </c>
      <c r="T5" s="7">
        <v>40309</v>
      </c>
      <c r="U5" s="6" t="s">
        <v>2</v>
      </c>
      <c r="V5" s="7">
        <v>40372</v>
      </c>
      <c r="W5" s="6" t="s">
        <v>2</v>
      </c>
      <c r="X5" s="7">
        <v>40428</v>
      </c>
      <c r="Y5" s="6"/>
      <c r="Z5" s="7"/>
      <c r="AA5" s="8">
        <f t="shared" si="0"/>
        <v>5.831052014078999</v>
      </c>
      <c r="AB5" s="8">
        <v>6.3416666666666668</v>
      </c>
    </row>
    <row r="6" spans="1:28" x14ac:dyDescent="0.2">
      <c r="A6" s="1">
        <v>5</v>
      </c>
      <c r="B6" s="1" t="s">
        <v>0</v>
      </c>
      <c r="C6" s="2">
        <v>1</v>
      </c>
      <c r="D6" s="3">
        <v>9</v>
      </c>
      <c r="E6" s="4" t="s">
        <v>9</v>
      </c>
      <c r="F6" s="9">
        <v>42559</v>
      </c>
      <c r="G6" s="1">
        <v>1599.14</v>
      </c>
      <c r="H6" s="1">
        <v>4592.75</v>
      </c>
      <c r="I6" s="1">
        <v>1801.18</v>
      </c>
      <c r="J6" s="1">
        <v>5561.98</v>
      </c>
      <c r="K6" s="1">
        <v>8184.94</v>
      </c>
      <c r="L6" s="1">
        <v>7177.56</v>
      </c>
      <c r="M6" s="1">
        <v>2478.66</v>
      </c>
      <c r="N6" s="1">
        <v>2767.4</v>
      </c>
      <c r="O6" s="1">
        <v>4757.01</v>
      </c>
      <c r="P6" s="1">
        <v>2173.1799999999998</v>
      </c>
      <c r="Q6" s="1">
        <v>12388.23</v>
      </c>
      <c r="R6" s="1">
        <v>13394.41</v>
      </c>
      <c r="S6" s="6" t="s">
        <v>2</v>
      </c>
      <c r="T6" s="7">
        <v>40549</v>
      </c>
      <c r="U6" s="6" t="s">
        <v>2</v>
      </c>
      <c r="V6" s="7">
        <v>40605</v>
      </c>
      <c r="W6" s="6" t="s">
        <v>2</v>
      </c>
      <c r="X6" s="7">
        <v>40672</v>
      </c>
      <c r="Y6" s="6"/>
      <c r="Z6" s="7"/>
      <c r="AA6" s="8">
        <f t="shared" si="0"/>
        <v>5.1651459854014599</v>
      </c>
      <c r="AB6" s="8">
        <v>5.7055555555555557</v>
      </c>
    </row>
    <row r="7" spans="1:28" x14ac:dyDescent="0.2">
      <c r="A7" s="1">
        <v>6</v>
      </c>
      <c r="B7" s="1" t="s">
        <v>0</v>
      </c>
      <c r="C7" s="2">
        <v>1</v>
      </c>
      <c r="D7" s="3">
        <v>10</v>
      </c>
      <c r="E7" s="4" t="s">
        <v>10</v>
      </c>
      <c r="F7" s="9">
        <v>42559</v>
      </c>
      <c r="G7" s="1">
        <v>113.18</v>
      </c>
      <c r="H7" s="1">
        <v>257.04000000000002</v>
      </c>
      <c r="I7" s="1">
        <v>69.680000000000007</v>
      </c>
      <c r="J7" s="1">
        <v>147.46</v>
      </c>
      <c r="K7" s="1">
        <v>71.92</v>
      </c>
      <c r="L7" s="1">
        <v>224.98</v>
      </c>
      <c r="M7" s="1">
        <v>285.39999999999998</v>
      </c>
      <c r="N7" s="1">
        <v>135.55000000000001</v>
      </c>
      <c r="O7" s="1">
        <v>333.2</v>
      </c>
      <c r="P7" s="1">
        <v>100.52</v>
      </c>
      <c r="Q7" s="1">
        <v>384.07</v>
      </c>
      <c r="R7" s="1">
        <v>543.51</v>
      </c>
      <c r="S7" s="6" t="s">
        <v>2</v>
      </c>
      <c r="T7" s="7">
        <v>40497</v>
      </c>
      <c r="U7" s="6" t="s">
        <v>2</v>
      </c>
      <c r="V7" s="7">
        <v>40560</v>
      </c>
      <c r="W7" s="6" t="s">
        <v>2</v>
      </c>
      <c r="X7" s="7">
        <v>40631</v>
      </c>
      <c r="Y7" s="6"/>
      <c r="Z7" s="7"/>
      <c r="AA7" s="8">
        <f t="shared" si="0"/>
        <v>5.2773722627737225</v>
      </c>
      <c r="AB7" s="8">
        <v>5.8138888888888891</v>
      </c>
    </row>
    <row r="8" spans="1:28" x14ac:dyDescent="0.2">
      <c r="A8" s="1">
        <v>5</v>
      </c>
      <c r="B8" s="1" t="s">
        <v>4</v>
      </c>
      <c r="C8" s="2">
        <v>1</v>
      </c>
      <c r="D8" s="3">
        <v>11</v>
      </c>
      <c r="E8" s="10" t="s">
        <v>11</v>
      </c>
      <c r="F8" s="9">
        <v>42559</v>
      </c>
      <c r="G8" s="1">
        <v>1378.72</v>
      </c>
      <c r="H8" s="1">
        <v>2979.22</v>
      </c>
      <c r="I8" s="1">
        <v>813.21</v>
      </c>
      <c r="J8" s="1">
        <v>1971.43</v>
      </c>
      <c r="K8" s="1">
        <v>2427.7199999999998</v>
      </c>
      <c r="L8" s="1">
        <v>1535.91</v>
      </c>
      <c r="M8" s="1">
        <v>1879.72</v>
      </c>
      <c r="N8" s="1">
        <v>1149.49</v>
      </c>
      <c r="O8" s="1">
        <v>1556.75</v>
      </c>
      <c r="P8" s="1">
        <v>1960.13</v>
      </c>
      <c r="Q8" s="1">
        <v>5023.9799999999996</v>
      </c>
      <c r="R8" s="1">
        <v>20598.11</v>
      </c>
      <c r="S8" s="6" t="s">
        <v>12</v>
      </c>
      <c r="T8" s="7">
        <v>40722</v>
      </c>
      <c r="U8" s="6" t="s">
        <v>12</v>
      </c>
      <c r="V8" s="7">
        <v>40773</v>
      </c>
      <c r="W8" s="6" t="s">
        <v>7</v>
      </c>
      <c r="X8" s="7">
        <v>40920</v>
      </c>
      <c r="Y8" s="6" t="s">
        <v>7</v>
      </c>
      <c r="Z8" s="7">
        <v>41305</v>
      </c>
      <c r="AA8" s="8">
        <f>YEARFRAC(Z8,F8, 1)</f>
        <v>3.4332648870636548</v>
      </c>
      <c r="AB8" s="8">
        <v>5.2249999999999996</v>
      </c>
    </row>
    <row r="9" spans="1:28" x14ac:dyDescent="0.2">
      <c r="A9" s="1">
        <v>5</v>
      </c>
      <c r="B9" s="1" t="s">
        <v>13</v>
      </c>
      <c r="C9" s="2">
        <v>1</v>
      </c>
      <c r="D9" s="3">
        <v>12</v>
      </c>
      <c r="E9" s="4" t="s">
        <v>14</v>
      </c>
      <c r="F9" s="9">
        <v>42559</v>
      </c>
      <c r="G9" s="1">
        <v>1024.8399999999999</v>
      </c>
      <c r="H9" s="1">
        <v>904.74</v>
      </c>
      <c r="I9" s="1">
        <v>91.78</v>
      </c>
      <c r="J9" s="1">
        <v>393.2</v>
      </c>
      <c r="K9" s="1">
        <v>445.41</v>
      </c>
      <c r="L9" s="1">
        <v>1859.83</v>
      </c>
      <c r="M9" s="1">
        <v>3349.01</v>
      </c>
      <c r="N9" s="1">
        <v>309.10000000000002</v>
      </c>
      <c r="O9" s="1">
        <v>710.82</v>
      </c>
      <c r="P9" s="1">
        <v>251.44</v>
      </c>
      <c r="Q9" s="1">
        <v>1233.79</v>
      </c>
      <c r="R9" s="1">
        <v>379.85</v>
      </c>
      <c r="S9" s="6" t="s">
        <v>7</v>
      </c>
      <c r="T9" s="7">
        <v>40875</v>
      </c>
      <c r="U9" s="6" t="s">
        <v>7</v>
      </c>
      <c r="V9" s="7">
        <v>40942</v>
      </c>
      <c r="W9" s="6" t="s">
        <v>7</v>
      </c>
      <c r="X9" s="7">
        <v>41363</v>
      </c>
      <c r="Y9" s="6"/>
      <c r="Z9" s="7"/>
      <c r="AA9" s="8">
        <f>YEARFRAC(X9,F9, 1)</f>
        <v>3.2744695414099931</v>
      </c>
      <c r="AB9" s="8">
        <v>4.7777777777777777</v>
      </c>
    </row>
    <row r="10" spans="1:28" x14ac:dyDescent="0.2">
      <c r="A10" s="1">
        <v>6</v>
      </c>
      <c r="B10" s="1" t="s">
        <v>4</v>
      </c>
      <c r="C10" s="2">
        <v>1</v>
      </c>
      <c r="D10" s="3">
        <v>13</v>
      </c>
      <c r="E10" s="4" t="s">
        <v>15</v>
      </c>
      <c r="F10" s="9">
        <v>42571</v>
      </c>
      <c r="G10" s="1">
        <v>269.81</v>
      </c>
      <c r="H10" s="1">
        <v>532.73</v>
      </c>
      <c r="I10" s="1">
        <v>328.72</v>
      </c>
      <c r="J10" s="1">
        <v>432.62</v>
      </c>
      <c r="K10" s="1">
        <v>308.45999999999998</v>
      </c>
      <c r="L10" s="1">
        <v>1066.93</v>
      </c>
      <c r="M10" s="1">
        <v>539.71</v>
      </c>
      <c r="N10" s="1">
        <v>437.05</v>
      </c>
      <c r="O10" s="1">
        <v>987.93</v>
      </c>
      <c r="P10" s="1">
        <v>2253.6799999999998</v>
      </c>
      <c r="Q10" s="1">
        <v>3130.74</v>
      </c>
      <c r="R10" s="1">
        <v>1289.26</v>
      </c>
      <c r="S10" s="6" t="s">
        <v>2</v>
      </c>
      <c r="T10" s="7">
        <v>40226</v>
      </c>
      <c r="U10" s="6" t="s">
        <v>2</v>
      </c>
      <c r="V10" s="7">
        <v>40254</v>
      </c>
      <c r="W10" s="6" t="s">
        <v>2</v>
      </c>
      <c r="X10" s="7">
        <v>40302</v>
      </c>
      <c r="Y10" s="6"/>
      <c r="Z10" s="7"/>
      <c r="AA10" s="8">
        <f>YEARFRAC(X10,F10, 1)</f>
        <v>6.2115760657019949</v>
      </c>
      <c r="AB10" s="8">
        <v>6.8555555555555552</v>
      </c>
    </row>
    <row r="11" spans="1:28" x14ac:dyDescent="0.2">
      <c r="A11" s="1">
        <v>6</v>
      </c>
      <c r="B11" s="1" t="s">
        <v>0</v>
      </c>
      <c r="C11" s="2">
        <v>1</v>
      </c>
      <c r="D11" s="3">
        <v>15</v>
      </c>
      <c r="E11" s="4" t="s">
        <v>16</v>
      </c>
      <c r="F11" s="9">
        <v>42577</v>
      </c>
      <c r="G11" s="1">
        <v>536.05999999999995</v>
      </c>
      <c r="H11" s="1">
        <v>2347.4699999999998</v>
      </c>
      <c r="I11" s="1">
        <v>511.43</v>
      </c>
      <c r="J11" s="1">
        <v>783.58</v>
      </c>
      <c r="K11" s="1">
        <v>911.37</v>
      </c>
      <c r="L11" s="1">
        <v>1977.44</v>
      </c>
      <c r="M11" s="1">
        <v>632.21</v>
      </c>
      <c r="N11" s="1">
        <v>1970.16</v>
      </c>
      <c r="O11" s="1">
        <v>2082.9299999999998</v>
      </c>
      <c r="P11" s="1">
        <v>1949.22</v>
      </c>
      <c r="Q11" s="1">
        <v>19752.14</v>
      </c>
      <c r="R11" s="1">
        <v>14896.69</v>
      </c>
      <c r="S11" s="6" t="s">
        <v>2</v>
      </c>
      <c r="T11" s="7">
        <v>40437</v>
      </c>
      <c r="U11" s="6" t="s">
        <v>2</v>
      </c>
      <c r="V11" s="7">
        <v>40493</v>
      </c>
      <c r="W11" s="6" t="s">
        <v>2</v>
      </c>
      <c r="X11" s="7">
        <v>40554</v>
      </c>
      <c r="Y11" s="6" t="s">
        <v>7</v>
      </c>
      <c r="Z11" s="7">
        <v>40919</v>
      </c>
      <c r="AA11" s="8">
        <f>YEARFRAC(Z11,F11, 1)</f>
        <v>4.537493158182814</v>
      </c>
      <c r="AB11" s="8">
        <v>6.0666666666666664</v>
      </c>
    </row>
    <row r="12" spans="1:28" x14ac:dyDescent="0.2">
      <c r="A12" s="1">
        <v>6</v>
      </c>
      <c r="B12" s="1" t="s">
        <v>0</v>
      </c>
      <c r="C12" s="2">
        <v>1</v>
      </c>
      <c r="D12" s="3">
        <v>16</v>
      </c>
      <c r="E12" s="4" t="s">
        <v>17</v>
      </c>
      <c r="F12" s="9">
        <v>42594</v>
      </c>
      <c r="G12" s="1">
        <v>56.78</v>
      </c>
      <c r="H12" s="1">
        <v>127.02</v>
      </c>
      <c r="I12" s="1">
        <v>354.48</v>
      </c>
      <c r="J12" s="1">
        <v>132.16999999999999</v>
      </c>
      <c r="K12" s="1">
        <v>125.03</v>
      </c>
      <c r="L12" s="1">
        <v>349.37</v>
      </c>
      <c r="M12" s="1">
        <v>398.19</v>
      </c>
      <c r="N12" s="1">
        <v>390.15</v>
      </c>
      <c r="O12" s="1">
        <v>348.36</v>
      </c>
      <c r="P12" s="1">
        <v>2251.54</v>
      </c>
      <c r="Q12" s="1">
        <v>2562.66</v>
      </c>
      <c r="R12" s="1">
        <v>1607.15</v>
      </c>
      <c r="S12" s="6" t="s">
        <v>2</v>
      </c>
      <c r="T12" s="7">
        <v>40309</v>
      </c>
      <c r="U12" s="6" t="s">
        <v>2</v>
      </c>
      <c r="V12" s="7">
        <v>40365</v>
      </c>
      <c r="W12" s="6" t="s">
        <v>2</v>
      </c>
      <c r="X12" s="7">
        <v>40430</v>
      </c>
      <c r="Y12" s="6"/>
      <c r="Z12" s="7"/>
      <c r="AA12" s="8">
        <f>YEARFRAC(X12,F12, 1)</f>
        <v>5.9241298396558468</v>
      </c>
      <c r="AB12" s="8">
        <v>6.45</v>
      </c>
    </row>
    <row r="13" spans="1:28" x14ac:dyDescent="0.2">
      <c r="A13" s="1">
        <v>6</v>
      </c>
      <c r="B13" s="1" t="s">
        <v>0</v>
      </c>
      <c r="C13" s="2">
        <v>1</v>
      </c>
      <c r="D13" s="3">
        <v>17</v>
      </c>
      <c r="E13" s="4" t="s">
        <v>18</v>
      </c>
      <c r="F13" s="9">
        <v>42626</v>
      </c>
      <c r="G13" s="1">
        <v>203</v>
      </c>
      <c r="H13" s="1">
        <v>11064.1</v>
      </c>
      <c r="I13" s="1">
        <v>329.28</v>
      </c>
      <c r="J13" s="1">
        <v>501.26</v>
      </c>
      <c r="K13" s="1">
        <v>643.17999999999995</v>
      </c>
      <c r="L13" s="1">
        <v>934.41</v>
      </c>
      <c r="M13" s="1">
        <v>857.35</v>
      </c>
      <c r="N13" s="1">
        <v>11020.74</v>
      </c>
      <c r="O13" s="1">
        <v>160.96</v>
      </c>
      <c r="P13" s="1">
        <v>873.41</v>
      </c>
      <c r="Q13" s="1">
        <v>670.88</v>
      </c>
      <c r="R13" s="1">
        <v>5583.27</v>
      </c>
      <c r="S13" s="6" t="s">
        <v>2</v>
      </c>
      <c r="T13" s="7">
        <v>40266</v>
      </c>
      <c r="U13" s="6" t="s">
        <v>2</v>
      </c>
      <c r="V13" s="7">
        <v>40318</v>
      </c>
      <c r="W13" s="6" t="s">
        <v>2</v>
      </c>
      <c r="X13" s="7">
        <v>40393</v>
      </c>
      <c r="Y13" s="6" t="s">
        <v>7</v>
      </c>
      <c r="Z13" s="7">
        <v>40785</v>
      </c>
      <c r="AA13" s="8">
        <f>YEARFRAC(Z13,F13, 1)</f>
        <v>5.039233576642336</v>
      </c>
      <c r="AB13" s="8">
        <v>6.6194444444444445</v>
      </c>
    </row>
    <row r="14" spans="1:28" x14ac:dyDescent="0.2">
      <c r="A14" s="1">
        <v>6</v>
      </c>
      <c r="B14" s="1" t="s">
        <v>4</v>
      </c>
      <c r="C14" s="2">
        <v>1</v>
      </c>
      <c r="D14" s="3">
        <v>19</v>
      </c>
      <c r="E14" s="10" t="s">
        <v>19</v>
      </c>
      <c r="F14" s="9">
        <v>42534</v>
      </c>
      <c r="G14" s="1">
        <v>822.79</v>
      </c>
      <c r="H14" s="1">
        <v>3388.85</v>
      </c>
      <c r="I14" s="1">
        <v>992.34</v>
      </c>
      <c r="J14" s="1">
        <v>4048.51</v>
      </c>
      <c r="K14" s="1">
        <v>11732.81</v>
      </c>
      <c r="L14" s="1">
        <v>3899.74</v>
      </c>
      <c r="M14" s="1">
        <v>3065.9</v>
      </c>
      <c r="N14" s="1">
        <v>5978.43</v>
      </c>
      <c r="O14" s="1">
        <v>7729.03</v>
      </c>
      <c r="P14" s="1">
        <v>20708.37</v>
      </c>
      <c r="Q14" s="1">
        <v>8948.19</v>
      </c>
      <c r="R14" s="1">
        <v>14953.2</v>
      </c>
      <c r="S14" s="6" t="s">
        <v>2</v>
      </c>
      <c r="T14" s="7">
        <v>40177</v>
      </c>
      <c r="U14" s="6" t="s">
        <v>2</v>
      </c>
      <c r="V14" s="7">
        <v>40246</v>
      </c>
      <c r="W14" s="6" t="s">
        <v>2</v>
      </c>
      <c r="X14" s="7">
        <v>40303</v>
      </c>
      <c r="Y14" s="6" t="s">
        <v>7</v>
      </c>
      <c r="Z14" s="7">
        <v>41156</v>
      </c>
      <c r="AA14" s="8">
        <f>YEARFRAC(Z14,F14, 1)</f>
        <v>3.7712096332785991</v>
      </c>
      <c r="AB14" s="8">
        <v>6.6111111111111107</v>
      </c>
    </row>
    <row r="15" spans="1:28" x14ac:dyDescent="0.2">
      <c r="A15" s="1">
        <v>6</v>
      </c>
      <c r="B15" s="1" t="s">
        <v>4</v>
      </c>
      <c r="C15" s="2">
        <v>1</v>
      </c>
      <c r="D15" s="3">
        <v>20</v>
      </c>
      <c r="E15" s="4" t="s">
        <v>20</v>
      </c>
      <c r="F15" s="9">
        <v>42626</v>
      </c>
      <c r="G15" s="1">
        <v>605.82000000000005</v>
      </c>
      <c r="H15" s="1">
        <v>43074.43</v>
      </c>
      <c r="I15" s="1">
        <v>417.43</v>
      </c>
      <c r="J15" s="1">
        <v>1814.01</v>
      </c>
      <c r="K15" s="1">
        <v>33439.83</v>
      </c>
      <c r="L15" s="1">
        <v>3476.63</v>
      </c>
      <c r="M15" s="1">
        <v>861.7</v>
      </c>
      <c r="N15" s="1">
        <v>6637.81</v>
      </c>
      <c r="O15" s="1">
        <v>602.46</v>
      </c>
      <c r="P15" s="1">
        <v>96606.82</v>
      </c>
      <c r="Q15" s="1">
        <v>9926.76</v>
      </c>
      <c r="R15" s="1">
        <v>5271.23</v>
      </c>
      <c r="S15" s="6" t="s">
        <v>2</v>
      </c>
      <c r="T15" s="7">
        <v>40346</v>
      </c>
      <c r="U15" s="6" t="s">
        <v>2</v>
      </c>
      <c r="V15" s="7">
        <v>40422</v>
      </c>
      <c r="W15" s="6" t="s">
        <v>2</v>
      </c>
      <c r="X15" s="7">
        <v>40479</v>
      </c>
      <c r="Y15" s="6" t="s">
        <v>7</v>
      </c>
      <c r="Z15" s="7">
        <v>40858</v>
      </c>
      <c r="AA15" s="8">
        <f>YEARFRAC(Z15,F15, 1)</f>
        <v>4.8394160583941606</v>
      </c>
      <c r="AB15" s="8">
        <v>6.4444444444444446</v>
      </c>
    </row>
    <row r="16" spans="1:28" x14ac:dyDescent="0.2">
      <c r="A16" s="1">
        <v>6</v>
      </c>
      <c r="B16" s="1" t="s">
        <v>4</v>
      </c>
      <c r="C16" s="2">
        <v>1</v>
      </c>
      <c r="D16" s="3">
        <v>23</v>
      </c>
      <c r="E16" s="4" t="s">
        <v>21</v>
      </c>
      <c r="F16" s="9">
        <v>42640</v>
      </c>
      <c r="G16" s="1">
        <v>768.52</v>
      </c>
      <c r="H16" s="1">
        <v>1644.62</v>
      </c>
      <c r="I16" s="1">
        <v>321.13</v>
      </c>
      <c r="J16" s="1">
        <v>851.75</v>
      </c>
      <c r="K16" s="1">
        <v>611.36</v>
      </c>
      <c r="L16" s="1">
        <v>1698.95</v>
      </c>
      <c r="M16" s="1">
        <v>735.27</v>
      </c>
      <c r="N16" s="1">
        <v>6237.11</v>
      </c>
      <c r="O16" s="1">
        <v>627.61</v>
      </c>
      <c r="P16" s="1">
        <v>845.51</v>
      </c>
      <c r="Q16" s="1">
        <v>1341.16</v>
      </c>
      <c r="R16" s="1">
        <v>6279.21</v>
      </c>
      <c r="S16" s="6" t="s">
        <v>2</v>
      </c>
      <c r="T16" s="7">
        <v>40571</v>
      </c>
      <c r="U16" s="6" t="s">
        <v>2</v>
      </c>
      <c r="V16" s="7">
        <v>40632</v>
      </c>
      <c r="W16" s="6" t="s">
        <v>2</v>
      </c>
      <c r="X16" s="7">
        <v>40688</v>
      </c>
      <c r="Y16" s="6" t="s">
        <v>7</v>
      </c>
      <c r="Z16" s="7">
        <v>40882</v>
      </c>
      <c r="AA16" s="8">
        <f>YEARFRAC(Z16,F16, 1)</f>
        <v>4.812043795620438</v>
      </c>
      <c r="AB16" s="8">
        <v>5.8361111111111112</v>
      </c>
    </row>
    <row r="17" spans="1:28" x14ac:dyDescent="0.2">
      <c r="A17" s="1">
        <v>6</v>
      </c>
      <c r="B17" s="1" t="s">
        <v>4</v>
      </c>
      <c r="C17" s="2">
        <v>1</v>
      </c>
      <c r="D17" s="3">
        <v>24</v>
      </c>
      <c r="E17" s="4" t="s">
        <v>22</v>
      </c>
      <c r="F17" s="9">
        <v>42643</v>
      </c>
      <c r="G17" s="1">
        <v>105.61</v>
      </c>
      <c r="H17" s="1">
        <v>581.20000000000005</v>
      </c>
      <c r="I17" s="1">
        <v>281.45</v>
      </c>
      <c r="J17" s="1">
        <v>152.56</v>
      </c>
      <c r="K17" s="1">
        <v>3795.02</v>
      </c>
      <c r="L17" s="1">
        <v>424.44</v>
      </c>
      <c r="M17" s="1">
        <v>279.3</v>
      </c>
      <c r="N17" s="1">
        <v>923.27</v>
      </c>
      <c r="O17" s="1">
        <v>287.69</v>
      </c>
      <c r="P17" s="1">
        <v>81.69</v>
      </c>
      <c r="Q17" s="1">
        <v>1433.03</v>
      </c>
      <c r="R17" s="1">
        <v>649.27</v>
      </c>
      <c r="S17" s="6" t="s">
        <v>2</v>
      </c>
      <c r="T17" s="7">
        <v>40414</v>
      </c>
      <c r="U17" s="6" t="s">
        <v>2</v>
      </c>
      <c r="V17" s="7">
        <v>40470</v>
      </c>
      <c r="W17" s="6" t="s">
        <v>2</v>
      </c>
      <c r="X17" s="7">
        <v>40571</v>
      </c>
      <c r="Y17" s="6" t="s">
        <v>7</v>
      </c>
      <c r="Z17" s="7">
        <v>40913</v>
      </c>
      <c r="AA17" s="8">
        <f>YEARFRAC(Z17,F17, 1)</f>
        <v>4.7345374931581832</v>
      </c>
      <c r="AB17" s="8">
        <v>6.2472222222222218</v>
      </c>
    </row>
    <row r="18" spans="1:28" x14ac:dyDescent="0.2">
      <c r="A18" s="1">
        <v>5</v>
      </c>
      <c r="B18" s="1" t="s">
        <v>4</v>
      </c>
      <c r="C18" s="2">
        <v>1</v>
      </c>
      <c r="D18" s="3">
        <v>25</v>
      </c>
      <c r="E18" s="4" t="s">
        <v>23</v>
      </c>
      <c r="F18" s="9">
        <v>42643</v>
      </c>
      <c r="G18" s="1">
        <v>251.7</v>
      </c>
      <c r="H18" s="1">
        <v>207.82</v>
      </c>
      <c r="I18" s="1">
        <v>373.61</v>
      </c>
      <c r="J18" s="1">
        <v>359.74</v>
      </c>
      <c r="K18" s="1">
        <v>226.86</v>
      </c>
      <c r="L18" s="1">
        <v>526.75</v>
      </c>
      <c r="M18" s="1">
        <v>314.3</v>
      </c>
      <c r="N18" s="1">
        <v>2452.4699999999998</v>
      </c>
      <c r="O18" s="1">
        <v>387.8</v>
      </c>
      <c r="P18" s="1">
        <v>208.57</v>
      </c>
      <c r="Q18" s="1">
        <v>567.54999999999995</v>
      </c>
      <c r="R18" s="1">
        <v>326.94</v>
      </c>
      <c r="S18" s="6" t="s">
        <v>2</v>
      </c>
      <c r="T18" s="7">
        <v>40877</v>
      </c>
      <c r="U18" s="6" t="s">
        <v>2</v>
      </c>
      <c r="V18" s="7">
        <v>40950</v>
      </c>
      <c r="W18" s="6"/>
      <c r="X18" s="7"/>
      <c r="Y18" s="6"/>
      <c r="Z18" s="7"/>
      <c r="AA18" s="8">
        <f>YEARFRAC(V18,F18, 1)</f>
        <v>4.6332785987958403</v>
      </c>
      <c r="AB18" s="8">
        <v>5.1388888888888893</v>
      </c>
    </row>
    <row r="19" spans="1:28" x14ac:dyDescent="0.2">
      <c r="A19" s="1">
        <v>6</v>
      </c>
      <c r="B19" s="1" t="s">
        <v>4</v>
      </c>
      <c r="C19" s="2">
        <v>1</v>
      </c>
      <c r="D19" s="3">
        <v>26</v>
      </c>
      <c r="E19" s="4" t="s">
        <v>24</v>
      </c>
      <c r="F19" s="9">
        <v>42647</v>
      </c>
      <c r="G19" s="1">
        <v>312.13</v>
      </c>
      <c r="H19" s="1">
        <v>2301.0700000000002</v>
      </c>
      <c r="I19" s="1">
        <v>522.85</v>
      </c>
      <c r="J19" s="1">
        <v>860.92</v>
      </c>
      <c r="K19" s="1">
        <v>699.77</v>
      </c>
      <c r="L19" s="1">
        <v>1327.71</v>
      </c>
      <c r="M19" s="1">
        <v>2118.96</v>
      </c>
      <c r="N19" s="1">
        <v>4793.8599999999997</v>
      </c>
      <c r="O19" s="1">
        <v>2325.52</v>
      </c>
      <c r="P19" s="1">
        <v>4547.51</v>
      </c>
      <c r="Q19" s="1">
        <v>22580.76</v>
      </c>
      <c r="R19" s="1">
        <v>16807.45</v>
      </c>
      <c r="S19" s="6" t="s">
        <v>2</v>
      </c>
      <c r="T19" s="7">
        <v>40428</v>
      </c>
      <c r="U19" s="6" t="s">
        <v>2</v>
      </c>
      <c r="V19" s="7">
        <v>40486</v>
      </c>
      <c r="W19" s="6" t="s">
        <v>2</v>
      </c>
      <c r="X19" s="7">
        <v>40554</v>
      </c>
      <c r="Y19" s="6"/>
      <c r="Z19" s="7"/>
      <c r="AA19" s="8">
        <f>YEARFRAC(X19,F19, 1)</f>
        <v>5.7290145985401466</v>
      </c>
      <c r="AB19" s="8">
        <v>6.2333333333333334</v>
      </c>
    </row>
    <row r="20" spans="1:28" x14ac:dyDescent="0.2">
      <c r="A20" s="1">
        <v>5</v>
      </c>
      <c r="B20" s="1" t="s">
        <v>4</v>
      </c>
      <c r="C20" s="2">
        <v>1</v>
      </c>
      <c r="D20" s="3">
        <v>27</v>
      </c>
      <c r="E20" s="4" t="s">
        <v>25</v>
      </c>
      <c r="F20" s="9">
        <v>42661</v>
      </c>
      <c r="G20" s="1">
        <v>188.39</v>
      </c>
      <c r="H20" s="1">
        <v>753.72</v>
      </c>
      <c r="I20" s="1">
        <v>121.9</v>
      </c>
      <c r="J20" s="1">
        <v>543.32000000000005</v>
      </c>
      <c r="K20" s="1">
        <v>187.29</v>
      </c>
      <c r="L20" s="1">
        <v>708.11</v>
      </c>
      <c r="M20" s="1">
        <v>463.32</v>
      </c>
      <c r="N20" s="1">
        <v>119.6</v>
      </c>
      <c r="O20" s="1">
        <v>250.77</v>
      </c>
      <c r="P20" s="1">
        <v>5819.65</v>
      </c>
      <c r="Q20" s="1">
        <v>2712.54</v>
      </c>
      <c r="R20" s="1">
        <v>269.64999999999998</v>
      </c>
      <c r="S20" s="6" t="s">
        <v>2</v>
      </c>
      <c r="T20" s="7">
        <v>40687</v>
      </c>
      <c r="U20" s="6" t="s">
        <v>7</v>
      </c>
      <c r="V20" s="7">
        <v>40750</v>
      </c>
      <c r="W20" s="6" t="s">
        <v>7</v>
      </c>
      <c r="X20" s="7">
        <v>40806</v>
      </c>
      <c r="Y20" s="6"/>
      <c r="Z20" s="7"/>
      <c r="AA20" s="8">
        <f>YEARFRAC(X20,F20, 1)</f>
        <v>5.077554744525548</v>
      </c>
      <c r="AB20" s="8">
        <v>5.5583333333333336</v>
      </c>
    </row>
    <row r="21" spans="1:28" x14ac:dyDescent="0.2">
      <c r="A21" s="1">
        <v>6</v>
      </c>
      <c r="B21" s="1" t="s">
        <v>4</v>
      </c>
      <c r="C21" s="2">
        <v>1</v>
      </c>
      <c r="D21" s="3">
        <v>29</v>
      </c>
      <c r="E21" s="4" t="s">
        <v>26</v>
      </c>
      <c r="F21" s="9">
        <v>42683</v>
      </c>
      <c r="G21" s="1">
        <v>271.58</v>
      </c>
      <c r="H21" s="1">
        <v>1805.29</v>
      </c>
      <c r="I21" s="1">
        <v>243.68</v>
      </c>
      <c r="J21" s="1">
        <v>659.83</v>
      </c>
      <c r="K21" s="1">
        <v>281.36</v>
      </c>
      <c r="L21" s="1">
        <v>3613.94</v>
      </c>
      <c r="M21" s="1">
        <v>1343.52</v>
      </c>
      <c r="N21" s="1">
        <v>760.47</v>
      </c>
      <c r="O21" s="1">
        <v>1047.73</v>
      </c>
      <c r="P21" s="1">
        <v>454.55</v>
      </c>
      <c r="Q21" s="1">
        <v>1149.29</v>
      </c>
      <c r="R21" s="1">
        <v>1942.23</v>
      </c>
      <c r="S21" s="6" t="s">
        <v>2</v>
      </c>
      <c r="T21" s="7">
        <v>40310</v>
      </c>
      <c r="U21" s="6" t="s">
        <v>2</v>
      </c>
      <c r="V21" s="7">
        <v>40373</v>
      </c>
      <c r="W21" s="6" t="s">
        <v>2</v>
      </c>
      <c r="X21" s="7">
        <v>40478</v>
      </c>
      <c r="Y21" s="6" t="s">
        <v>7</v>
      </c>
      <c r="Z21" s="7">
        <v>40842</v>
      </c>
      <c r="AA21" s="8">
        <f>YEARFRAC(Z21,F21, 1)</f>
        <v>5.039233576642336</v>
      </c>
      <c r="AB21" s="8">
        <v>6.6583333333333332</v>
      </c>
    </row>
    <row r="22" spans="1:28" x14ac:dyDescent="0.2">
      <c r="A22" s="1">
        <v>4</v>
      </c>
      <c r="B22" s="1" t="s">
        <v>0</v>
      </c>
      <c r="C22" s="2">
        <v>1</v>
      </c>
      <c r="D22" s="3">
        <v>31</v>
      </c>
      <c r="E22" s="4" t="s">
        <v>27</v>
      </c>
      <c r="F22" s="9">
        <v>42747</v>
      </c>
      <c r="G22" s="1">
        <v>1139.69</v>
      </c>
      <c r="H22" s="1">
        <v>2254.8000000000002</v>
      </c>
      <c r="I22" s="1">
        <v>967.59</v>
      </c>
      <c r="J22" s="1">
        <v>2117.4499999999998</v>
      </c>
      <c r="K22" s="1">
        <v>1656.99</v>
      </c>
      <c r="L22" s="1">
        <v>2774.07</v>
      </c>
      <c r="M22" s="1">
        <v>2273.44</v>
      </c>
      <c r="N22" s="1">
        <v>9774.57</v>
      </c>
      <c r="O22" s="1">
        <v>6402.15</v>
      </c>
      <c r="P22" s="1">
        <v>1698.58</v>
      </c>
      <c r="Q22" s="1">
        <v>6055.25</v>
      </c>
      <c r="R22" s="1">
        <v>6846.75</v>
      </c>
      <c r="S22" s="6" t="s">
        <v>7</v>
      </c>
      <c r="T22" s="7">
        <v>41876</v>
      </c>
      <c r="U22" s="6" t="s">
        <v>7</v>
      </c>
      <c r="V22" s="7">
        <v>41939</v>
      </c>
      <c r="W22" s="6" t="s">
        <v>7</v>
      </c>
      <c r="X22" s="7">
        <v>42002</v>
      </c>
      <c r="Y22" s="6"/>
      <c r="Z22" s="7"/>
      <c r="AA22" s="8">
        <f>YEARFRAC(X22,F22, 1)</f>
        <v>2.0396988364134154</v>
      </c>
      <c r="AB22" s="8">
        <v>2.5472222222222221</v>
      </c>
    </row>
    <row r="23" spans="1:28" x14ac:dyDescent="0.2">
      <c r="A23" s="1">
        <v>5</v>
      </c>
      <c r="B23" s="1" t="s">
        <v>0</v>
      </c>
      <c r="C23" s="2">
        <v>1</v>
      </c>
      <c r="D23" s="3">
        <v>32</v>
      </c>
      <c r="E23" s="4" t="s">
        <v>28</v>
      </c>
      <c r="F23" s="9">
        <v>42747</v>
      </c>
      <c r="G23" s="1">
        <v>1193.6300000000001</v>
      </c>
      <c r="H23" s="1">
        <v>88437.81</v>
      </c>
      <c r="I23" s="1">
        <v>1536.53</v>
      </c>
      <c r="J23" s="1">
        <v>3062.92</v>
      </c>
      <c r="K23" s="1">
        <v>5832.64</v>
      </c>
      <c r="L23" s="1">
        <v>6938.09</v>
      </c>
      <c r="M23" s="1">
        <v>1390.18</v>
      </c>
      <c r="N23" s="1">
        <v>6488.34</v>
      </c>
      <c r="O23" s="1">
        <v>8250.4599999999991</v>
      </c>
      <c r="P23" s="1">
        <v>20394.16</v>
      </c>
      <c r="Q23" s="1">
        <v>10119.18</v>
      </c>
      <c r="R23" s="1">
        <v>13461.13</v>
      </c>
      <c r="S23" s="6" t="s">
        <v>2</v>
      </c>
      <c r="T23" s="7">
        <v>40876</v>
      </c>
      <c r="U23" s="6" t="s">
        <v>2</v>
      </c>
      <c r="V23" s="7">
        <v>40687</v>
      </c>
      <c r="W23" s="6" t="s">
        <v>7</v>
      </c>
      <c r="X23" s="7">
        <v>40764</v>
      </c>
      <c r="Y23" s="6"/>
      <c r="Z23" s="7"/>
      <c r="AA23" s="8">
        <f>YEARFRAC(X23,F23, 1)</f>
        <v>5.4286272976143923</v>
      </c>
      <c r="AB23" s="8">
        <v>5.9611111111111112</v>
      </c>
    </row>
    <row r="24" spans="1:28" x14ac:dyDescent="0.2">
      <c r="A24" s="1">
        <v>5</v>
      </c>
      <c r="B24" s="1" t="s">
        <v>4</v>
      </c>
      <c r="C24" s="2">
        <v>1</v>
      </c>
      <c r="D24" s="3">
        <v>33</v>
      </c>
      <c r="E24" s="4" t="s">
        <v>29</v>
      </c>
      <c r="F24" s="9">
        <v>42747</v>
      </c>
      <c r="G24" s="1">
        <v>228.53</v>
      </c>
      <c r="H24" s="1">
        <v>4469.97</v>
      </c>
      <c r="I24" s="1">
        <v>758.28</v>
      </c>
      <c r="J24" s="1">
        <v>1814.64</v>
      </c>
      <c r="K24" s="1">
        <v>1731.42</v>
      </c>
      <c r="L24" s="1">
        <v>3952.9</v>
      </c>
      <c r="M24" s="1">
        <v>530.94000000000005</v>
      </c>
      <c r="N24" s="1">
        <v>2630.15</v>
      </c>
      <c r="O24" s="1">
        <v>7187.64</v>
      </c>
      <c r="P24" s="1">
        <v>1774.55</v>
      </c>
      <c r="Q24" s="1">
        <v>7072.98</v>
      </c>
      <c r="R24" s="1">
        <v>7196.44</v>
      </c>
      <c r="S24" s="6" t="s">
        <v>2</v>
      </c>
      <c r="T24" s="7">
        <v>40625</v>
      </c>
      <c r="U24" s="6" t="s">
        <v>2</v>
      </c>
      <c r="V24" s="7">
        <v>40689</v>
      </c>
      <c r="W24" s="6" t="s">
        <v>7</v>
      </c>
      <c r="X24" s="7">
        <v>40799</v>
      </c>
      <c r="Y24" s="6"/>
      <c r="Z24" s="7"/>
      <c r="AA24" s="8">
        <f>YEARFRAC(X24,F24, 1)</f>
        <v>5.3328118889323424</v>
      </c>
      <c r="AB24" s="8">
        <v>5.958333333333333</v>
      </c>
    </row>
    <row r="25" spans="1:28" x14ac:dyDescent="0.2">
      <c r="A25" s="1">
        <v>7</v>
      </c>
      <c r="B25" s="1" t="s">
        <v>0</v>
      </c>
      <c r="C25" s="2">
        <v>1</v>
      </c>
      <c r="D25" s="3">
        <v>34.1</v>
      </c>
      <c r="E25" s="4" t="s">
        <v>30</v>
      </c>
      <c r="F25" s="9">
        <v>42754</v>
      </c>
      <c r="G25" s="1">
        <v>5431.45</v>
      </c>
      <c r="H25" s="1">
        <v>2530.41</v>
      </c>
      <c r="I25" s="1">
        <v>425.51</v>
      </c>
      <c r="J25" s="1">
        <v>1305.05</v>
      </c>
      <c r="K25" s="1">
        <v>1094.67</v>
      </c>
      <c r="L25" s="1">
        <v>1742.06</v>
      </c>
      <c r="M25" s="1">
        <v>7898.08</v>
      </c>
      <c r="N25" s="1">
        <v>1363.13</v>
      </c>
      <c r="O25" s="1">
        <v>4043.86</v>
      </c>
      <c r="P25" s="1">
        <v>1396.15</v>
      </c>
      <c r="Q25" s="1">
        <v>3270.82</v>
      </c>
      <c r="R25" s="1">
        <v>6775.97</v>
      </c>
      <c r="S25" s="6" t="s">
        <v>2</v>
      </c>
      <c r="T25" s="7">
        <v>40249</v>
      </c>
      <c r="U25" s="6" t="s">
        <v>2</v>
      </c>
      <c r="V25" s="7">
        <v>40320</v>
      </c>
      <c r="W25" s="6" t="s">
        <v>2</v>
      </c>
      <c r="X25" s="7">
        <v>40394</v>
      </c>
      <c r="Y25" s="6"/>
      <c r="Z25" s="7"/>
      <c r="AA25" s="8">
        <f>YEARFRAC(X25,F25, 1)</f>
        <v>6.4613278576317592</v>
      </c>
      <c r="AB25" s="8">
        <v>7.0555555555555554</v>
      </c>
    </row>
    <row r="26" spans="1:28" x14ac:dyDescent="0.2">
      <c r="A26" s="1">
        <v>7</v>
      </c>
      <c r="B26" s="1" t="s">
        <v>4</v>
      </c>
      <c r="C26" s="2">
        <v>1</v>
      </c>
      <c r="D26" s="3">
        <v>34.200000000000003</v>
      </c>
      <c r="E26" s="4" t="s">
        <v>31</v>
      </c>
      <c r="F26" s="9">
        <v>42793</v>
      </c>
      <c r="G26" s="1">
        <v>1002.18</v>
      </c>
      <c r="H26" s="1">
        <v>22831.07</v>
      </c>
      <c r="I26" s="1">
        <v>428.09</v>
      </c>
      <c r="J26" s="1">
        <v>1138.8499999999999</v>
      </c>
      <c r="K26" s="1">
        <v>2356.09</v>
      </c>
      <c r="L26" s="1">
        <v>1851.11</v>
      </c>
      <c r="M26" s="1">
        <v>2084.27</v>
      </c>
      <c r="N26" s="1">
        <v>996.95</v>
      </c>
      <c r="O26" s="1">
        <v>1180.54</v>
      </c>
      <c r="P26" s="1">
        <v>3858.23</v>
      </c>
      <c r="Q26" s="1">
        <v>2886.79</v>
      </c>
      <c r="R26" s="1">
        <v>1223.17</v>
      </c>
      <c r="S26" s="6" t="s">
        <v>2</v>
      </c>
      <c r="T26" s="7">
        <v>40063</v>
      </c>
      <c r="U26" s="6" t="s">
        <v>2</v>
      </c>
      <c r="V26" s="7">
        <v>40135</v>
      </c>
      <c r="W26" s="6" t="s">
        <v>2</v>
      </c>
      <c r="X26" s="7">
        <v>40193</v>
      </c>
      <c r="Y26" s="6" t="s">
        <v>7</v>
      </c>
      <c r="Z26" s="7">
        <v>40851</v>
      </c>
      <c r="AA26" s="8">
        <f>YEARFRAC(Z26,F26, 1)</f>
        <v>5.3163863903011341</v>
      </c>
      <c r="AB26" s="8">
        <v>7.6194444444444445</v>
      </c>
    </row>
    <row r="27" spans="1:28" x14ac:dyDescent="0.2">
      <c r="A27" s="1">
        <v>8</v>
      </c>
      <c r="B27" s="1" t="s">
        <v>4</v>
      </c>
      <c r="C27" s="2">
        <v>1</v>
      </c>
      <c r="D27" s="3">
        <v>35</v>
      </c>
      <c r="E27" s="4" t="s">
        <v>32</v>
      </c>
      <c r="F27" s="9">
        <v>42793</v>
      </c>
      <c r="G27" s="1">
        <v>34.68</v>
      </c>
      <c r="H27" s="1">
        <v>221.19</v>
      </c>
      <c r="I27" s="1">
        <v>131.03</v>
      </c>
      <c r="J27" s="1">
        <v>136.78</v>
      </c>
      <c r="K27" s="1">
        <v>153.18</v>
      </c>
      <c r="L27" s="1">
        <v>349.83</v>
      </c>
      <c r="M27" s="1">
        <v>94.99</v>
      </c>
      <c r="N27" s="1">
        <v>208.79</v>
      </c>
      <c r="O27" s="1">
        <v>287.08999999999997</v>
      </c>
      <c r="P27" s="1">
        <v>544.32000000000005</v>
      </c>
      <c r="Q27" s="1">
        <v>764.6</v>
      </c>
      <c r="R27" s="1">
        <v>400.16</v>
      </c>
      <c r="S27" s="6" t="s">
        <v>2</v>
      </c>
      <c r="T27" s="7">
        <v>39883</v>
      </c>
      <c r="U27" s="6" t="s">
        <v>2</v>
      </c>
      <c r="V27" s="7">
        <v>39946</v>
      </c>
      <c r="W27" s="6" t="s">
        <v>2</v>
      </c>
      <c r="X27" s="7">
        <v>40002</v>
      </c>
      <c r="Y27" s="6"/>
      <c r="Z27" s="7"/>
      <c r="AA27" s="8">
        <f>YEARFRAC(X27,F27, 1)</f>
        <v>7.6419227258898692</v>
      </c>
      <c r="AB27" s="8">
        <v>8.1416666666666675</v>
      </c>
    </row>
    <row r="28" spans="1:28" x14ac:dyDescent="0.2">
      <c r="A28" s="1">
        <v>8</v>
      </c>
      <c r="B28" s="1" t="s">
        <v>4</v>
      </c>
      <c r="C28" s="2">
        <v>1</v>
      </c>
      <c r="D28" s="3">
        <v>36</v>
      </c>
      <c r="E28" s="4" t="s">
        <v>33</v>
      </c>
      <c r="F28" s="9">
        <v>42793</v>
      </c>
      <c r="G28" s="1">
        <v>106.59</v>
      </c>
      <c r="H28" s="1">
        <v>4631.49</v>
      </c>
      <c r="I28" s="1">
        <v>207.7</v>
      </c>
      <c r="J28" s="1">
        <v>308.25</v>
      </c>
      <c r="K28" s="1">
        <v>4724.2299999999996</v>
      </c>
      <c r="L28" s="1">
        <v>400.56</v>
      </c>
      <c r="M28" s="1">
        <v>612.16</v>
      </c>
      <c r="N28" s="1">
        <v>460.75</v>
      </c>
      <c r="O28" s="1">
        <v>709.39</v>
      </c>
      <c r="P28" s="1">
        <v>1360.52</v>
      </c>
      <c r="Q28" s="1">
        <v>18891.740000000002</v>
      </c>
      <c r="R28" s="1">
        <v>1413.77</v>
      </c>
      <c r="S28" s="6" t="s">
        <v>2</v>
      </c>
      <c r="T28" s="7">
        <v>39910</v>
      </c>
      <c r="U28" s="6" t="s">
        <v>2</v>
      </c>
      <c r="V28" s="7">
        <v>39997</v>
      </c>
      <c r="W28" s="6" t="s">
        <v>2</v>
      </c>
      <c r="X28" s="7">
        <v>40080</v>
      </c>
      <c r="Y28" s="6"/>
      <c r="Z28" s="7"/>
      <c r="AA28" s="8">
        <f>YEARFRAC(X28,F28, 1)</f>
        <v>7.4283541222999698</v>
      </c>
      <c r="AB28" s="8">
        <v>8.125</v>
      </c>
    </row>
    <row r="29" spans="1:28" x14ac:dyDescent="0.2">
      <c r="A29" s="1">
        <v>7</v>
      </c>
      <c r="B29" s="1" t="s">
        <v>4</v>
      </c>
      <c r="C29" s="2">
        <v>1</v>
      </c>
      <c r="D29" s="3">
        <v>38</v>
      </c>
      <c r="E29" s="4" t="s">
        <v>34</v>
      </c>
      <c r="F29" s="9">
        <v>42863</v>
      </c>
      <c r="G29" s="1">
        <v>836.35</v>
      </c>
      <c r="H29" s="1">
        <v>16060.47</v>
      </c>
      <c r="I29" s="1">
        <v>650.91999999999996</v>
      </c>
      <c r="J29" s="1">
        <v>1380.28</v>
      </c>
      <c r="K29" s="1">
        <v>889.88</v>
      </c>
      <c r="L29" s="1">
        <v>1791.27</v>
      </c>
      <c r="M29" s="1">
        <v>1905.17</v>
      </c>
      <c r="N29" s="1">
        <v>342.52</v>
      </c>
      <c r="O29" s="1">
        <v>654.03</v>
      </c>
      <c r="P29" s="1">
        <v>1288.03</v>
      </c>
      <c r="Q29" s="1">
        <v>1653.43</v>
      </c>
      <c r="R29" s="1">
        <v>735.95</v>
      </c>
      <c r="S29" s="6" t="s">
        <v>2</v>
      </c>
      <c r="T29" s="7">
        <v>40107</v>
      </c>
      <c r="U29" s="6" t="s">
        <v>2</v>
      </c>
      <c r="V29" s="7">
        <v>40169</v>
      </c>
      <c r="W29" s="6" t="s">
        <v>2</v>
      </c>
      <c r="X29" s="7">
        <v>40231</v>
      </c>
      <c r="Y29" s="6"/>
      <c r="Z29" s="7"/>
      <c r="AA29" s="8">
        <f>YEARFRAC(X29,F29, 1)</f>
        <v>7.2060232717316905</v>
      </c>
      <c r="AB29" s="8">
        <v>7.708333333333333</v>
      </c>
    </row>
    <row r="30" spans="1:28" x14ac:dyDescent="0.2">
      <c r="A30" s="1">
        <v>8</v>
      </c>
      <c r="B30" s="1" t="s">
        <v>4</v>
      </c>
      <c r="C30" s="2">
        <v>1</v>
      </c>
      <c r="D30" s="3">
        <v>39</v>
      </c>
      <c r="E30" s="4" t="s">
        <v>35</v>
      </c>
      <c r="F30" s="9">
        <v>42863</v>
      </c>
      <c r="G30" s="1">
        <v>346.82</v>
      </c>
      <c r="H30" s="1">
        <v>197.92</v>
      </c>
      <c r="I30" s="1">
        <v>262.92</v>
      </c>
      <c r="J30" s="1">
        <v>362.62</v>
      </c>
      <c r="K30" s="1">
        <v>272.19</v>
      </c>
      <c r="L30" s="1">
        <v>4939.18</v>
      </c>
      <c r="M30" s="1">
        <v>2554.7800000000002</v>
      </c>
      <c r="N30" s="1">
        <v>1393.48</v>
      </c>
      <c r="O30" s="1">
        <v>431.01</v>
      </c>
      <c r="P30" s="1">
        <v>1644.76</v>
      </c>
      <c r="Q30" s="1">
        <v>854.52</v>
      </c>
      <c r="R30" s="1">
        <v>1019.19</v>
      </c>
      <c r="S30" s="6" t="s">
        <v>2</v>
      </c>
      <c r="T30" s="7">
        <v>39884</v>
      </c>
      <c r="U30" s="6" t="s">
        <v>2</v>
      </c>
      <c r="V30" s="7">
        <v>39954</v>
      </c>
      <c r="W30" s="6" t="s">
        <v>2</v>
      </c>
      <c r="X30" s="7">
        <v>40038</v>
      </c>
      <c r="Y30" s="6"/>
      <c r="Z30" s="7"/>
      <c r="AA30" s="8">
        <f>YEARFRAC(X30,F30, 1)</f>
        <v>7.7350167325829018</v>
      </c>
      <c r="AB30" s="8">
        <v>8.3194444444444446</v>
      </c>
    </row>
    <row r="31" spans="1:28" x14ac:dyDescent="0.2">
      <c r="A31" s="1">
        <v>7</v>
      </c>
      <c r="B31" s="1" t="s">
        <v>13</v>
      </c>
      <c r="C31" s="2">
        <v>1</v>
      </c>
      <c r="D31" s="3">
        <v>40</v>
      </c>
      <c r="E31" s="4" t="s">
        <v>36</v>
      </c>
      <c r="F31" s="9">
        <v>42864</v>
      </c>
      <c r="G31" s="1">
        <v>1366.39</v>
      </c>
      <c r="H31" s="1">
        <v>4332.58</v>
      </c>
      <c r="I31" s="1">
        <v>733.94</v>
      </c>
      <c r="J31" s="1">
        <v>2294.14</v>
      </c>
      <c r="K31" s="1">
        <v>565.37</v>
      </c>
      <c r="L31" s="1">
        <v>2623.26</v>
      </c>
      <c r="M31" s="1">
        <v>859.65</v>
      </c>
      <c r="N31" s="1">
        <v>7260.3</v>
      </c>
      <c r="O31" s="1">
        <v>4179.5600000000004</v>
      </c>
      <c r="P31" s="1">
        <v>77517.87</v>
      </c>
      <c r="Q31" s="1">
        <v>29438.89</v>
      </c>
      <c r="R31" s="1">
        <v>4067.32</v>
      </c>
      <c r="S31" s="6" t="s">
        <v>2</v>
      </c>
      <c r="T31" s="7">
        <v>40038</v>
      </c>
      <c r="U31" s="6" t="s">
        <v>2</v>
      </c>
      <c r="V31" s="7">
        <v>40102</v>
      </c>
      <c r="W31" s="6" t="s">
        <v>2</v>
      </c>
      <c r="X31" s="7">
        <v>40165</v>
      </c>
      <c r="Y31" s="6" t="s">
        <v>7</v>
      </c>
      <c r="Z31" s="7">
        <v>41043</v>
      </c>
      <c r="AA31" s="8">
        <f>YEARFRAC(Z31,F31, 1)</f>
        <v>4.9844890510948909</v>
      </c>
      <c r="AB31" s="8">
        <v>7.8972222222222221</v>
      </c>
    </row>
    <row r="32" spans="1:28" x14ac:dyDescent="0.2">
      <c r="A32" s="1">
        <v>7</v>
      </c>
      <c r="B32" s="1" t="s">
        <v>0</v>
      </c>
      <c r="C32" s="2">
        <v>1</v>
      </c>
      <c r="D32" s="3">
        <v>41</v>
      </c>
      <c r="E32" s="4" t="s">
        <v>37</v>
      </c>
      <c r="F32" s="9">
        <v>42870</v>
      </c>
      <c r="G32" s="1">
        <v>399.22</v>
      </c>
      <c r="H32" s="1">
        <v>4159.2</v>
      </c>
      <c r="I32" s="1">
        <v>598.4</v>
      </c>
      <c r="J32" s="1">
        <v>770.42</v>
      </c>
      <c r="K32" s="1">
        <v>475.75</v>
      </c>
      <c r="L32" s="1">
        <v>1836.33</v>
      </c>
      <c r="M32" s="1">
        <v>1094.8800000000001</v>
      </c>
      <c r="N32" s="1">
        <v>1777.3</v>
      </c>
      <c r="O32" s="1">
        <v>1795.28</v>
      </c>
      <c r="P32" s="1">
        <v>869.97</v>
      </c>
      <c r="Q32" s="1">
        <v>10764.68</v>
      </c>
      <c r="R32" s="1">
        <v>4197.37</v>
      </c>
      <c r="S32" s="6" t="s">
        <v>2</v>
      </c>
      <c r="T32" s="7">
        <v>40073</v>
      </c>
      <c r="U32" s="6" t="s">
        <v>2</v>
      </c>
      <c r="V32" s="7">
        <v>40136</v>
      </c>
      <c r="W32" s="6" t="s">
        <v>2</v>
      </c>
      <c r="X32" s="7">
        <v>40205</v>
      </c>
      <c r="Y32" s="6"/>
      <c r="Z32" s="7"/>
      <c r="AA32" s="8">
        <f>YEARFRAC(X32,F32, 1)</f>
        <v>7.2963723477070497</v>
      </c>
      <c r="AB32" s="8">
        <v>7.8111111111111109</v>
      </c>
    </row>
    <row r="33" spans="1:28" x14ac:dyDescent="0.2">
      <c r="A33" s="1">
        <v>7</v>
      </c>
      <c r="B33" s="1" t="s">
        <v>4</v>
      </c>
      <c r="C33" s="2">
        <v>1</v>
      </c>
      <c r="D33" s="3">
        <v>42</v>
      </c>
      <c r="E33" s="4" t="s">
        <v>38</v>
      </c>
      <c r="F33" s="9">
        <v>42871</v>
      </c>
      <c r="G33" s="1">
        <v>1546.37</v>
      </c>
      <c r="H33" s="1">
        <v>146056.63</v>
      </c>
      <c r="I33" s="1">
        <v>685.26</v>
      </c>
      <c r="J33" s="1">
        <v>974.84</v>
      </c>
      <c r="K33" s="1">
        <v>32897.410000000003</v>
      </c>
      <c r="L33" s="1">
        <v>4349.28</v>
      </c>
      <c r="M33" s="1">
        <v>1312.63</v>
      </c>
      <c r="N33" s="1">
        <v>3875.74</v>
      </c>
      <c r="O33" s="1">
        <v>2757.98</v>
      </c>
      <c r="P33" s="1">
        <v>19187.54</v>
      </c>
      <c r="Q33" s="1">
        <v>155117.42000000001</v>
      </c>
      <c r="R33" s="1">
        <v>10998.17</v>
      </c>
      <c r="S33" s="6" t="s">
        <v>2</v>
      </c>
      <c r="T33" s="7">
        <v>40143</v>
      </c>
      <c r="U33" s="6" t="s">
        <v>2</v>
      </c>
      <c r="V33" s="7">
        <v>40211</v>
      </c>
      <c r="W33" s="6" t="s">
        <v>2</v>
      </c>
      <c r="X33" s="7">
        <v>40263</v>
      </c>
      <c r="Y33" s="6" t="s">
        <v>7</v>
      </c>
      <c r="Z33" s="7">
        <v>41018</v>
      </c>
      <c r="AA33" s="8">
        <f>YEARFRAC(Z33,F33, 1)</f>
        <v>5.0720802919708028</v>
      </c>
      <c r="AB33" s="8">
        <v>7.6277777777777782</v>
      </c>
    </row>
    <row r="34" spans="1:28" x14ac:dyDescent="0.2">
      <c r="A34" s="1">
        <v>8</v>
      </c>
      <c r="B34" s="1" t="s">
        <v>39</v>
      </c>
      <c r="C34" s="1">
        <v>2</v>
      </c>
      <c r="D34" s="10"/>
      <c r="E34" s="10" t="s">
        <v>40</v>
      </c>
      <c r="F34" s="11">
        <v>41239</v>
      </c>
      <c r="G34" s="1">
        <v>3207.55</v>
      </c>
      <c r="H34" s="1">
        <v>25259.96</v>
      </c>
      <c r="I34" s="1">
        <v>3862.7</v>
      </c>
      <c r="J34" s="1">
        <v>8920.1200000000008</v>
      </c>
      <c r="K34" s="1">
        <v>10193.08</v>
      </c>
      <c r="L34" s="1">
        <v>4885.3599999999997</v>
      </c>
      <c r="M34" s="1">
        <v>5567.9</v>
      </c>
      <c r="N34" s="1">
        <v>12420.12</v>
      </c>
      <c r="O34" s="1">
        <v>10596.3</v>
      </c>
      <c r="P34" s="1">
        <v>7705.86</v>
      </c>
      <c r="Q34" s="1">
        <v>12217.98</v>
      </c>
      <c r="R34" s="1">
        <v>10251.459999999999</v>
      </c>
      <c r="S34" s="6" t="s">
        <v>2</v>
      </c>
      <c r="T34" s="7">
        <v>39455</v>
      </c>
      <c r="U34" s="6" t="s">
        <v>2</v>
      </c>
      <c r="V34" s="7">
        <v>39521</v>
      </c>
      <c r="W34" s="6" t="s">
        <v>2</v>
      </c>
      <c r="X34" s="7">
        <v>39616</v>
      </c>
      <c r="Y34" s="6"/>
      <c r="Z34" s="7"/>
      <c r="AA34" s="8">
        <f t="shared" ref="AA34:AA59" si="1">YEARFRAC(X34,F34, 1)</f>
        <v>4.4417077175697868</v>
      </c>
      <c r="AB34" s="8">
        <v>5.0805555555555557</v>
      </c>
    </row>
    <row r="35" spans="1:28" x14ac:dyDescent="0.2">
      <c r="A35" s="1">
        <v>5</v>
      </c>
      <c r="B35" s="1" t="s">
        <v>39</v>
      </c>
      <c r="C35" s="1">
        <v>2</v>
      </c>
      <c r="D35" s="10"/>
      <c r="E35" s="10" t="s">
        <v>41</v>
      </c>
      <c r="F35" s="11">
        <v>40694</v>
      </c>
      <c r="G35" s="1">
        <v>1833.92</v>
      </c>
      <c r="H35" s="1">
        <v>7662.33</v>
      </c>
      <c r="I35" s="1">
        <v>1988.03</v>
      </c>
      <c r="J35" s="1">
        <v>3961.64</v>
      </c>
      <c r="K35" s="1">
        <v>105078.73</v>
      </c>
      <c r="L35" s="1">
        <v>6075.87</v>
      </c>
      <c r="M35" s="1">
        <v>3640.55</v>
      </c>
      <c r="N35" s="1">
        <v>4615.1499999999996</v>
      </c>
      <c r="O35" s="1">
        <v>3213.31</v>
      </c>
      <c r="P35" s="1">
        <v>20169.48</v>
      </c>
      <c r="Q35" s="1">
        <v>16008.99</v>
      </c>
      <c r="R35" s="1">
        <v>14860.66</v>
      </c>
      <c r="S35" s="6" t="s">
        <v>2</v>
      </c>
      <c r="T35" s="7">
        <v>38902</v>
      </c>
      <c r="U35" s="6" t="s">
        <v>2</v>
      </c>
      <c r="V35" s="7">
        <v>38965</v>
      </c>
      <c r="W35" s="6" t="s">
        <v>2</v>
      </c>
      <c r="X35" s="7">
        <v>39021</v>
      </c>
      <c r="Y35" s="6"/>
      <c r="Z35" s="7"/>
      <c r="AA35" s="8">
        <f t="shared" si="1"/>
        <v>4.5814696485623001</v>
      </c>
      <c r="AB35" s="8">
        <v>5.083333333333333</v>
      </c>
    </row>
    <row r="36" spans="1:28" x14ac:dyDescent="0.2">
      <c r="A36" s="1">
        <v>7</v>
      </c>
      <c r="B36" s="1" t="s">
        <v>39</v>
      </c>
      <c r="C36" s="1">
        <v>2</v>
      </c>
      <c r="D36" s="10"/>
      <c r="E36" s="10" t="s">
        <v>42</v>
      </c>
      <c r="F36" s="11">
        <v>41605</v>
      </c>
      <c r="G36" s="1">
        <v>510.58</v>
      </c>
      <c r="H36" s="1">
        <v>4316.67</v>
      </c>
      <c r="I36" s="1">
        <v>645.30999999999995</v>
      </c>
      <c r="J36" s="1">
        <v>1287.25</v>
      </c>
      <c r="K36" s="1">
        <v>5514.56</v>
      </c>
      <c r="L36" s="1">
        <v>1073.21</v>
      </c>
      <c r="M36" s="1">
        <v>1180.05</v>
      </c>
      <c r="N36" s="1">
        <v>303.67</v>
      </c>
      <c r="O36" s="1">
        <v>889.66</v>
      </c>
      <c r="P36" s="1">
        <v>1476.59</v>
      </c>
      <c r="Q36" s="1">
        <v>18423.900000000001</v>
      </c>
      <c r="R36" s="1">
        <v>9039.25</v>
      </c>
      <c r="S36" s="6" t="s">
        <v>2</v>
      </c>
      <c r="T36" s="7">
        <v>38904</v>
      </c>
      <c r="U36" s="6" t="s">
        <v>2</v>
      </c>
      <c r="V36" s="7">
        <v>38972</v>
      </c>
      <c r="W36" s="6" t="s">
        <v>2</v>
      </c>
      <c r="X36" s="7">
        <v>39036</v>
      </c>
      <c r="Y36" s="6"/>
      <c r="Z36" s="7"/>
      <c r="AA36" s="8">
        <f t="shared" si="1"/>
        <v>7.0335386721423685</v>
      </c>
      <c r="AB36" s="8">
        <v>7.6055555555555552</v>
      </c>
    </row>
    <row r="37" spans="1:28" x14ac:dyDescent="0.2">
      <c r="A37" s="1">
        <v>6</v>
      </c>
      <c r="B37" s="1" t="s">
        <v>13</v>
      </c>
      <c r="C37" s="1">
        <v>2</v>
      </c>
      <c r="D37" s="10"/>
      <c r="E37" s="10" t="s">
        <v>43</v>
      </c>
      <c r="F37" s="11">
        <v>40883</v>
      </c>
      <c r="G37" s="1">
        <v>188.05</v>
      </c>
      <c r="H37" s="1">
        <v>1724.44</v>
      </c>
      <c r="I37" s="1">
        <v>580.58000000000004</v>
      </c>
      <c r="J37" s="1">
        <v>1002.37</v>
      </c>
      <c r="K37" s="1">
        <v>567.71</v>
      </c>
      <c r="L37" s="1">
        <v>1475.25</v>
      </c>
      <c r="M37" s="1">
        <v>560.5</v>
      </c>
      <c r="N37" s="1">
        <v>1097.44</v>
      </c>
      <c r="O37" s="1">
        <v>2336.34</v>
      </c>
      <c r="P37" s="1">
        <v>23904.67</v>
      </c>
      <c r="Q37" s="1">
        <v>3431.66</v>
      </c>
      <c r="R37" s="1">
        <v>31222.38</v>
      </c>
      <c r="S37" s="6" t="s">
        <v>2</v>
      </c>
      <c r="T37" s="7">
        <v>38657</v>
      </c>
      <c r="U37" s="6" t="s">
        <v>2</v>
      </c>
      <c r="V37" s="7">
        <v>38727</v>
      </c>
      <c r="W37" s="6" t="s">
        <v>2</v>
      </c>
      <c r="X37" s="7">
        <v>38783</v>
      </c>
      <c r="Y37" s="6"/>
      <c r="Z37" s="7"/>
      <c r="AA37" s="8">
        <f t="shared" si="1"/>
        <v>5.7507987220447285</v>
      </c>
      <c r="AB37" s="8">
        <v>6.2833333333333332</v>
      </c>
    </row>
    <row r="38" spans="1:28" x14ac:dyDescent="0.2">
      <c r="A38" s="1">
        <v>7</v>
      </c>
      <c r="B38" s="1" t="s">
        <v>13</v>
      </c>
      <c r="C38" s="1">
        <v>2</v>
      </c>
      <c r="D38" s="10"/>
      <c r="E38" s="10" t="s">
        <v>44</v>
      </c>
      <c r="F38" s="11">
        <v>41597</v>
      </c>
      <c r="G38" s="1">
        <v>373.71</v>
      </c>
      <c r="H38" s="1">
        <v>4822.72</v>
      </c>
      <c r="I38" s="1">
        <v>765.34</v>
      </c>
      <c r="J38" s="1">
        <v>1202.4100000000001</v>
      </c>
      <c r="K38" s="1">
        <v>10899.02</v>
      </c>
      <c r="L38" s="1">
        <v>2325.2800000000002</v>
      </c>
      <c r="M38" s="1">
        <v>1293.05</v>
      </c>
      <c r="N38" s="1">
        <v>3837.29</v>
      </c>
      <c r="O38" s="1">
        <v>3867.52</v>
      </c>
      <c r="P38" s="1">
        <v>1406.23</v>
      </c>
      <c r="Q38" s="1">
        <v>27755.24</v>
      </c>
      <c r="R38" s="1">
        <v>17099.849999999999</v>
      </c>
      <c r="S38" s="6" t="s">
        <v>2</v>
      </c>
      <c r="T38" s="7">
        <v>38848</v>
      </c>
      <c r="U38" s="6" t="s">
        <v>2</v>
      </c>
      <c r="V38" s="7">
        <v>38948</v>
      </c>
      <c r="W38" s="6" t="s">
        <v>2</v>
      </c>
      <c r="X38" s="7">
        <v>38975</v>
      </c>
      <c r="Y38" s="6"/>
      <c r="Z38" s="7"/>
      <c r="AA38" s="8">
        <f t="shared" si="1"/>
        <v>7.1786447638603699</v>
      </c>
      <c r="AB38" s="8">
        <v>7.697222222222222</v>
      </c>
    </row>
    <row r="39" spans="1:28" x14ac:dyDescent="0.2">
      <c r="A39" s="1">
        <v>4</v>
      </c>
      <c r="B39" s="1" t="s">
        <v>13</v>
      </c>
      <c r="C39" s="1">
        <v>2</v>
      </c>
      <c r="D39" s="10"/>
      <c r="E39" s="10" t="s">
        <v>45</v>
      </c>
      <c r="F39" s="11">
        <v>40407</v>
      </c>
      <c r="G39" s="1">
        <v>857.03</v>
      </c>
      <c r="H39" s="1">
        <v>2848.37</v>
      </c>
      <c r="I39" s="1">
        <v>778.81</v>
      </c>
      <c r="J39" s="1">
        <v>1767.28</v>
      </c>
      <c r="K39" s="1">
        <v>3942.8</v>
      </c>
      <c r="L39" s="1">
        <v>4687.8599999999997</v>
      </c>
      <c r="M39" s="1">
        <v>3984.47</v>
      </c>
      <c r="N39" s="1">
        <v>1494.84</v>
      </c>
      <c r="O39" s="1">
        <v>3671.45</v>
      </c>
      <c r="P39" s="1">
        <v>961.71</v>
      </c>
      <c r="Q39" s="1">
        <v>3453.91</v>
      </c>
      <c r="R39" s="1">
        <v>3612.68</v>
      </c>
      <c r="S39" s="6" t="s">
        <v>2</v>
      </c>
      <c r="T39" s="7">
        <v>38680</v>
      </c>
      <c r="U39" s="6" t="s">
        <v>2</v>
      </c>
      <c r="V39" s="7">
        <v>38740</v>
      </c>
      <c r="W39" s="6" t="s">
        <v>2</v>
      </c>
      <c r="X39" s="7">
        <v>38804</v>
      </c>
      <c r="Y39" s="6"/>
      <c r="Z39" s="7"/>
      <c r="AA39" s="8">
        <f t="shared" si="1"/>
        <v>4.3893756845564074</v>
      </c>
      <c r="AB39" s="8">
        <v>4.8888888888888893</v>
      </c>
    </row>
    <row r="40" spans="1:28" x14ac:dyDescent="0.2">
      <c r="A40" s="1">
        <v>6</v>
      </c>
      <c r="B40" s="1" t="s">
        <v>39</v>
      </c>
      <c r="C40" s="1">
        <v>2</v>
      </c>
      <c r="D40" s="10"/>
      <c r="E40" s="10" t="s">
        <v>46</v>
      </c>
      <c r="F40" s="11">
        <v>41628</v>
      </c>
      <c r="G40" s="1">
        <v>3372.13</v>
      </c>
      <c r="H40" s="1">
        <v>3511.4</v>
      </c>
      <c r="I40" s="1">
        <v>3055.98</v>
      </c>
      <c r="J40" s="1">
        <v>6495.49</v>
      </c>
      <c r="K40" s="1">
        <v>1487.58</v>
      </c>
      <c r="L40" s="1">
        <v>9581.8799999999992</v>
      </c>
      <c r="M40" s="1">
        <v>6334.38</v>
      </c>
      <c r="N40" s="1">
        <v>10034.620000000001</v>
      </c>
      <c r="O40" s="1">
        <v>4819.88</v>
      </c>
      <c r="P40" s="1">
        <v>37994.629999999997</v>
      </c>
      <c r="Q40" s="1">
        <v>8299.82</v>
      </c>
      <c r="R40" s="1">
        <v>5127.07</v>
      </c>
      <c r="S40" s="6" t="s">
        <v>2</v>
      </c>
      <c r="T40" s="7">
        <v>39602</v>
      </c>
      <c r="U40" s="6" t="s">
        <v>2</v>
      </c>
      <c r="V40" s="7">
        <v>39668</v>
      </c>
      <c r="W40" s="6" t="s">
        <v>2</v>
      </c>
      <c r="X40" s="7">
        <v>39786</v>
      </c>
      <c r="Y40" s="6"/>
      <c r="Z40" s="7"/>
      <c r="AA40" s="8">
        <f t="shared" si="1"/>
        <v>5.0419708029197086</v>
      </c>
      <c r="AB40" s="8">
        <v>5.7194444444444441</v>
      </c>
    </row>
    <row r="41" spans="1:28" x14ac:dyDescent="0.2">
      <c r="A41" s="1">
        <v>6</v>
      </c>
      <c r="B41" s="1" t="s">
        <v>13</v>
      </c>
      <c r="C41" s="1">
        <v>2</v>
      </c>
      <c r="D41" s="10"/>
      <c r="E41" s="10" t="s">
        <v>47</v>
      </c>
      <c r="F41" s="11">
        <v>40869</v>
      </c>
      <c r="G41" s="1">
        <v>488.68</v>
      </c>
      <c r="H41" s="1">
        <v>10410.34</v>
      </c>
      <c r="I41" s="1">
        <v>1485.6</v>
      </c>
      <c r="J41" s="1">
        <v>1811.8</v>
      </c>
      <c r="K41" s="1">
        <v>23461.919999999998</v>
      </c>
      <c r="L41" s="1">
        <v>3160.53</v>
      </c>
      <c r="M41" s="1">
        <v>1590.19</v>
      </c>
      <c r="N41" s="1">
        <v>2497.23</v>
      </c>
      <c r="O41" s="1">
        <v>4921.72</v>
      </c>
      <c r="P41" s="1">
        <v>24694.57</v>
      </c>
      <c r="Q41" s="1">
        <v>6441.37</v>
      </c>
      <c r="R41" s="1">
        <v>4576.74</v>
      </c>
      <c r="S41" s="6" t="s">
        <v>2</v>
      </c>
      <c r="T41" s="7">
        <v>38734</v>
      </c>
      <c r="U41" s="6" t="s">
        <v>2</v>
      </c>
      <c r="V41" s="7">
        <v>38793</v>
      </c>
      <c r="W41" s="6" t="s">
        <v>2</v>
      </c>
      <c r="X41" s="7">
        <v>38878</v>
      </c>
      <c r="Y41" s="6"/>
      <c r="Z41" s="7"/>
      <c r="AA41" s="8">
        <f t="shared" si="1"/>
        <v>5.4523048836147874</v>
      </c>
      <c r="AB41" s="8">
        <v>6.0583333333333336</v>
      </c>
    </row>
    <row r="42" spans="1:28" x14ac:dyDescent="0.2">
      <c r="A42" s="2">
        <v>6</v>
      </c>
      <c r="B42" s="2" t="s">
        <v>39</v>
      </c>
      <c r="C42" s="1">
        <v>2</v>
      </c>
      <c r="D42" s="10"/>
      <c r="E42" s="10" t="s">
        <v>48</v>
      </c>
      <c r="F42" s="11">
        <v>41429</v>
      </c>
      <c r="G42" s="1">
        <v>235.25</v>
      </c>
      <c r="H42" s="1">
        <v>3669.12</v>
      </c>
      <c r="I42" s="1">
        <v>460.96</v>
      </c>
      <c r="J42" s="1">
        <v>1164.44</v>
      </c>
      <c r="K42" s="1">
        <v>251.95</v>
      </c>
      <c r="L42" s="1">
        <v>1802.73</v>
      </c>
      <c r="M42" s="1">
        <v>455.03</v>
      </c>
      <c r="N42" s="1">
        <v>2126.37</v>
      </c>
      <c r="O42" s="1">
        <v>3832.04</v>
      </c>
      <c r="P42" s="1">
        <v>1446.03</v>
      </c>
      <c r="Q42" s="1">
        <v>3965.73</v>
      </c>
      <c r="R42" s="1">
        <v>3533.17</v>
      </c>
      <c r="S42" s="6" t="s">
        <v>2</v>
      </c>
      <c r="T42" s="7">
        <v>39654</v>
      </c>
      <c r="U42" s="6" t="s">
        <v>2</v>
      </c>
      <c r="V42" s="7">
        <v>39724</v>
      </c>
      <c r="W42" s="6" t="s">
        <v>2</v>
      </c>
      <c r="X42" s="7">
        <v>39780</v>
      </c>
      <c r="Y42" s="6"/>
      <c r="Z42" s="7"/>
      <c r="AA42" s="8">
        <f t="shared" si="1"/>
        <v>4.5136861313868613</v>
      </c>
      <c r="AB42" s="8">
        <v>5.0194444444444448</v>
      </c>
    </row>
    <row r="43" spans="1:28" x14ac:dyDescent="0.2">
      <c r="A43" s="1">
        <v>5</v>
      </c>
      <c r="B43" s="1" t="s">
        <v>13</v>
      </c>
      <c r="C43" s="1">
        <v>2</v>
      </c>
      <c r="D43" s="10"/>
      <c r="E43" s="10" t="s">
        <v>49</v>
      </c>
      <c r="F43" s="11">
        <v>40725</v>
      </c>
      <c r="G43" s="1">
        <v>156.88</v>
      </c>
      <c r="H43" s="1">
        <v>526.59</v>
      </c>
      <c r="I43" s="1">
        <v>325.2</v>
      </c>
      <c r="J43" s="1">
        <v>320.76</v>
      </c>
      <c r="K43" s="1">
        <v>970.23</v>
      </c>
      <c r="L43" s="1">
        <v>863.69</v>
      </c>
      <c r="M43" s="1">
        <v>515.9</v>
      </c>
      <c r="N43" s="1">
        <v>538.24</v>
      </c>
      <c r="O43" s="1">
        <v>744.48</v>
      </c>
      <c r="P43" s="1">
        <v>344.41</v>
      </c>
      <c r="Q43" s="1">
        <v>40531.339999999997</v>
      </c>
      <c r="R43" s="1">
        <v>1372.51</v>
      </c>
      <c r="S43" s="6" t="s">
        <v>2</v>
      </c>
      <c r="T43" s="7">
        <v>38929</v>
      </c>
      <c r="U43" s="6" t="s">
        <v>2</v>
      </c>
      <c r="V43" s="7">
        <v>39015</v>
      </c>
      <c r="W43" s="6" t="s">
        <v>2</v>
      </c>
      <c r="X43" s="7">
        <v>39071</v>
      </c>
      <c r="Y43" s="6"/>
      <c r="Z43" s="7"/>
      <c r="AA43" s="8">
        <f t="shared" si="1"/>
        <v>4.5294386125057047</v>
      </c>
      <c r="AB43" s="8">
        <v>5.0666666666666664</v>
      </c>
    </row>
    <row r="44" spans="1:28" x14ac:dyDescent="0.2">
      <c r="A44" s="1">
        <v>5</v>
      </c>
      <c r="B44" s="1" t="s">
        <v>13</v>
      </c>
      <c r="C44" s="1">
        <v>2</v>
      </c>
      <c r="D44" s="10"/>
      <c r="E44" s="10" t="s">
        <v>50</v>
      </c>
      <c r="F44" s="11">
        <v>40701</v>
      </c>
      <c r="G44" s="1">
        <v>306.81</v>
      </c>
      <c r="H44" s="1">
        <v>223.99</v>
      </c>
      <c r="I44" s="1">
        <v>281.97000000000003</v>
      </c>
      <c r="J44" s="1">
        <v>292.54000000000002</v>
      </c>
      <c r="K44" s="1">
        <v>4346.71</v>
      </c>
      <c r="L44" s="1">
        <v>7090.88</v>
      </c>
      <c r="M44" s="1">
        <v>964.8</v>
      </c>
      <c r="N44" s="1">
        <v>617.24</v>
      </c>
      <c r="O44" s="1">
        <v>430.14</v>
      </c>
      <c r="P44" s="1">
        <v>20092.060000000001</v>
      </c>
      <c r="Q44" s="1">
        <v>5627.28</v>
      </c>
      <c r="R44" s="1">
        <v>1231.02</v>
      </c>
      <c r="S44" s="6" t="s">
        <v>2</v>
      </c>
      <c r="T44" s="7">
        <v>38911</v>
      </c>
      <c r="U44" s="6" t="s">
        <v>2</v>
      </c>
      <c r="V44" s="7">
        <v>38967</v>
      </c>
      <c r="W44" s="6" t="s">
        <v>2</v>
      </c>
      <c r="X44" s="7">
        <v>39023</v>
      </c>
      <c r="Y44" s="6"/>
      <c r="Z44" s="7"/>
      <c r="AA44" s="8">
        <f t="shared" si="1"/>
        <v>4.5951620264719306</v>
      </c>
      <c r="AB44" s="8">
        <v>5.0472222222222225</v>
      </c>
    </row>
    <row r="45" spans="1:28" x14ac:dyDescent="0.2">
      <c r="A45" s="1">
        <v>6</v>
      </c>
      <c r="B45" s="1" t="s">
        <v>39</v>
      </c>
      <c r="C45" s="1">
        <v>2</v>
      </c>
      <c r="D45" s="10"/>
      <c r="E45" s="10" t="s">
        <v>51</v>
      </c>
      <c r="F45" s="11">
        <v>41022</v>
      </c>
      <c r="G45" s="1">
        <v>312.48</v>
      </c>
      <c r="H45" s="1">
        <v>10241.18</v>
      </c>
      <c r="I45" s="1">
        <v>1690.74</v>
      </c>
      <c r="J45" s="1">
        <v>3767.36</v>
      </c>
      <c r="K45" s="1">
        <v>736.89</v>
      </c>
      <c r="L45" s="1">
        <v>6838.61</v>
      </c>
      <c r="M45" s="1">
        <v>1565.89</v>
      </c>
      <c r="N45" s="1">
        <v>5790.51</v>
      </c>
      <c r="O45" s="1">
        <v>11023.81</v>
      </c>
      <c r="P45" s="1">
        <v>5303.22</v>
      </c>
      <c r="Q45" s="1">
        <v>19660.07</v>
      </c>
      <c r="R45" s="1">
        <v>29881.9</v>
      </c>
      <c r="S45" s="6" t="s">
        <v>2</v>
      </c>
      <c r="T45" s="7">
        <v>38930</v>
      </c>
      <c r="U45" s="6" t="s">
        <v>2</v>
      </c>
      <c r="V45" s="7">
        <v>38988</v>
      </c>
      <c r="W45" s="6" t="s">
        <v>2</v>
      </c>
      <c r="X45" s="7">
        <v>39058</v>
      </c>
      <c r="Y45" s="6"/>
      <c r="Z45" s="7"/>
      <c r="AA45" s="8">
        <f t="shared" si="1"/>
        <v>5.3766132186155655</v>
      </c>
      <c r="AB45" s="8">
        <v>5.8861111111111111</v>
      </c>
    </row>
    <row r="46" spans="1:28" x14ac:dyDescent="0.2">
      <c r="A46" s="1">
        <v>5</v>
      </c>
      <c r="B46" s="1" t="s">
        <v>39</v>
      </c>
      <c r="C46" s="1">
        <v>2</v>
      </c>
      <c r="D46" s="10"/>
      <c r="E46" s="10" t="s">
        <v>52</v>
      </c>
      <c r="F46" s="11">
        <v>40413</v>
      </c>
      <c r="G46" s="1">
        <v>434</v>
      </c>
      <c r="H46" s="1">
        <v>2827.41</v>
      </c>
      <c r="I46" s="1">
        <v>996.61</v>
      </c>
      <c r="J46" s="1">
        <v>2271.6</v>
      </c>
      <c r="K46" s="1">
        <v>15118.98</v>
      </c>
      <c r="L46" s="1">
        <v>3734.77</v>
      </c>
      <c r="M46" s="1">
        <v>1331.99</v>
      </c>
      <c r="N46" s="1">
        <v>3027.63</v>
      </c>
      <c r="O46" s="1">
        <v>4226.8100000000004</v>
      </c>
      <c r="P46" s="1">
        <v>2810.75</v>
      </c>
      <c r="Q46" s="1">
        <v>15148.65</v>
      </c>
      <c r="R46" s="1">
        <v>9232.73</v>
      </c>
      <c r="S46" s="6" t="s">
        <v>2</v>
      </c>
      <c r="T46" s="7">
        <v>38636</v>
      </c>
      <c r="U46" s="6" t="s">
        <v>2</v>
      </c>
      <c r="V46" s="7">
        <v>38701</v>
      </c>
      <c r="W46" s="6" t="s">
        <v>2</v>
      </c>
      <c r="X46" s="7">
        <v>38860</v>
      </c>
      <c r="Y46" s="6"/>
      <c r="Z46" s="7"/>
      <c r="AA46" s="8">
        <f t="shared" si="1"/>
        <v>4.2524644030668126</v>
      </c>
      <c r="AB46" s="8">
        <v>5.0305555555555559</v>
      </c>
    </row>
    <row r="47" spans="1:28" x14ac:dyDescent="0.2">
      <c r="A47" s="1">
        <v>6</v>
      </c>
      <c r="B47" s="1" t="s">
        <v>13</v>
      </c>
      <c r="C47" s="1">
        <v>2</v>
      </c>
      <c r="D47" s="10"/>
      <c r="E47" s="10" t="s">
        <v>53</v>
      </c>
      <c r="F47" s="11">
        <v>41290</v>
      </c>
      <c r="G47" s="1">
        <v>246.15</v>
      </c>
      <c r="H47" s="1">
        <v>2740.01</v>
      </c>
      <c r="I47" s="1">
        <v>400.35</v>
      </c>
      <c r="J47" s="1">
        <v>993.84</v>
      </c>
      <c r="K47" s="1">
        <v>618.14</v>
      </c>
      <c r="L47" s="1">
        <v>1896.79</v>
      </c>
      <c r="M47" s="1">
        <v>506.07</v>
      </c>
      <c r="N47" s="1">
        <v>1204.7</v>
      </c>
      <c r="O47" s="1">
        <v>3257.83</v>
      </c>
      <c r="P47" s="1">
        <v>1495.8</v>
      </c>
      <c r="Q47" s="1">
        <v>3396.99</v>
      </c>
      <c r="R47" s="1">
        <v>2750.42</v>
      </c>
      <c r="S47" s="6" t="s">
        <v>2</v>
      </c>
      <c r="T47" s="7">
        <v>39174</v>
      </c>
      <c r="U47" s="6" t="s">
        <v>2</v>
      </c>
      <c r="V47" s="7">
        <v>39224</v>
      </c>
      <c r="W47" s="6" t="s">
        <v>2</v>
      </c>
      <c r="X47" s="7">
        <v>39301</v>
      </c>
      <c r="Y47" s="6"/>
      <c r="Z47" s="7"/>
      <c r="AA47" s="8">
        <f t="shared" si="1"/>
        <v>5.4450527962456006</v>
      </c>
      <c r="AB47" s="8">
        <v>5.958333333333333</v>
      </c>
    </row>
    <row r="48" spans="1:28" x14ac:dyDescent="0.2">
      <c r="A48" s="1">
        <v>5</v>
      </c>
      <c r="B48" s="1" t="s">
        <v>13</v>
      </c>
      <c r="C48" s="1">
        <v>2</v>
      </c>
      <c r="D48" s="10"/>
      <c r="E48" s="10" t="s">
        <v>54</v>
      </c>
      <c r="F48" s="11">
        <v>40378</v>
      </c>
      <c r="G48" s="1">
        <v>558.65</v>
      </c>
      <c r="H48" s="1">
        <v>3923.66</v>
      </c>
      <c r="I48" s="1">
        <v>977.15</v>
      </c>
      <c r="J48" s="1">
        <v>1232.6400000000001</v>
      </c>
      <c r="K48" s="1">
        <v>20266.75</v>
      </c>
      <c r="L48" s="1">
        <v>1839.58</v>
      </c>
      <c r="M48" s="1">
        <v>1372.6</v>
      </c>
      <c r="N48" s="1">
        <v>1639.15</v>
      </c>
      <c r="O48" s="1">
        <v>3728.96</v>
      </c>
      <c r="P48" s="1">
        <v>19177.02</v>
      </c>
      <c r="Q48" s="1">
        <v>26364.74</v>
      </c>
      <c r="R48" s="1">
        <v>4708.68</v>
      </c>
      <c r="S48" s="6" t="s">
        <v>2</v>
      </c>
      <c r="T48" s="7">
        <v>38601</v>
      </c>
      <c r="U48" s="6" t="s">
        <v>2</v>
      </c>
      <c r="V48" s="7">
        <v>38658</v>
      </c>
      <c r="W48" s="6" t="s">
        <v>2</v>
      </c>
      <c r="X48" s="7">
        <v>38728</v>
      </c>
      <c r="Y48" s="6"/>
      <c r="Z48" s="7"/>
      <c r="AA48" s="8">
        <f t="shared" si="1"/>
        <v>4.5180722891566267</v>
      </c>
      <c r="AB48" s="8">
        <v>5.0055555555555555</v>
      </c>
    </row>
    <row r="49" spans="1:28" x14ac:dyDescent="0.2">
      <c r="A49" s="1">
        <v>6</v>
      </c>
      <c r="B49" s="1" t="s">
        <v>13</v>
      </c>
      <c r="C49" s="1">
        <v>2</v>
      </c>
      <c r="D49" s="10"/>
      <c r="E49" s="10" t="s">
        <v>55</v>
      </c>
      <c r="F49" s="11">
        <v>40827</v>
      </c>
      <c r="G49" s="1">
        <v>456.66</v>
      </c>
      <c r="H49" s="1">
        <v>4645.59</v>
      </c>
      <c r="I49" s="1">
        <v>713.74</v>
      </c>
      <c r="J49" s="1">
        <v>1655.25</v>
      </c>
      <c r="K49" s="1">
        <v>9914.6</v>
      </c>
      <c r="L49" s="1">
        <v>2959.16</v>
      </c>
      <c r="M49" s="1">
        <v>974.24</v>
      </c>
      <c r="N49" s="1">
        <v>3205.2</v>
      </c>
      <c r="O49" s="1">
        <v>6878.11</v>
      </c>
      <c r="P49" s="1">
        <v>1764.14</v>
      </c>
      <c r="Q49" s="1">
        <v>8590.48</v>
      </c>
      <c r="R49" s="1">
        <v>10757.74</v>
      </c>
      <c r="S49" s="6" t="s">
        <v>2</v>
      </c>
      <c r="T49" s="7">
        <v>38749</v>
      </c>
      <c r="U49" s="6" t="s">
        <v>2</v>
      </c>
      <c r="V49" s="7">
        <v>38814</v>
      </c>
      <c r="W49" s="6" t="s">
        <v>2</v>
      </c>
      <c r="X49" s="7">
        <v>38894</v>
      </c>
      <c r="Y49" s="6"/>
      <c r="Z49" s="7"/>
      <c r="AA49" s="8">
        <f t="shared" si="1"/>
        <v>5.2934732998630762</v>
      </c>
      <c r="AB49" s="8">
        <v>5.8444444444444441</v>
      </c>
    </row>
    <row r="50" spans="1:28" x14ac:dyDescent="0.2">
      <c r="A50" s="1">
        <v>5</v>
      </c>
      <c r="B50" s="1" t="s">
        <v>13</v>
      </c>
      <c r="C50" s="1">
        <v>2</v>
      </c>
      <c r="D50" s="10"/>
      <c r="E50" s="10" t="s">
        <v>56</v>
      </c>
      <c r="F50" s="11">
        <v>40694</v>
      </c>
      <c r="G50" s="1">
        <v>1266.9100000000001</v>
      </c>
      <c r="H50" s="1">
        <v>7368.62</v>
      </c>
      <c r="I50" s="1">
        <v>1782.6</v>
      </c>
      <c r="J50" s="1">
        <v>3672.46</v>
      </c>
      <c r="K50" s="1">
        <v>13112.21</v>
      </c>
      <c r="L50" s="1">
        <v>6324.66</v>
      </c>
      <c r="M50" s="1">
        <v>4550.2</v>
      </c>
      <c r="N50" s="1">
        <v>5227.32</v>
      </c>
      <c r="O50" s="1">
        <v>5711.35</v>
      </c>
      <c r="P50" s="1">
        <v>21190.68</v>
      </c>
      <c r="Q50" s="1">
        <v>14545.41</v>
      </c>
      <c r="R50" s="1">
        <v>8427.7099999999991</v>
      </c>
      <c r="S50" s="6" t="s">
        <v>2</v>
      </c>
      <c r="T50" s="7">
        <v>38931</v>
      </c>
      <c r="U50" s="6" t="s">
        <v>2</v>
      </c>
      <c r="V50" s="7">
        <v>38999</v>
      </c>
      <c r="W50" s="6" t="s">
        <v>2</v>
      </c>
      <c r="X50" s="7">
        <v>39066</v>
      </c>
      <c r="Y50" s="6"/>
      <c r="Z50" s="7"/>
      <c r="AA50" s="8">
        <f t="shared" si="1"/>
        <v>4.4582382473756272</v>
      </c>
      <c r="AB50" s="8">
        <v>5.0111111111111111</v>
      </c>
    </row>
    <row r="51" spans="1:28" x14ac:dyDescent="0.2">
      <c r="A51" s="1">
        <v>6</v>
      </c>
      <c r="B51" s="1" t="s">
        <v>13</v>
      </c>
      <c r="C51" s="1">
        <v>2</v>
      </c>
      <c r="D51" s="10"/>
      <c r="E51" s="10" t="s">
        <v>57</v>
      </c>
      <c r="F51" s="11">
        <v>41456</v>
      </c>
      <c r="G51" s="1">
        <v>472.91</v>
      </c>
      <c r="H51" s="1">
        <v>7934.9</v>
      </c>
      <c r="I51" s="1">
        <v>278.2</v>
      </c>
      <c r="J51" s="1">
        <v>484.63</v>
      </c>
      <c r="K51" s="1">
        <v>3684.04</v>
      </c>
      <c r="L51" s="1">
        <v>1254.26</v>
      </c>
      <c r="M51" s="1">
        <v>1412.65</v>
      </c>
      <c r="N51" s="1">
        <v>1592.81</v>
      </c>
      <c r="O51" s="1">
        <v>1111.3499999999999</v>
      </c>
      <c r="P51" s="1">
        <v>2302.35</v>
      </c>
      <c r="Q51" s="1">
        <v>5613.66</v>
      </c>
      <c r="R51" s="1">
        <v>5270.59</v>
      </c>
      <c r="S51" s="6" t="s">
        <v>2</v>
      </c>
      <c r="T51" s="7">
        <v>39065</v>
      </c>
      <c r="U51" s="6" t="s">
        <v>2</v>
      </c>
      <c r="V51" s="7">
        <v>39202</v>
      </c>
      <c r="W51" s="6" t="s">
        <v>2</v>
      </c>
      <c r="X51" s="7">
        <v>39249</v>
      </c>
      <c r="Y51" s="6"/>
      <c r="Z51" s="7"/>
      <c r="AA51" s="8">
        <f t="shared" si="1"/>
        <v>6.0418459131795075</v>
      </c>
      <c r="AB51" s="8">
        <v>6.7138888888888886</v>
      </c>
    </row>
    <row r="52" spans="1:28" x14ac:dyDescent="0.2">
      <c r="A52" s="1">
        <v>7</v>
      </c>
      <c r="B52" s="1" t="s">
        <v>39</v>
      </c>
      <c r="C52" s="1">
        <v>2</v>
      </c>
      <c r="D52" s="10"/>
      <c r="E52" s="10" t="s">
        <v>58</v>
      </c>
      <c r="F52" s="11">
        <v>41018</v>
      </c>
      <c r="G52" s="1">
        <v>130.05000000000001</v>
      </c>
      <c r="H52" s="1">
        <v>4737.51</v>
      </c>
      <c r="I52" s="1">
        <v>254.55</v>
      </c>
      <c r="J52" s="1">
        <v>582.30999999999995</v>
      </c>
      <c r="K52" s="1">
        <v>2002</v>
      </c>
      <c r="L52" s="1">
        <v>470.79</v>
      </c>
      <c r="M52" s="1">
        <v>194.89</v>
      </c>
      <c r="N52" s="1">
        <v>370.8</v>
      </c>
      <c r="O52" s="1">
        <v>738.72</v>
      </c>
      <c r="P52" s="1">
        <v>1069.27</v>
      </c>
      <c r="Q52" s="1">
        <v>1017.24</v>
      </c>
      <c r="R52" s="1">
        <v>1373.79</v>
      </c>
      <c r="S52" s="6" t="s">
        <v>2</v>
      </c>
      <c r="T52" s="7">
        <v>39224</v>
      </c>
      <c r="U52" s="6" t="s">
        <v>2</v>
      </c>
      <c r="V52" s="7">
        <v>39290</v>
      </c>
      <c r="W52" s="6" t="s">
        <v>2</v>
      </c>
      <c r="X52" s="7">
        <v>39371</v>
      </c>
      <c r="Y52" s="6"/>
      <c r="Z52" s="7"/>
      <c r="AA52" s="8">
        <f t="shared" si="1"/>
        <v>4.5082116788321169</v>
      </c>
      <c r="AB52" s="8">
        <v>5.052777777777778</v>
      </c>
    </row>
    <row r="53" spans="1:28" x14ac:dyDescent="0.2">
      <c r="A53" s="1">
        <v>8</v>
      </c>
      <c r="B53" s="1" t="s">
        <v>13</v>
      </c>
      <c r="C53" s="1">
        <v>2</v>
      </c>
      <c r="D53" s="10"/>
      <c r="E53" s="10" t="s">
        <v>59</v>
      </c>
      <c r="F53" s="11">
        <v>40967</v>
      </c>
      <c r="G53" s="1">
        <v>523.49</v>
      </c>
      <c r="H53" s="1">
        <v>3906.93</v>
      </c>
      <c r="I53" s="1">
        <v>569.04</v>
      </c>
      <c r="J53" s="1">
        <v>1109.5999999999999</v>
      </c>
      <c r="K53" s="1">
        <v>877.27</v>
      </c>
      <c r="L53" s="1">
        <v>2037.05</v>
      </c>
      <c r="M53" s="1">
        <v>1674.03</v>
      </c>
      <c r="N53" s="1">
        <v>4673.34</v>
      </c>
      <c r="O53" s="1">
        <v>3720.84</v>
      </c>
      <c r="P53" s="1">
        <v>4366.9399999999996</v>
      </c>
      <c r="Q53" s="1">
        <v>103914.58</v>
      </c>
      <c r="R53" s="1">
        <v>4452.79</v>
      </c>
      <c r="S53" s="6" t="s">
        <v>2</v>
      </c>
      <c r="T53" s="7">
        <v>39157</v>
      </c>
      <c r="U53" s="6" t="s">
        <v>2</v>
      </c>
      <c r="V53" s="7">
        <v>39206</v>
      </c>
      <c r="W53" s="6" t="s">
        <v>2</v>
      </c>
      <c r="X53" s="7">
        <v>39295</v>
      </c>
      <c r="Y53" s="6"/>
      <c r="Z53" s="7"/>
      <c r="AA53" s="8">
        <f t="shared" si="1"/>
        <v>4.5766423357664232</v>
      </c>
      <c r="AB53" s="8">
        <v>5.1194444444444445</v>
      </c>
    </row>
    <row r="54" spans="1:28" x14ac:dyDescent="0.2">
      <c r="A54" s="1">
        <v>6</v>
      </c>
      <c r="B54" s="1" t="s">
        <v>39</v>
      </c>
      <c r="C54" s="1">
        <v>2</v>
      </c>
      <c r="D54" s="10"/>
      <c r="E54" s="10" t="s">
        <v>60</v>
      </c>
      <c r="F54" s="11">
        <v>40736</v>
      </c>
      <c r="G54" s="1">
        <v>405.26</v>
      </c>
      <c r="H54" s="1">
        <v>5421.43</v>
      </c>
      <c r="I54" s="1">
        <v>257.64999999999998</v>
      </c>
      <c r="J54" s="1">
        <v>374.41</v>
      </c>
      <c r="K54" s="1">
        <v>6199.12</v>
      </c>
      <c r="L54" s="1">
        <v>478.57</v>
      </c>
      <c r="M54" s="1">
        <v>1185.79</v>
      </c>
      <c r="N54" s="1">
        <v>750.86</v>
      </c>
      <c r="O54" s="1">
        <v>2374.62</v>
      </c>
      <c r="P54" s="1">
        <v>1859.43</v>
      </c>
      <c r="Q54" s="1">
        <v>5418.83</v>
      </c>
      <c r="R54" s="1">
        <v>5155.8100000000004</v>
      </c>
      <c r="S54" s="6" t="s">
        <v>2</v>
      </c>
      <c r="T54" s="7">
        <v>39192</v>
      </c>
      <c r="U54" s="6" t="s">
        <v>2</v>
      </c>
      <c r="V54" s="7">
        <v>39242</v>
      </c>
      <c r="W54" s="6" t="s">
        <v>2</v>
      </c>
      <c r="X54" s="7">
        <v>39332</v>
      </c>
      <c r="Y54" s="6"/>
      <c r="Z54" s="7"/>
      <c r="AA54" s="8">
        <f t="shared" si="1"/>
        <v>3.8444687842278205</v>
      </c>
      <c r="AB54" s="8">
        <v>4.4361111111111109</v>
      </c>
    </row>
    <row r="55" spans="1:28" x14ac:dyDescent="0.2">
      <c r="A55" s="1">
        <v>7</v>
      </c>
      <c r="B55" s="1" t="s">
        <v>13</v>
      </c>
      <c r="C55" s="1">
        <v>2</v>
      </c>
      <c r="D55" s="10"/>
      <c r="E55" s="10" t="s">
        <v>61</v>
      </c>
      <c r="F55" s="11">
        <v>41584</v>
      </c>
      <c r="G55" s="1">
        <v>55.79</v>
      </c>
      <c r="H55" s="1">
        <v>630.11</v>
      </c>
      <c r="I55" s="1">
        <v>298.17</v>
      </c>
      <c r="J55" s="1">
        <v>236.85</v>
      </c>
      <c r="K55" s="1">
        <v>439.25</v>
      </c>
      <c r="L55" s="1">
        <v>344.59</v>
      </c>
      <c r="M55" s="1">
        <v>793.1</v>
      </c>
      <c r="N55" s="1">
        <v>916.98</v>
      </c>
      <c r="O55" s="1">
        <v>2849.41</v>
      </c>
      <c r="P55" s="1">
        <v>582.62</v>
      </c>
      <c r="Q55" s="1">
        <v>4023.99</v>
      </c>
      <c r="R55" s="1">
        <v>18656.21</v>
      </c>
      <c r="S55" s="6" t="s">
        <v>2</v>
      </c>
      <c r="T55" s="7">
        <v>39020</v>
      </c>
      <c r="U55" s="6" t="s">
        <v>2</v>
      </c>
      <c r="V55" s="7">
        <v>39148</v>
      </c>
      <c r="W55" s="6" t="s">
        <v>2</v>
      </c>
      <c r="X55" s="7">
        <v>39233</v>
      </c>
      <c r="Y55" s="6"/>
      <c r="Z55" s="7"/>
      <c r="AA55" s="8">
        <f t="shared" si="1"/>
        <v>6.4360578803285104</v>
      </c>
      <c r="AB55" s="8">
        <v>7.2027777777777775</v>
      </c>
    </row>
    <row r="56" spans="1:28" x14ac:dyDescent="0.2">
      <c r="A56" s="1">
        <v>7</v>
      </c>
      <c r="B56" s="1" t="s">
        <v>13</v>
      </c>
      <c r="C56" s="1">
        <v>2</v>
      </c>
      <c r="D56" s="10"/>
      <c r="E56" s="10" t="s">
        <v>62</v>
      </c>
      <c r="F56" s="11">
        <v>41607</v>
      </c>
      <c r="G56" s="1">
        <v>355.26</v>
      </c>
      <c r="H56" s="1">
        <v>4395.1899999999996</v>
      </c>
      <c r="I56" s="1">
        <v>682.18</v>
      </c>
      <c r="J56" s="1">
        <v>1407.93</v>
      </c>
      <c r="K56" s="1">
        <v>2002</v>
      </c>
      <c r="L56" s="1">
        <v>2184.39</v>
      </c>
      <c r="M56" s="1">
        <v>728.56</v>
      </c>
      <c r="N56" s="1">
        <v>2525.56</v>
      </c>
      <c r="O56" s="1">
        <v>4711.3100000000004</v>
      </c>
      <c r="P56" s="1">
        <v>1371.2</v>
      </c>
      <c r="Q56" s="1">
        <v>13024.22</v>
      </c>
      <c r="R56" s="1">
        <v>3928.34</v>
      </c>
      <c r="S56" s="6" t="s">
        <v>2</v>
      </c>
      <c r="T56" s="7">
        <v>38972</v>
      </c>
      <c r="U56" s="6" t="s">
        <v>2</v>
      </c>
      <c r="V56" s="7">
        <v>39043</v>
      </c>
      <c r="W56" s="6" t="s">
        <v>2</v>
      </c>
      <c r="X56" s="7">
        <v>39098</v>
      </c>
      <c r="Y56" s="6"/>
      <c r="Z56" s="7"/>
      <c r="AA56" s="8">
        <f t="shared" si="1"/>
        <v>6.8685960109503323</v>
      </c>
      <c r="AB56" s="8">
        <v>7.3694444444444445</v>
      </c>
    </row>
    <row r="57" spans="1:28" x14ac:dyDescent="0.2">
      <c r="A57" s="1">
        <v>6</v>
      </c>
      <c r="B57" s="1" t="s">
        <v>39</v>
      </c>
      <c r="C57" s="1">
        <v>2</v>
      </c>
      <c r="D57" s="10"/>
      <c r="E57" s="10" t="s">
        <v>63</v>
      </c>
      <c r="F57" s="11">
        <v>41093</v>
      </c>
      <c r="G57" s="1">
        <v>1007.09</v>
      </c>
      <c r="H57" s="1">
        <v>4449</v>
      </c>
      <c r="I57" s="1">
        <v>1454.16</v>
      </c>
      <c r="J57" s="1">
        <v>2517.81</v>
      </c>
      <c r="K57" s="1">
        <v>1694.12</v>
      </c>
      <c r="L57" s="1">
        <v>4364.59</v>
      </c>
      <c r="M57" s="1">
        <v>2072.63</v>
      </c>
      <c r="N57" s="1">
        <v>4514.8900000000003</v>
      </c>
      <c r="O57" s="1">
        <v>5342.15</v>
      </c>
      <c r="P57" s="1">
        <v>18446.73</v>
      </c>
      <c r="Q57" s="1">
        <v>20904.099999999999</v>
      </c>
      <c r="R57" s="1">
        <v>13433.47</v>
      </c>
      <c r="S57" s="6" t="s">
        <v>2</v>
      </c>
      <c r="T57" s="7">
        <v>38978</v>
      </c>
      <c r="U57" s="6" t="s">
        <v>2</v>
      </c>
      <c r="V57" s="7">
        <v>39036</v>
      </c>
      <c r="W57" s="6" t="s">
        <v>2</v>
      </c>
      <c r="X57" s="7">
        <v>39099</v>
      </c>
      <c r="Y57" s="6"/>
      <c r="Z57" s="7"/>
      <c r="AA57" s="8">
        <f t="shared" si="1"/>
        <v>5.4580291970802923</v>
      </c>
      <c r="AB57" s="8">
        <v>5.9611111111111112</v>
      </c>
    </row>
    <row r="58" spans="1:28" x14ac:dyDescent="0.2">
      <c r="A58" s="1">
        <v>6</v>
      </c>
      <c r="B58" s="1" t="s">
        <v>39</v>
      </c>
      <c r="C58" s="1">
        <v>2</v>
      </c>
      <c r="D58" s="10"/>
      <c r="E58" s="10" t="s">
        <v>64</v>
      </c>
      <c r="F58" s="11">
        <v>41513</v>
      </c>
      <c r="G58" s="1">
        <v>202.32</v>
      </c>
      <c r="H58" s="1">
        <v>3104.1</v>
      </c>
      <c r="I58" s="1">
        <v>1300.5899999999999</v>
      </c>
      <c r="J58" s="1">
        <v>2848.79</v>
      </c>
      <c r="K58" s="1">
        <v>766.75</v>
      </c>
      <c r="L58" s="1">
        <v>4488.32</v>
      </c>
      <c r="M58" s="1">
        <v>3666.56</v>
      </c>
      <c r="N58" s="1">
        <v>9643.3700000000008</v>
      </c>
      <c r="O58" s="1">
        <v>4449.6899999999996</v>
      </c>
      <c r="P58" s="1">
        <v>3726.82</v>
      </c>
      <c r="Q58" s="1">
        <v>18922.86</v>
      </c>
      <c r="R58" s="1">
        <v>6463.15</v>
      </c>
      <c r="S58" s="6" t="s">
        <v>2</v>
      </c>
      <c r="T58" s="7">
        <v>39541</v>
      </c>
      <c r="U58" s="6" t="s">
        <v>2</v>
      </c>
      <c r="V58" s="7">
        <v>39611</v>
      </c>
      <c r="W58" s="6" t="s">
        <v>2</v>
      </c>
      <c r="X58" s="7">
        <v>39667</v>
      </c>
      <c r="Y58" s="6"/>
      <c r="Z58" s="7"/>
      <c r="AA58" s="8">
        <f t="shared" si="1"/>
        <v>5.0529197080291972</v>
      </c>
      <c r="AB58" s="8">
        <v>5.5555555555555554</v>
      </c>
    </row>
    <row r="59" spans="1:28" x14ac:dyDescent="0.2">
      <c r="A59" s="1">
        <v>6</v>
      </c>
      <c r="B59" s="1" t="s">
        <v>39</v>
      </c>
      <c r="C59" s="1">
        <v>2</v>
      </c>
      <c r="D59" s="10"/>
      <c r="E59" s="10" t="s">
        <v>65</v>
      </c>
      <c r="F59" s="11">
        <v>41418</v>
      </c>
      <c r="G59" s="1">
        <v>691.4</v>
      </c>
      <c r="H59" s="1">
        <v>4554.08</v>
      </c>
      <c r="I59" s="1">
        <v>809.76</v>
      </c>
      <c r="J59" s="1">
        <v>979.94</v>
      </c>
      <c r="K59" s="1">
        <v>2906.73</v>
      </c>
      <c r="L59" s="1">
        <v>3129.75</v>
      </c>
      <c r="M59" s="1">
        <v>1690.39</v>
      </c>
      <c r="N59" s="1">
        <v>501.06</v>
      </c>
      <c r="O59" s="1">
        <v>1214.1600000000001</v>
      </c>
      <c r="P59" s="1">
        <v>1462.86</v>
      </c>
      <c r="Q59" s="1">
        <v>1438.53</v>
      </c>
      <c r="R59" s="1">
        <v>1847.54</v>
      </c>
      <c r="S59" s="6" t="s">
        <v>2</v>
      </c>
      <c r="T59" s="7">
        <v>39314</v>
      </c>
      <c r="U59" s="6" t="s">
        <v>2</v>
      </c>
      <c r="V59" s="7">
        <v>39370</v>
      </c>
      <c r="W59" s="6" t="s">
        <v>2</v>
      </c>
      <c r="X59" s="7">
        <v>39433</v>
      </c>
      <c r="Y59" s="6"/>
      <c r="Z59" s="7"/>
      <c r="AA59" s="8">
        <f t="shared" si="1"/>
        <v>5.4341024638247948</v>
      </c>
      <c r="AB59" s="8">
        <v>5.927777777777778</v>
      </c>
    </row>
    <row r="60" spans="1:28" x14ac:dyDescent="0.2">
      <c r="A60" s="1">
        <v>5</v>
      </c>
      <c r="B60" s="1" t="s">
        <v>0</v>
      </c>
      <c r="C60" s="2">
        <v>1</v>
      </c>
      <c r="D60" s="12">
        <v>2</v>
      </c>
      <c r="E60" s="10" t="s">
        <v>66</v>
      </c>
      <c r="F60" s="11">
        <v>41513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" t="s">
        <v>2</v>
      </c>
      <c r="T60" s="7">
        <v>40367</v>
      </c>
      <c r="U60" s="6" t="s">
        <v>2</v>
      </c>
      <c r="V60" s="7">
        <v>40430</v>
      </c>
      <c r="W60" s="6" t="s">
        <v>2</v>
      </c>
      <c r="X60" s="7">
        <v>40493</v>
      </c>
      <c r="Y60" s="6"/>
      <c r="Z60" s="7"/>
      <c r="AA60" s="8"/>
      <c r="AB60" s="8"/>
    </row>
    <row r="61" spans="1:28" x14ac:dyDescent="0.2">
      <c r="A61" s="1">
        <v>6</v>
      </c>
      <c r="B61" s="1" t="s">
        <v>4</v>
      </c>
      <c r="C61" s="2">
        <v>1</v>
      </c>
      <c r="D61" s="13">
        <v>3</v>
      </c>
      <c r="E61" s="4" t="s">
        <v>67</v>
      </c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" t="s">
        <v>2</v>
      </c>
      <c r="T61" s="7">
        <v>40323</v>
      </c>
      <c r="U61" s="6" t="s">
        <v>2</v>
      </c>
      <c r="V61" s="7">
        <v>40386</v>
      </c>
      <c r="W61" s="6" t="s">
        <v>2</v>
      </c>
      <c r="X61" s="7">
        <v>40456</v>
      </c>
      <c r="Y61" s="6"/>
      <c r="Z61" s="7"/>
      <c r="AA61" s="8"/>
      <c r="AB61" s="8"/>
    </row>
    <row r="62" spans="1:28" x14ac:dyDescent="0.2">
      <c r="A62" s="1">
        <v>8</v>
      </c>
      <c r="B62" s="1" t="s">
        <v>0</v>
      </c>
      <c r="C62" s="2">
        <v>1</v>
      </c>
      <c r="D62" s="3">
        <v>44</v>
      </c>
      <c r="E62" s="15" t="s">
        <v>68</v>
      </c>
      <c r="F62" s="11"/>
      <c r="G62" s="1">
        <v>383.52</v>
      </c>
      <c r="H62" s="1">
        <v>22477.83</v>
      </c>
      <c r="I62" s="1">
        <v>629.76</v>
      </c>
      <c r="J62" s="1">
        <v>2108.3200000000002</v>
      </c>
      <c r="K62" s="1">
        <v>323.02</v>
      </c>
      <c r="L62" s="1">
        <v>1407.53</v>
      </c>
      <c r="M62" s="1">
        <v>1129.97</v>
      </c>
      <c r="N62" s="1">
        <v>610.87</v>
      </c>
      <c r="O62" s="1">
        <v>1335.79</v>
      </c>
      <c r="P62" s="1">
        <v>4311.71</v>
      </c>
      <c r="Q62" s="1">
        <v>2099.38</v>
      </c>
      <c r="R62" s="1">
        <v>1289.6199999999999</v>
      </c>
      <c r="S62" s="6"/>
      <c r="T62" s="7"/>
      <c r="U62" s="6"/>
      <c r="V62" s="7"/>
      <c r="W62" s="6"/>
      <c r="X62" s="7"/>
      <c r="Y62" s="6"/>
      <c r="Z62" s="7"/>
      <c r="AA62" s="8"/>
      <c r="AB62" s="8"/>
    </row>
    <row r="63" spans="1:28" x14ac:dyDescent="0.2">
      <c r="A63" s="1">
        <v>8</v>
      </c>
      <c r="B63" s="1" t="s">
        <v>4</v>
      </c>
      <c r="C63" s="2">
        <v>1</v>
      </c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6" t="s">
        <v>2</v>
      </c>
      <c r="T63" s="7">
        <v>39974</v>
      </c>
      <c r="U63" s="6" t="s">
        <v>2</v>
      </c>
      <c r="V63" s="7">
        <v>40035</v>
      </c>
      <c r="W63" s="6" t="s">
        <v>2</v>
      </c>
      <c r="X63" s="7">
        <v>40099</v>
      </c>
      <c r="Y63" s="6"/>
      <c r="Z63" s="7"/>
      <c r="AA63" s="8"/>
      <c r="AB63" s="8"/>
    </row>
    <row r="64" spans="1:28" x14ac:dyDescent="0.2">
      <c r="A64" s="1">
        <v>6</v>
      </c>
      <c r="B64" s="1" t="s">
        <v>4</v>
      </c>
      <c r="C64" s="2">
        <v>1</v>
      </c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6" t="s">
        <v>2</v>
      </c>
      <c r="T64" s="7">
        <v>40466</v>
      </c>
      <c r="U64" s="6" t="s">
        <v>2</v>
      </c>
      <c r="V64" s="7">
        <v>40605</v>
      </c>
      <c r="W64" s="6" t="s">
        <v>2</v>
      </c>
      <c r="X64" s="7">
        <v>40637</v>
      </c>
      <c r="Y64" s="6"/>
      <c r="Z64" s="7"/>
      <c r="AA64" s="8"/>
      <c r="AB64" s="8"/>
    </row>
    <row r="65" spans="1:28" x14ac:dyDescent="0.2">
      <c r="A65" s="1">
        <v>6</v>
      </c>
      <c r="B65" s="1" t="s">
        <v>4</v>
      </c>
      <c r="C65" s="2">
        <v>1</v>
      </c>
      <c r="D65" s="12"/>
      <c r="E65" s="1" t="s">
        <v>69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6"/>
      <c r="T65" s="7"/>
      <c r="U65" s="6"/>
      <c r="V65" s="7"/>
      <c r="W65" s="6"/>
      <c r="X65" s="7"/>
      <c r="Y65" s="6"/>
      <c r="Z65" s="7"/>
      <c r="AA65" s="8"/>
      <c r="AB65" s="8"/>
    </row>
    <row r="66" spans="1:28" x14ac:dyDescent="0.2">
      <c r="A66" s="1">
        <v>6</v>
      </c>
      <c r="B66" s="1" t="s">
        <v>0</v>
      </c>
      <c r="C66" s="2">
        <v>1</v>
      </c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6" t="s">
        <v>2</v>
      </c>
      <c r="T66" s="7">
        <v>40406</v>
      </c>
      <c r="U66" s="6" t="s">
        <v>2</v>
      </c>
      <c r="V66" s="7">
        <v>40501</v>
      </c>
      <c r="W66" s="6" t="s">
        <v>2</v>
      </c>
      <c r="X66" s="7">
        <v>40561</v>
      </c>
      <c r="Y66" s="6" t="s">
        <v>7</v>
      </c>
      <c r="Z66" s="7">
        <v>40924</v>
      </c>
      <c r="AA66" s="8"/>
      <c r="AB66" s="8"/>
    </row>
    <row r="67" spans="1:28" x14ac:dyDescent="0.2">
      <c r="A67" s="1">
        <v>6</v>
      </c>
      <c r="B67" s="1" t="s">
        <v>4</v>
      </c>
      <c r="C67" s="2">
        <v>1</v>
      </c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6" t="s">
        <v>2</v>
      </c>
      <c r="T67" s="7">
        <v>40247</v>
      </c>
      <c r="U67" s="6" t="s">
        <v>2</v>
      </c>
      <c r="V67" s="7">
        <v>40303</v>
      </c>
      <c r="W67" s="6" t="s">
        <v>2</v>
      </c>
      <c r="X67" s="7">
        <v>40387</v>
      </c>
      <c r="Y67" s="6"/>
      <c r="Z67" s="7"/>
      <c r="AA67" s="8"/>
      <c r="AB67" s="8"/>
    </row>
    <row r="68" spans="1:28" x14ac:dyDescent="0.2">
      <c r="A68" s="1">
        <v>6</v>
      </c>
      <c r="B68" s="1" t="s">
        <v>39</v>
      </c>
      <c r="C68" s="1">
        <v>2</v>
      </c>
      <c r="D68" s="3"/>
      <c r="E68" s="10" t="s">
        <v>70</v>
      </c>
      <c r="F68" s="16">
        <v>40827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6"/>
      <c r="T68" s="7"/>
      <c r="U68" s="6"/>
      <c r="V68" s="7"/>
      <c r="W68" s="6"/>
      <c r="X68" s="7"/>
      <c r="Y68" s="6"/>
      <c r="Z68" s="7"/>
      <c r="AA68" s="8"/>
      <c r="AB6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6CB3-0D8E-4D41-A845-7CE67C476D9C}">
  <dimension ref="A1:AC71"/>
  <sheetViews>
    <sheetView tabSelected="1" topLeftCell="A33" workbookViewId="0"/>
  </sheetViews>
  <sheetFormatPr baseColWidth="10" defaultColWidth="8.83203125" defaultRowHeight="14" x14ac:dyDescent="0.2"/>
  <cols>
    <col min="1" max="4" width="16.1640625" style="23" customWidth="1"/>
    <col min="5" max="5" width="15.6640625" style="23" customWidth="1"/>
    <col min="6" max="6" width="4.33203125" style="23" customWidth="1"/>
    <col min="7" max="7" width="5.1640625" style="23" customWidth="1"/>
    <col min="8" max="8" width="8" style="23" customWidth="1"/>
    <col min="9" max="9" width="7.5" style="23" customWidth="1"/>
    <col min="10" max="10" width="8" style="23" customWidth="1"/>
    <col min="11" max="11" width="8.5" style="23" customWidth="1"/>
    <col min="12" max="12" width="7.1640625" style="23" customWidth="1"/>
    <col min="13" max="13" width="8" style="23" customWidth="1"/>
    <col min="14" max="14" width="4.83203125" style="23" customWidth="1"/>
    <col min="15" max="15" width="18.83203125" style="23" customWidth="1"/>
    <col min="16" max="16" width="16.5" style="23" customWidth="1"/>
    <col min="17" max="17" width="10.1640625" style="23" customWidth="1"/>
    <col min="18" max="18" width="12.83203125" style="23" customWidth="1"/>
    <col min="19" max="19" width="12.5" style="23" customWidth="1"/>
    <col min="20" max="20" width="10.33203125" style="23" customWidth="1"/>
    <col min="21" max="21" width="11.5" style="23" customWidth="1"/>
    <col min="22" max="22" width="8.83203125" style="23"/>
    <col min="23" max="23" width="10.6640625" style="23" customWidth="1"/>
    <col min="24" max="25" width="8.83203125" style="23"/>
    <col min="26" max="26" width="26" style="23" customWidth="1"/>
    <col min="27" max="27" width="18.83203125" style="23" customWidth="1"/>
    <col min="28" max="16384" width="8.83203125" style="23"/>
  </cols>
  <sheetData>
    <row r="1" spans="1:29" ht="14" customHeight="1" x14ac:dyDescent="0.2">
      <c r="A1" s="19" t="s">
        <v>119</v>
      </c>
      <c r="B1" s="19" t="s">
        <v>115</v>
      </c>
      <c r="C1" s="19" t="s">
        <v>111</v>
      </c>
      <c r="D1" s="19" t="s">
        <v>108</v>
      </c>
      <c r="E1" s="17" t="s">
        <v>71</v>
      </c>
      <c r="F1" s="17" t="s">
        <v>72</v>
      </c>
      <c r="G1" s="17" t="s">
        <v>73</v>
      </c>
      <c r="H1" s="17" t="s">
        <v>74</v>
      </c>
      <c r="I1" s="17" t="s">
        <v>75</v>
      </c>
      <c r="J1" s="17" t="s">
        <v>76</v>
      </c>
      <c r="K1" s="17" t="s">
        <v>77</v>
      </c>
      <c r="L1" s="17" t="s">
        <v>78</v>
      </c>
      <c r="M1" s="17" t="s">
        <v>79</v>
      </c>
      <c r="N1" s="18" t="s">
        <v>80</v>
      </c>
      <c r="O1" s="19" t="s">
        <v>82</v>
      </c>
      <c r="P1" s="20" t="s">
        <v>83</v>
      </c>
      <c r="Q1" s="21" t="s">
        <v>84</v>
      </c>
      <c r="R1" s="20" t="s">
        <v>85</v>
      </c>
      <c r="S1" s="21" t="s">
        <v>86</v>
      </c>
      <c r="T1" s="20" t="s">
        <v>87</v>
      </c>
      <c r="U1" s="21" t="s">
        <v>88</v>
      </c>
      <c r="V1" s="20" t="s">
        <v>89</v>
      </c>
      <c r="W1" s="21" t="s">
        <v>90</v>
      </c>
      <c r="X1" s="22" t="s">
        <v>91</v>
      </c>
      <c r="Y1" s="21" t="s">
        <v>92</v>
      </c>
      <c r="Z1" s="21" t="s">
        <v>93</v>
      </c>
      <c r="AA1" s="21" t="s">
        <v>94</v>
      </c>
      <c r="AB1" s="23" t="s">
        <v>106</v>
      </c>
      <c r="AC1" s="23" t="s">
        <v>107</v>
      </c>
    </row>
    <row r="2" spans="1:29" ht="14" customHeight="1" x14ac:dyDescent="0.2">
      <c r="A2" s="47" t="s">
        <v>10</v>
      </c>
      <c r="B2" s="47" t="s">
        <v>112</v>
      </c>
      <c r="C2" s="47" t="s">
        <v>112</v>
      </c>
      <c r="D2" s="47" t="s">
        <v>109</v>
      </c>
      <c r="E2" s="24">
        <v>6</v>
      </c>
      <c r="F2" s="24" t="s">
        <v>0</v>
      </c>
      <c r="G2" s="24">
        <v>1</v>
      </c>
      <c r="H2" s="25">
        <v>5.6403800000000004</v>
      </c>
      <c r="I2" s="25">
        <v>39.797730000000001</v>
      </c>
      <c r="J2" s="25">
        <v>14.525589999999999</v>
      </c>
      <c r="K2" s="25">
        <v>9.0750400000000013</v>
      </c>
      <c r="L2" s="25">
        <v>0.40914999999999996</v>
      </c>
      <c r="M2" s="25">
        <v>0.80726999999999993</v>
      </c>
      <c r="N2" s="26">
        <v>10</v>
      </c>
      <c r="O2" s="42">
        <v>42559</v>
      </c>
      <c r="P2" s="29" t="s">
        <v>95</v>
      </c>
      <c r="Q2" s="30">
        <v>40497</v>
      </c>
      <c r="R2" s="29" t="s">
        <v>95</v>
      </c>
      <c r="S2" s="30">
        <v>40560</v>
      </c>
      <c r="T2" s="29" t="s">
        <v>95</v>
      </c>
      <c r="U2" s="30">
        <v>40631</v>
      </c>
      <c r="V2" s="29" t="s">
        <v>96</v>
      </c>
      <c r="W2" s="30">
        <v>42024</v>
      </c>
      <c r="X2" s="31"/>
      <c r="Y2" s="30"/>
      <c r="Z2" s="32">
        <f>YEARFRAC(W2,O2, 1)</f>
        <v>1.4637482900136798</v>
      </c>
      <c r="AA2" s="32">
        <v>5.8138888888888891</v>
      </c>
      <c r="AB2" s="23">
        <f t="shared" ref="AB2:AB33" ca="1" si="0">RAND()</f>
        <v>0.59365338573351245</v>
      </c>
      <c r="AC2" s="23" t="e">
        <f t="shared" ref="AC2:AC33" si="1">AC1+1</f>
        <v>#VALUE!</v>
      </c>
    </row>
    <row r="3" spans="1:29" ht="14" customHeight="1" x14ac:dyDescent="0.2">
      <c r="A3" s="50" t="s">
        <v>11</v>
      </c>
      <c r="B3" s="47" t="s">
        <v>112</v>
      </c>
      <c r="C3" s="50" t="s">
        <v>112</v>
      </c>
      <c r="D3" s="47" t="s">
        <v>109</v>
      </c>
      <c r="E3" s="33">
        <v>5</v>
      </c>
      <c r="F3" s="33" t="s">
        <v>4</v>
      </c>
      <c r="G3" s="33">
        <v>1</v>
      </c>
      <c r="H3" s="34">
        <v>26.628430000000002</v>
      </c>
      <c r="I3" s="34">
        <v>60.186030000000002</v>
      </c>
      <c r="J3" s="34">
        <v>63.831269999999996</v>
      </c>
      <c r="K3" s="34">
        <v>30.863439999999997</v>
      </c>
      <c r="L3" s="34">
        <v>2.79888</v>
      </c>
      <c r="M3" s="34">
        <v>1.1456099999999998</v>
      </c>
      <c r="N3" s="35">
        <v>11</v>
      </c>
      <c r="O3" s="37">
        <v>42559</v>
      </c>
      <c r="P3" s="38" t="s">
        <v>95</v>
      </c>
      <c r="Q3" s="39">
        <v>40722</v>
      </c>
      <c r="R3" s="38" t="s">
        <v>95</v>
      </c>
      <c r="S3" s="39">
        <v>40773</v>
      </c>
      <c r="T3" s="38" t="s">
        <v>95</v>
      </c>
      <c r="U3" s="39">
        <v>40920</v>
      </c>
      <c r="V3" s="38" t="s">
        <v>96</v>
      </c>
      <c r="W3" s="39">
        <v>42115</v>
      </c>
      <c r="X3" s="38"/>
      <c r="Y3" s="39"/>
      <c r="Z3" s="41">
        <f>YEARFRAC(W3,O3, 1)</f>
        <v>1.2147742818057456</v>
      </c>
      <c r="AA3" s="41">
        <v>5.2249999999999996</v>
      </c>
      <c r="AB3" s="23">
        <f t="shared" ca="1" si="0"/>
        <v>0.36695082624072406</v>
      </c>
      <c r="AC3" s="23" t="e">
        <f t="shared" si="1"/>
        <v>#VALUE!</v>
      </c>
    </row>
    <row r="4" spans="1:29" ht="14" customHeight="1" x14ac:dyDescent="0.2">
      <c r="A4" s="47" t="s">
        <v>14</v>
      </c>
      <c r="B4" s="47" t="s">
        <v>112</v>
      </c>
      <c r="C4" s="47" t="s">
        <v>112</v>
      </c>
      <c r="D4" s="47" t="s">
        <v>109</v>
      </c>
      <c r="E4" s="24">
        <v>5</v>
      </c>
      <c r="F4" s="24" t="s">
        <v>13</v>
      </c>
      <c r="G4" s="24">
        <v>1</v>
      </c>
      <c r="H4" s="25">
        <v>62.199849999999998</v>
      </c>
      <c r="I4" s="25">
        <v>77.783619999999999</v>
      </c>
      <c r="J4" s="25">
        <v>16.47447</v>
      </c>
      <c r="K4" s="25">
        <v>14.958290000000002</v>
      </c>
      <c r="L4" s="25">
        <v>0.41517999999999999</v>
      </c>
      <c r="M4" s="25">
        <v>3.4840000000000003E-2</v>
      </c>
      <c r="N4" s="26">
        <v>12</v>
      </c>
      <c r="O4" s="42">
        <v>42559</v>
      </c>
      <c r="P4" s="29" t="s">
        <v>95</v>
      </c>
      <c r="Q4" s="30">
        <v>40875</v>
      </c>
      <c r="R4" s="29" t="s">
        <v>95</v>
      </c>
      <c r="S4" s="30">
        <v>40942</v>
      </c>
      <c r="T4" s="29" t="s">
        <v>96</v>
      </c>
      <c r="U4" s="30">
        <v>42265</v>
      </c>
      <c r="V4" s="29"/>
      <c r="W4" s="30"/>
      <c r="X4" s="31"/>
      <c r="Y4" s="30"/>
      <c r="Z4" s="32">
        <f>YEARFRAC(U4,O4, 1)</f>
        <v>0.80327868852459017</v>
      </c>
      <c r="AA4" s="32">
        <v>4.7777777777777777</v>
      </c>
      <c r="AB4" s="23">
        <f t="shared" ca="1" si="0"/>
        <v>0.54144176937411026</v>
      </c>
      <c r="AC4" s="23" t="e">
        <f t="shared" si="1"/>
        <v>#VALUE!</v>
      </c>
    </row>
    <row r="5" spans="1:29" ht="14" customHeight="1" x14ac:dyDescent="0.2">
      <c r="A5" s="48" t="s">
        <v>15</v>
      </c>
      <c r="B5" s="47" t="s">
        <v>112</v>
      </c>
      <c r="C5" s="48" t="s">
        <v>112</v>
      </c>
      <c r="D5" s="47" t="s">
        <v>109</v>
      </c>
      <c r="E5" s="33">
        <v>6</v>
      </c>
      <c r="F5" s="33" t="s">
        <v>4</v>
      </c>
      <c r="G5" s="33">
        <v>1</v>
      </c>
      <c r="H5" s="34">
        <v>26.69435</v>
      </c>
      <c r="I5" s="34">
        <v>2.4439299999999999</v>
      </c>
      <c r="J5" s="34">
        <v>8.9181900000000009</v>
      </c>
      <c r="K5" s="34">
        <v>0.43870999999999999</v>
      </c>
      <c r="L5" s="34">
        <v>2.0242300000000002</v>
      </c>
      <c r="M5" s="34">
        <v>0.26277</v>
      </c>
      <c r="N5" s="35">
        <v>13</v>
      </c>
      <c r="O5" s="37">
        <v>42571</v>
      </c>
      <c r="P5" s="38" t="s">
        <v>95</v>
      </c>
      <c r="Q5" s="39">
        <v>40226</v>
      </c>
      <c r="R5" s="38" t="s">
        <v>95</v>
      </c>
      <c r="S5" s="39">
        <v>40254</v>
      </c>
      <c r="T5" s="38" t="s">
        <v>95</v>
      </c>
      <c r="U5" s="39">
        <v>40282</v>
      </c>
      <c r="V5" s="38" t="s">
        <v>96</v>
      </c>
      <c r="W5" s="39">
        <v>41550</v>
      </c>
      <c r="X5" s="38"/>
      <c r="Y5" s="39"/>
      <c r="Z5" s="41">
        <f t="shared" ref="Z5:Z16" si="2">YEARFRAC(W5,O5, 1)</f>
        <v>2.7953456536618755</v>
      </c>
      <c r="AA5" s="41">
        <v>6.8555555555555552</v>
      </c>
      <c r="AB5" s="23">
        <f t="shared" ca="1" si="0"/>
        <v>6.1944276636422879E-2</v>
      </c>
      <c r="AC5" s="23" t="e">
        <f t="shared" si="1"/>
        <v>#VALUE!</v>
      </c>
    </row>
    <row r="6" spans="1:29" ht="14" customHeight="1" x14ac:dyDescent="0.2">
      <c r="A6" s="47" t="s">
        <v>16</v>
      </c>
      <c r="B6" s="47" t="s">
        <v>112</v>
      </c>
      <c r="C6" s="47" t="s">
        <v>112</v>
      </c>
      <c r="D6" s="47" t="s">
        <v>109</v>
      </c>
      <c r="E6" s="24">
        <v>6</v>
      </c>
      <c r="F6" s="24" t="s">
        <v>0</v>
      </c>
      <c r="G6" s="24">
        <v>1</v>
      </c>
      <c r="H6" s="25">
        <v>9.4086400000000001</v>
      </c>
      <c r="I6" s="25">
        <v>53.612559999999995</v>
      </c>
      <c r="J6" s="25">
        <v>29.348800000000001</v>
      </c>
      <c r="K6" s="25">
        <v>4.0987099999999996</v>
      </c>
      <c r="L6" s="25">
        <v>1.0543099999999999</v>
      </c>
      <c r="M6" s="25">
        <v>0.25831999999999999</v>
      </c>
      <c r="N6" s="26">
        <v>15</v>
      </c>
      <c r="O6" s="42">
        <v>42577</v>
      </c>
      <c r="P6" s="29" t="s">
        <v>95</v>
      </c>
      <c r="Q6" s="30">
        <v>40437</v>
      </c>
      <c r="R6" s="29" t="s">
        <v>95</v>
      </c>
      <c r="S6" s="30">
        <v>40493</v>
      </c>
      <c r="T6" s="29" t="s">
        <v>95</v>
      </c>
      <c r="U6" s="30">
        <v>40554</v>
      </c>
      <c r="V6" s="29" t="s">
        <v>96</v>
      </c>
      <c r="W6" s="30">
        <v>41842</v>
      </c>
      <c r="X6" s="31"/>
      <c r="Y6" s="30"/>
      <c r="Z6" s="32">
        <f t="shared" si="2"/>
        <v>2.0118613138686134</v>
      </c>
      <c r="AA6" s="32">
        <v>6.0666666666666664</v>
      </c>
      <c r="AB6" s="23">
        <f t="shared" ca="1" si="0"/>
        <v>0.49532878998681784</v>
      </c>
      <c r="AC6" s="23" t="e">
        <f t="shared" si="1"/>
        <v>#VALUE!</v>
      </c>
    </row>
    <row r="7" spans="1:29" ht="14" customHeight="1" x14ac:dyDescent="0.2">
      <c r="A7" s="48" t="s">
        <v>17</v>
      </c>
      <c r="B7" s="47" t="s">
        <v>112</v>
      </c>
      <c r="C7" s="48" t="s">
        <v>112</v>
      </c>
      <c r="D7" s="47" t="s">
        <v>109</v>
      </c>
      <c r="E7" s="33">
        <v>6</v>
      </c>
      <c r="F7" s="33" t="s">
        <v>0</v>
      </c>
      <c r="G7" s="33">
        <v>1</v>
      </c>
      <c r="H7" s="34">
        <v>6.0129700000000001</v>
      </c>
      <c r="I7" s="34">
        <v>12.466620000000001</v>
      </c>
      <c r="J7" s="34">
        <v>23.051659999999998</v>
      </c>
      <c r="K7" s="34">
        <v>0.11438</v>
      </c>
      <c r="L7" s="34">
        <v>0.10446999999999999</v>
      </c>
      <c r="M7" s="34">
        <v>0.12135</v>
      </c>
      <c r="N7" s="35">
        <v>16</v>
      </c>
      <c r="O7" s="37">
        <v>42594</v>
      </c>
      <c r="P7" s="38" t="s">
        <v>95</v>
      </c>
      <c r="Q7" s="39">
        <v>40309</v>
      </c>
      <c r="R7" s="38" t="s">
        <v>95</v>
      </c>
      <c r="S7" s="39">
        <v>40365</v>
      </c>
      <c r="T7" s="38" t="s">
        <v>95</v>
      </c>
      <c r="U7" s="39">
        <v>40430</v>
      </c>
      <c r="V7" s="38" t="s">
        <v>97</v>
      </c>
      <c r="W7" s="39">
        <v>41669</v>
      </c>
      <c r="X7" s="38"/>
      <c r="Y7" s="39"/>
      <c r="Z7" s="41">
        <f t="shared" si="2"/>
        <v>2.5319343065693434</v>
      </c>
      <c r="AA7" s="41">
        <v>6.45</v>
      </c>
      <c r="AB7" s="23">
        <f t="shared" ca="1" si="0"/>
        <v>0.79198211600421353</v>
      </c>
      <c r="AC7" s="23" t="e">
        <f t="shared" si="1"/>
        <v>#VALUE!</v>
      </c>
    </row>
    <row r="8" spans="1:29" ht="14" customHeight="1" x14ac:dyDescent="0.2">
      <c r="A8" s="48" t="s">
        <v>31</v>
      </c>
      <c r="B8" s="47" t="s">
        <v>112</v>
      </c>
      <c r="C8" s="48" t="s">
        <v>112</v>
      </c>
      <c r="D8" s="47" t="s">
        <v>109</v>
      </c>
      <c r="E8" s="33">
        <v>7</v>
      </c>
      <c r="F8" s="33" t="s">
        <v>4</v>
      </c>
      <c r="G8" s="33">
        <v>1</v>
      </c>
      <c r="H8" s="34">
        <v>8.7199799999999996</v>
      </c>
      <c r="I8" s="34">
        <v>26.483259999999998</v>
      </c>
      <c r="J8" s="34">
        <v>50.322110000000002</v>
      </c>
      <c r="K8" s="34">
        <v>1.6091</v>
      </c>
      <c r="L8" s="34">
        <v>1.0388199999999999</v>
      </c>
      <c r="M8" s="34">
        <v>0.1696</v>
      </c>
      <c r="N8" s="35">
        <v>34</v>
      </c>
      <c r="O8" s="37">
        <v>42793</v>
      </c>
      <c r="P8" s="38" t="s">
        <v>95</v>
      </c>
      <c r="Q8" s="39">
        <v>40063</v>
      </c>
      <c r="R8" s="38" t="s">
        <v>95</v>
      </c>
      <c r="S8" s="39">
        <v>40135</v>
      </c>
      <c r="T8" s="38" t="s">
        <v>95</v>
      </c>
      <c r="U8" s="39">
        <v>40193</v>
      </c>
      <c r="V8" s="38" t="s">
        <v>96</v>
      </c>
      <c r="W8" s="39">
        <v>41541</v>
      </c>
      <c r="X8" s="40"/>
      <c r="Y8" s="39"/>
      <c r="Z8" s="41">
        <f t="shared" si="2"/>
        <v>3.4282584884994525</v>
      </c>
      <c r="AA8" s="41">
        <v>7.6194444444444445</v>
      </c>
      <c r="AB8" s="23">
        <f t="shared" ca="1" si="0"/>
        <v>0.35544764094639636</v>
      </c>
      <c r="AC8" s="23" t="e">
        <f t="shared" si="1"/>
        <v>#VALUE!</v>
      </c>
    </row>
    <row r="9" spans="1:29" ht="14" customHeight="1" x14ac:dyDescent="0.2">
      <c r="A9" s="47" t="s">
        <v>32</v>
      </c>
      <c r="B9" s="47" t="s">
        <v>112</v>
      </c>
      <c r="C9" s="47" t="s">
        <v>112</v>
      </c>
      <c r="D9" s="47" t="s">
        <v>109</v>
      </c>
      <c r="E9" s="24">
        <v>8</v>
      </c>
      <c r="F9" s="24" t="s">
        <v>4</v>
      </c>
      <c r="G9" s="24">
        <v>1</v>
      </c>
      <c r="H9" s="25">
        <v>10.96557</v>
      </c>
      <c r="I9" s="25">
        <v>12.112020000000001</v>
      </c>
      <c r="J9" s="25">
        <v>20.034990000000001</v>
      </c>
      <c r="K9" s="25">
        <v>1.50671</v>
      </c>
      <c r="L9" s="25">
        <v>0.59227999999999992</v>
      </c>
      <c r="M9" s="25">
        <v>1.559E-2</v>
      </c>
      <c r="N9" s="26">
        <v>35</v>
      </c>
      <c r="O9" s="42">
        <v>42793</v>
      </c>
      <c r="P9" s="29" t="s">
        <v>95</v>
      </c>
      <c r="Q9" s="30">
        <v>39883</v>
      </c>
      <c r="R9" s="29" t="s">
        <v>95</v>
      </c>
      <c r="S9" s="30">
        <v>39946</v>
      </c>
      <c r="T9" s="29" t="s">
        <v>95</v>
      </c>
      <c r="U9" s="30">
        <v>40002</v>
      </c>
      <c r="V9" s="29" t="s">
        <v>96</v>
      </c>
      <c r="W9" s="30">
        <v>41324</v>
      </c>
      <c r="X9" s="29"/>
      <c r="Y9" s="30"/>
      <c r="Z9" s="32">
        <f t="shared" si="2"/>
        <v>4.0224534501642939</v>
      </c>
      <c r="AA9" s="32">
        <v>8.1416666666666675</v>
      </c>
      <c r="AB9" s="23">
        <f t="shared" ca="1" si="0"/>
        <v>0.22934860668147006</v>
      </c>
      <c r="AC9" s="23" t="e">
        <f t="shared" si="1"/>
        <v>#VALUE!</v>
      </c>
    </row>
    <row r="10" spans="1:29" ht="14" customHeight="1" x14ac:dyDescent="0.2">
      <c r="A10" s="48" t="s">
        <v>33</v>
      </c>
      <c r="B10" s="47" t="s">
        <v>112</v>
      </c>
      <c r="C10" s="48" t="s">
        <v>112</v>
      </c>
      <c r="D10" s="47" t="s">
        <v>109</v>
      </c>
      <c r="E10" s="33">
        <v>8</v>
      </c>
      <c r="F10" s="33" t="s">
        <v>4</v>
      </c>
      <c r="G10" s="33">
        <v>1</v>
      </c>
      <c r="H10" s="34">
        <v>3.7749200000000003</v>
      </c>
      <c r="I10" s="34">
        <v>79.931830000000005</v>
      </c>
      <c r="J10" s="34">
        <v>22.024330000000003</v>
      </c>
      <c r="K10" s="34">
        <v>8.8674799999999987</v>
      </c>
      <c r="L10" s="34">
        <v>4.1713699999999996</v>
      </c>
      <c r="M10" s="34">
        <v>1.0218700000000001</v>
      </c>
      <c r="N10" s="35">
        <v>36</v>
      </c>
      <c r="O10" s="37">
        <v>42793</v>
      </c>
      <c r="P10" s="38" t="s">
        <v>95</v>
      </c>
      <c r="Q10" s="39">
        <v>39910</v>
      </c>
      <c r="R10" s="38" t="s">
        <v>95</v>
      </c>
      <c r="S10" s="39">
        <v>39997</v>
      </c>
      <c r="T10" s="38" t="s">
        <v>95</v>
      </c>
      <c r="U10" s="39">
        <v>40080</v>
      </c>
      <c r="V10" s="38" t="s">
        <v>96</v>
      </c>
      <c r="W10" s="39">
        <v>41466</v>
      </c>
      <c r="X10" s="40"/>
      <c r="Y10" s="39"/>
      <c r="Z10" s="41">
        <f t="shared" si="2"/>
        <v>3.6336254107338446</v>
      </c>
      <c r="AA10" s="41">
        <v>8.125</v>
      </c>
      <c r="AB10" s="23">
        <f t="shared" ca="1" si="0"/>
        <v>0.9718889833076868</v>
      </c>
      <c r="AC10" s="23" t="e">
        <f t="shared" si="1"/>
        <v>#VALUE!</v>
      </c>
    </row>
    <row r="11" spans="1:29" ht="14" customHeight="1" x14ac:dyDescent="0.2">
      <c r="A11" s="48" t="s">
        <v>3</v>
      </c>
      <c r="B11" s="47" t="s">
        <v>112</v>
      </c>
      <c r="C11" s="48" t="s">
        <v>112</v>
      </c>
      <c r="D11" s="47" t="s">
        <v>109</v>
      </c>
      <c r="E11" s="33">
        <v>5</v>
      </c>
      <c r="F11" s="33" t="s">
        <v>0</v>
      </c>
      <c r="G11" s="33">
        <v>1</v>
      </c>
      <c r="H11" s="34">
        <v>3.89147</v>
      </c>
      <c r="I11" s="34">
        <v>14.217549999999999</v>
      </c>
      <c r="J11" s="34">
        <v>159.54148999999998</v>
      </c>
      <c r="K11" s="34">
        <v>67.163570000000007</v>
      </c>
      <c r="L11" s="34">
        <v>0.47349999999999998</v>
      </c>
      <c r="M11" s="34">
        <v>0.42258999999999997</v>
      </c>
      <c r="N11" s="35">
        <v>4</v>
      </c>
      <c r="O11" s="37">
        <v>42556</v>
      </c>
      <c r="P11" s="38" t="s">
        <v>95</v>
      </c>
      <c r="Q11" s="39">
        <v>43434</v>
      </c>
      <c r="R11" s="38" t="s">
        <v>95</v>
      </c>
      <c r="S11" s="39">
        <v>40575</v>
      </c>
      <c r="T11" s="38" t="s">
        <v>95</v>
      </c>
      <c r="U11" s="39">
        <v>40638</v>
      </c>
      <c r="V11" s="38" t="s">
        <v>96</v>
      </c>
      <c r="W11" s="39">
        <v>41923</v>
      </c>
      <c r="X11" s="38"/>
      <c r="Y11" s="39"/>
      <c r="Z11" s="41">
        <f t="shared" si="2"/>
        <v>1.7326642335766425</v>
      </c>
      <c r="AA11" s="41">
        <v>5.7638888888888893</v>
      </c>
      <c r="AB11" s="23">
        <f t="shared" ca="1" si="0"/>
        <v>0.19123034016626361</v>
      </c>
      <c r="AC11" s="23" t="e">
        <f t="shared" si="1"/>
        <v>#VALUE!</v>
      </c>
    </row>
    <row r="12" spans="1:29" ht="14" customHeight="1" x14ac:dyDescent="0.2">
      <c r="A12" s="47" t="s">
        <v>5</v>
      </c>
      <c r="B12" s="47" t="s">
        <v>112</v>
      </c>
      <c r="C12" s="47" t="s">
        <v>112</v>
      </c>
      <c r="D12" s="47" t="s">
        <v>109</v>
      </c>
      <c r="E12" s="24">
        <v>5</v>
      </c>
      <c r="F12" s="24" t="s">
        <v>4</v>
      </c>
      <c r="G12" s="24">
        <v>1</v>
      </c>
      <c r="H12" s="25">
        <v>15.59422</v>
      </c>
      <c r="I12" s="25">
        <v>7.8153600000000001</v>
      </c>
      <c r="J12" s="25">
        <v>7.8511899999999999</v>
      </c>
      <c r="K12" s="25">
        <v>2.2429899999999998</v>
      </c>
      <c r="L12" s="25">
        <v>0.58162000000000003</v>
      </c>
      <c r="M12" s="25">
        <v>0.14072000000000001</v>
      </c>
      <c r="N12" s="26">
        <v>5</v>
      </c>
      <c r="O12" s="42">
        <v>42557</v>
      </c>
      <c r="P12" s="29" t="s">
        <v>95</v>
      </c>
      <c r="Q12" s="30">
        <v>40490</v>
      </c>
      <c r="R12" s="29" t="s">
        <v>95</v>
      </c>
      <c r="S12" s="30">
        <v>40588</v>
      </c>
      <c r="T12" s="29" t="s">
        <v>95</v>
      </c>
      <c r="U12" s="30">
        <v>40644</v>
      </c>
      <c r="V12" s="29" t="s">
        <v>96</v>
      </c>
      <c r="W12" s="30">
        <v>41890</v>
      </c>
      <c r="X12" s="31"/>
      <c r="Y12" s="30"/>
      <c r="Z12" s="32">
        <f t="shared" si="2"/>
        <v>1.8257299270072993</v>
      </c>
      <c r="AA12" s="32">
        <v>5.8277777777777775</v>
      </c>
      <c r="AB12" s="23">
        <f t="shared" ca="1" si="0"/>
        <v>0.33013362345564035</v>
      </c>
      <c r="AC12" s="23" t="e">
        <f t="shared" si="1"/>
        <v>#VALUE!</v>
      </c>
    </row>
    <row r="13" spans="1:29" ht="14" customHeight="1" x14ac:dyDescent="0.2">
      <c r="A13" s="48" t="s">
        <v>6</v>
      </c>
      <c r="B13" s="47" t="s">
        <v>112</v>
      </c>
      <c r="C13" s="48" t="s">
        <v>112</v>
      </c>
      <c r="D13" s="47" t="s">
        <v>109</v>
      </c>
      <c r="E13" s="33">
        <v>4</v>
      </c>
      <c r="F13" s="33" t="s">
        <v>0</v>
      </c>
      <c r="G13" s="33">
        <v>1</v>
      </c>
      <c r="H13" s="34">
        <v>8.9009199999999993</v>
      </c>
      <c r="I13" s="34">
        <v>2.79569</v>
      </c>
      <c r="J13" s="34">
        <v>6.91106</v>
      </c>
      <c r="K13" s="34">
        <v>1.26203</v>
      </c>
      <c r="L13" s="34">
        <v>0.33106000000000002</v>
      </c>
      <c r="M13" s="34">
        <v>0.12903000000000001</v>
      </c>
      <c r="N13" s="35">
        <v>6</v>
      </c>
      <c r="O13" s="37">
        <v>42557</v>
      </c>
      <c r="P13" s="38" t="s">
        <v>95</v>
      </c>
      <c r="Q13" s="39">
        <v>41187</v>
      </c>
      <c r="R13" s="38" t="s">
        <v>95</v>
      </c>
      <c r="S13" s="39">
        <v>41285</v>
      </c>
      <c r="T13" s="38" t="s">
        <v>95</v>
      </c>
      <c r="U13" s="39">
        <v>41325</v>
      </c>
      <c r="V13" s="38" t="s">
        <v>97</v>
      </c>
      <c r="W13" s="39">
        <v>42663</v>
      </c>
      <c r="X13" s="38"/>
      <c r="Y13" s="39"/>
      <c r="Z13" s="41">
        <f t="shared" si="2"/>
        <v>0.2896174863387978</v>
      </c>
      <c r="AA13" s="41">
        <v>3.9</v>
      </c>
      <c r="AB13" s="23">
        <f t="shared" ca="1" si="0"/>
        <v>0.81769971909545658</v>
      </c>
      <c r="AC13" s="23" t="e">
        <f t="shared" si="1"/>
        <v>#VALUE!</v>
      </c>
    </row>
    <row r="14" spans="1:29" ht="14" customHeight="1" x14ac:dyDescent="0.2">
      <c r="A14" s="49" t="s">
        <v>8</v>
      </c>
      <c r="B14" s="47" t="s">
        <v>112</v>
      </c>
      <c r="C14" s="49" t="s">
        <v>112</v>
      </c>
      <c r="D14" s="47" t="s">
        <v>109</v>
      </c>
      <c r="E14" s="24">
        <v>6</v>
      </c>
      <c r="F14" s="24" t="s">
        <v>0</v>
      </c>
      <c r="G14" s="24">
        <v>1</v>
      </c>
      <c r="H14" s="25">
        <v>5.0450900000000001</v>
      </c>
      <c r="I14" s="25">
        <v>32.716810000000002</v>
      </c>
      <c r="J14" s="25">
        <v>85.994619999999998</v>
      </c>
      <c r="K14" s="25">
        <v>10.2166</v>
      </c>
      <c r="L14" s="25">
        <v>2.10236</v>
      </c>
      <c r="M14" s="25">
        <v>1.26305</v>
      </c>
      <c r="N14" s="26">
        <v>8</v>
      </c>
      <c r="O14" s="42">
        <v>42558</v>
      </c>
      <c r="P14" s="29" t="s">
        <v>95</v>
      </c>
      <c r="Q14" s="30">
        <v>40309</v>
      </c>
      <c r="R14" s="29" t="s">
        <v>95</v>
      </c>
      <c r="S14" s="30">
        <v>40372</v>
      </c>
      <c r="T14" s="29" t="s">
        <v>95</v>
      </c>
      <c r="U14" s="30">
        <v>40428</v>
      </c>
      <c r="V14" s="29" t="s">
        <v>96</v>
      </c>
      <c r="W14" s="30">
        <v>41713</v>
      </c>
      <c r="X14" s="31"/>
      <c r="Y14" s="30"/>
      <c r="Z14" s="32">
        <f t="shared" si="2"/>
        <v>2.312956204379562</v>
      </c>
      <c r="AA14" s="32">
        <v>6.3416666666666668</v>
      </c>
      <c r="AB14" s="23">
        <f t="shared" ca="1" si="0"/>
        <v>0.69374944679615946</v>
      </c>
      <c r="AC14" s="23" t="e">
        <f t="shared" si="1"/>
        <v>#VALUE!</v>
      </c>
    </row>
    <row r="15" spans="1:29" ht="14" customHeight="1" x14ac:dyDescent="0.2">
      <c r="A15" s="48" t="s">
        <v>9</v>
      </c>
      <c r="B15" s="47" t="s">
        <v>112</v>
      </c>
      <c r="C15" s="48" t="s">
        <v>112</v>
      </c>
      <c r="D15" s="47" t="s">
        <v>109</v>
      </c>
      <c r="E15" s="33">
        <v>5</v>
      </c>
      <c r="F15" s="33" t="s">
        <v>0</v>
      </c>
      <c r="G15" s="33">
        <v>1</v>
      </c>
      <c r="H15" s="34">
        <v>35.92794</v>
      </c>
      <c r="I15" s="34">
        <v>28.079159999999998</v>
      </c>
      <c r="J15" s="34">
        <v>19.025259999999999</v>
      </c>
      <c r="K15" s="34">
        <v>25.37331</v>
      </c>
      <c r="L15" s="34">
        <v>8.508659999999999</v>
      </c>
      <c r="M15" s="34">
        <v>1.08954</v>
      </c>
      <c r="N15" s="35">
        <v>9</v>
      </c>
      <c r="O15" s="37">
        <v>42559</v>
      </c>
      <c r="P15" s="38" t="s">
        <v>95</v>
      </c>
      <c r="Q15" s="39">
        <v>40549</v>
      </c>
      <c r="R15" s="38" t="s">
        <v>95</v>
      </c>
      <c r="S15" s="39">
        <v>40605</v>
      </c>
      <c r="T15" s="38" t="s">
        <v>95</v>
      </c>
      <c r="U15" s="39">
        <v>40672</v>
      </c>
      <c r="V15" s="38" t="s">
        <v>96</v>
      </c>
      <c r="W15" s="39">
        <v>41974</v>
      </c>
      <c r="X15" s="38"/>
      <c r="Y15" s="39"/>
      <c r="Z15" s="41">
        <f t="shared" si="2"/>
        <v>1.6012773722627738</v>
      </c>
      <c r="AA15" s="41">
        <v>5.7055555555555557</v>
      </c>
      <c r="AB15" s="23">
        <f t="shared" ca="1" si="0"/>
        <v>0.94094930659654374</v>
      </c>
      <c r="AC15" s="23" t="e">
        <f t="shared" si="1"/>
        <v>#VALUE!</v>
      </c>
    </row>
    <row r="16" spans="1:29" ht="14" customHeight="1" x14ac:dyDescent="0.2">
      <c r="A16" s="47" t="s">
        <v>26</v>
      </c>
      <c r="B16" s="47" t="s">
        <v>112</v>
      </c>
      <c r="C16" s="47" t="s">
        <v>112</v>
      </c>
      <c r="D16" s="47" t="s">
        <v>109</v>
      </c>
      <c r="E16" s="24">
        <v>6</v>
      </c>
      <c r="F16" s="24" t="s">
        <v>4</v>
      </c>
      <c r="G16" s="24">
        <v>1</v>
      </c>
      <c r="H16" s="25">
        <v>3.7749200000000003</v>
      </c>
      <c r="I16" s="25">
        <v>16.399349999999998</v>
      </c>
      <c r="J16" s="25">
        <v>13.895910000000001</v>
      </c>
      <c r="K16" s="25">
        <v>0.20718999999999999</v>
      </c>
      <c r="L16" s="25">
        <v>0.53198000000000001</v>
      </c>
      <c r="M16" s="25">
        <v>0.12597</v>
      </c>
      <c r="N16" s="26">
        <v>29</v>
      </c>
      <c r="O16" s="42">
        <v>42683</v>
      </c>
      <c r="P16" s="29" t="s">
        <v>95</v>
      </c>
      <c r="Q16" s="30">
        <v>40310</v>
      </c>
      <c r="R16" s="29" t="s">
        <v>95</v>
      </c>
      <c r="S16" s="30">
        <v>40373</v>
      </c>
      <c r="T16" s="29" t="s">
        <v>95</v>
      </c>
      <c r="U16" s="30">
        <v>40478</v>
      </c>
      <c r="V16" s="29" t="s">
        <v>97</v>
      </c>
      <c r="W16" s="30">
        <v>41969</v>
      </c>
      <c r="X16" s="31"/>
      <c r="Y16" s="30"/>
      <c r="Z16" s="32">
        <f t="shared" si="2"/>
        <v>1.9543795620437958</v>
      </c>
      <c r="AA16" s="32">
        <v>6.6583333333333332</v>
      </c>
      <c r="AB16" s="23">
        <f t="shared" ca="1" si="0"/>
        <v>0.8680742646288967</v>
      </c>
      <c r="AC16" s="23" t="e">
        <f t="shared" si="1"/>
        <v>#VALUE!</v>
      </c>
    </row>
    <row r="17" spans="1:29" ht="14" customHeight="1" x14ac:dyDescent="0.2">
      <c r="A17" s="47" t="s">
        <v>1</v>
      </c>
      <c r="B17" s="47" t="s">
        <v>112</v>
      </c>
      <c r="C17" s="47" t="s">
        <v>112</v>
      </c>
      <c r="D17" s="47" t="s">
        <v>109</v>
      </c>
      <c r="E17" s="24">
        <v>6</v>
      </c>
      <c r="F17" s="24" t="s">
        <v>0</v>
      </c>
      <c r="G17" s="24">
        <v>1</v>
      </c>
      <c r="H17" s="25">
        <v>1.353</v>
      </c>
      <c r="I17" s="25">
        <v>11.886709999999999</v>
      </c>
      <c r="J17" s="25">
        <v>15.024179999999999</v>
      </c>
      <c r="K17" s="25">
        <v>14.552940000000001</v>
      </c>
      <c r="L17" s="25">
        <v>0.37451000000000001</v>
      </c>
      <c r="M17" s="25">
        <v>0.63866000000000001</v>
      </c>
      <c r="N17" s="26">
        <v>1</v>
      </c>
      <c r="O17" s="28">
        <v>42521</v>
      </c>
      <c r="P17" s="29" t="s">
        <v>95</v>
      </c>
      <c r="Q17" s="30">
        <v>40252</v>
      </c>
      <c r="R17" s="29" t="s">
        <v>95</v>
      </c>
      <c r="S17" s="30">
        <v>40364</v>
      </c>
      <c r="T17" s="29" t="s">
        <v>96</v>
      </c>
      <c r="U17" s="30">
        <v>41662</v>
      </c>
      <c r="V17" s="29"/>
      <c r="W17" s="30"/>
      <c r="X17" s="29"/>
      <c r="Y17" s="30"/>
      <c r="Z17" s="32">
        <f>YEARFRAC(U17,O17, 1)</f>
        <v>2.351277372262774</v>
      </c>
      <c r="AA17" s="32">
        <v>6.4027777777777777</v>
      </c>
      <c r="AB17" s="23">
        <f t="shared" ca="1" si="0"/>
        <v>0.58658507258362269</v>
      </c>
      <c r="AC17" s="23" t="e">
        <f t="shared" si="1"/>
        <v>#VALUE!</v>
      </c>
    </row>
    <row r="18" spans="1:29" ht="14" customHeight="1" x14ac:dyDescent="0.2">
      <c r="A18" s="48" t="s">
        <v>35</v>
      </c>
      <c r="B18" s="47" t="s">
        <v>112</v>
      </c>
      <c r="C18" s="48" t="s">
        <v>112</v>
      </c>
      <c r="D18" s="47" t="s">
        <v>109</v>
      </c>
      <c r="E18" s="33">
        <v>8</v>
      </c>
      <c r="F18" s="33" t="s">
        <v>4</v>
      </c>
      <c r="G18" s="33">
        <v>1</v>
      </c>
      <c r="H18" s="34">
        <v>9.6752099999999999</v>
      </c>
      <c r="I18" s="34">
        <v>7.2292100000000001</v>
      </c>
      <c r="J18" s="34">
        <v>60.310890000000001</v>
      </c>
      <c r="K18" s="34">
        <v>241.08882999999997</v>
      </c>
      <c r="L18" s="34">
        <v>0.25252999999999998</v>
      </c>
      <c r="M18" s="34">
        <v>8.0349999999999991E-2</v>
      </c>
      <c r="N18" s="35">
        <v>39</v>
      </c>
      <c r="O18" s="37">
        <v>42863</v>
      </c>
      <c r="P18" s="38" t="s">
        <v>95</v>
      </c>
      <c r="Q18" s="39">
        <v>39884</v>
      </c>
      <c r="R18" s="38" t="s">
        <v>95</v>
      </c>
      <c r="S18" s="39">
        <v>39954</v>
      </c>
      <c r="T18" s="38" t="s">
        <v>95</v>
      </c>
      <c r="U18" s="39">
        <v>40038</v>
      </c>
      <c r="V18" s="38" t="s">
        <v>96</v>
      </c>
      <c r="W18" s="39">
        <v>41289</v>
      </c>
      <c r="X18" s="40"/>
      <c r="Y18" s="39"/>
      <c r="Z18" s="41">
        <f t="shared" ref="Z18:Z49" si="3">YEARFRAC(W18,O18, 1)</f>
        <v>4.309967141292443</v>
      </c>
      <c r="AA18" s="41">
        <v>8.3194444444444446</v>
      </c>
      <c r="AB18" s="23">
        <f t="shared" ca="1" si="0"/>
        <v>0.53346515703810449</v>
      </c>
      <c r="AC18" s="23" t="e">
        <f t="shared" si="1"/>
        <v>#VALUE!</v>
      </c>
    </row>
    <row r="19" spans="1:29" ht="14" customHeight="1" x14ac:dyDescent="0.2">
      <c r="A19" s="47" t="s">
        <v>38</v>
      </c>
      <c r="B19" s="47" t="s">
        <v>112</v>
      </c>
      <c r="C19" s="47" t="s">
        <v>112</v>
      </c>
      <c r="D19" s="47" t="s">
        <v>109</v>
      </c>
      <c r="E19" s="24">
        <v>7</v>
      </c>
      <c r="F19" s="24" t="s">
        <v>4</v>
      </c>
      <c r="G19" s="24">
        <v>1</v>
      </c>
      <c r="H19" s="25">
        <v>6.7193999999999994</v>
      </c>
      <c r="I19" s="25">
        <v>12.46242</v>
      </c>
      <c r="J19" s="25">
        <v>22.823529999999998</v>
      </c>
      <c r="K19" s="25">
        <v>17.575530000000001</v>
      </c>
      <c r="L19" s="25">
        <v>0.71692999999999996</v>
      </c>
      <c r="M19" s="25">
        <v>0.32031999999999999</v>
      </c>
      <c r="N19" s="26">
        <v>42</v>
      </c>
      <c r="O19" s="42">
        <v>42871</v>
      </c>
      <c r="P19" s="29" t="s">
        <v>95</v>
      </c>
      <c r="Q19" s="30">
        <v>40143</v>
      </c>
      <c r="R19" s="29" t="s">
        <v>95</v>
      </c>
      <c r="S19" s="30">
        <v>40211</v>
      </c>
      <c r="T19" s="29" t="s">
        <v>95</v>
      </c>
      <c r="U19" s="30">
        <v>40263</v>
      </c>
      <c r="V19" s="29" t="s">
        <v>96</v>
      </c>
      <c r="W19" s="30">
        <v>41624</v>
      </c>
      <c r="X19" s="29"/>
      <c r="Y19" s="30"/>
      <c r="Z19" s="32">
        <f t="shared" si="3"/>
        <v>3.4145673603504929</v>
      </c>
      <c r="AA19" s="32">
        <v>7.6277777777777782</v>
      </c>
      <c r="AB19" s="23">
        <f t="shared" ca="1" si="0"/>
        <v>0.8482207396053012</v>
      </c>
      <c r="AC19" s="23" t="e">
        <f t="shared" si="1"/>
        <v>#VALUE!</v>
      </c>
    </row>
    <row r="20" spans="1:29" ht="14" customHeight="1" x14ac:dyDescent="0.2">
      <c r="A20" s="47" t="s">
        <v>30</v>
      </c>
      <c r="B20" s="47" t="s">
        <v>112</v>
      </c>
      <c r="C20" s="47" t="s">
        <v>112</v>
      </c>
      <c r="D20" s="47" t="s">
        <v>109</v>
      </c>
      <c r="E20" s="24">
        <v>7</v>
      </c>
      <c r="F20" s="24" t="s">
        <v>0</v>
      </c>
      <c r="G20" s="24">
        <v>1</v>
      </c>
      <c r="H20" s="25">
        <v>231.73382999999998</v>
      </c>
      <c r="I20" s="25">
        <v>166.42337000000001</v>
      </c>
      <c r="J20" s="25">
        <v>43.664079999999998</v>
      </c>
      <c r="K20" s="25">
        <v>70.06456</v>
      </c>
      <c r="L20" s="25">
        <v>5.58406</v>
      </c>
      <c r="M20" s="25">
        <v>1.8082799999999999</v>
      </c>
      <c r="N20" s="26">
        <v>34</v>
      </c>
      <c r="O20" s="42">
        <v>42754</v>
      </c>
      <c r="P20" s="29" t="s">
        <v>95</v>
      </c>
      <c r="Q20" s="30">
        <v>40249</v>
      </c>
      <c r="R20" s="29" t="s">
        <v>95</v>
      </c>
      <c r="S20" s="30">
        <v>40320</v>
      </c>
      <c r="T20" s="29" t="s">
        <v>95</v>
      </c>
      <c r="U20" s="30">
        <v>40394</v>
      </c>
      <c r="V20" s="29" t="s">
        <v>96</v>
      </c>
      <c r="W20" s="30">
        <v>41720</v>
      </c>
      <c r="X20" s="31"/>
      <c r="Y20" s="30"/>
      <c r="Z20" s="32">
        <f t="shared" si="3"/>
        <v>2.8309377138945928</v>
      </c>
      <c r="AA20" s="32">
        <v>7.0555555555555554</v>
      </c>
      <c r="AB20" s="23">
        <f t="shared" ca="1" si="0"/>
        <v>0.40717931094415871</v>
      </c>
      <c r="AC20" s="23" t="e">
        <f t="shared" si="1"/>
        <v>#VALUE!</v>
      </c>
    </row>
    <row r="21" spans="1:29" ht="14" customHeight="1" x14ac:dyDescent="0.2">
      <c r="A21" s="50" t="s">
        <v>19</v>
      </c>
      <c r="B21" s="47" t="s">
        <v>112</v>
      </c>
      <c r="C21" s="50" t="s">
        <v>112</v>
      </c>
      <c r="D21" s="47" t="s">
        <v>109</v>
      </c>
      <c r="E21" s="33">
        <v>6</v>
      </c>
      <c r="F21" s="33" t="s">
        <v>4</v>
      </c>
      <c r="G21" s="33">
        <v>1</v>
      </c>
      <c r="H21" s="34">
        <v>8.0342500000000001</v>
      </c>
      <c r="I21" s="34">
        <v>8.171050000000001</v>
      </c>
      <c r="J21" s="34">
        <v>8.8005800000000001</v>
      </c>
      <c r="K21" s="34">
        <v>8.4487800000000011</v>
      </c>
      <c r="L21" s="34">
        <v>1.50502</v>
      </c>
      <c r="M21" s="34">
        <v>0.69647999999999999</v>
      </c>
      <c r="N21" s="35">
        <v>19</v>
      </c>
      <c r="O21" s="37">
        <v>42534</v>
      </c>
      <c r="P21" s="38" t="s">
        <v>95</v>
      </c>
      <c r="Q21" s="39">
        <v>40177</v>
      </c>
      <c r="R21" s="38" t="s">
        <v>95</v>
      </c>
      <c r="S21" s="39">
        <v>40246</v>
      </c>
      <c r="T21" s="38" t="s">
        <v>95</v>
      </c>
      <c r="U21" s="39">
        <v>40303</v>
      </c>
      <c r="V21" s="38" t="s">
        <v>96</v>
      </c>
      <c r="W21" s="39">
        <v>41548</v>
      </c>
      <c r="X21" s="38"/>
      <c r="Y21" s="39"/>
      <c r="Z21" s="41">
        <f t="shared" si="3"/>
        <v>2.6995208761122518</v>
      </c>
      <c r="AA21" s="41">
        <v>6.6111111111111107</v>
      </c>
      <c r="AB21" s="23">
        <f t="shared" ca="1" si="0"/>
        <v>0.29327566769161928</v>
      </c>
      <c r="AC21" s="23" t="e">
        <f t="shared" si="1"/>
        <v>#VALUE!</v>
      </c>
    </row>
    <row r="22" spans="1:29" ht="14" customHeight="1" x14ac:dyDescent="0.2">
      <c r="A22" s="47" t="s">
        <v>20</v>
      </c>
      <c r="B22" s="47" t="s">
        <v>112</v>
      </c>
      <c r="C22" s="47" t="s">
        <v>112</v>
      </c>
      <c r="D22" s="47" t="s">
        <v>109</v>
      </c>
      <c r="E22" s="24">
        <v>6</v>
      </c>
      <c r="F22" s="24" t="s">
        <v>4</v>
      </c>
      <c r="G22" s="24">
        <v>1</v>
      </c>
      <c r="H22" s="25">
        <v>4.20669</v>
      </c>
      <c r="I22" s="25">
        <v>34.747199999999999</v>
      </c>
      <c r="J22" s="25">
        <v>110.93934</v>
      </c>
      <c r="K22" s="25">
        <v>2.0864000000000003</v>
      </c>
      <c r="L22" s="25">
        <v>0.92482000000000009</v>
      </c>
      <c r="M22" s="25">
        <v>0.33410000000000001</v>
      </c>
      <c r="N22" s="26">
        <v>20</v>
      </c>
      <c r="O22" s="42">
        <v>42626</v>
      </c>
      <c r="P22" s="29" t="s">
        <v>95</v>
      </c>
      <c r="Q22" s="30">
        <v>40346</v>
      </c>
      <c r="R22" s="29" t="s">
        <v>95</v>
      </c>
      <c r="S22" s="30">
        <v>40422</v>
      </c>
      <c r="T22" s="29" t="s">
        <v>95</v>
      </c>
      <c r="U22" s="30">
        <v>40479</v>
      </c>
      <c r="V22" s="29" t="s">
        <v>97</v>
      </c>
      <c r="W22" s="30">
        <v>41764</v>
      </c>
      <c r="X22" s="31"/>
      <c r="Y22" s="30"/>
      <c r="Z22" s="32">
        <f t="shared" si="3"/>
        <v>2.3594890510948905</v>
      </c>
      <c r="AA22" s="32">
        <v>6.4444444444444446</v>
      </c>
      <c r="AB22" s="23">
        <f t="shared" ca="1" si="0"/>
        <v>0.64229972769974164</v>
      </c>
      <c r="AC22" s="23" t="e">
        <f t="shared" si="1"/>
        <v>#VALUE!</v>
      </c>
    </row>
    <row r="23" spans="1:29" ht="15" customHeight="1" x14ac:dyDescent="0.2">
      <c r="A23" s="47" t="s">
        <v>24</v>
      </c>
      <c r="B23" s="47" t="s">
        <v>112</v>
      </c>
      <c r="C23" s="47" t="s">
        <v>112</v>
      </c>
      <c r="D23" s="47" t="s">
        <v>109</v>
      </c>
      <c r="E23" s="24">
        <v>6</v>
      </c>
      <c r="F23" s="24" t="s">
        <v>4</v>
      </c>
      <c r="G23" s="24">
        <v>1</v>
      </c>
      <c r="H23" s="25">
        <v>3.1705799999999997</v>
      </c>
      <c r="I23" s="25">
        <v>49.247480000000003</v>
      </c>
      <c r="J23" s="25">
        <v>26.994730000000001</v>
      </c>
      <c r="K23" s="25">
        <v>5.8378399999999999</v>
      </c>
      <c r="L23" s="25">
        <v>2.71156</v>
      </c>
      <c r="M23" s="25">
        <v>0.49163999999999997</v>
      </c>
      <c r="N23" s="26">
        <v>26</v>
      </c>
      <c r="O23" s="42">
        <v>42647</v>
      </c>
      <c r="P23" s="29" t="s">
        <v>95</v>
      </c>
      <c r="Q23" s="30">
        <v>40428</v>
      </c>
      <c r="R23" s="29" t="s">
        <v>95</v>
      </c>
      <c r="S23" s="30">
        <v>40486</v>
      </c>
      <c r="T23" s="29" t="s">
        <v>95</v>
      </c>
      <c r="U23" s="30">
        <v>40554</v>
      </c>
      <c r="V23" s="29" t="s">
        <v>96</v>
      </c>
      <c r="W23" s="30">
        <v>41887</v>
      </c>
      <c r="X23" s="29"/>
      <c r="Y23" s="30"/>
      <c r="Z23" s="32">
        <f t="shared" si="3"/>
        <v>2.0802919708029197</v>
      </c>
      <c r="AA23" s="32">
        <v>6.2333333333333334</v>
      </c>
      <c r="AB23" s="23">
        <f t="shared" ca="1" si="0"/>
        <v>0.17986945018202805</v>
      </c>
      <c r="AC23" s="23" t="e">
        <f t="shared" si="1"/>
        <v>#VALUE!</v>
      </c>
    </row>
    <row r="24" spans="1:29" ht="14" customHeight="1" x14ac:dyDescent="0.2">
      <c r="A24" s="47" t="s">
        <v>36</v>
      </c>
      <c r="B24" s="47" t="s">
        <v>112</v>
      </c>
      <c r="C24" s="47" t="s">
        <v>112</v>
      </c>
      <c r="D24" s="47" t="s">
        <v>109</v>
      </c>
      <c r="E24" s="24">
        <v>7</v>
      </c>
      <c r="F24" s="24" t="s">
        <v>13</v>
      </c>
      <c r="G24" s="24">
        <v>1</v>
      </c>
      <c r="H24" s="25">
        <v>16.64949</v>
      </c>
      <c r="I24" s="25">
        <v>70.931640000000002</v>
      </c>
      <c r="J24" s="25">
        <v>91.539850000000001</v>
      </c>
      <c r="K24" s="25">
        <v>6.6545500000000004</v>
      </c>
      <c r="L24" s="25">
        <v>0.49530000000000002</v>
      </c>
      <c r="M24" s="25">
        <v>0.12464</v>
      </c>
      <c r="N24" s="26">
        <v>40</v>
      </c>
      <c r="O24" s="42">
        <v>42864</v>
      </c>
      <c r="P24" s="29" t="s">
        <v>95</v>
      </c>
      <c r="Q24" s="30">
        <v>40038</v>
      </c>
      <c r="R24" s="29" t="s">
        <v>95</v>
      </c>
      <c r="S24" s="30">
        <v>40102</v>
      </c>
      <c r="T24" s="29" t="s">
        <v>95</v>
      </c>
      <c r="U24" s="30">
        <v>40165</v>
      </c>
      <c r="V24" s="29" t="s">
        <v>96</v>
      </c>
      <c r="W24" s="30">
        <v>41533</v>
      </c>
      <c r="X24" s="31"/>
      <c r="Y24" s="30"/>
      <c r="Z24" s="32">
        <f t="shared" si="3"/>
        <v>3.6445783132530121</v>
      </c>
      <c r="AA24" s="32">
        <v>7.8972222222222221</v>
      </c>
      <c r="AB24" s="23">
        <f t="shared" ca="1" si="0"/>
        <v>4.9055663443564601E-2</v>
      </c>
      <c r="AC24" s="23" t="e">
        <f t="shared" si="1"/>
        <v>#VALUE!</v>
      </c>
    </row>
    <row r="25" spans="1:29" ht="14" customHeight="1" x14ac:dyDescent="0.2">
      <c r="A25" s="49" t="s">
        <v>54</v>
      </c>
      <c r="B25" s="47" t="s">
        <v>112</v>
      </c>
      <c r="C25" s="49" t="s">
        <v>112</v>
      </c>
      <c r="D25" s="49" t="s">
        <v>110</v>
      </c>
      <c r="E25" s="25">
        <v>5</v>
      </c>
      <c r="F25" s="25" t="s">
        <v>13</v>
      </c>
      <c r="G25" s="25">
        <v>2</v>
      </c>
      <c r="H25" s="25">
        <v>40.49165</v>
      </c>
      <c r="I25" s="25">
        <v>153.90511999999998</v>
      </c>
      <c r="J25" s="25">
        <v>122.33981</v>
      </c>
      <c r="K25" s="25">
        <v>15.92582</v>
      </c>
      <c r="L25" s="25">
        <v>7.9892299999999992</v>
      </c>
      <c r="M25" s="25">
        <v>2.0212599999999998</v>
      </c>
      <c r="N25" s="43"/>
      <c r="O25" s="27">
        <v>40378</v>
      </c>
      <c r="P25" s="29" t="s">
        <v>100</v>
      </c>
      <c r="Q25" s="30">
        <v>38601</v>
      </c>
      <c r="R25" s="29" t="s">
        <v>100</v>
      </c>
      <c r="S25" s="30">
        <v>38658</v>
      </c>
      <c r="T25" s="29" t="s">
        <v>101</v>
      </c>
      <c r="U25" s="30">
        <v>38728</v>
      </c>
      <c r="V25" s="29" t="s">
        <v>96</v>
      </c>
      <c r="W25" s="30">
        <v>40207</v>
      </c>
      <c r="X25" s="29"/>
      <c r="Y25" s="30"/>
      <c r="Z25" s="32">
        <f t="shared" si="3"/>
        <v>0.46849315068493153</v>
      </c>
      <c r="AA25" s="32">
        <v>5.8444444444444441</v>
      </c>
      <c r="AB25" s="23">
        <f t="shared" ca="1" si="0"/>
        <v>0.29302792054139681</v>
      </c>
      <c r="AC25" s="23" t="e">
        <f t="shared" si="1"/>
        <v>#VALUE!</v>
      </c>
    </row>
    <row r="26" spans="1:29" ht="14" customHeight="1" x14ac:dyDescent="0.2">
      <c r="A26" s="49" t="s">
        <v>52</v>
      </c>
      <c r="B26" s="47" t="s">
        <v>112</v>
      </c>
      <c r="C26" s="49" t="s">
        <v>112</v>
      </c>
      <c r="D26" s="49" t="s">
        <v>110</v>
      </c>
      <c r="E26" s="25">
        <v>5</v>
      </c>
      <c r="F26" s="25" t="s">
        <v>39</v>
      </c>
      <c r="G26" s="25">
        <v>2</v>
      </c>
      <c r="H26" s="25">
        <v>25.615650000000002</v>
      </c>
      <c r="I26" s="25">
        <v>46.533589999999997</v>
      </c>
      <c r="J26" s="25">
        <v>120.23698</v>
      </c>
      <c r="K26" s="25">
        <v>1.3509899999999999</v>
      </c>
      <c r="L26" s="25">
        <v>0.35166000000000003</v>
      </c>
      <c r="M26" s="25">
        <v>0.70904</v>
      </c>
      <c r="N26" s="43"/>
      <c r="O26" s="27">
        <v>40413</v>
      </c>
      <c r="P26" s="29" t="s">
        <v>99</v>
      </c>
      <c r="Q26" s="30">
        <v>38636</v>
      </c>
      <c r="R26" s="29" t="s">
        <v>95</v>
      </c>
      <c r="S26" s="30">
        <v>38701</v>
      </c>
      <c r="T26" s="29" t="s">
        <v>95</v>
      </c>
      <c r="U26" s="30">
        <v>38860</v>
      </c>
      <c r="V26" s="29" t="s">
        <v>97</v>
      </c>
      <c r="W26" s="30">
        <v>40067</v>
      </c>
      <c r="X26" s="31"/>
      <c r="Y26" s="30"/>
      <c r="Z26" s="32">
        <f t="shared" si="3"/>
        <v>0.94794520547945205</v>
      </c>
      <c r="AA26" s="32">
        <v>5.958333333333333</v>
      </c>
      <c r="AB26" s="23">
        <f t="shared" ca="1" si="0"/>
        <v>0.26097928152076966</v>
      </c>
      <c r="AC26" s="23" t="e">
        <f t="shared" si="1"/>
        <v>#VALUE!</v>
      </c>
    </row>
    <row r="27" spans="1:29" ht="14" customHeight="1" x14ac:dyDescent="0.2">
      <c r="A27" s="50" t="s">
        <v>43</v>
      </c>
      <c r="B27" s="47" t="s">
        <v>112</v>
      </c>
      <c r="C27" s="50" t="s">
        <v>112</v>
      </c>
      <c r="D27" s="49" t="s">
        <v>110</v>
      </c>
      <c r="E27" s="34">
        <v>6</v>
      </c>
      <c r="F27" s="34" t="s">
        <v>13</v>
      </c>
      <c r="G27" s="34">
        <v>2</v>
      </c>
      <c r="H27" s="34">
        <v>6.3449900000000001</v>
      </c>
      <c r="I27" s="34">
        <v>122.30680000000001</v>
      </c>
      <c r="J27" s="34">
        <v>62.178839999999994</v>
      </c>
      <c r="K27" s="34">
        <v>1.01284</v>
      </c>
      <c r="L27" s="34">
        <v>2.6660200000000001</v>
      </c>
      <c r="M27" s="34">
        <v>0.19402</v>
      </c>
      <c r="N27" s="44"/>
      <c r="O27" s="36">
        <v>40883</v>
      </c>
      <c r="P27" s="38" t="s">
        <v>95</v>
      </c>
      <c r="Q27" s="39">
        <v>38657</v>
      </c>
      <c r="R27" s="38" t="s">
        <v>95</v>
      </c>
      <c r="S27" s="39">
        <v>38727</v>
      </c>
      <c r="T27" s="38" t="s">
        <v>95</v>
      </c>
      <c r="U27" s="39">
        <v>38783</v>
      </c>
      <c r="V27" s="38" t="s">
        <v>97</v>
      </c>
      <c r="W27" s="39">
        <v>40106</v>
      </c>
      <c r="X27" s="38"/>
      <c r="Y27" s="39"/>
      <c r="Z27" s="41">
        <f t="shared" si="3"/>
        <v>2.128767123287671</v>
      </c>
      <c r="AA27" s="41">
        <v>7.697222222222222</v>
      </c>
      <c r="AB27" s="23">
        <f t="shared" ca="1" si="0"/>
        <v>0.57242699340067993</v>
      </c>
      <c r="AC27" s="23" t="e">
        <f t="shared" si="1"/>
        <v>#VALUE!</v>
      </c>
    </row>
    <row r="28" spans="1:29" ht="14" customHeight="1" x14ac:dyDescent="0.2">
      <c r="A28" s="50" t="s">
        <v>45</v>
      </c>
      <c r="B28" s="47" t="s">
        <v>112</v>
      </c>
      <c r="C28" s="50" t="s">
        <v>112</v>
      </c>
      <c r="D28" s="49" t="s">
        <v>110</v>
      </c>
      <c r="E28" s="34">
        <v>4</v>
      </c>
      <c r="F28" s="34" t="s">
        <v>13</v>
      </c>
      <c r="G28" s="34">
        <v>2</v>
      </c>
      <c r="H28" s="34">
        <v>27.552889999999998</v>
      </c>
      <c r="I28" s="34">
        <v>145.64152999999999</v>
      </c>
      <c r="J28" s="34">
        <v>162.33423000000002</v>
      </c>
      <c r="K28" s="34">
        <v>1.7249100000000002</v>
      </c>
      <c r="L28" s="34">
        <v>8.3940900000000003</v>
      </c>
      <c r="M28" s="34">
        <v>0.92327999999999999</v>
      </c>
      <c r="N28" s="44"/>
      <c r="O28" s="36">
        <v>40407</v>
      </c>
      <c r="P28" s="38" t="s">
        <v>99</v>
      </c>
      <c r="Q28" s="39">
        <v>38680</v>
      </c>
      <c r="R28" s="38" t="s">
        <v>95</v>
      </c>
      <c r="S28" s="39">
        <v>38740</v>
      </c>
      <c r="T28" s="38" t="s">
        <v>95</v>
      </c>
      <c r="U28" s="39">
        <v>38804</v>
      </c>
      <c r="V28" s="38" t="s">
        <v>97</v>
      </c>
      <c r="W28" s="39">
        <v>40115</v>
      </c>
      <c r="X28" s="40"/>
      <c r="Y28" s="39"/>
      <c r="Z28" s="41">
        <f t="shared" si="3"/>
        <v>0.8</v>
      </c>
      <c r="AA28" s="41">
        <v>5.7194444444444441</v>
      </c>
      <c r="AB28" s="23">
        <f t="shared" ca="1" si="0"/>
        <v>0.31543159758455064</v>
      </c>
      <c r="AC28" s="23" t="e">
        <f t="shared" si="1"/>
        <v>#VALUE!</v>
      </c>
    </row>
    <row r="29" spans="1:29" ht="14" customHeight="1" x14ac:dyDescent="0.2">
      <c r="A29" s="50" t="s">
        <v>47</v>
      </c>
      <c r="B29" s="47" t="s">
        <v>112</v>
      </c>
      <c r="C29" s="50" t="s">
        <v>112</v>
      </c>
      <c r="D29" s="49" t="s">
        <v>110</v>
      </c>
      <c r="E29" s="34">
        <v>6</v>
      </c>
      <c r="F29" s="34" t="s">
        <v>13</v>
      </c>
      <c r="G29" s="34">
        <v>2</v>
      </c>
      <c r="H29" s="34">
        <v>7.7044799999999993</v>
      </c>
      <c r="I29" s="34">
        <v>34.44847</v>
      </c>
      <c r="J29" s="34">
        <v>19.599019999999999</v>
      </c>
      <c r="K29" s="34">
        <v>2.3504999999999998</v>
      </c>
      <c r="L29" s="34">
        <v>0.91251000000000004</v>
      </c>
      <c r="M29" s="34">
        <v>0.43178</v>
      </c>
      <c r="N29" s="44"/>
      <c r="O29" s="36">
        <v>40869</v>
      </c>
      <c r="P29" s="38" t="s">
        <v>95</v>
      </c>
      <c r="Q29" s="39">
        <v>38734</v>
      </c>
      <c r="R29" s="45" t="s">
        <v>95</v>
      </c>
      <c r="S29" s="39">
        <v>38793</v>
      </c>
      <c r="T29" s="38" t="s">
        <v>95</v>
      </c>
      <c r="U29" s="39">
        <v>38878</v>
      </c>
      <c r="V29" s="38" t="s">
        <v>97</v>
      </c>
      <c r="W29" s="39">
        <v>40144</v>
      </c>
      <c r="X29" s="38"/>
      <c r="Y29" s="39"/>
      <c r="Z29" s="41">
        <f t="shared" si="3"/>
        <v>1.9863013698630136</v>
      </c>
      <c r="AA29" s="41">
        <v>5.0194444444444448</v>
      </c>
      <c r="AB29" s="23">
        <f t="shared" ca="1" si="0"/>
        <v>0.92892488442154209</v>
      </c>
      <c r="AC29" s="23" t="e">
        <f t="shared" si="1"/>
        <v>#VALUE!</v>
      </c>
    </row>
    <row r="30" spans="1:29" ht="14" customHeight="1" x14ac:dyDescent="0.2">
      <c r="A30" s="50" t="s">
        <v>55</v>
      </c>
      <c r="B30" s="47" t="s">
        <v>112</v>
      </c>
      <c r="C30" s="50" t="s">
        <v>112</v>
      </c>
      <c r="D30" s="49" t="s">
        <v>110</v>
      </c>
      <c r="E30" s="34">
        <v>6</v>
      </c>
      <c r="F30" s="34" t="s">
        <v>13</v>
      </c>
      <c r="G30" s="34">
        <v>2</v>
      </c>
      <c r="H30" s="34">
        <v>14.258209999999998</v>
      </c>
      <c r="I30" s="34">
        <v>12.688040000000001</v>
      </c>
      <c r="J30" s="34">
        <v>23.1798</v>
      </c>
      <c r="K30" s="34">
        <v>8.7855300000000014</v>
      </c>
      <c r="L30" s="34">
        <v>1.1405099999999999</v>
      </c>
      <c r="M30" s="34">
        <v>0.19522999999999999</v>
      </c>
      <c r="N30" s="44"/>
      <c r="O30" s="36">
        <v>40827</v>
      </c>
      <c r="P30" s="38" t="s">
        <v>95</v>
      </c>
      <c r="Q30" s="39">
        <v>38749</v>
      </c>
      <c r="R30" s="45" t="s">
        <v>95</v>
      </c>
      <c r="S30" s="39">
        <v>38814</v>
      </c>
      <c r="T30" s="38" t="s">
        <v>95</v>
      </c>
      <c r="U30" s="39">
        <v>38894</v>
      </c>
      <c r="V30" s="38" t="s">
        <v>96</v>
      </c>
      <c r="W30" s="39">
        <v>40168</v>
      </c>
      <c r="X30" s="40"/>
      <c r="Y30" s="39"/>
      <c r="Z30" s="41">
        <f t="shared" si="3"/>
        <v>1.8054794520547945</v>
      </c>
      <c r="AA30" s="41">
        <v>5.0111111111111111</v>
      </c>
      <c r="AB30" s="23">
        <f t="shared" ca="1" si="0"/>
        <v>0.27864058105142353</v>
      </c>
      <c r="AC30" s="23" t="e">
        <f t="shared" si="1"/>
        <v>#VALUE!</v>
      </c>
    </row>
    <row r="31" spans="1:29" ht="14" customHeight="1" x14ac:dyDescent="0.2">
      <c r="A31" s="49" t="s">
        <v>44</v>
      </c>
      <c r="B31" s="47" t="s">
        <v>112</v>
      </c>
      <c r="C31" s="49" t="s">
        <v>112</v>
      </c>
      <c r="D31" s="49" t="s">
        <v>110</v>
      </c>
      <c r="E31" s="25">
        <v>7</v>
      </c>
      <c r="F31" s="25" t="s">
        <v>13</v>
      </c>
      <c r="G31" s="25">
        <v>2</v>
      </c>
      <c r="H31" s="25">
        <v>34.244630000000001</v>
      </c>
      <c r="I31" s="25">
        <v>117.21992999999999</v>
      </c>
      <c r="J31" s="25">
        <v>23.801209999999998</v>
      </c>
      <c r="K31" s="25">
        <v>45.715139999999998</v>
      </c>
      <c r="L31" s="25">
        <v>7.0616300000000001</v>
      </c>
      <c r="M31" s="25">
        <v>0.81091999999999997</v>
      </c>
      <c r="N31" s="43"/>
      <c r="O31" s="27">
        <v>41597</v>
      </c>
      <c r="P31" s="29" t="s">
        <v>95</v>
      </c>
      <c r="Q31" s="30">
        <v>38848</v>
      </c>
      <c r="R31" s="46" t="s">
        <v>95</v>
      </c>
      <c r="S31" s="30">
        <v>38948</v>
      </c>
      <c r="T31" s="29" t="s">
        <v>95</v>
      </c>
      <c r="U31" s="30">
        <v>38975</v>
      </c>
      <c r="V31" s="29" t="s">
        <v>96</v>
      </c>
      <c r="W31" s="30">
        <v>40275</v>
      </c>
      <c r="X31" s="29"/>
      <c r="Y31" s="30"/>
      <c r="Z31" s="32">
        <f t="shared" si="3"/>
        <v>3.6194387405886381</v>
      </c>
      <c r="AA31" s="32">
        <v>4.8888888888888893</v>
      </c>
      <c r="AB31" s="23">
        <f t="shared" ca="1" si="0"/>
        <v>0.6130455178986649</v>
      </c>
      <c r="AC31" s="23" t="e">
        <f t="shared" si="1"/>
        <v>#VALUE!</v>
      </c>
    </row>
    <row r="32" spans="1:29" ht="14" customHeight="1" x14ac:dyDescent="0.2">
      <c r="A32" s="49" t="s">
        <v>42</v>
      </c>
      <c r="B32" s="47" t="s">
        <v>112</v>
      </c>
      <c r="C32" s="49" t="s">
        <v>112</v>
      </c>
      <c r="D32" s="49" t="s">
        <v>110</v>
      </c>
      <c r="E32" s="25">
        <v>7</v>
      </c>
      <c r="F32" s="25" t="s">
        <v>39</v>
      </c>
      <c r="G32" s="25">
        <v>2</v>
      </c>
      <c r="H32" s="25">
        <v>34.679769999999998</v>
      </c>
      <c r="I32" s="25">
        <v>168.86568</v>
      </c>
      <c r="J32" s="25">
        <v>167.90217999999999</v>
      </c>
      <c r="K32" s="25">
        <v>115.68855000000001</v>
      </c>
      <c r="L32" s="25">
        <v>4.1085399999999996</v>
      </c>
      <c r="M32" s="25">
        <v>0.32492000000000004</v>
      </c>
      <c r="N32" s="43"/>
      <c r="O32" s="27">
        <v>41605</v>
      </c>
      <c r="P32" s="29" t="s">
        <v>95</v>
      </c>
      <c r="Q32" s="30">
        <v>38904</v>
      </c>
      <c r="R32" s="46" t="s">
        <v>95</v>
      </c>
      <c r="S32" s="30">
        <v>38972</v>
      </c>
      <c r="T32" s="29" t="s">
        <v>95</v>
      </c>
      <c r="U32" s="30">
        <v>42689</v>
      </c>
      <c r="V32" s="29" t="s">
        <v>96</v>
      </c>
      <c r="W32" s="30">
        <v>40354</v>
      </c>
      <c r="X32" s="31"/>
      <c r="Y32" s="30"/>
      <c r="Z32" s="32">
        <f t="shared" si="3"/>
        <v>3.4250513347022586</v>
      </c>
      <c r="AA32" s="32">
        <v>6.2833333333333332</v>
      </c>
      <c r="AB32" s="23">
        <f t="shared" ca="1" si="0"/>
        <v>0.28039802519850587</v>
      </c>
      <c r="AC32" s="23" t="e">
        <f t="shared" si="1"/>
        <v>#VALUE!</v>
      </c>
    </row>
    <row r="33" spans="1:29" ht="14" customHeight="1" x14ac:dyDescent="0.2">
      <c r="A33" s="50" t="s">
        <v>41</v>
      </c>
      <c r="B33" s="47" t="s">
        <v>112</v>
      </c>
      <c r="C33" s="50" t="s">
        <v>112</v>
      </c>
      <c r="D33" s="49" t="s">
        <v>110</v>
      </c>
      <c r="E33" s="34">
        <v>5</v>
      </c>
      <c r="F33" s="34" t="s">
        <v>39</v>
      </c>
      <c r="G33" s="34">
        <v>2</v>
      </c>
      <c r="H33" s="34">
        <v>29.519099999999998</v>
      </c>
      <c r="I33" s="34">
        <v>156.41901000000001</v>
      </c>
      <c r="J33" s="34">
        <v>21.928549999999998</v>
      </c>
      <c r="K33" s="34">
        <v>15.752190000000001</v>
      </c>
      <c r="L33" s="34">
        <v>1.5124600000000001</v>
      </c>
      <c r="M33" s="34">
        <v>0.95634000000000008</v>
      </c>
      <c r="N33" s="44"/>
      <c r="O33" s="36">
        <v>40694</v>
      </c>
      <c r="P33" s="38" t="s">
        <v>95</v>
      </c>
      <c r="Q33" s="39">
        <v>38902</v>
      </c>
      <c r="R33" s="45" t="s">
        <v>95</v>
      </c>
      <c r="S33" s="39">
        <v>38965</v>
      </c>
      <c r="T33" s="38" t="s">
        <v>95</v>
      </c>
      <c r="U33" s="39">
        <v>39021</v>
      </c>
      <c r="V33" s="38" t="s">
        <v>96</v>
      </c>
      <c r="W33" s="39">
        <v>40324</v>
      </c>
      <c r="X33" s="38"/>
      <c r="Y33" s="39"/>
      <c r="Z33" s="41">
        <f t="shared" si="3"/>
        <v>1.0136986301369864</v>
      </c>
      <c r="AA33" s="41">
        <v>7.6055555555555552</v>
      </c>
      <c r="AB33" s="23">
        <f t="shared" ca="1" si="0"/>
        <v>0.67430605739415295</v>
      </c>
      <c r="AC33" s="23" t="e">
        <f t="shared" si="1"/>
        <v>#VALUE!</v>
      </c>
    </row>
    <row r="34" spans="1:29" ht="14" customHeight="1" x14ac:dyDescent="0.2">
      <c r="A34" s="49" t="s">
        <v>50</v>
      </c>
      <c r="B34" s="47" t="s">
        <v>112</v>
      </c>
      <c r="C34" s="49" t="s">
        <v>112</v>
      </c>
      <c r="D34" s="49" t="s">
        <v>110</v>
      </c>
      <c r="E34" s="25">
        <v>5</v>
      </c>
      <c r="F34" s="25" t="s">
        <v>13</v>
      </c>
      <c r="G34" s="25">
        <v>2</v>
      </c>
      <c r="H34" s="25">
        <v>6.9993500000000006</v>
      </c>
      <c r="I34" s="25">
        <v>18.12903</v>
      </c>
      <c r="J34" s="25">
        <v>14.864370000000001</v>
      </c>
      <c r="K34" s="25">
        <v>2.3146499999999999</v>
      </c>
      <c r="L34" s="25">
        <v>1.0362100000000001</v>
      </c>
      <c r="M34" s="25">
        <v>4.0869499999999999</v>
      </c>
      <c r="N34" s="43"/>
      <c r="O34" s="27">
        <v>40701</v>
      </c>
      <c r="P34" s="29" t="s">
        <v>95</v>
      </c>
      <c r="Q34" s="30">
        <v>38911</v>
      </c>
      <c r="R34" s="29" t="s">
        <v>95</v>
      </c>
      <c r="S34" s="30">
        <v>38967</v>
      </c>
      <c r="T34" s="29" t="s">
        <v>95</v>
      </c>
      <c r="U34" s="30">
        <v>39023</v>
      </c>
      <c r="V34" s="29" t="s">
        <v>97</v>
      </c>
      <c r="W34" s="30">
        <v>40320</v>
      </c>
      <c r="X34" s="31"/>
      <c r="Y34" s="30"/>
      <c r="Z34" s="32">
        <f t="shared" si="3"/>
        <v>1.0438356164383562</v>
      </c>
      <c r="AA34" s="32">
        <v>5.8861111111111111</v>
      </c>
      <c r="AB34" s="23">
        <f t="shared" ref="AB34:AB56" ca="1" si="4">RAND()</f>
        <v>0.67526312926489018</v>
      </c>
      <c r="AC34" s="23">
        <v>1</v>
      </c>
    </row>
    <row r="35" spans="1:29" ht="14" customHeight="1" x14ac:dyDescent="0.2">
      <c r="A35" s="50" t="s">
        <v>49</v>
      </c>
      <c r="B35" s="47" t="s">
        <v>112</v>
      </c>
      <c r="C35" s="50" t="s">
        <v>112</v>
      </c>
      <c r="D35" s="49" t="s">
        <v>110</v>
      </c>
      <c r="E35" s="34">
        <v>5</v>
      </c>
      <c r="F35" s="34" t="s">
        <v>13</v>
      </c>
      <c r="G35" s="34">
        <v>2</v>
      </c>
      <c r="H35" s="34">
        <v>10.916700000000001</v>
      </c>
      <c r="I35" s="34">
        <v>170.41279999999998</v>
      </c>
      <c r="J35" s="34">
        <v>49.82573</v>
      </c>
      <c r="K35" s="34">
        <v>11.82466</v>
      </c>
      <c r="L35" s="34">
        <v>5.13781</v>
      </c>
      <c r="M35" s="34">
        <v>2.8938999999999999</v>
      </c>
      <c r="N35" s="44"/>
      <c r="O35" s="36">
        <v>40725</v>
      </c>
      <c r="P35" s="38" t="s">
        <v>95</v>
      </c>
      <c r="Q35" s="39">
        <v>38929</v>
      </c>
      <c r="R35" s="38" t="s">
        <v>95</v>
      </c>
      <c r="S35" s="39">
        <v>39015</v>
      </c>
      <c r="T35" s="38" t="s">
        <v>95</v>
      </c>
      <c r="U35" s="39">
        <v>39071</v>
      </c>
      <c r="V35" s="38" t="s">
        <v>96</v>
      </c>
      <c r="W35" s="39">
        <v>40427</v>
      </c>
      <c r="X35" s="38"/>
      <c r="Y35" s="39"/>
      <c r="Z35" s="41">
        <f t="shared" si="3"/>
        <v>0.81643835616438354</v>
      </c>
      <c r="AA35" s="41">
        <v>5.0472222222222225</v>
      </c>
      <c r="AB35" s="23">
        <f t="shared" ca="1" si="4"/>
        <v>0.29854068543928047</v>
      </c>
      <c r="AC35" s="23">
        <f t="shared" ref="AC35:AC56" si="5">AC34+1</f>
        <v>2</v>
      </c>
    </row>
    <row r="36" spans="1:29" ht="14" customHeight="1" x14ac:dyDescent="0.2">
      <c r="A36" s="49" t="s">
        <v>56</v>
      </c>
      <c r="B36" s="47" t="s">
        <v>112</v>
      </c>
      <c r="C36" s="49" t="s">
        <v>112</v>
      </c>
      <c r="D36" s="49" t="s">
        <v>110</v>
      </c>
      <c r="E36" s="25">
        <v>5</v>
      </c>
      <c r="F36" s="25" t="s">
        <v>13</v>
      </c>
      <c r="G36" s="25">
        <v>2</v>
      </c>
      <c r="H36" s="25">
        <v>325.25630000000001</v>
      </c>
      <c r="I36" s="25">
        <v>158.92568</v>
      </c>
      <c r="J36" s="25">
        <v>136.16290000000001</v>
      </c>
      <c r="K36" s="25">
        <v>22.771549999999998</v>
      </c>
      <c r="L36" s="25">
        <v>7.3706400000000007</v>
      </c>
      <c r="M36" s="25">
        <v>1.2588599999999999</v>
      </c>
      <c r="N36" s="43"/>
      <c r="O36" s="27">
        <v>40694</v>
      </c>
      <c r="P36" s="29" t="s">
        <v>95</v>
      </c>
      <c r="Q36" s="30">
        <v>38931</v>
      </c>
      <c r="R36" s="29" t="s">
        <v>95</v>
      </c>
      <c r="S36" s="30">
        <v>38999</v>
      </c>
      <c r="T36" s="29" t="s">
        <v>95</v>
      </c>
      <c r="U36" s="30">
        <v>39066</v>
      </c>
      <c r="V36" s="29" t="s">
        <v>96</v>
      </c>
      <c r="W36" s="30">
        <v>40361</v>
      </c>
      <c r="X36" s="31"/>
      <c r="Y36" s="30"/>
      <c r="Z36" s="32">
        <f t="shared" si="3"/>
        <v>0.9123287671232877</v>
      </c>
      <c r="AA36" s="32">
        <v>6.7138888888888886</v>
      </c>
      <c r="AB36" s="23">
        <f t="shared" ca="1" si="4"/>
        <v>0.47353927946307528</v>
      </c>
      <c r="AC36" s="23">
        <f t="shared" si="5"/>
        <v>3</v>
      </c>
    </row>
    <row r="37" spans="1:29" ht="14" customHeight="1" x14ac:dyDescent="0.2">
      <c r="A37" s="49" t="s">
        <v>62</v>
      </c>
      <c r="B37" s="47" t="s">
        <v>112</v>
      </c>
      <c r="C37" s="49" t="s">
        <v>112</v>
      </c>
      <c r="D37" s="49" t="s">
        <v>110</v>
      </c>
      <c r="E37" s="25">
        <v>7</v>
      </c>
      <c r="F37" s="25" t="s">
        <v>13</v>
      </c>
      <c r="G37" s="25">
        <v>2</v>
      </c>
      <c r="H37" s="25">
        <v>12.94389</v>
      </c>
      <c r="I37" s="25">
        <v>20.487400000000001</v>
      </c>
      <c r="J37" s="25">
        <v>26.169229999999999</v>
      </c>
      <c r="K37" s="25">
        <v>6.4097100000000005</v>
      </c>
      <c r="L37" s="25">
        <v>0.79644999999999999</v>
      </c>
      <c r="M37" s="25">
        <v>0.25248999999999999</v>
      </c>
      <c r="N37" s="43"/>
      <c r="O37" s="27">
        <v>41607</v>
      </c>
      <c r="P37" s="29" t="s">
        <v>95</v>
      </c>
      <c r="Q37" s="30">
        <v>38972</v>
      </c>
      <c r="R37" s="29" t="s">
        <v>95</v>
      </c>
      <c r="S37" s="30">
        <v>39043</v>
      </c>
      <c r="T37" s="29" t="s">
        <v>95</v>
      </c>
      <c r="U37" s="30">
        <v>39098</v>
      </c>
      <c r="V37" s="29" t="s">
        <v>96</v>
      </c>
      <c r="W37" s="30">
        <v>40392</v>
      </c>
      <c r="X37" s="29"/>
      <c r="Y37" s="30"/>
      <c r="Z37" s="32">
        <f t="shared" si="3"/>
        <v>3.3264887063655029</v>
      </c>
      <c r="AA37" s="32">
        <v>5.9611111111111112</v>
      </c>
      <c r="AB37" s="23">
        <f t="shared" ca="1" si="4"/>
        <v>0.95905504976728229</v>
      </c>
      <c r="AC37" s="23">
        <f t="shared" si="5"/>
        <v>4</v>
      </c>
    </row>
    <row r="38" spans="1:29" ht="14" customHeight="1" x14ac:dyDescent="0.2">
      <c r="A38" s="50" t="s">
        <v>63</v>
      </c>
      <c r="B38" s="47" t="s">
        <v>112</v>
      </c>
      <c r="C38" s="50" t="s">
        <v>112</v>
      </c>
      <c r="D38" s="49" t="s">
        <v>110</v>
      </c>
      <c r="E38" s="34">
        <v>6</v>
      </c>
      <c r="F38" s="34" t="s">
        <v>39</v>
      </c>
      <c r="G38" s="34">
        <v>2</v>
      </c>
      <c r="H38" s="34">
        <v>49.305889999999998</v>
      </c>
      <c r="I38" s="34">
        <v>56.552910000000004</v>
      </c>
      <c r="J38" s="34">
        <v>66.705160000000006</v>
      </c>
      <c r="K38" s="34">
        <v>23.220400000000001</v>
      </c>
      <c r="L38" s="34">
        <v>8.3254099999999998</v>
      </c>
      <c r="M38" s="34">
        <v>1.57426</v>
      </c>
      <c r="N38" s="44"/>
      <c r="O38" s="36">
        <v>41093</v>
      </c>
      <c r="P38" s="38" t="s">
        <v>95</v>
      </c>
      <c r="Q38" s="39">
        <v>38978</v>
      </c>
      <c r="R38" s="38" t="s">
        <v>95</v>
      </c>
      <c r="S38" s="39">
        <v>39036</v>
      </c>
      <c r="T38" s="38" t="s">
        <v>95</v>
      </c>
      <c r="U38" s="39">
        <v>39099</v>
      </c>
      <c r="V38" s="38" t="s">
        <v>97</v>
      </c>
      <c r="W38" s="39">
        <v>40388</v>
      </c>
      <c r="X38" s="40"/>
      <c r="Y38" s="39"/>
      <c r="Z38" s="41">
        <f t="shared" si="3"/>
        <v>1.9297445255474455</v>
      </c>
      <c r="AA38" s="41">
        <v>5.5555555555555554</v>
      </c>
      <c r="AB38" s="23">
        <f t="shared" ca="1" si="4"/>
        <v>6.1653516855841972E-2</v>
      </c>
      <c r="AC38" s="23">
        <f t="shared" si="5"/>
        <v>5</v>
      </c>
    </row>
    <row r="39" spans="1:29" ht="14" customHeight="1" x14ac:dyDescent="0.2">
      <c r="A39" s="50" t="s">
        <v>61</v>
      </c>
      <c r="B39" s="47" t="s">
        <v>112</v>
      </c>
      <c r="C39" s="50" t="s">
        <v>112</v>
      </c>
      <c r="D39" s="49" t="s">
        <v>110</v>
      </c>
      <c r="E39" s="34">
        <v>7</v>
      </c>
      <c r="F39" s="34" t="s">
        <v>13</v>
      </c>
      <c r="G39" s="34">
        <v>2</v>
      </c>
      <c r="H39" s="34">
        <v>5.5636099999999997</v>
      </c>
      <c r="I39" s="34">
        <v>28.295900000000003</v>
      </c>
      <c r="J39" s="34">
        <v>22.032310000000003</v>
      </c>
      <c r="K39" s="34">
        <v>4.2911999999999999</v>
      </c>
      <c r="L39" s="34">
        <v>1.2604200000000001</v>
      </c>
      <c r="M39" s="34">
        <v>0.16739999999999999</v>
      </c>
      <c r="N39" s="44"/>
      <c r="O39" s="36">
        <v>41584</v>
      </c>
      <c r="P39" s="38" t="s">
        <v>95</v>
      </c>
      <c r="Q39" s="39">
        <v>39020</v>
      </c>
      <c r="R39" s="38" t="s">
        <v>95</v>
      </c>
      <c r="S39" s="39">
        <v>39148</v>
      </c>
      <c r="T39" s="38" t="s">
        <v>95</v>
      </c>
      <c r="U39" s="39">
        <v>39233</v>
      </c>
      <c r="V39" s="38" t="s">
        <v>96</v>
      </c>
      <c r="W39" s="39">
        <v>40498</v>
      </c>
      <c r="X39" s="38"/>
      <c r="Y39" s="39"/>
      <c r="Z39" s="41">
        <f t="shared" si="3"/>
        <v>2.9733059548254621</v>
      </c>
      <c r="AA39" s="41">
        <v>7.3694444444444445</v>
      </c>
      <c r="AB39" s="23">
        <f t="shared" ca="1" si="4"/>
        <v>2.7894303806978438E-2</v>
      </c>
      <c r="AC39" s="23">
        <f t="shared" si="5"/>
        <v>6</v>
      </c>
    </row>
    <row r="40" spans="1:29" ht="14" customHeight="1" x14ac:dyDescent="0.2">
      <c r="A40" s="50" t="s">
        <v>57</v>
      </c>
      <c r="B40" s="47" t="s">
        <v>112</v>
      </c>
      <c r="C40" s="50" t="s">
        <v>112</v>
      </c>
      <c r="D40" s="49" t="s">
        <v>110</v>
      </c>
      <c r="E40" s="34">
        <v>6</v>
      </c>
      <c r="F40" s="34" t="s">
        <v>13</v>
      </c>
      <c r="G40" s="34">
        <v>2</v>
      </c>
      <c r="H40" s="34">
        <v>5.7467299999999994</v>
      </c>
      <c r="I40" s="34">
        <v>3.6635800000000001</v>
      </c>
      <c r="J40" s="34">
        <v>14.64236</v>
      </c>
      <c r="K40" s="34">
        <v>9.273340000000001</v>
      </c>
      <c r="L40" s="34">
        <v>0.38072</v>
      </c>
      <c r="M40" s="34">
        <v>0.14856999999999998</v>
      </c>
      <c r="N40" s="44"/>
      <c r="O40" s="36">
        <v>41456</v>
      </c>
      <c r="P40" s="38" t="s">
        <v>95</v>
      </c>
      <c r="Q40" s="39">
        <v>39065</v>
      </c>
      <c r="R40" s="38" t="s">
        <v>95</v>
      </c>
      <c r="S40" s="39">
        <v>39202</v>
      </c>
      <c r="T40" s="38" t="s">
        <v>95</v>
      </c>
      <c r="U40" s="39">
        <v>39249</v>
      </c>
      <c r="V40" s="38" t="s">
        <v>96</v>
      </c>
      <c r="W40" s="39">
        <v>40535</v>
      </c>
      <c r="X40" s="40"/>
      <c r="Y40" s="39"/>
      <c r="Z40" s="41">
        <f t="shared" si="3"/>
        <v>2.5215605749486651</v>
      </c>
      <c r="AA40" s="41">
        <v>5.052777777777778</v>
      </c>
      <c r="AB40" s="23">
        <f t="shared" ca="1" si="4"/>
        <v>0.45193883574172244</v>
      </c>
      <c r="AC40" s="23">
        <f t="shared" si="5"/>
        <v>7</v>
      </c>
    </row>
    <row r="41" spans="1:29" ht="14" customHeight="1" x14ac:dyDescent="0.2">
      <c r="A41" s="50" t="s">
        <v>53</v>
      </c>
      <c r="B41" s="47" t="s">
        <v>112</v>
      </c>
      <c r="C41" s="50" t="s">
        <v>112</v>
      </c>
      <c r="D41" s="49" t="s">
        <v>110</v>
      </c>
      <c r="E41" s="34">
        <v>6</v>
      </c>
      <c r="F41" s="34" t="s">
        <v>13</v>
      </c>
      <c r="G41" s="34">
        <v>2</v>
      </c>
      <c r="H41" s="34">
        <v>296.99084999999997</v>
      </c>
      <c r="I41" s="34">
        <v>122.29708000000001</v>
      </c>
      <c r="J41" s="34">
        <v>12.193569999999999</v>
      </c>
      <c r="K41" s="34">
        <v>2.14453</v>
      </c>
      <c r="L41" s="34">
        <v>1.36</v>
      </c>
      <c r="M41" s="34">
        <v>0.22752</v>
      </c>
      <c r="N41" s="44"/>
      <c r="O41" s="36">
        <v>41290</v>
      </c>
      <c r="P41" s="38" t="s">
        <v>95</v>
      </c>
      <c r="Q41" s="39">
        <v>39174</v>
      </c>
      <c r="R41" s="38" t="s">
        <v>95</v>
      </c>
      <c r="S41" s="39">
        <v>39224</v>
      </c>
      <c r="T41" s="38" t="s">
        <v>95</v>
      </c>
      <c r="U41" s="39">
        <v>39301</v>
      </c>
      <c r="V41" s="38" t="s">
        <v>96</v>
      </c>
      <c r="W41" s="39">
        <v>40598</v>
      </c>
      <c r="X41" s="38"/>
      <c r="Y41" s="39"/>
      <c r="Z41" s="41">
        <f t="shared" si="3"/>
        <v>1.894160583941606</v>
      </c>
      <c r="AA41" s="41">
        <v>5.0055555555555555</v>
      </c>
      <c r="AB41" s="23">
        <f t="shared" ca="1" si="4"/>
        <v>0.97513286285827772</v>
      </c>
      <c r="AC41" s="23">
        <f t="shared" si="5"/>
        <v>8</v>
      </c>
    </row>
    <row r="42" spans="1:29" ht="14" customHeight="1" x14ac:dyDescent="0.2">
      <c r="A42" s="50" t="s">
        <v>59</v>
      </c>
      <c r="B42" s="47" t="s">
        <v>112</v>
      </c>
      <c r="C42" s="50" t="s">
        <v>112</v>
      </c>
      <c r="D42" s="49" t="s">
        <v>110</v>
      </c>
      <c r="E42" s="34">
        <v>8</v>
      </c>
      <c r="F42" s="34" t="s">
        <v>13</v>
      </c>
      <c r="G42" s="34">
        <v>2</v>
      </c>
      <c r="H42" s="34">
        <v>39.291719999999998</v>
      </c>
      <c r="I42" s="34">
        <v>41.283120000000004</v>
      </c>
      <c r="J42" s="34">
        <v>19.16761</v>
      </c>
      <c r="K42" s="34">
        <v>28.159950000000002</v>
      </c>
      <c r="L42" s="34">
        <v>1.3658399999999999</v>
      </c>
      <c r="M42" s="34">
        <v>1.52626</v>
      </c>
      <c r="N42" s="44"/>
      <c r="O42" s="36">
        <v>40967</v>
      </c>
      <c r="P42" s="38" t="s">
        <v>95</v>
      </c>
      <c r="Q42" s="39">
        <v>39157</v>
      </c>
      <c r="R42" s="38" t="s">
        <v>95</v>
      </c>
      <c r="S42" s="39">
        <v>39206</v>
      </c>
      <c r="T42" s="38" t="s">
        <v>95</v>
      </c>
      <c r="U42" s="39">
        <v>39295</v>
      </c>
      <c r="V42" s="38" t="s">
        <v>96</v>
      </c>
      <c r="W42" s="39">
        <v>40675</v>
      </c>
      <c r="X42" s="40"/>
      <c r="Y42" s="39"/>
      <c r="Z42" s="41">
        <f t="shared" si="3"/>
        <v>0.8</v>
      </c>
      <c r="AA42" s="41">
        <v>4.4361111111111109</v>
      </c>
      <c r="AB42" s="23">
        <f t="shared" ca="1" si="4"/>
        <v>0.33233319045181486</v>
      </c>
      <c r="AC42" s="23">
        <f t="shared" si="5"/>
        <v>9</v>
      </c>
    </row>
    <row r="43" spans="1:29" ht="14" customHeight="1" x14ac:dyDescent="0.2">
      <c r="A43" s="49" t="s">
        <v>40</v>
      </c>
      <c r="B43" s="47" t="s">
        <v>112</v>
      </c>
      <c r="C43" s="49" t="s">
        <v>112</v>
      </c>
      <c r="D43" s="49" t="s">
        <v>110</v>
      </c>
      <c r="E43" s="25">
        <v>8</v>
      </c>
      <c r="F43" s="25" t="s">
        <v>39</v>
      </c>
      <c r="G43" s="25">
        <v>2</v>
      </c>
      <c r="H43" s="25">
        <v>58.699179999999998</v>
      </c>
      <c r="I43" s="25">
        <v>39.636710000000001</v>
      </c>
      <c r="J43" s="25">
        <v>18.60651</v>
      </c>
      <c r="K43" s="25">
        <v>16.617339999999999</v>
      </c>
      <c r="L43" s="25">
        <v>1.88581</v>
      </c>
      <c r="M43" s="25">
        <v>0.95674999999999999</v>
      </c>
      <c r="N43" s="43"/>
      <c r="O43" s="27">
        <v>41239</v>
      </c>
      <c r="P43" s="29" t="s">
        <v>95</v>
      </c>
      <c r="Q43" s="30">
        <v>39455</v>
      </c>
      <c r="R43" s="29" t="s">
        <v>95</v>
      </c>
      <c r="S43" s="30">
        <v>39521</v>
      </c>
      <c r="T43" s="29" t="s">
        <v>95</v>
      </c>
      <c r="U43" s="30">
        <v>39616</v>
      </c>
      <c r="V43" s="29" t="s">
        <v>96</v>
      </c>
      <c r="W43" s="30">
        <v>40920</v>
      </c>
      <c r="X43" s="29"/>
      <c r="Y43" s="30"/>
      <c r="Z43" s="32">
        <f t="shared" si="3"/>
        <v>0.87158469945355188</v>
      </c>
      <c r="AA43" s="32">
        <v>5.083333333333333</v>
      </c>
      <c r="AB43" s="23">
        <f t="shared" ca="1" si="4"/>
        <v>0.97716875387892943</v>
      </c>
      <c r="AC43" s="23">
        <f t="shared" si="5"/>
        <v>10</v>
      </c>
    </row>
    <row r="44" spans="1:29" ht="14" customHeight="1" x14ac:dyDescent="0.2">
      <c r="A44" s="49" t="s">
        <v>64</v>
      </c>
      <c r="B44" s="47" t="s">
        <v>112</v>
      </c>
      <c r="C44" s="49" t="s">
        <v>112</v>
      </c>
      <c r="D44" s="49" t="s">
        <v>110</v>
      </c>
      <c r="E44" s="25">
        <v>6</v>
      </c>
      <c r="F44" s="25" t="s">
        <v>39</v>
      </c>
      <c r="G44" s="25">
        <v>2</v>
      </c>
      <c r="H44" s="25">
        <v>3.2865700000000002</v>
      </c>
      <c r="I44" s="25">
        <v>13.08906</v>
      </c>
      <c r="J44" s="25">
        <v>23.271939999999997</v>
      </c>
      <c r="K44" s="25">
        <v>2.9035900000000003</v>
      </c>
      <c r="L44" s="25">
        <v>0.68073000000000006</v>
      </c>
      <c r="M44" s="25">
        <v>0.15112</v>
      </c>
      <c r="N44" s="43"/>
      <c r="O44" s="27">
        <v>41513</v>
      </c>
      <c r="P44" s="29" t="s">
        <v>95</v>
      </c>
      <c r="Q44" s="30">
        <v>39541</v>
      </c>
      <c r="R44" s="29" t="s">
        <v>95</v>
      </c>
      <c r="S44" s="30">
        <v>39611</v>
      </c>
      <c r="T44" s="29" t="s">
        <v>95</v>
      </c>
      <c r="U44" s="30">
        <v>39667</v>
      </c>
      <c r="V44" s="29" t="s">
        <v>96</v>
      </c>
      <c r="W44" s="30">
        <v>40939</v>
      </c>
      <c r="X44" s="31"/>
      <c r="Y44" s="30"/>
      <c r="Z44" s="32">
        <f t="shared" si="3"/>
        <v>1.5704514363885089</v>
      </c>
      <c r="AA44" s="32">
        <v>5.927777777777778</v>
      </c>
      <c r="AB44" s="23">
        <f t="shared" ca="1" si="4"/>
        <v>7.0387306729480459E-2</v>
      </c>
      <c r="AC44" s="23">
        <f t="shared" si="5"/>
        <v>11</v>
      </c>
    </row>
    <row r="45" spans="1:29" ht="14" customHeight="1" x14ac:dyDescent="0.2">
      <c r="A45" s="49" t="s">
        <v>46</v>
      </c>
      <c r="B45" s="47" t="s">
        <v>112</v>
      </c>
      <c r="C45" s="49" t="s">
        <v>112</v>
      </c>
      <c r="D45" s="49" t="s">
        <v>110</v>
      </c>
      <c r="E45" s="25">
        <v>6</v>
      </c>
      <c r="F45" s="25" t="s">
        <v>39</v>
      </c>
      <c r="G45" s="25">
        <v>2</v>
      </c>
      <c r="H45" s="25">
        <v>81.52467</v>
      </c>
      <c r="I45" s="25">
        <v>70.847839999999991</v>
      </c>
      <c r="J45" s="25">
        <v>57.06888</v>
      </c>
      <c r="K45" s="25">
        <v>21.59083</v>
      </c>
      <c r="L45" s="25">
        <v>2.0606100000000001</v>
      </c>
      <c r="M45" s="25">
        <v>0.60527999999999993</v>
      </c>
      <c r="N45" s="43"/>
      <c r="O45" s="27">
        <v>41628</v>
      </c>
      <c r="P45" s="29" t="s">
        <v>95</v>
      </c>
      <c r="Q45" s="30">
        <v>39602</v>
      </c>
      <c r="R45" s="29" t="s">
        <v>95</v>
      </c>
      <c r="S45" s="30">
        <v>39668</v>
      </c>
      <c r="T45" s="29" t="s">
        <v>95</v>
      </c>
      <c r="U45" s="30">
        <v>39786</v>
      </c>
      <c r="V45" s="29" t="s">
        <v>96</v>
      </c>
      <c r="W45" s="30">
        <v>41087</v>
      </c>
      <c r="X45" s="29"/>
      <c r="Y45" s="30"/>
      <c r="Z45" s="32">
        <f t="shared" si="3"/>
        <v>1.4801641586867305</v>
      </c>
      <c r="AA45" s="32">
        <v>6.0583333333333336</v>
      </c>
      <c r="AB45" s="23">
        <f t="shared" ca="1" si="4"/>
        <v>0.84182649017194866</v>
      </c>
      <c r="AC45" s="23">
        <f t="shared" si="5"/>
        <v>12</v>
      </c>
    </row>
    <row r="46" spans="1:29" ht="14" customHeight="1" x14ac:dyDescent="0.2">
      <c r="A46" s="49" t="s">
        <v>48</v>
      </c>
      <c r="B46" s="47" t="s">
        <v>112</v>
      </c>
      <c r="C46" s="49" t="s">
        <v>112</v>
      </c>
      <c r="D46" s="49" t="s">
        <v>110</v>
      </c>
      <c r="E46" s="24">
        <v>6</v>
      </c>
      <c r="F46" s="24" t="s">
        <v>39</v>
      </c>
      <c r="G46" s="25">
        <v>2</v>
      </c>
      <c r="H46" s="25">
        <v>54.69567</v>
      </c>
      <c r="I46" s="25">
        <v>150.77437</v>
      </c>
      <c r="J46" s="25">
        <v>62.074199999999998</v>
      </c>
      <c r="K46" s="25">
        <v>76.315669999999997</v>
      </c>
      <c r="L46" s="25">
        <v>7.4121199999999998</v>
      </c>
      <c r="M46" s="25">
        <v>0.66251000000000004</v>
      </c>
      <c r="N46" s="43"/>
      <c r="O46" s="27">
        <v>41429</v>
      </c>
      <c r="P46" s="29" t="s">
        <v>95</v>
      </c>
      <c r="Q46" s="30">
        <v>39654</v>
      </c>
      <c r="R46" s="29" t="s">
        <v>95</v>
      </c>
      <c r="S46" s="30">
        <v>39724</v>
      </c>
      <c r="T46" s="29" t="s">
        <v>95</v>
      </c>
      <c r="U46" s="30">
        <v>39780</v>
      </c>
      <c r="V46" s="29" t="s">
        <v>96</v>
      </c>
      <c r="W46" s="30">
        <v>41071</v>
      </c>
      <c r="X46" s="31"/>
      <c r="Y46" s="30"/>
      <c r="Z46" s="32">
        <f t="shared" si="3"/>
        <v>0.98082191780821915</v>
      </c>
      <c r="AA46" s="32">
        <v>5.0666666666666664</v>
      </c>
      <c r="AB46" s="23">
        <f t="shared" ca="1" si="4"/>
        <v>0.421390465810633</v>
      </c>
      <c r="AC46" s="23">
        <f t="shared" si="5"/>
        <v>13</v>
      </c>
    </row>
    <row r="47" spans="1:29" ht="14" customHeight="1" x14ac:dyDescent="0.2">
      <c r="A47" s="47" t="s">
        <v>22</v>
      </c>
      <c r="B47" s="47" t="s">
        <v>112</v>
      </c>
      <c r="C47" s="47" t="s">
        <v>112</v>
      </c>
      <c r="D47" s="47" t="s">
        <v>109</v>
      </c>
      <c r="E47" s="24">
        <v>6</v>
      </c>
      <c r="F47" s="24" t="s">
        <v>4</v>
      </c>
      <c r="G47" s="24">
        <v>1</v>
      </c>
      <c r="H47" s="25">
        <v>7.4830299999999994</v>
      </c>
      <c r="I47" s="25">
        <v>89.41686</v>
      </c>
      <c r="J47" s="25">
        <v>49.960629999999995</v>
      </c>
      <c r="K47" s="25">
        <v>0.98612</v>
      </c>
      <c r="L47" s="25">
        <v>6.8923300000000003</v>
      </c>
      <c r="M47" s="25">
        <v>0.98759000000000008</v>
      </c>
      <c r="N47" s="26">
        <v>24</v>
      </c>
      <c r="O47" s="42">
        <v>42643</v>
      </c>
      <c r="P47" s="29" t="s">
        <v>95</v>
      </c>
      <c r="Q47" s="30">
        <v>40414</v>
      </c>
      <c r="R47" s="29" t="s">
        <v>95</v>
      </c>
      <c r="S47" s="30">
        <v>40470</v>
      </c>
      <c r="T47" s="29" t="s">
        <v>95</v>
      </c>
      <c r="U47" s="30">
        <v>40571</v>
      </c>
      <c r="V47" s="29" t="s">
        <v>96</v>
      </c>
      <c r="W47" s="30">
        <v>41978</v>
      </c>
      <c r="X47" s="31"/>
      <c r="Y47" s="30"/>
      <c r="Z47" s="32">
        <f t="shared" si="3"/>
        <v>1.8202554744525548</v>
      </c>
      <c r="AA47" s="32">
        <v>6.2472222222222218</v>
      </c>
      <c r="AB47" s="23">
        <f t="shared" ca="1" si="4"/>
        <v>0.44596655400845209</v>
      </c>
      <c r="AC47" s="23">
        <f t="shared" si="5"/>
        <v>14</v>
      </c>
    </row>
    <row r="48" spans="1:29" ht="14" customHeight="1" x14ac:dyDescent="0.2">
      <c r="A48" s="47" t="s">
        <v>28</v>
      </c>
      <c r="B48" s="47" t="s">
        <v>112</v>
      </c>
      <c r="C48" s="47" t="s">
        <v>113</v>
      </c>
      <c r="D48" s="47" t="s">
        <v>109</v>
      </c>
      <c r="E48" s="24">
        <v>5</v>
      </c>
      <c r="F48" s="24" t="s">
        <v>0</v>
      </c>
      <c r="G48" s="24">
        <v>1</v>
      </c>
      <c r="H48" s="25">
        <v>20.810110000000002</v>
      </c>
      <c r="I48" s="25">
        <v>68.682400000000001</v>
      </c>
      <c r="J48" s="25">
        <v>18.432860000000002</v>
      </c>
      <c r="K48" s="25">
        <v>5.3857799999999996</v>
      </c>
      <c r="L48" s="25">
        <v>0.30442000000000002</v>
      </c>
      <c r="M48" s="25">
        <v>0.67986000000000002</v>
      </c>
      <c r="N48" s="26">
        <v>32</v>
      </c>
      <c r="O48" s="42">
        <v>42747</v>
      </c>
      <c r="P48" s="29" t="s">
        <v>95</v>
      </c>
      <c r="Q48" s="30">
        <v>40876</v>
      </c>
      <c r="R48" s="29" t="s">
        <v>95</v>
      </c>
      <c r="S48" s="30">
        <v>40687</v>
      </c>
      <c r="T48" s="29" t="s">
        <v>95</v>
      </c>
      <c r="U48" s="30">
        <v>40764</v>
      </c>
      <c r="V48" s="29" t="s">
        <v>96</v>
      </c>
      <c r="W48" s="30">
        <v>42094</v>
      </c>
      <c r="X48" s="31"/>
      <c r="Y48" s="30"/>
      <c r="Z48" s="32">
        <f t="shared" si="3"/>
        <v>1.7874087591240877</v>
      </c>
      <c r="AA48" s="32">
        <v>5.9611111111111112</v>
      </c>
      <c r="AB48" s="23">
        <f t="shared" ca="1" si="4"/>
        <v>0.95289672436568473</v>
      </c>
      <c r="AC48" s="23">
        <f t="shared" si="5"/>
        <v>15</v>
      </c>
    </row>
    <row r="49" spans="1:29" ht="14" customHeight="1" x14ac:dyDescent="0.2">
      <c r="A49" s="48" t="s">
        <v>25</v>
      </c>
      <c r="B49" s="47" t="s">
        <v>112</v>
      </c>
      <c r="C49" s="48" t="s">
        <v>112</v>
      </c>
      <c r="D49" s="47" t="s">
        <v>109</v>
      </c>
      <c r="E49" s="33">
        <v>5</v>
      </c>
      <c r="F49" s="33" t="s">
        <v>4</v>
      </c>
      <c r="G49" s="33">
        <v>1</v>
      </c>
      <c r="H49" s="34">
        <v>4.14825</v>
      </c>
      <c r="I49" s="34">
        <v>135.13046</v>
      </c>
      <c r="J49" s="34">
        <v>48.40654</v>
      </c>
      <c r="K49" s="34">
        <v>17.467029999999998</v>
      </c>
      <c r="L49" s="34">
        <v>0.59262999999999999</v>
      </c>
      <c r="M49" s="34">
        <v>0.112</v>
      </c>
      <c r="N49" s="35">
        <v>27</v>
      </c>
      <c r="O49" s="37">
        <v>42661</v>
      </c>
      <c r="P49" s="38" t="s">
        <v>95</v>
      </c>
      <c r="Q49" s="39">
        <v>40687</v>
      </c>
      <c r="R49" s="38" t="s">
        <v>95</v>
      </c>
      <c r="S49" s="39">
        <v>40750</v>
      </c>
      <c r="T49" s="38" t="s">
        <v>95</v>
      </c>
      <c r="U49" s="39">
        <v>40806</v>
      </c>
      <c r="V49" s="38" t="s">
        <v>96</v>
      </c>
      <c r="W49" s="39">
        <v>42125</v>
      </c>
      <c r="X49" s="40"/>
      <c r="Y49" s="39"/>
      <c r="Z49" s="41">
        <f t="shared" si="3"/>
        <v>1.466484268125855</v>
      </c>
      <c r="AA49" s="41">
        <v>5.5583333333333336</v>
      </c>
      <c r="AB49" s="23">
        <f t="shared" ca="1" si="4"/>
        <v>0.80001101639634586</v>
      </c>
      <c r="AC49" s="23">
        <f t="shared" si="5"/>
        <v>16</v>
      </c>
    </row>
    <row r="50" spans="1:29" ht="14" customHeight="1" x14ac:dyDescent="0.2">
      <c r="A50" s="48" t="s">
        <v>23</v>
      </c>
      <c r="B50" s="47" t="s">
        <v>112</v>
      </c>
      <c r="C50" s="48" t="s">
        <v>112</v>
      </c>
      <c r="D50" s="47" t="s">
        <v>109</v>
      </c>
      <c r="E50" s="33">
        <v>5</v>
      </c>
      <c r="F50" s="33" t="s">
        <v>4</v>
      </c>
      <c r="G50" s="33">
        <v>1</v>
      </c>
      <c r="H50" s="34">
        <v>3.6817500000000001</v>
      </c>
      <c r="I50" s="34">
        <v>16.014189999999999</v>
      </c>
      <c r="J50" s="34">
        <v>44.504959999999997</v>
      </c>
      <c r="K50" s="34">
        <v>5.5067200000000005</v>
      </c>
      <c r="L50" s="34">
        <v>4.3588199999999997</v>
      </c>
      <c r="M50" s="34">
        <v>0.50451000000000001</v>
      </c>
      <c r="N50" s="35">
        <v>25</v>
      </c>
      <c r="O50" s="37">
        <v>42643</v>
      </c>
      <c r="P50" s="38" t="s">
        <v>95</v>
      </c>
      <c r="Q50" s="39">
        <v>40877</v>
      </c>
      <c r="R50" s="38" t="s">
        <v>95</v>
      </c>
      <c r="S50" s="39">
        <v>40950</v>
      </c>
      <c r="T50" s="38" t="s">
        <v>96</v>
      </c>
      <c r="U50" s="39">
        <v>42297</v>
      </c>
      <c r="V50" s="38"/>
      <c r="W50" s="39"/>
      <c r="X50" s="40"/>
      <c r="Y50" s="39"/>
      <c r="Z50" s="41">
        <f>YEARFRAC(U50,O50, 1)</f>
        <v>0.94535519125683065</v>
      </c>
      <c r="AA50" s="41">
        <v>5.1388888888888893</v>
      </c>
      <c r="AB50" s="23">
        <f t="shared" ca="1" si="4"/>
        <v>3.5214989563036814E-2</v>
      </c>
      <c r="AC50" s="23">
        <f t="shared" si="5"/>
        <v>17</v>
      </c>
    </row>
    <row r="51" spans="1:29" ht="14" customHeight="1" x14ac:dyDescent="0.2">
      <c r="A51" s="47" t="s">
        <v>18</v>
      </c>
      <c r="B51" s="47" t="s">
        <v>112</v>
      </c>
      <c r="C51" s="47" t="s">
        <v>112</v>
      </c>
      <c r="D51" s="47" t="s">
        <v>109</v>
      </c>
      <c r="E51" s="24">
        <v>6</v>
      </c>
      <c r="F51" s="24" t="s">
        <v>0</v>
      </c>
      <c r="G51" s="24">
        <v>1</v>
      </c>
      <c r="H51" s="25">
        <v>1.01119</v>
      </c>
      <c r="I51" s="25">
        <v>5.1732800000000001</v>
      </c>
      <c r="J51" s="25">
        <v>53.283180000000002</v>
      </c>
      <c r="K51" s="25">
        <v>25.449120000000001</v>
      </c>
      <c r="L51" s="25">
        <v>0.30969999999999998</v>
      </c>
      <c r="M51" s="25">
        <v>0.17748</v>
      </c>
      <c r="N51" s="26">
        <v>17</v>
      </c>
      <c r="O51" s="42">
        <v>42626</v>
      </c>
      <c r="P51" s="29" t="s">
        <v>95</v>
      </c>
      <c r="Q51" s="30">
        <v>40266</v>
      </c>
      <c r="R51" s="29" t="s">
        <v>95</v>
      </c>
      <c r="S51" s="30">
        <v>40318</v>
      </c>
      <c r="T51" s="29" t="s">
        <v>95</v>
      </c>
      <c r="U51" s="30">
        <v>40393</v>
      </c>
      <c r="V51" s="29" t="s">
        <v>98</v>
      </c>
      <c r="W51" s="30">
        <v>40785</v>
      </c>
      <c r="X51" s="31"/>
      <c r="Y51" s="30"/>
      <c r="Z51" s="32">
        <f>YEARFRAC(W51,O51, 1)</f>
        <v>5.039233576642336</v>
      </c>
      <c r="AA51" s="32">
        <v>6.6194444444444445</v>
      </c>
      <c r="AB51" s="23">
        <f t="shared" ca="1" si="4"/>
        <v>0.64110177746711505</v>
      </c>
      <c r="AC51" s="23">
        <f t="shared" si="5"/>
        <v>18</v>
      </c>
    </row>
    <row r="52" spans="1:29" ht="14" customHeight="1" x14ac:dyDescent="0.2">
      <c r="A52" s="47" t="s">
        <v>34</v>
      </c>
      <c r="B52" s="47" t="s">
        <v>112</v>
      </c>
      <c r="C52" s="47" t="s">
        <v>112</v>
      </c>
      <c r="D52" s="47" t="s">
        <v>109</v>
      </c>
      <c r="E52" s="24">
        <v>7</v>
      </c>
      <c r="F52" s="24" t="s">
        <v>4</v>
      </c>
      <c r="G52" s="24">
        <v>1</v>
      </c>
      <c r="H52" s="25">
        <v>2.99681</v>
      </c>
      <c r="I52" s="25">
        <v>7.4549599999999998</v>
      </c>
      <c r="J52" s="25">
        <v>7.3390500000000003</v>
      </c>
      <c r="K52" s="25">
        <v>47.215199999999996</v>
      </c>
      <c r="L52" s="25">
        <v>0.84362999999999999</v>
      </c>
      <c r="M52" s="25">
        <v>6.5170000000000006E-2</v>
      </c>
      <c r="N52" s="26">
        <v>38</v>
      </c>
      <c r="O52" s="42">
        <v>42863</v>
      </c>
      <c r="P52" s="29" t="s">
        <v>95</v>
      </c>
      <c r="Q52" s="30">
        <v>40107</v>
      </c>
      <c r="R52" s="29" t="s">
        <v>95</v>
      </c>
      <c r="S52" s="30">
        <v>40169</v>
      </c>
      <c r="T52" s="29" t="s">
        <v>95</v>
      </c>
      <c r="U52" s="30">
        <v>40231</v>
      </c>
      <c r="V52" s="29" t="s">
        <v>96</v>
      </c>
      <c r="W52" s="30">
        <v>41509</v>
      </c>
      <c r="X52" s="31"/>
      <c r="Y52" s="30"/>
      <c r="Z52" s="32">
        <f>YEARFRAC(W52,O52, 1)</f>
        <v>3.7075575027382257</v>
      </c>
      <c r="AA52" s="32">
        <v>7.708333333333333</v>
      </c>
      <c r="AB52" s="23">
        <f t="shared" ca="1" si="4"/>
        <v>0.10721282727619907</v>
      </c>
      <c r="AC52" s="23">
        <f t="shared" si="5"/>
        <v>19</v>
      </c>
    </row>
    <row r="53" spans="1:29" ht="14" customHeight="1" x14ac:dyDescent="0.2">
      <c r="A53" s="48" t="s">
        <v>29</v>
      </c>
      <c r="B53" s="47" t="s">
        <v>112</v>
      </c>
      <c r="C53" s="48" t="s">
        <v>112</v>
      </c>
      <c r="D53" s="47" t="s">
        <v>109</v>
      </c>
      <c r="E53" s="33">
        <v>5</v>
      </c>
      <c r="F53" s="33" t="s">
        <v>4</v>
      </c>
      <c r="G53" s="33">
        <v>1</v>
      </c>
      <c r="H53" s="34">
        <v>12.96861</v>
      </c>
      <c r="I53" s="34">
        <v>81.016759999999991</v>
      </c>
      <c r="J53" s="34">
        <v>11.685219999999999</v>
      </c>
      <c r="K53" s="34">
        <v>23.343499999999999</v>
      </c>
      <c r="L53" s="34">
        <v>5.0458599999999993</v>
      </c>
      <c r="M53" s="34">
        <v>1.9827699999999999</v>
      </c>
      <c r="N53" s="35">
        <v>33</v>
      </c>
      <c r="O53" s="37">
        <v>42747</v>
      </c>
      <c r="P53" s="38" t="s">
        <v>95</v>
      </c>
      <c r="Q53" s="39">
        <v>40625</v>
      </c>
      <c r="R53" s="38" t="s">
        <v>95</v>
      </c>
      <c r="S53" s="39">
        <v>40689</v>
      </c>
      <c r="T53" s="38" t="s">
        <v>95</v>
      </c>
      <c r="U53" s="39">
        <v>40799</v>
      </c>
      <c r="V53" s="38" t="s">
        <v>96</v>
      </c>
      <c r="W53" s="39">
        <v>42117</v>
      </c>
      <c r="X53" s="40"/>
      <c r="Y53" s="39"/>
      <c r="Z53" s="41">
        <f>YEARFRAC(W53,O53, 1)</f>
        <v>1.7244525547445257</v>
      </c>
      <c r="AA53" s="41">
        <v>5.958333333333333</v>
      </c>
      <c r="AB53" s="23">
        <f t="shared" ca="1" si="4"/>
        <v>0.20171074902691533</v>
      </c>
      <c r="AC53" s="23">
        <f t="shared" si="5"/>
        <v>20</v>
      </c>
    </row>
    <row r="54" spans="1:29" ht="14" customHeight="1" x14ac:dyDescent="0.2">
      <c r="A54" s="48" t="s">
        <v>37</v>
      </c>
      <c r="B54" s="47" t="s">
        <v>112</v>
      </c>
      <c r="C54" s="48" t="s">
        <v>112</v>
      </c>
      <c r="D54" s="47" t="s">
        <v>109</v>
      </c>
      <c r="E54" s="33">
        <v>7</v>
      </c>
      <c r="F54" s="33" t="s">
        <v>0</v>
      </c>
      <c r="G54" s="33">
        <v>1</v>
      </c>
      <c r="H54" s="34">
        <v>195.91970000000001</v>
      </c>
      <c r="I54" s="34">
        <v>8.8238400000000006</v>
      </c>
      <c r="J54" s="34">
        <v>777.53773999999999</v>
      </c>
      <c r="K54" s="34">
        <v>4.41059</v>
      </c>
      <c r="L54" s="34">
        <v>0.28226999999999997</v>
      </c>
      <c r="M54" s="34">
        <v>0.19</v>
      </c>
      <c r="N54" s="35">
        <v>41</v>
      </c>
      <c r="O54" s="37">
        <v>42870</v>
      </c>
      <c r="P54" s="38" t="s">
        <v>95</v>
      </c>
      <c r="Q54" s="39">
        <v>40073</v>
      </c>
      <c r="R54" s="38" t="s">
        <v>95</v>
      </c>
      <c r="S54" s="39">
        <v>40136</v>
      </c>
      <c r="T54" s="38" t="s">
        <v>95</v>
      </c>
      <c r="U54" s="39">
        <v>40205</v>
      </c>
      <c r="V54" s="38" t="s">
        <v>96</v>
      </c>
      <c r="W54" s="39">
        <v>41521</v>
      </c>
      <c r="X54" s="40"/>
      <c r="Y54" s="39"/>
      <c r="Z54" s="41">
        <f>YEARFRAC(W54,O54, 1)</f>
        <v>3.6938663745892661</v>
      </c>
      <c r="AA54" s="41">
        <v>7.8111111111111109</v>
      </c>
      <c r="AB54" s="23">
        <f t="shared" ca="1" si="4"/>
        <v>0.59353699359063339</v>
      </c>
      <c r="AC54" s="23">
        <f t="shared" si="5"/>
        <v>21</v>
      </c>
    </row>
    <row r="55" spans="1:29" ht="14" customHeight="1" x14ac:dyDescent="0.2">
      <c r="A55" s="48" t="s">
        <v>21</v>
      </c>
      <c r="B55" s="47" t="s">
        <v>112</v>
      </c>
      <c r="C55" s="48" t="s">
        <v>112</v>
      </c>
      <c r="D55" s="47" t="s">
        <v>109</v>
      </c>
      <c r="E55" s="33">
        <v>6</v>
      </c>
      <c r="F55" s="33" t="s">
        <v>4</v>
      </c>
      <c r="G55" s="33">
        <v>1</v>
      </c>
      <c r="H55" s="34">
        <v>13.6371</v>
      </c>
      <c r="I55" s="34">
        <v>44.601510000000005</v>
      </c>
      <c r="J55" s="34">
        <v>48.462830000000004</v>
      </c>
      <c r="K55" s="34">
        <v>89.37272999999999</v>
      </c>
      <c r="L55" s="34">
        <v>0.69435000000000002</v>
      </c>
      <c r="M55" s="34">
        <v>0.42255000000000004</v>
      </c>
      <c r="N55" s="35">
        <v>23</v>
      </c>
      <c r="O55" s="37">
        <v>42640</v>
      </c>
      <c r="P55" s="38" t="s">
        <v>95</v>
      </c>
      <c r="Q55" s="39">
        <v>40571</v>
      </c>
      <c r="R55" s="38" t="s">
        <v>95</v>
      </c>
      <c r="S55" s="39">
        <v>40632</v>
      </c>
      <c r="T55" s="38" t="s">
        <v>95</v>
      </c>
      <c r="U55" s="39">
        <v>40688</v>
      </c>
      <c r="V55" s="38" t="s">
        <v>96</v>
      </c>
      <c r="W55" s="39">
        <v>41978</v>
      </c>
      <c r="X55" s="40"/>
      <c r="Y55" s="39"/>
      <c r="Z55" s="41">
        <f>YEARFRAC(W55,O55, 1)</f>
        <v>1.812043795620438</v>
      </c>
      <c r="AA55" s="41">
        <v>5.8361111111111112</v>
      </c>
      <c r="AB55" s="23">
        <f t="shared" ca="1" si="4"/>
        <v>0.5725112728714824</v>
      </c>
      <c r="AC55" s="23">
        <f t="shared" si="5"/>
        <v>22</v>
      </c>
    </row>
    <row r="56" spans="1:29" ht="14" customHeight="1" x14ac:dyDescent="0.2">
      <c r="A56" s="48" t="s">
        <v>27</v>
      </c>
      <c r="B56" s="47" t="s">
        <v>112</v>
      </c>
      <c r="C56" s="48" t="s">
        <v>112</v>
      </c>
      <c r="D56" s="47" t="s">
        <v>109</v>
      </c>
      <c r="E56" s="52">
        <v>4</v>
      </c>
      <c r="F56" s="33" t="s">
        <v>0</v>
      </c>
      <c r="G56" s="33">
        <v>1</v>
      </c>
      <c r="H56" s="34">
        <v>147.82554000000002</v>
      </c>
      <c r="I56" s="34">
        <v>147.65276</v>
      </c>
      <c r="J56" s="34">
        <v>380.77762999999999</v>
      </c>
      <c r="K56" s="34">
        <v>247.97572</v>
      </c>
      <c r="L56" s="34">
        <v>6.7748699999999999</v>
      </c>
      <c r="M56" s="34">
        <v>1.9698800000000001</v>
      </c>
      <c r="N56" s="35">
        <v>31</v>
      </c>
      <c r="O56" s="37">
        <v>42747</v>
      </c>
      <c r="P56" s="38" t="s">
        <v>95</v>
      </c>
      <c r="Q56" s="39">
        <v>41876</v>
      </c>
      <c r="R56" s="38" t="s">
        <v>95</v>
      </c>
      <c r="S56" s="39">
        <v>41939</v>
      </c>
      <c r="T56" s="38" t="s">
        <v>95</v>
      </c>
      <c r="U56" s="39">
        <v>42002</v>
      </c>
      <c r="V56" s="38"/>
      <c r="W56" s="39"/>
      <c r="X56" s="38"/>
      <c r="Y56" s="39"/>
      <c r="Z56" s="41">
        <f>YEARFRAC(U56,O56, 1)</f>
        <v>2.0396988364134154</v>
      </c>
      <c r="AA56" s="41">
        <v>2.5472222222222221</v>
      </c>
      <c r="AB56" s="23">
        <f t="shared" ca="1" si="4"/>
        <v>0.63575608976714404</v>
      </c>
      <c r="AC56" s="23">
        <f t="shared" si="5"/>
        <v>23</v>
      </c>
    </row>
    <row r="57" spans="1:29" ht="14" customHeight="1" x14ac:dyDescent="0.2">
      <c r="A57" s="53" t="s">
        <v>102</v>
      </c>
      <c r="B57" s="47" t="s">
        <v>112</v>
      </c>
      <c r="C57" s="53" t="s">
        <v>112</v>
      </c>
      <c r="D57" s="53" t="s">
        <v>110</v>
      </c>
      <c r="E57" s="34"/>
      <c r="F57" s="34"/>
    </row>
    <row r="58" spans="1:29" ht="14" customHeight="1" x14ac:dyDescent="0.2">
      <c r="A58" s="53" t="s">
        <v>104</v>
      </c>
      <c r="B58" s="47" t="s">
        <v>112</v>
      </c>
      <c r="C58" s="53" t="s">
        <v>112</v>
      </c>
      <c r="D58" s="53" t="s">
        <v>114</v>
      </c>
      <c r="E58" s="34">
        <v>1</v>
      </c>
      <c r="F58" s="34" t="s">
        <v>39</v>
      </c>
    </row>
    <row r="59" spans="1:29" ht="14" customHeight="1" x14ac:dyDescent="0.2">
      <c r="A59" s="53" t="s">
        <v>105</v>
      </c>
      <c r="B59" s="47" t="s">
        <v>112</v>
      </c>
      <c r="C59" s="53" t="s">
        <v>112</v>
      </c>
      <c r="D59" s="53" t="s">
        <v>114</v>
      </c>
      <c r="E59" s="34">
        <v>3</v>
      </c>
      <c r="F59" s="34" t="s">
        <v>13</v>
      </c>
    </row>
    <row r="60" spans="1:29" ht="14" customHeight="1" x14ac:dyDescent="0.2">
      <c r="A60" s="53" t="s">
        <v>116</v>
      </c>
      <c r="B60" s="53" t="s">
        <v>113</v>
      </c>
      <c r="C60" s="53" t="s">
        <v>112</v>
      </c>
      <c r="D60" s="53" t="s">
        <v>114</v>
      </c>
      <c r="E60" s="34"/>
      <c r="F60" s="34"/>
    </row>
    <row r="61" spans="1:29" ht="14" customHeight="1" x14ac:dyDescent="0.2">
      <c r="A61" s="53" t="s">
        <v>117</v>
      </c>
      <c r="B61" s="53" t="s">
        <v>113</v>
      </c>
      <c r="C61" s="53" t="s">
        <v>112</v>
      </c>
      <c r="D61" s="53" t="s">
        <v>114</v>
      </c>
      <c r="E61" s="34"/>
      <c r="F61" s="34"/>
    </row>
    <row r="62" spans="1:29" ht="14" customHeight="1" x14ac:dyDescent="0.2">
      <c r="A62" s="53" t="s">
        <v>118</v>
      </c>
      <c r="B62" s="53" t="s">
        <v>113</v>
      </c>
      <c r="C62" s="53" t="s">
        <v>112</v>
      </c>
      <c r="D62" s="53" t="s">
        <v>114</v>
      </c>
      <c r="E62" s="34"/>
      <c r="F62" s="34"/>
    </row>
    <row r="63" spans="1:29" ht="14" customHeight="1" x14ac:dyDescent="0.2"/>
    <row r="64" spans="1:29" ht="14" customHeight="1" x14ac:dyDescent="0.2"/>
    <row r="65" ht="14" customHeight="1" x14ac:dyDescent="0.2"/>
    <row r="66" ht="14" customHeight="1" x14ac:dyDescent="0.2"/>
    <row r="67" ht="14" customHeight="1" x14ac:dyDescent="0.2"/>
    <row r="68" ht="14" customHeight="1" x14ac:dyDescent="0.2"/>
    <row r="69" ht="14" customHeight="1" x14ac:dyDescent="0.2"/>
    <row r="70" ht="14" customHeight="1" x14ac:dyDescent="0.2"/>
    <row r="71" ht="14" customHeight="1" x14ac:dyDescent="0.2"/>
  </sheetData>
  <autoFilter ref="A1:AC56" xr:uid="{2D63C982-ACE8-D242-ADFB-33CEAF0EDB00}">
    <sortState ref="A2:AC56">
      <sortCondition ref="A1:A56"/>
    </sortState>
  </autoFilter>
  <sortState ref="E2:AB97">
    <sortCondition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Run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cp:lastPrinted>2020-03-18T07:58:37Z</cp:lastPrinted>
  <dcterms:created xsi:type="dcterms:W3CDTF">2019-06-20T01:27:58Z</dcterms:created>
  <dcterms:modified xsi:type="dcterms:W3CDTF">2021-01-07T12:05:57Z</dcterms:modified>
</cp:coreProperties>
</file>