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D1\99. 개발문서\"/>
    </mc:Choice>
  </mc:AlternateContent>
  <xr:revisionPtr revIDLastSave="0" documentId="13_ncr:1_{F0F74425-6627-4910-8C6C-D51DCEC2BE76}" xr6:coauthVersionLast="47" xr6:coauthVersionMax="47" xr10:uidLastSave="{00000000-0000-0000-0000-000000000000}"/>
  <bookViews>
    <workbookView xWindow="-80" yWindow="15890" windowWidth="25820" windowHeight="15500" tabRatio="503" activeTab="3" xr2:uid="{00000000-000D-0000-FFFF-FFFF00000000}"/>
  </bookViews>
  <sheets>
    <sheet name="표지" sheetId="12" r:id="rId1"/>
    <sheet name="개정이력" sheetId="11" r:id="rId2"/>
    <sheet name="테이블목록" sheetId="15" r:id="rId3"/>
    <sheet name="테이블정의서" sheetId="14" r:id="rId4"/>
    <sheet name="Sheet1" sheetId="16" r:id="rId5"/>
  </sheets>
  <externalReferences>
    <externalReference r:id="rId6"/>
  </externalReferences>
  <definedNames>
    <definedName name="_xlnm._FilterDatabase" localSheetId="2" hidden="1">테이블목록!$A$1:$D$14</definedName>
    <definedName name="_xlnm.Print_Area" localSheetId="0">표지!$A$1:$A$16</definedName>
    <definedName name="Status">'[1]Defect 코드'!#REF!</definedName>
    <definedName name="결과조건">'[1]Defect 코드'!#REF!</definedName>
    <definedName name="결함유형">'[1]Defect 코드'!#REF!</definedName>
    <definedName name="심각도">'[1]Defect 코드'!#REF!</definedName>
    <definedName name="평가결과">'[1]Defect 코드'!#REF!</definedName>
  </definedNames>
  <calcPr calcId="191029"/>
  <customWorkbookViews>
    <customWorkbookView name="jang - 사용자 보기" guid="{B0927BBB-EF42-46C9-8685-144546F75E56}" mergeInterval="0" personalView="1" maximized="1" xWindow="1" yWindow="1" windowWidth="2048" windowHeight="924" tabRatio="724" activeSheetId="8"/>
    <customWorkbookView name="songyi - 사용자 보기" guid="{AE04AC68-28A5-45BC-A2BF-AAE389131F03}" mergeInterval="0" personalView="1" xWindow="5" yWindow="31" windowWidth="1591" windowHeight="720" tabRatio="724" activeSheetId="8"/>
    <customWorkbookView name="parkjh - 사용자 보기" guid="{C14A98F7-552B-41EB-BED1-ADD2A5577443}" mergeInterval="0" personalView="1" maximized="1" windowWidth="962" windowHeight="518" activeSheetId="4"/>
    <customWorkbookView name="Administrator - 사용자 보기" guid="{8A803284-89AA-476D-A88B-D45EC47BEC60}" mergeInterval="0" personalView="1" maximized="1" windowWidth="1276" windowHeight="853" activeSheetId="6"/>
    <customWorkbookView name="Charles - 사용자 보기" guid="{87CDE363-155E-4BC0-9408-F09174831FD7}" mergeInterval="0" personalView="1" maximized="1" windowWidth="1020" windowHeight="567" activeSheetId="6"/>
    <customWorkbookView name="XPuser - 사용자 보기" guid="{BC467800-B76A-48A1-AF26-AF5789BC8963}" mergeInterval="0" personalView="1" maximized="1" windowWidth="852" windowHeight="493" activeSheetId="6"/>
    <customWorkbookView name="damo - 사용자 보기" guid="{BE59754C-4748-4124-916F-D2E9EC6E74AC}" mergeInterval="0" personalView="1" maximized="1" windowWidth="1276" windowHeight="888" activeSheetId="6"/>
    <customWorkbookView name="장미화 - 사용자 보기" guid="{1722E9D3-00DE-481D-8C18-69CFC4F98992}" mergeInterval="0" personalView="1" maximized="1" windowWidth="1396" windowHeight="852" activeSheetId="5"/>
    <customWorkbookView name="superlsy - 기본 보기" guid="{E57F5AD4-7289-49EB-A26A-5C5FE75EC250}" mergeInterval="0" personalView="1" maximized="1" windowWidth="1020" windowHeight="633" activeSheetId="6"/>
    <customWorkbookView name="wijh - 기본 보기" guid="{D41C36D5-51BE-4B9C-A710-C6E7B28C1F25}" mergeInterval="0" personalView="1" maximized="1" windowWidth="1020" windowHeight="602" activeSheetId="1"/>
    <customWorkbookView name="민정혜 - 사용자 보기" guid="{B713170D-7514-408C-9091-FEB5CBDB297C}" mergeInterval="0" personalView="1" maximized="1" windowWidth="1276" windowHeight="800" activeSheetId="1"/>
    <customWorkbookView name="redpark - 기본 보기" guid="{0857DCD1-7725-4CB7-A850-9D728564F5A2}" mergeInterval="0" personalView="1" maximized="1" windowWidth="735" windowHeight="586" activeSheetId="1"/>
    <customWorkbookView name="GimsNote - 사용자 보기" guid="{AF9726C6-16FE-4F5C-AC60-3F2FC503E25B}" mergeInterval="0" personalView="1" maximized="1" windowWidth="1396" windowHeight="879" activeSheetId="6"/>
    <customWorkbookView name="darkangel - 사용자 보기" guid="{F7B8FE40-3D87-41CC-9DDA-2C048C581DEB}" mergeInterval="0" personalView="1" maximized="1" windowWidth="1276" windowHeight="823" activeSheetId="6"/>
    <customWorkbookView name=". - 사용자 보기" guid="{35993CB3-96B1-4FB3-BCD4-52A635978C66}" mergeInterval="0" personalView="1" maximized="1" windowWidth="1276" windowHeight="849" activeSheetId="6"/>
    <customWorkbookView name="jilee - 사용자 보기" guid="{ED412DA8-1865-4949-8812-E244AA97414B}" mergeInterval="0" personalView="1" maximized="1" windowWidth="1020" windowHeight="596" activeSheetId="6"/>
    <customWorkbookView name="정연주 - 사용자 보기" guid="{CE46E8A9-1292-4959-ABF7-279D31BBEB35}" mergeInterval="0" personalView="1" maximized="1" windowWidth="1396" windowHeight="879" activeSheetId="8"/>
    <customWorkbookView name="gtdream - 사용자 보기" guid="{0CBA55F9-F952-4890-8BD2-697B09A962F6}" mergeInterval="0" personalView="1" maximized="1" xWindow="1" yWindow="1" windowWidth="1676" windowHeight="821" tabRatio="724" activeSheetId="8"/>
    <customWorkbookView name="류정호 - 사용자 보기" guid="{3F98B7AC-5826-403A-9F37-1CF70D9A5EF2}" mergeInterval="0" personalView="1" maximized="1" xWindow="1" yWindow="1" windowWidth="1600" windowHeight="974" tabRatio="724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79" i="14"/>
  <c r="K78" i="14"/>
  <c r="K69" i="14"/>
  <c r="K72" i="14"/>
  <c r="K71" i="14"/>
  <c r="K77" i="14"/>
  <c r="K73" i="14"/>
  <c r="K70" i="14"/>
  <c r="K68" i="14"/>
  <c r="K67" i="14"/>
  <c r="K66" i="14"/>
  <c r="K65" i="14"/>
  <c r="K64" i="14"/>
  <c r="K63" i="14"/>
  <c r="K62" i="14"/>
  <c r="K76" i="14"/>
  <c r="K75" i="14"/>
  <c r="K74" i="14"/>
  <c r="K58" i="14"/>
  <c r="K131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99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61" i="14"/>
  <c r="K60" i="14"/>
  <c r="K59" i="14"/>
  <c r="K57" i="14"/>
  <c r="K56" i="14"/>
  <c r="K55" i="14"/>
  <c r="K47" i="14"/>
  <c r="K6" i="14"/>
  <c r="K7" i="14"/>
  <c r="K8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5" i="14"/>
  <c r="K4" i="14"/>
  <c r="E104" i="14"/>
  <c r="B133" i="14" s="1"/>
  <c r="B104" i="14"/>
  <c r="K105" i="14" s="1"/>
  <c r="D134" i="14"/>
  <c r="D133" i="14"/>
  <c r="D132" i="14"/>
  <c r="E52" i="14"/>
  <c r="B101" i="14" s="1"/>
  <c r="B52" i="14"/>
  <c r="K53" i="14" s="1"/>
  <c r="D102" i="14"/>
  <c r="D101" i="14"/>
  <c r="D100" i="14"/>
  <c r="D50" i="14"/>
  <c r="D49" i="14"/>
  <c r="D48" i="14"/>
  <c r="E1" i="14"/>
  <c r="B48" i="14" s="1"/>
  <c r="B1" i="14"/>
  <c r="K2" i="14" s="1"/>
  <c r="O14" i="14" l="1"/>
  <c r="O22" i="14"/>
  <c r="O13" i="14"/>
  <c r="O15" i="14"/>
  <c r="O23" i="14"/>
  <c r="O16" i="14"/>
  <c r="O24" i="14"/>
  <c r="O20" i="14"/>
  <c r="O9" i="14"/>
  <c r="O17" i="14"/>
  <c r="O25" i="14"/>
  <c r="O12" i="14"/>
  <c r="O21" i="14"/>
  <c r="O10" i="14"/>
  <c r="O18" i="14"/>
  <c r="O26" i="14"/>
  <c r="O11" i="14"/>
  <c r="O19" i="14"/>
  <c r="O27" i="14"/>
  <c r="O79" i="14"/>
  <c r="O69" i="14"/>
  <c r="K101" i="14"/>
  <c r="O78" i="14"/>
  <c r="O72" i="14"/>
  <c r="O61" i="14"/>
  <c r="O66" i="14"/>
  <c r="O67" i="14"/>
  <c r="O70" i="14"/>
  <c r="O77" i="14"/>
  <c r="O58" i="14"/>
  <c r="O59" i="14"/>
  <c r="O71" i="14"/>
  <c r="O60" i="14"/>
  <c r="O68" i="14"/>
  <c r="O62" i="14"/>
  <c r="O73" i="14"/>
  <c r="O63" i="14"/>
  <c r="O74" i="14"/>
  <c r="O64" i="14"/>
  <c r="O65" i="14"/>
  <c r="O76" i="14"/>
  <c r="O75" i="14"/>
  <c r="K46" i="14"/>
  <c r="K133" i="14"/>
  <c r="O43" i="14"/>
  <c r="K3" i="14"/>
  <c r="O44" i="14"/>
  <c r="O28" i="14"/>
  <c r="O29" i="14"/>
  <c r="O83" i="14"/>
  <c r="O8" i="14"/>
  <c r="O35" i="14"/>
  <c r="O84" i="14"/>
  <c r="O45" i="14"/>
  <c r="O36" i="14"/>
  <c r="O91" i="14"/>
  <c r="O37" i="14"/>
  <c r="O92" i="14"/>
  <c r="O109" i="14"/>
  <c r="O30" i="14"/>
  <c r="O38" i="14"/>
  <c r="O55" i="14"/>
  <c r="O86" i="14"/>
  <c r="O94" i="14"/>
  <c r="O111" i="14"/>
  <c r="O117" i="14"/>
  <c r="O125" i="14"/>
  <c r="O122" i="14"/>
  <c r="O115" i="14"/>
  <c r="O4" i="14"/>
  <c r="O31" i="14"/>
  <c r="O39" i="14"/>
  <c r="O56" i="14"/>
  <c r="O87" i="14"/>
  <c r="O95" i="14"/>
  <c r="O118" i="14"/>
  <c r="O126" i="14"/>
  <c r="O85" i="14"/>
  <c r="O93" i="14"/>
  <c r="O110" i="14"/>
  <c r="O124" i="14"/>
  <c r="O5" i="14"/>
  <c r="O32" i="14"/>
  <c r="O40" i="14"/>
  <c r="O57" i="14"/>
  <c r="O80" i="14"/>
  <c r="O88" i="14"/>
  <c r="O96" i="14"/>
  <c r="O119" i="14"/>
  <c r="O127" i="14"/>
  <c r="O114" i="14"/>
  <c r="O123" i="14"/>
  <c r="O116" i="14"/>
  <c r="K54" i="14"/>
  <c r="O6" i="14"/>
  <c r="O33" i="14"/>
  <c r="O41" i="14"/>
  <c r="O81" i="14"/>
  <c r="O89" i="14"/>
  <c r="O97" i="14"/>
  <c r="O112" i="14"/>
  <c r="O120" i="14"/>
  <c r="O128" i="14"/>
  <c r="O108" i="14"/>
  <c r="K106" i="14"/>
  <c r="O7" i="14"/>
  <c r="O34" i="14"/>
  <c r="O42" i="14"/>
  <c r="O82" i="14"/>
  <c r="O90" i="14"/>
  <c r="O107" i="14"/>
  <c r="O113" i="14"/>
  <c r="O121" i="14"/>
  <c r="O129" i="14"/>
  <c r="B132" i="14"/>
  <c r="K130" i="14" s="1"/>
  <c r="B49" i="14"/>
  <c r="K49" i="14" s="1"/>
  <c r="B100" i="14"/>
  <c r="K98" i="14" s="1"/>
</calcChain>
</file>

<file path=xl/sharedStrings.xml><?xml version="1.0" encoding="utf-8"?>
<sst xmlns="http://schemas.openxmlformats.org/spreadsheetml/2006/main" count="652" uniqueCount="224">
  <si>
    <t>엔티티명</t>
  </si>
  <si>
    <t>테이블명</t>
  </si>
  <si>
    <t>설명</t>
  </si>
  <si>
    <t>No</t>
  </si>
  <si>
    <t>컬럼명</t>
  </si>
  <si>
    <t>DataType</t>
  </si>
  <si>
    <t>Null여부</t>
  </si>
  <si>
    <t>NOT NULL</t>
  </si>
  <si>
    <t>Yes</t>
  </si>
  <si>
    <t>NULL</t>
  </si>
  <si>
    <t>ASC</t>
  </si>
  <si>
    <t>버전</t>
  </si>
  <si>
    <r>
      <t>사전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승인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없이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본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내용의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전부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또는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일부에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대한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복사</t>
    </r>
    <r>
      <rPr>
        <sz val="8"/>
        <rFont val="굴림"/>
        <family val="3"/>
        <charset val="129"/>
      </rPr>
      <t xml:space="preserve">, </t>
    </r>
    <r>
      <rPr>
        <sz val="8"/>
        <rFont val="굴림체"/>
        <family val="3"/>
        <charset val="129"/>
      </rPr>
      <t>전재</t>
    </r>
    <r>
      <rPr>
        <sz val="8"/>
        <rFont val="굴림"/>
        <family val="3"/>
        <charset val="129"/>
      </rPr>
      <t xml:space="preserve">, </t>
    </r>
    <r>
      <rPr>
        <sz val="8"/>
        <rFont val="굴림체"/>
        <family val="3"/>
        <charset val="129"/>
      </rPr>
      <t>배포</t>
    </r>
    <r>
      <rPr>
        <sz val="8"/>
        <rFont val="굴림"/>
        <family val="3"/>
        <charset val="129"/>
      </rPr>
      <t xml:space="preserve">, </t>
    </r>
    <r>
      <rPr>
        <sz val="8"/>
        <rFont val="굴림체"/>
        <family val="3"/>
        <charset val="129"/>
      </rPr>
      <t>사용을</t>
    </r>
    <r>
      <rPr>
        <sz val="8"/>
        <rFont val="굴림"/>
        <family val="3"/>
        <charset val="129"/>
      </rPr>
      <t xml:space="preserve"> </t>
    </r>
    <r>
      <rPr>
        <sz val="8"/>
        <rFont val="굴림체"/>
        <family val="3"/>
        <charset val="129"/>
      </rPr>
      <t>금합니다</t>
    </r>
    <r>
      <rPr>
        <sz val="8"/>
        <rFont val="굴림"/>
        <family val="3"/>
        <charset val="129"/>
      </rPr>
      <t>.</t>
    </r>
  </si>
  <si>
    <t>B003</t>
    <phoneticPr fontId="9" type="noConversion"/>
  </si>
  <si>
    <t>개 정 이 력</t>
    <phoneticPr fontId="9" type="noConversion"/>
  </si>
  <si>
    <t>변경일</t>
  </si>
  <si>
    <t>변경 사유</t>
  </si>
  <si>
    <t>변경 내용</t>
  </si>
  <si>
    <t>작성자</t>
  </si>
  <si>
    <t>승인자</t>
  </si>
  <si>
    <t>1.0</t>
    <phoneticPr fontId="9" type="noConversion"/>
  </si>
  <si>
    <t>신규</t>
  </si>
  <si>
    <t xml:space="preserve">최초 작성 </t>
  </si>
  <si>
    <t>이정원</t>
  </si>
  <si>
    <t xml:space="preserve">1) 버전: 초안은 0.1으로 표시 하고, 검토 된 이후 승인을 득한 이후에는 1.0부터 시작하여 정수 단위로 변경 관리 함, </t>
  </si>
  <si>
    <t xml:space="preserve">   변경 발생 시, 소수점 아래 번호로 관리하고, 목차 내용이 바뀔 정도의 큰 변경이 발생하면 상위 정수를 변경 함. </t>
    <phoneticPr fontId="9" type="noConversion"/>
  </si>
  <si>
    <t xml:space="preserve">   (예, V1.2 : 2번 수정됨, 목차 내용이 변경되면 V2.0 이 됨)</t>
    <phoneticPr fontId="9" type="noConversion"/>
  </si>
  <si>
    <t>2) 변경 사유 : 변경 내용이 이전 문서에 대해 신규/추가/수정/삭제/검토/승인 인지 선택 기입</t>
  </si>
  <si>
    <t>3) 변경 내용 : 변경 내용을 자세히 기록(변경된 위치, 즉 페이지 번호와 변경 내용을 기술한다.)</t>
  </si>
  <si>
    <t>#</t>
  </si>
  <si>
    <t>테이블목록 정의서</t>
    <phoneticPr fontId="9" type="noConversion"/>
  </si>
  <si>
    <t>T_NAME</t>
    <phoneticPr fontId="31" type="noConversion"/>
  </si>
  <si>
    <t>Table NAME</t>
    <phoneticPr fontId="31" type="noConversion"/>
  </si>
  <si>
    <t>비고</t>
    <phoneticPr fontId="9" type="noConversion"/>
  </si>
  <si>
    <t>속성명</t>
    <phoneticPr fontId="9" type="noConversion"/>
  </si>
  <si>
    <t>초기값</t>
    <phoneticPr fontId="9" type="noConversion"/>
  </si>
  <si>
    <t>PK</t>
    <phoneticPr fontId="9" type="noConversion"/>
  </si>
  <si>
    <t>FK</t>
    <phoneticPr fontId="9" type="noConversion"/>
  </si>
  <si>
    <t/>
  </si>
  <si>
    <t>Index 정의</t>
    <phoneticPr fontId="9" type="noConversion"/>
  </si>
  <si>
    <t>Index 명</t>
    <phoneticPr fontId="9" type="noConversion"/>
  </si>
  <si>
    <t>컬럼ID</t>
    <phoneticPr fontId="9" type="noConversion"/>
  </si>
  <si>
    <t>Order</t>
    <phoneticPr fontId="9" type="noConversion"/>
  </si>
  <si>
    <t>용도</t>
    <phoneticPr fontId="9" type="noConversion"/>
  </si>
  <si>
    <t>PK INDEX</t>
    <phoneticPr fontId="9" type="noConversion"/>
  </si>
  <si>
    <t>2</t>
    <phoneticPr fontId="9" type="noConversion"/>
  </si>
  <si>
    <t>1.1</t>
    <phoneticPr fontId="9" type="noConversion"/>
  </si>
  <si>
    <t>변경</t>
    <phoneticPr fontId="9" type="noConversion"/>
  </si>
  <si>
    <t>분석설계감리 시정조치</t>
    <phoneticPr fontId="9" type="noConversion"/>
  </si>
  <si>
    <t>이정원</t>
    <phoneticPr fontId="9" type="noConversion"/>
  </si>
  <si>
    <t>3</t>
    <phoneticPr fontId="9" type="noConversion"/>
  </si>
  <si>
    <t>1.2</t>
    <phoneticPr fontId="9" type="noConversion"/>
  </si>
  <si>
    <t>변경</t>
    <phoneticPr fontId="9" type="noConversion"/>
  </si>
  <si>
    <t>종료단계감리 시정조치</t>
    <phoneticPr fontId="9" type="noConversion"/>
  </si>
  <si>
    <t>Ver. 1.2</t>
    <phoneticPr fontId="9" type="noConversion"/>
  </si>
  <si>
    <t>D1_CO_ST_SLICK_GRID_INFO</t>
    <phoneticPr fontId="9" type="noConversion"/>
  </si>
  <si>
    <t>D1_CO_ST_SLICK_COL_INFO</t>
    <phoneticPr fontId="9" type="noConversion"/>
  </si>
  <si>
    <t>D1_CO_ST_SLICK_GRID_COL_MAPP</t>
    <phoneticPr fontId="9" type="noConversion"/>
  </si>
  <si>
    <t>RowVersionStamp</t>
    <phoneticPr fontId="9" type="noConversion"/>
  </si>
  <si>
    <t>LastRestoredBy</t>
    <phoneticPr fontId="9" type="noConversion"/>
  </si>
  <si>
    <t>LastRestoreOn</t>
    <phoneticPr fontId="9" type="noConversion"/>
  </si>
  <si>
    <t>LastArchivedBy</t>
    <phoneticPr fontId="9" type="noConversion"/>
  </si>
  <si>
    <t>LastArchiveOn</t>
    <phoneticPr fontId="9" type="noConversion"/>
  </si>
  <si>
    <t>ArchiveID</t>
    <phoneticPr fontId="9" type="noConversion"/>
  </si>
  <si>
    <t>LastReactivatedBy</t>
    <phoneticPr fontId="9" type="noConversion"/>
  </si>
  <si>
    <t>LastReactivateOn</t>
    <phoneticPr fontId="9" type="noConversion"/>
  </si>
  <si>
    <t>LastDeletedBy</t>
    <phoneticPr fontId="9" type="noConversion"/>
  </si>
  <si>
    <t>LastDeleteOn</t>
    <phoneticPr fontId="9" type="noConversion"/>
  </si>
  <si>
    <t>Active</t>
    <phoneticPr fontId="9" type="noConversion"/>
  </si>
  <si>
    <t>CreatedBy</t>
    <phoneticPr fontId="9" type="noConversion"/>
  </si>
  <si>
    <t>CreatedOn</t>
    <phoneticPr fontId="9" type="noConversion"/>
  </si>
  <si>
    <t>LastUpdatedBy</t>
    <phoneticPr fontId="9" type="noConversion"/>
  </si>
  <si>
    <t>LastUpdateOn</t>
    <phoneticPr fontId="9" type="noConversion"/>
  </si>
  <si>
    <t>ReferenceID</t>
    <phoneticPr fontId="9" type="noConversion"/>
  </si>
  <si>
    <t>ID</t>
    <phoneticPr fontId="9" type="noConversion"/>
  </si>
  <si>
    <t>ScreenID</t>
    <phoneticPr fontId="9" type="noConversion"/>
  </si>
  <si>
    <t>GridID</t>
    <phoneticPr fontId="9" type="noConversion"/>
  </si>
  <si>
    <t>ScreenName</t>
    <phoneticPr fontId="9" type="noConversion"/>
  </si>
  <si>
    <t>GridName</t>
    <phoneticPr fontId="9" type="noConversion"/>
  </si>
  <si>
    <t>EtcOption</t>
    <phoneticPr fontId="9" type="noConversion"/>
  </si>
  <si>
    <t>Remark</t>
    <phoneticPr fontId="9" type="noConversion"/>
  </si>
  <si>
    <t>기타옵션</t>
    <phoneticPr fontId="9" type="noConversion"/>
  </si>
  <si>
    <t>The links to FlexData.</t>
    <phoneticPr fontId="9" type="noConversion"/>
  </si>
  <si>
    <t>The date when the record was last updated.</t>
    <phoneticPr fontId="9" type="noConversion"/>
  </si>
  <si>
    <t>The user who last updated the record.</t>
    <phoneticPr fontId="9" type="noConversion"/>
  </si>
  <si>
    <t>The date when the record was created.</t>
    <phoneticPr fontId="9" type="noConversion"/>
  </si>
  <si>
    <t>The user who created the record.</t>
    <phoneticPr fontId="9" type="noConversion"/>
  </si>
  <si>
    <t>Indicates if the record is active or deleted.</t>
    <phoneticPr fontId="9" type="noConversion"/>
  </si>
  <si>
    <t>The date when the record was last deleted.</t>
    <phoneticPr fontId="9" type="noConversion"/>
  </si>
  <si>
    <t>The user who last deleted the record.</t>
    <phoneticPr fontId="9" type="noConversion"/>
  </si>
  <si>
    <t>The date when the record was last reactivated.</t>
    <phoneticPr fontId="9" type="noConversion"/>
  </si>
  <si>
    <t>The user who last reactivated the record.</t>
    <phoneticPr fontId="9" type="noConversion"/>
  </si>
  <si>
    <t>The archive identifier.</t>
    <phoneticPr fontId="9" type="noConversion"/>
  </si>
  <si>
    <t>The date when the record was last archived.</t>
    <phoneticPr fontId="9" type="noConversion"/>
  </si>
  <si>
    <t>The user who last archived the record.</t>
    <phoneticPr fontId="9" type="noConversion"/>
  </si>
  <si>
    <t>The date when the record was last restored from the archive.</t>
    <phoneticPr fontId="9" type="noConversion"/>
  </si>
  <si>
    <t>The user who last restored the record from the archive.</t>
    <phoneticPr fontId="9" type="noConversion"/>
  </si>
  <si>
    <t>The current version identifier for the row for the detection of concurrency violations.</t>
    <phoneticPr fontId="9" type="noConversion"/>
  </si>
  <si>
    <t>INT</t>
    <phoneticPr fontId="9" type="noConversion"/>
  </si>
  <si>
    <t>DATETIME</t>
    <phoneticPr fontId="9" type="noConversion"/>
  </si>
  <si>
    <t>NVARCHAR(50)</t>
    <phoneticPr fontId="9" type="noConversion"/>
  </si>
  <si>
    <t>BIT</t>
    <phoneticPr fontId="9" type="noConversion"/>
  </si>
  <si>
    <t>NVARCHAR(100)</t>
    <phoneticPr fontId="9" type="noConversion"/>
  </si>
  <si>
    <t>NVARCHAR(1000)</t>
    <phoneticPr fontId="9" type="noConversion"/>
  </si>
  <si>
    <t>그리드ID</t>
    <phoneticPr fontId="9" type="noConversion"/>
  </si>
  <si>
    <t>화면ID</t>
    <phoneticPr fontId="9" type="noConversion"/>
  </si>
  <si>
    <t>화면명</t>
    <phoneticPr fontId="9" type="noConversion"/>
  </si>
  <si>
    <t>그리드명</t>
    <phoneticPr fontId="9" type="noConversion"/>
  </si>
  <si>
    <t xml:space="preserve">INDEX 화면/그리드 </t>
    <phoneticPr fontId="9" type="noConversion"/>
  </si>
  <si>
    <t>Copyright © ㈜디원</t>
    <phoneticPr fontId="9" type="noConversion"/>
  </si>
  <si>
    <t xml:space="preserve">[2024.02.21] </t>
    <phoneticPr fontId="9" type="noConversion"/>
  </si>
  <si>
    <t>2024.02.21</t>
    <phoneticPr fontId="9" type="noConversion"/>
  </si>
  <si>
    <t>ColID</t>
    <phoneticPr fontId="9" type="noConversion"/>
  </si>
  <si>
    <t>ColName</t>
    <phoneticPr fontId="9" type="noConversion"/>
  </si>
  <si>
    <t>DictionaryID</t>
    <phoneticPr fontId="9" type="noConversion"/>
  </si>
  <si>
    <t>Width</t>
    <phoneticPr fontId="9" type="noConversion"/>
  </si>
  <si>
    <t>Height</t>
    <phoneticPr fontId="9" type="noConversion"/>
  </si>
  <si>
    <t>컬럼명</t>
    <phoneticPr fontId="9" type="noConversion"/>
  </si>
  <si>
    <t>사전ID</t>
    <phoneticPr fontId="9" type="noConversion"/>
  </si>
  <si>
    <t>넓이</t>
    <phoneticPr fontId="9" type="noConversion"/>
  </si>
  <si>
    <t>높이</t>
    <phoneticPr fontId="9" type="noConversion"/>
  </si>
  <si>
    <t>정렬형태</t>
    <phoneticPr fontId="9" type="noConversion"/>
  </si>
  <si>
    <t xml:space="preserve">INDEX 컬럼 </t>
    <phoneticPr fontId="9" type="noConversion"/>
  </si>
  <si>
    <t>SlickGridID</t>
    <phoneticPr fontId="9" type="noConversion"/>
  </si>
  <si>
    <t>SLICK그리드정보의 ID</t>
    <phoneticPr fontId="9" type="noConversion"/>
  </si>
  <si>
    <t>SlickColID</t>
    <phoneticPr fontId="9" type="noConversion"/>
  </si>
  <si>
    <t>SLICK컬럼정보의 ID</t>
    <phoneticPr fontId="9" type="noConversion"/>
  </si>
  <si>
    <t>SortOrder</t>
    <phoneticPr fontId="9" type="noConversion"/>
  </si>
  <si>
    <t>정렬순서</t>
    <phoneticPr fontId="9" type="noConversion"/>
  </si>
  <si>
    <t>Facility</t>
    <phoneticPr fontId="9" type="noConversion"/>
  </si>
  <si>
    <t>공장</t>
    <phoneticPr fontId="9" type="noConversion"/>
  </si>
  <si>
    <t>NVARCHAR(40)</t>
    <phoneticPr fontId="9" type="noConversion"/>
  </si>
  <si>
    <t>INDEX 그리드/컬럼</t>
    <phoneticPr fontId="9" type="noConversion"/>
  </si>
  <si>
    <t>D1_CO_ST_SLICK_ACTION_INFO</t>
    <phoneticPr fontId="9" type="noConversion"/>
  </si>
  <si>
    <t>D1_CO_ST_SLICK_GRID_ACTION_ROLE_MAPP</t>
    <phoneticPr fontId="9" type="noConversion"/>
  </si>
  <si>
    <t>SLICK그리드/액션/권한 매핑</t>
    <phoneticPr fontId="9" type="noConversion"/>
  </si>
  <si>
    <t>SLICK그리드/컬럼 매핑</t>
    <phoneticPr fontId="9" type="noConversion"/>
  </si>
  <si>
    <t>D1_CO_ST_SLICK_GRID_ACTION_EMP_MAPP</t>
    <phoneticPr fontId="9" type="noConversion"/>
  </si>
  <si>
    <t>SLICK그리드/액션/직원 매핑</t>
    <phoneticPr fontId="9" type="noConversion"/>
  </si>
  <si>
    <t>SLICK컬럼 정보</t>
    <phoneticPr fontId="9" type="noConversion"/>
  </si>
  <si>
    <t>SLICK그리드 정보</t>
    <phoneticPr fontId="9" type="noConversion"/>
  </si>
  <si>
    <t>SLICK액션 정보</t>
    <phoneticPr fontId="9" type="noConversion"/>
  </si>
  <si>
    <t>SMALLINT</t>
    <phoneticPr fontId="9" type="noConversion"/>
  </si>
  <si>
    <t>ColField</t>
    <phoneticPr fontId="9" type="noConversion"/>
  </si>
  <si>
    <t>컬럼필드</t>
    <phoneticPr fontId="9" type="noConversion"/>
  </si>
  <si>
    <t>MinWidth</t>
    <phoneticPr fontId="9" type="noConversion"/>
  </si>
  <si>
    <t>MaxWidth</t>
    <phoneticPr fontId="9" type="noConversion"/>
  </si>
  <si>
    <t>SortAble</t>
    <phoneticPr fontId="9" type="noConversion"/>
  </si>
  <si>
    <t>최소넓이</t>
    <phoneticPr fontId="9" type="noConversion"/>
  </si>
  <si>
    <t>최대넓이</t>
    <phoneticPr fontId="9" type="noConversion"/>
  </si>
  <si>
    <t>CssClass</t>
    <phoneticPr fontId="9" type="noConversion"/>
  </si>
  <si>
    <t>CSS 클래스명</t>
    <phoneticPr fontId="9" type="noConversion"/>
  </si>
  <si>
    <t>ResizAble</t>
    <phoneticPr fontId="9" type="noConversion"/>
  </si>
  <si>
    <t>넓이조절형태</t>
    <phoneticPr fontId="9" type="noConversion"/>
  </si>
  <si>
    <t>Formatter</t>
    <phoneticPr fontId="9" type="noConversion"/>
  </si>
  <si>
    <t>MinHeight</t>
    <phoneticPr fontId="9" type="noConversion"/>
  </si>
  <si>
    <t>MaxHeight</t>
    <phoneticPr fontId="9" type="noConversion"/>
  </si>
  <si>
    <t>최소높이</t>
    <phoneticPr fontId="9" type="noConversion"/>
  </si>
  <si>
    <t>최대높이</t>
    <phoneticPr fontId="9" type="noConversion"/>
  </si>
  <si>
    <t>Editor</t>
    <phoneticPr fontId="9" type="noConversion"/>
  </si>
  <si>
    <t>수정속성</t>
    <phoneticPr fontId="9" type="noConversion"/>
  </si>
  <si>
    <t>SelectAble</t>
    <phoneticPr fontId="9" type="noConversion"/>
  </si>
  <si>
    <t>선택형태</t>
    <phoneticPr fontId="9" type="noConversion"/>
  </si>
  <si>
    <t>Validator</t>
    <phoneticPr fontId="9" type="noConversion"/>
  </si>
  <si>
    <t>CannotTriggerInsert</t>
    <phoneticPr fontId="9" type="noConversion"/>
  </si>
  <si>
    <t>트리거Insert형태</t>
    <phoneticPr fontId="9" type="noConversion"/>
  </si>
  <si>
    <t>Behavior</t>
    <phoneticPr fontId="9" type="noConversion"/>
  </si>
  <si>
    <t>Row이동속성</t>
    <phoneticPr fontId="9" type="noConversion"/>
  </si>
  <si>
    <t>RerenderOnResize</t>
    <phoneticPr fontId="9" type="noConversion"/>
  </si>
  <si>
    <t>크기재조정형태</t>
    <phoneticPr fontId="9" type="noConversion"/>
  </si>
  <si>
    <t>AsyncPostRender</t>
    <phoneticPr fontId="9" type="noConversion"/>
  </si>
  <si>
    <t>비동기크기재조정</t>
    <phoneticPr fontId="9" type="noConversion"/>
  </si>
  <si>
    <t>FocusAble</t>
    <phoneticPr fontId="9" type="noConversion"/>
  </si>
  <si>
    <t>포커스형태</t>
    <phoneticPr fontId="9" type="noConversion"/>
  </si>
  <si>
    <t>GroupTotalsFormatter</t>
    <phoneticPr fontId="9" type="noConversion"/>
  </si>
  <si>
    <t>표시속성</t>
    <phoneticPr fontId="9" type="noConversion"/>
  </si>
  <si>
    <t>정합성체크속성</t>
    <phoneticPr fontId="9" type="noConversion"/>
  </si>
  <si>
    <t>집계속성</t>
    <phoneticPr fontId="9" type="noConversion"/>
  </si>
  <si>
    <t>Header</t>
    <phoneticPr fontId="9" type="noConversion"/>
  </si>
  <si>
    <t>헤더버튼툴팁속성</t>
    <phoneticPr fontId="9" type="noConversion"/>
  </si>
  <si>
    <t>enableCellNavigation</t>
    <phoneticPr fontId="9" type="noConversion"/>
  </si>
  <si>
    <t>enableColumnReorder</t>
    <phoneticPr fontId="9" type="noConversion"/>
  </si>
  <si>
    <t>editable</t>
    <phoneticPr fontId="9" type="noConversion"/>
  </si>
  <si>
    <t>enableAddRow</t>
  </si>
  <si>
    <t>asyncEditorLoading</t>
    <phoneticPr fontId="9" type="noConversion"/>
  </si>
  <si>
    <t>rowHeight</t>
    <phoneticPr fontId="9" type="noConversion"/>
  </si>
  <si>
    <t>cellHighlightCssClass</t>
    <phoneticPr fontId="9" type="noConversion"/>
  </si>
  <si>
    <t>"changed"</t>
    <phoneticPr fontId="9" type="noConversion"/>
  </si>
  <si>
    <t>cellFlashingCssClass</t>
    <phoneticPr fontId="9" type="noConversion"/>
  </si>
  <si>
    <t>"current-server"</t>
    <phoneticPr fontId="9" type="noConversion"/>
  </si>
  <si>
    <t>autoEdit</t>
    <phoneticPr fontId="9" type="noConversion"/>
  </si>
  <si>
    <t>editCommandHandler</t>
    <phoneticPr fontId="9" type="noConversion"/>
  </si>
  <si>
    <t>queueAndExecuteCommand</t>
    <phoneticPr fontId="9" type="noConversion"/>
  </si>
  <si>
    <t>forceFitColumns</t>
    <phoneticPr fontId="9" type="noConversion"/>
  </si>
  <si>
    <t>topPanelHeight</t>
    <phoneticPr fontId="9" type="noConversion"/>
  </si>
  <si>
    <t>enableAsyncPostRender</t>
  </si>
  <si>
    <t>autoHeight</t>
    <phoneticPr fontId="9" type="noConversion"/>
  </si>
  <si>
    <t>showHeaderRow</t>
    <phoneticPr fontId="9" type="noConversion"/>
  </si>
  <si>
    <t>headerRowHeight</t>
    <phoneticPr fontId="9" type="noConversion"/>
  </si>
  <si>
    <t>explicitInitialization</t>
    <phoneticPr fontId="9" type="noConversion"/>
  </si>
  <si>
    <t>multiColumnSort</t>
    <phoneticPr fontId="9" type="noConversion"/>
  </si>
  <si>
    <t>dataItemColumnValueExtractor</t>
    <phoneticPr fontId="9" type="noConversion"/>
  </si>
  <si>
    <t>getItemColumnValue</t>
    <phoneticPr fontId="9" type="noConversion"/>
  </si>
  <si>
    <t>EditAble</t>
    <phoneticPr fontId="9" type="noConversion"/>
  </si>
  <si>
    <t>EnableAddRow</t>
    <phoneticPr fontId="9" type="noConversion"/>
  </si>
  <si>
    <t>EnableCellNavigation</t>
    <phoneticPr fontId="9" type="noConversion"/>
  </si>
  <si>
    <t>EnableColumnReorder</t>
    <phoneticPr fontId="9" type="noConversion"/>
  </si>
  <si>
    <t>EnableAsyncPostRender</t>
    <phoneticPr fontId="9" type="noConversion"/>
  </si>
  <si>
    <t>AsyncEditorLoading</t>
    <phoneticPr fontId="9" type="noConversion"/>
  </si>
  <si>
    <t>ForceFitColumns</t>
    <phoneticPr fontId="9" type="noConversion"/>
  </si>
  <si>
    <t>AutoEdit</t>
    <phoneticPr fontId="9" type="noConversion"/>
  </si>
  <si>
    <t>AutoHeight</t>
    <phoneticPr fontId="9" type="noConversion"/>
  </si>
  <si>
    <t>ShowHeaderRow</t>
    <phoneticPr fontId="9" type="noConversion"/>
  </si>
  <si>
    <t>ExplicitInitialization</t>
    <phoneticPr fontId="9" type="noConversion"/>
  </si>
  <si>
    <t>MultiColumnSort</t>
    <phoneticPr fontId="9" type="noConversion"/>
  </si>
  <si>
    <t>RowHeight</t>
    <phoneticPr fontId="9" type="noConversion"/>
  </si>
  <si>
    <t>TopPanelHeight</t>
    <phoneticPr fontId="9" type="noConversion"/>
  </si>
  <si>
    <t>HeaderRowHeight</t>
    <phoneticPr fontId="9" type="noConversion"/>
  </si>
  <si>
    <t>CellHighlightCssClass</t>
    <phoneticPr fontId="9" type="noConversion"/>
  </si>
  <si>
    <t>CellFlashingCssClass</t>
    <phoneticPr fontId="9" type="noConversion"/>
  </si>
  <si>
    <t>EditCommandHandler</t>
    <phoneticPr fontId="9" type="noConversion"/>
  </si>
  <si>
    <t>DataItemColumnValueExtractor</t>
    <phoneticPr fontId="9" type="noConversion"/>
  </si>
  <si>
    <t>Key : Value, … 형태로 입력</t>
    <phoneticPr fontId="9" type="noConversion"/>
  </si>
  <si>
    <t>설계단계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</si>
</sst>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&quot;₩&quot;&quot;₩&quot;&quot;₩&quot;&quot;₩&quot;&quot;₩&quot;&quot;₩&quot;&quot;₩&quot;&quot;₩&quot;&quot;₩&quot;&quot;₩&quot;\-#,##0_ ;_ * &quot;-&quot;_ ;_ @_ "/>
  </numFmts>
  <fonts count="3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Arial"/>
      <family val="2"/>
    </font>
    <font>
      <sz val="10"/>
      <name val="Helv"/>
      <family val="2"/>
    </font>
    <font>
      <sz val="12"/>
      <name val="바탕체"/>
      <family val="1"/>
      <charset val="129"/>
    </font>
    <font>
      <sz val="11"/>
      <color theme="1"/>
      <name val="돋움"/>
      <family val="2"/>
      <charset val="129"/>
    </font>
    <font>
      <sz val="10"/>
      <name val="돋움"/>
      <family val="3"/>
      <charset val="129"/>
    </font>
    <font>
      <b/>
      <sz val="8"/>
      <color indexed="10"/>
      <name val="돋움"/>
      <family val="3"/>
      <charset val="129"/>
    </font>
    <font>
      <sz val="18"/>
      <name val="HY헤드라인M"/>
      <family val="1"/>
      <charset val="129"/>
    </font>
    <font>
      <b/>
      <sz val="11"/>
      <name val="돋움"/>
      <family val="3"/>
      <charset val="129"/>
    </font>
    <font>
      <sz val="8"/>
      <name val="HY헤드라인M"/>
      <family val="1"/>
      <charset val="129"/>
    </font>
    <font>
      <sz val="10"/>
      <name val="HY헤드라인M"/>
      <family val="1"/>
      <charset val="129"/>
    </font>
    <font>
      <sz val="12"/>
      <name val="HY헤드라인M"/>
      <family val="1"/>
      <charset val="129"/>
    </font>
    <font>
      <sz val="16"/>
      <name val="돋움"/>
      <family val="3"/>
      <charset val="129"/>
    </font>
    <font>
      <b/>
      <sz val="28"/>
      <name val="굴림체"/>
      <family val="3"/>
      <charset val="129"/>
    </font>
    <font>
      <b/>
      <sz val="20"/>
      <name val="굴림체"/>
      <family val="3"/>
      <charset val="129"/>
    </font>
    <font>
      <b/>
      <sz val="12"/>
      <name val="굴림체"/>
      <family val="3"/>
      <charset val="129"/>
    </font>
    <font>
      <b/>
      <sz val="12"/>
      <name val="굴림"/>
      <family val="3"/>
      <charset val="129"/>
    </font>
    <font>
      <sz val="8"/>
      <name val="굴림체"/>
      <family val="3"/>
      <charset val="129"/>
    </font>
    <font>
      <sz val="8"/>
      <name val="굴림"/>
      <family val="3"/>
      <charset val="129"/>
    </font>
    <font>
      <b/>
      <i/>
      <sz val="16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u/>
      <sz val="14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79">
    <xf numFmtId="0" fontId="0" fillId="0" borderId="0">
      <alignment vertical="center"/>
    </xf>
    <xf numFmtId="0" fontId="7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5" applyNumberFormat="0" applyFont="0" applyAlignment="0" applyProtection="0">
      <alignment vertical="center"/>
    </xf>
    <xf numFmtId="0" fontId="7" fillId="3" borderId="5" applyNumberFormat="0" applyFont="0" applyAlignment="0" applyProtection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2" fillId="0" borderId="6" applyNumberFormat="0" applyAlignment="0" applyProtection="0">
      <alignment horizontal="left" vertical="center"/>
    </xf>
    <xf numFmtId="0" fontId="12" fillId="0" borderId="3">
      <alignment horizontal="left" vertical="center"/>
    </xf>
    <xf numFmtId="9" fontId="8" fillId="0" borderId="0" applyFont="0" applyFill="0" applyBorder="0" applyAlignment="0" applyProtection="0"/>
    <xf numFmtId="0" fontId="13" fillId="0" borderId="0"/>
    <xf numFmtId="176" fontId="1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/>
    <xf numFmtId="0" fontId="3" fillId="0" borderId="0">
      <alignment vertical="center"/>
    </xf>
    <xf numFmtId="0" fontId="2" fillId="0" borderId="0">
      <alignment vertical="center"/>
    </xf>
    <xf numFmtId="0" fontId="8" fillId="0" borderId="0"/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9" fillId="0" borderId="0" xfId="127" applyFont="1"/>
    <xf numFmtId="0" fontId="9" fillId="0" borderId="0" xfId="127" applyFont="1" applyAlignment="1">
      <alignment horizontal="center" wrapText="1"/>
    </xf>
    <xf numFmtId="0" fontId="9" fillId="0" borderId="0" xfId="127" applyFont="1" applyAlignment="1">
      <alignment horizontal="center" vertical="center"/>
    </xf>
    <xf numFmtId="0" fontId="16" fillId="0" borderId="0" xfId="127" applyFont="1"/>
    <xf numFmtId="0" fontId="17" fillId="0" borderId="0" xfId="127" applyFont="1" applyAlignment="1">
      <alignment horizontal="center" vertical="center"/>
    </xf>
    <xf numFmtId="0" fontId="19" fillId="0" borderId="0" xfId="127" applyFont="1" applyAlignment="1">
      <alignment wrapText="1"/>
    </xf>
    <xf numFmtId="0" fontId="20" fillId="0" borderId="0" xfId="127" applyFont="1" applyAlignment="1">
      <alignment horizontal="center" wrapText="1"/>
    </xf>
    <xf numFmtId="0" fontId="21" fillId="0" borderId="0" xfId="127" applyFont="1" applyAlignment="1">
      <alignment wrapText="1"/>
    </xf>
    <xf numFmtId="0" fontId="22" fillId="0" borderId="0" xfId="127" applyFont="1" applyAlignment="1">
      <alignment horizontal="left" vertical="center" wrapText="1"/>
    </xf>
    <xf numFmtId="0" fontId="23" fillId="0" borderId="0" xfId="127" applyFont="1" applyAlignment="1">
      <alignment horizontal="center" wrapText="1"/>
    </xf>
    <xf numFmtId="0" fontId="18" fillId="0" borderId="0" xfId="127" applyFont="1" applyAlignment="1">
      <alignment horizontal="center" wrapText="1"/>
    </xf>
    <xf numFmtId="0" fontId="16" fillId="0" borderId="0" xfId="127" applyFont="1" applyAlignment="1">
      <alignment wrapText="1"/>
    </xf>
    <xf numFmtId="0" fontId="16" fillId="0" borderId="0" xfId="127" applyFont="1" applyAlignment="1">
      <alignment vertical="center"/>
    </xf>
    <xf numFmtId="0" fontId="24" fillId="0" borderId="0" xfId="127" applyFont="1" applyAlignment="1">
      <alignment horizontal="center" wrapText="1"/>
    </xf>
    <xf numFmtId="0" fontId="21" fillId="0" borderId="13" xfId="127" applyFont="1" applyBorder="1" applyAlignment="1">
      <alignment horizontal="right" wrapText="1"/>
    </xf>
    <xf numFmtId="0" fontId="25" fillId="0" borderId="0" xfId="127" applyFont="1" applyAlignment="1">
      <alignment horizontal="center" vertical="center" wrapText="1"/>
    </xf>
    <xf numFmtId="0" fontId="26" fillId="0" borderId="0" xfId="127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0" xfId="127" applyFont="1" applyAlignment="1">
      <alignment horizontal="center" wrapText="1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33" fillId="0" borderId="1" xfId="0" applyFont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2" fillId="0" borderId="1" xfId="0" applyFont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36" fillId="0" borderId="0" xfId="127" applyFont="1" applyAlignment="1">
      <alignment vertical="center"/>
    </xf>
    <xf numFmtId="0" fontId="34" fillId="16" borderId="14" xfId="0" applyFont="1" applyFill="1" applyBorder="1" applyAlignment="1">
      <alignment horizontal="center" vertical="center" wrapText="1"/>
    </xf>
    <xf numFmtId="49" fontId="34" fillId="16" borderId="15" xfId="0" applyNumberFormat="1" applyFont="1" applyFill="1" applyBorder="1" applyAlignment="1">
      <alignment horizontal="center" vertical="center" wrapText="1"/>
    </xf>
    <xf numFmtId="0" fontId="34" fillId="16" borderId="15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0" borderId="17" xfId="0" applyFont="1" applyBorder="1" applyAlignment="1">
      <alignment vertical="center" wrapText="1"/>
    </xf>
    <xf numFmtId="0" fontId="33" fillId="0" borderId="18" xfId="0" applyFont="1" applyBorder="1" applyAlignment="1">
      <alignment horizontal="center" vertical="center" wrapText="1"/>
    </xf>
    <xf numFmtId="0" fontId="36" fillId="0" borderId="0" xfId="127" applyFont="1"/>
    <xf numFmtId="0" fontId="37" fillId="0" borderId="0" xfId="0" applyFont="1">
      <alignment vertical="center"/>
    </xf>
    <xf numFmtId="49" fontId="36" fillId="0" borderId="0" xfId="127" applyNumberFormat="1" applyFont="1"/>
    <xf numFmtId="0" fontId="36" fillId="0" borderId="0" xfId="127" applyFont="1" applyAlignment="1">
      <alignment wrapText="1"/>
    </xf>
    <xf numFmtId="49" fontId="33" fillId="0" borderId="19" xfId="127" applyNumberFormat="1" applyFont="1" applyBorder="1" applyAlignment="1">
      <alignment horizontal="center" vertical="center"/>
    </xf>
    <xf numFmtId="49" fontId="33" fillId="0" borderId="1" xfId="127" applyNumberFormat="1" applyFont="1" applyBorder="1" applyAlignment="1">
      <alignment horizontal="center" vertical="center"/>
    </xf>
    <xf numFmtId="0" fontId="33" fillId="0" borderId="1" xfId="127" applyFont="1" applyBorder="1" applyAlignment="1">
      <alignment horizontal="center" vertical="center" wrapText="1"/>
    </xf>
    <xf numFmtId="0" fontId="33" fillId="0" borderId="1" xfId="127" applyFont="1" applyBorder="1" applyAlignment="1">
      <alignment horizontal="left" vertical="center"/>
    </xf>
    <xf numFmtId="0" fontId="33" fillId="0" borderId="1" xfId="127" applyFont="1" applyBorder="1" applyAlignment="1">
      <alignment horizontal="center" vertical="center"/>
    </xf>
    <xf numFmtId="0" fontId="33" fillId="0" borderId="20" xfId="127" applyFont="1" applyBorder="1" applyAlignment="1">
      <alignment horizontal="center" vertical="center"/>
    </xf>
    <xf numFmtId="49" fontId="33" fillId="0" borderId="19" xfId="127" applyNumberFormat="1" applyFont="1" applyBorder="1"/>
    <xf numFmtId="49" fontId="33" fillId="0" borderId="1" xfId="127" applyNumberFormat="1" applyFont="1" applyBorder="1"/>
    <xf numFmtId="0" fontId="33" fillId="0" borderId="1" xfId="127" applyFont="1" applyBorder="1" applyAlignment="1">
      <alignment wrapText="1"/>
    </xf>
    <xf numFmtId="0" fontId="33" fillId="0" borderId="1" xfId="127" applyFont="1" applyBorder="1" applyAlignment="1">
      <alignment horizontal="left"/>
    </xf>
    <xf numFmtId="0" fontId="33" fillId="0" borderId="1" xfId="127" applyFont="1" applyBorder="1" applyAlignment="1">
      <alignment horizontal="center"/>
    </xf>
    <xf numFmtId="0" fontId="33" fillId="0" borderId="20" xfId="127" applyFont="1" applyBorder="1" applyAlignment="1">
      <alignment horizontal="center"/>
    </xf>
    <xf numFmtId="0" fontId="33" fillId="0" borderId="1" xfId="127" applyFont="1" applyBorder="1"/>
    <xf numFmtId="49" fontId="33" fillId="0" borderId="21" xfId="127" applyNumberFormat="1" applyFont="1" applyBorder="1"/>
    <xf numFmtId="49" fontId="33" fillId="0" borderId="22" xfId="127" applyNumberFormat="1" applyFont="1" applyBorder="1"/>
    <xf numFmtId="0" fontId="33" fillId="0" borderId="22" xfId="127" applyFont="1" applyBorder="1" applyAlignment="1">
      <alignment wrapText="1"/>
    </xf>
    <xf numFmtId="0" fontId="33" fillId="0" borderId="22" xfId="127" applyFont="1" applyBorder="1"/>
    <xf numFmtId="0" fontId="33" fillId="0" borderId="22" xfId="127" applyFont="1" applyBorder="1" applyAlignment="1">
      <alignment horizontal="center"/>
    </xf>
    <xf numFmtId="0" fontId="33" fillId="0" borderId="23" xfId="127" applyFont="1" applyBorder="1" applyAlignment="1">
      <alignment horizontal="center"/>
    </xf>
    <xf numFmtId="0" fontId="33" fillId="0" borderId="1" xfId="0" applyFont="1" applyBorder="1" applyAlignment="1"/>
    <xf numFmtId="49" fontId="33" fillId="0" borderId="19" xfId="127" applyNumberFormat="1" applyFont="1" applyBorder="1" applyAlignment="1">
      <alignment horizontal="center"/>
    </xf>
    <xf numFmtId="49" fontId="33" fillId="0" borderId="1" xfId="127" applyNumberFormat="1" applyFont="1" applyBorder="1" applyAlignment="1">
      <alignment horizontal="center"/>
    </xf>
    <xf numFmtId="0" fontId="33" fillId="0" borderId="1" xfId="127" applyFont="1" applyBorder="1" applyAlignment="1">
      <alignment horizontal="center" wrapText="1"/>
    </xf>
    <xf numFmtId="0" fontId="35" fillId="0" borderId="13" xfId="127" applyFont="1" applyBorder="1" applyAlignment="1">
      <alignment horizontal="center" vertical="center"/>
    </xf>
    <xf numFmtId="0" fontId="33" fillId="0" borderId="2" xfId="0" applyFont="1" applyBorder="1">
      <alignment vertical="center"/>
    </xf>
    <xf numFmtId="0" fontId="33" fillId="0" borderId="4" xfId="0" applyFont="1" applyBorder="1">
      <alignment vertical="center"/>
    </xf>
    <xf numFmtId="0" fontId="33" fillId="0" borderId="1" xfId="0" applyFont="1" applyBorder="1">
      <alignment vertical="center"/>
    </xf>
    <xf numFmtId="0" fontId="33" fillId="0" borderId="2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3" fillId="0" borderId="3" xfId="0" applyFont="1" applyBorder="1" applyAlignment="1">
      <alignment horizontal="left" vertical="center"/>
    </xf>
    <xf numFmtId="0" fontId="33" fillId="2" borderId="2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9" xfId="0" applyFont="1" applyBorder="1" applyAlignment="1">
      <alignment horizontal="left" vertical="center"/>
    </xf>
    <xf numFmtId="0" fontId="33" fillId="0" borderId="10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/>
    </xf>
    <xf numFmtId="0" fontId="33" fillId="0" borderId="12" xfId="0" applyFont="1" applyBorder="1" applyAlignment="1">
      <alignment horizontal="left" vertical="center"/>
    </xf>
    <xf numFmtId="0" fontId="33" fillId="18" borderId="1" xfId="0" applyFont="1" applyFill="1" applyBorder="1" applyAlignment="1">
      <alignment horizontal="center" vertical="center"/>
    </xf>
    <xf numFmtId="0" fontId="32" fillId="18" borderId="1" xfId="0" applyFont="1" applyFill="1" applyBorder="1">
      <alignment vertical="center"/>
    </xf>
    <xf numFmtId="0" fontId="32" fillId="18" borderId="1" xfId="0" applyFont="1" applyFill="1" applyBorder="1" applyAlignment="1">
      <alignment horizontal="left" vertical="center" wrapText="1"/>
    </xf>
    <xf numFmtId="0" fontId="32" fillId="0" borderId="1" xfId="0" applyFont="1" applyFill="1" applyBorder="1">
      <alignment vertical="center"/>
    </xf>
    <xf numFmtId="0" fontId="33" fillId="0" borderId="24" xfId="0" applyFont="1" applyBorder="1" applyAlignment="1">
      <alignment horizontal="left" vertical="center"/>
    </xf>
    <xf numFmtId="0" fontId="33" fillId="0" borderId="25" xfId="0" applyFont="1" applyBorder="1" applyAlignment="1">
      <alignment horizontal="left" vertical="center"/>
    </xf>
  </cellXfs>
  <cellStyles count="179">
    <cellStyle name="_x000a_386grabber=M" xfId="130" xr:uid="{00000000-0005-0000-0000-000000000000}"/>
    <cellStyle name="20% - 강조색1 2" xfId="2" xr:uid="{00000000-0005-0000-0000-000001000000}"/>
    <cellStyle name="20% - 강조색1 2 2" xfId="106" xr:uid="{00000000-0005-0000-0000-000002000000}"/>
    <cellStyle name="20% - 강조색1 2 2 2" xfId="156" xr:uid="{00000000-0005-0000-0000-000003000000}"/>
    <cellStyle name="20% - 강조색1 2 3" xfId="134" xr:uid="{00000000-0005-0000-0000-000004000000}"/>
    <cellStyle name="20% - 강조색2 2" xfId="3" xr:uid="{00000000-0005-0000-0000-000005000000}"/>
    <cellStyle name="20% - 강조색2 2 2" xfId="107" xr:uid="{00000000-0005-0000-0000-000006000000}"/>
    <cellStyle name="20% - 강조색2 2 2 2" xfId="157" xr:uid="{00000000-0005-0000-0000-000007000000}"/>
    <cellStyle name="20% - 강조색2 2 3" xfId="135" xr:uid="{00000000-0005-0000-0000-000008000000}"/>
    <cellStyle name="20% - 강조색3 2" xfId="4" xr:uid="{00000000-0005-0000-0000-000009000000}"/>
    <cellStyle name="20% - 강조색3 2 2" xfId="108" xr:uid="{00000000-0005-0000-0000-00000A000000}"/>
    <cellStyle name="20% - 강조색3 2 2 2" xfId="158" xr:uid="{00000000-0005-0000-0000-00000B000000}"/>
    <cellStyle name="20% - 강조색3 2 3" xfId="136" xr:uid="{00000000-0005-0000-0000-00000C000000}"/>
    <cellStyle name="20% - 강조색4 2" xfId="5" xr:uid="{00000000-0005-0000-0000-00000D000000}"/>
    <cellStyle name="20% - 강조색4 2 2" xfId="109" xr:uid="{00000000-0005-0000-0000-00000E000000}"/>
    <cellStyle name="20% - 강조색4 2 2 2" xfId="159" xr:uid="{00000000-0005-0000-0000-00000F000000}"/>
    <cellStyle name="20% - 강조색4 2 3" xfId="137" xr:uid="{00000000-0005-0000-0000-000010000000}"/>
    <cellStyle name="20% - 강조색5 2" xfId="6" xr:uid="{00000000-0005-0000-0000-000011000000}"/>
    <cellStyle name="20% - 강조색5 2 2" xfId="110" xr:uid="{00000000-0005-0000-0000-000012000000}"/>
    <cellStyle name="20% - 강조색5 2 2 2" xfId="160" xr:uid="{00000000-0005-0000-0000-000013000000}"/>
    <cellStyle name="20% - 강조색5 2 3" xfId="138" xr:uid="{00000000-0005-0000-0000-000014000000}"/>
    <cellStyle name="20% - 강조색6 2" xfId="7" xr:uid="{00000000-0005-0000-0000-000015000000}"/>
    <cellStyle name="20% - 강조색6 2 2" xfId="111" xr:uid="{00000000-0005-0000-0000-000016000000}"/>
    <cellStyle name="20% - 강조색6 2 2 2" xfId="161" xr:uid="{00000000-0005-0000-0000-000017000000}"/>
    <cellStyle name="20% - 강조색6 2 3" xfId="139" xr:uid="{00000000-0005-0000-0000-000018000000}"/>
    <cellStyle name="40% - 강조색1 2" xfId="8" xr:uid="{00000000-0005-0000-0000-000019000000}"/>
    <cellStyle name="40% - 강조색1 2 2" xfId="112" xr:uid="{00000000-0005-0000-0000-00001A000000}"/>
    <cellStyle name="40% - 강조색1 2 2 2" xfId="162" xr:uid="{00000000-0005-0000-0000-00001B000000}"/>
    <cellStyle name="40% - 강조색1 2 3" xfId="140" xr:uid="{00000000-0005-0000-0000-00001C000000}"/>
    <cellStyle name="40% - 강조색2 2" xfId="9" xr:uid="{00000000-0005-0000-0000-00001D000000}"/>
    <cellStyle name="40% - 강조색2 2 2" xfId="113" xr:uid="{00000000-0005-0000-0000-00001E000000}"/>
    <cellStyle name="40% - 강조색2 2 2 2" xfId="163" xr:uid="{00000000-0005-0000-0000-00001F000000}"/>
    <cellStyle name="40% - 강조색2 2 3" xfId="141" xr:uid="{00000000-0005-0000-0000-000020000000}"/>
    <cellStyle name="40% - 강조색3 2" xfId="10" xr:uid="{00000000-0005-0000-0000-000021000000}"/>
    <cellStyle name="40% - 강조색3 2 2" xfId="114" xr:uid="{00000000-0005-0000-0000-000022000000}"/>
    <cellStyle name="40% - 강조색3 2 2 2" xfId="164" xr:uid="{00000000-0005-0000-0000-000023000000}"/>
    <cellStyle name="40% - 강조색3 2 3" xfId="142" xr:uid="{00000000-0005-0000-0000-000024000000}"/>
    <cellStyle name="40% - 강조색4 2" xfId="11" xr:uid="{00000000-0005-0000-0000-000025000000}"/>
    <cellStyle name="40% - 강조색4 2 2" xfId="115" xr:uid="{00000000-0005-0000-0000-000026000000}"/>
    <cellStyle name="40% - 강조색4 2 2 2" xfId="165" xr:uid="{00000000-0005-0000-0000-000027000000}"/>
    <cellStyle name="40% - 강조색4 2 3" xfId="143" xr:uid="{00000000-0005-0000-0000-000028000000}"/>
    <cellStyle name="40% - 강조색5 2" xfId="12" xr:uid="{00000000-0005-0000-0000-000029000000}"/>
    <cellStyle name="40% - 강조색5 2 2" xfId="116" xr:uid="{00000000-0005-0000-0000-00002A000000}"/>
    <cellStyle name="40% - 강조색5 2 2 2" xfId="166" xr:uid="{00000000-0005-0000-0000-00002B000000}"/>
    <cellStyle name="40% - 강조색5 2 3" xfId="144" xr:uid="{00000000-0005-0000-0000-00002C000000}"/>
    <cellStyle name="40% - 강조색6 2" xfId="13" xr:uid="{00000000-0005-0000-0000-00002D000000}"/>
    <cellStyle name="40% - 강조색6 2 2" xfId="117" xr:uid="{00000000-0005-0000-0000-00002E000000}"/>
    <cellStyle name="40% - 강조색6 2 2 2" xfId="167" xr:uid="{00000000-0005-0000-0000-00002F000000}"/>
    <cellStyle name="40% - 강조색6 2 3" xfId="145" xr:uid="{00000000-0005-0000-0000-000030000000}"/>
    <cellStyle name="Header1" xfId="18" xr:uid="{00000000-0005-0000-0000-000031000000}"/>
    <cellStyle name="Header2" xfId="19" xr:uid="{00000000-0005-0000-0000-000032000000}"/>
    <cellStyle name="메모 2" xfId="14" xr:uid="{00000000-0005-0000-0000-000033000000}"/>
    <cellStyle name="메모 2 2" xfId="118" xr:uid="{00000000-0005-0000-0000-000034000000}"/>
    <cellStyle name="메모 2 2 2" xfId="168" xr:uid="{00000000-0005-0000-0000-000035000000}"/>
    <cellStyle name="메모 2 3" xfId="146" xr:uid="{00000000-0005-0000-0000-000036000000}"/>
    <cellStyle name="메모 3" xfId="15" xr:uid="{00000000-0005-0000-0000-000037000000}"/>
    <cellStyle name="메모 3 2" xfId="119" xr:uid="{00000000-0005-0000-0000-000038000000}"/>
    <cellStyle name="메모 3 2 2" xfId="169" xr:uid="{00000000-0005-0000-0000-000039000000}"/>
    <cellStyle name="메모 3 3" xfId="147" xr:uid="{00000000-0005-0000-0000-00003A000000}"/>
    <cellStyle name="백분율 2" xfId="20" xr:uid="{00000000-0005-0000-0000-00003B000000}"/>
    <cellStyle name="스타일 1" xfId="21" xr:uid="{00000000-0005-0000-0000-00003C000000}"/>
    <cellStyle name="콤마 [0]_laroux" xfId="22" xr:uid="{00000000-0005-0000-0000-00003D000000}"/>
    <cellStyle name="콤마_8월11일 직원현황 " xfId="23" xr:uid="{00000000-0005-0000-0000-00003E000000}"/>
    <cellStyle name="표준" xfId="0" builtinId="0"/>
    <cellStyle name="표준 10" xfId="24" xr:uid="{00000000-0005-0000-0000-000040000000}"/>
    <cellStyle name="표준 10 2" xfId="25" xr:uid="{00000000-0005-0000-0000-000041000000}"/>
    <cellStyle name="표준 11" xfId="26" xr:uid="{00000000-0005-0000-0000-000042000000}"/>
    <cellStyle name="표준 11 2" xfId="27" xr:uid="{00000000-0005-0000-0000-000043000000}"/>
    <cellStyle name="표준 12" xfId="28" xr:uid="{00000000-0005-0000-0000-000044000000}"/>
    <cellStyle name="표준 12 2" xfId="29" xr:uid="{00000000-0005-0000-0000-000045000000}"/>
    <cellStyle name="표준 13" xfId="30" xr:uid="{00000000-0005-0000-0000-000046000000}"/>
    <cellStyle name="표준 13 2" xfId="31" xr:uid="{00000000-0005-0000-0000-000047000000}"/>
    <cellStyle name="표준 14" xfId="32" xr:uid="{00000000-0005-0000-0000-000048000000}"/>
    <cellStyle name="표준 14 2" xfId="33" xr:uid="{00000000-0005-0000-0000-000049000000}"/>
    <cellStyle name="표준 15" xfId="34" xr:uid="{00000000-0005-0000-0000-00004A000000}"/>
    <cellStyle name="표준 15 2" xfId="35" xr:uid="{00000000-0005-0000-0000-00004B000000}"/>
    <cellStyle name="표준 16" xfId="36" xr:uid="{00000000-0005-0000-0000-00004C000000}"/>
    <cellStyle name="표준 16 2" xfId="37" xr:uid="{00000000-0005-0000-0000-00004D000000}"/>
    <cellStyle name="표준 17" xfId="38" xr:uid="{00000000-0005-0000-0000-00004E000000}"/>
    <cellStyle name="표준 17 2" xfId="39" xr:uid="{00000000-0005-0000-0000-00004F000000}"/>
    <cellStyle name="표준 18" xfId="40" xr:uid="{00000000-0005-0000-0000-000050000000}"/>
    <cellStyle name="표준 18 2" xfId="41" xr:uid="{00000000-0005-0000-0000-000051000000}"/>
    <cellStyle name="표준 19" xfId="42" xr:uid="{00000000-0005-0000-0000-000052000000}"/>
    <cellStyle name="표준 19 2" xfId="43" xr:uid="{00000000-0005-0000-0000-000053000000}"/>
    <cellStyle name="표준 2" xfId="1" xr:uid="{00000000-0005-0000-0000-000054000000}"/>
    <cellStyle name="표준 2 10" xfId="44" xr:uid="{00000000-0005-0000-0000-000055000000}"/>
    <cellStyle name="표준 2 11" xfId="45" xr:uid="{00000000-0005-0000-0000-000056000000}"/>
    <cellStyle name="표준 2 12" xfId="99" xr:uid="{00000000-0005-0000-0000-000057000000}"/>
    <cellStyle name="표준 2 12 2" xfId="123" xr:uid="{00000000-0005-0000-0000-000058000000}"/>
    <cellStyle name="표준 2 12 2 2" xfId="173" xr:uid="{00000000-0005-0000-0000-000059000000}"/>
    <cellStyle name="표준 2 12 3" xfId="151" xr:uid="{00000000-0005-0000-0000-00005A000000}"/>
    <cellStyle name="표준 2 13" xfId="105" xr:uid="{00000000-0005-0000-0000-00005B000000}"/>
    <cellStyle name="표준 2 13 2" xfId="155" xr:uid="{00000000-0005-0000-0000-00005C000000}"/>
    <cellStyle name="표준 2 14" xfId="133" xr:uid="{00000000-0005-0000-0000-00005D000000}"/>
    <cellStyle name="표준 2 2" xfId="46" xr:uid="{00000000-0005-0000-0000-00005E000000}"/>
    <cellStyle name="표준 2 2 2" xfId="47" xr:uid="{00000000-0005-0000-0000-00005F000000}"/>
    <cellStyle name="표준 2 2 3" xfId="48" xr:uid="{00000000-0005-0000-0000-000060000000}"/>
    <cellStyle name="표준 2 3" xfId="49" xr:uid="{00000000-0005-0000-0000-000061000000}"/>
    <cellStyle name="표준 2 3 2" xfId="50" xr:uid="{00000000-0005-0000-0000-000062000000}"/>
    <cellStyle name="표준 2 3 3" xfId="51" xr:uid="{00000000-0005-0000-0000-000063000000}"/>
    <cellStyle name="표준 2 4" xfId="52" xr:uid="{00000000-0005-0000-0000-000064000000}"/>
    <cellStyle name="표준 2 4 2" xfId="53" xr:uid="{00000000-0005-0000-0000-000065000000}"/>
    <cellStyle name="표준 2 4 3" xfId="54" xr:uid="{00000000-0005-0000-0000-000066000000}"/>
    <cellStyle name="표준 2 5" xfId="55" xr:uid="{00000000-0005-0000-0000-000067000000}"/>
    <cellStyle name="표준 2 5 2" xfId="56" xr:uid="{00000000-0005-0000-0000-000068000000}"/>
    <cellStyle name="표준 2 5 3" xfId="57" xr:uid="{00000000-0005-0000-0000-000069000000}"/>
    <cellStyle name="표준 2 6" xfId="58" xr:uid="{00000000-0005-0000-0000-00006A000000}"/>
    <cellStyle name="표준 2 6 2" xfId="59" xr:uid="{00000000-0005-0000-0000-00006B000000}"/>
    <cellStyle name="표준 2 6 3" xfId="60" xr:uid="{00000000-0005-0000-0000-00006C000000}"/>
    <cellStyle name="표준 2 7" xfId="61" xr:uid="{00000000-0005-0000-0000-00006D000000}"/>
    <cellStyle name="표준 2 8" xfId="62" xr:uid="{00000000-0005-0000-0000-00006E000000}"/>
    <cellStyle name="표준 2 9" xfId="63" xr:uid="{00000000-0005-0000-0000-00006F000000}"/>
    <cellStyle name="표준 20" xfId="64" xr:uid="{00000000-0005-0000-0000-000070000000}"/>
    <cellStyle name="표준 20 2" xfId="65" xr:uid="{00000000-0005-0000-0000-000071000000}"/>
    <cellStyle name="표준 21" xfId="66" xr:uid="{00000000-0005-0000-0000-000072000000}"/>
    <cellStyle name="표준 21 2" xfId="67" xr:uid="{00000000-0005-0000-0000-000073000000}"/>
    <cellStyle name="표준 22" xfId="68" xr:uid="{00000000-0005-0000-0000-000074000000}"/>
    <cellStyle name="표준 22 2" xfId="69" xr:uid="{00000000-0005-0000-0000-000075000000}"/>
    <cellStyle name="표준 23" xfId="70" xr:uid="{00000000-0005-0000-0000-000076000000}"/>
    <cellStyle name="표준 23 2" xfId="71" xr:uid="{00000000-0005-0000-0000-000077000000}"/>
    <cellStyle name="표준 24" xfId="72" xr:uid="{00000000-0005-0000-0000-000078000000}"/>
    <cellStyle name="표준 24 2" xfId="73" xr:uid="{00000000-0005-0000-0000-000079000000}"/>
    <cellStyle name="표준 25" xfId="74" xr:uid="{00000000-0005-0000-0000-00007A000000}"/>
    <cellStyle name="표준 25 2" xfId="75" xr:uid="{00000000-0005-0000-0000-00007B000000}"/>
    <cellStyle name="표준 26" xfId="76" xr:uid="{00000000-0005-0000-0000-00007C000000}"/>
    <cellStyle name="표준 26 2" xfId="77" xr:uid="{00000000-0005-0000-0000-00007D000000}"/>
    <cellStyle name="표준 27" xfId="78" xr:uid="{00000000-0005-0000-0000-00007E000000}"/>
    <cellStyle name="표준 27 2" xfId="79" xr:uid="{00000000-0005-0000-0000-00007F000000}"/>
    <cellStyle name="표준 28" xfId="80" xr:uid="{00000000-0005-0000-0000-000080000000}"/>
    <cellStyle name="표준 28 2" xfId="81" xr:uid="{00000000-0005-0000-0000-000081000000}"/>
    <cellStyle name="표준 29" xfId="82" xr:uid="{00000000-0005-0000-0000-000082000000}"/>
    <cellStyle name="표준 29 2" xfId="83" xr:uid="{00000000-0005-0000-0000-000083000000}"/>
    <cellStyle name="표준 3" xfId="16" xr:uid="{00000000-0005-0000-0000-000084000000}"/>
    <cellStyle name="표준 3 2" xfId="100" xr:uid="{00000000-0005-0000-0000-000085000000}"/>
    <cellStyle name="표준 3 3" xfId="101" xr:uid="{00000000-0005-0000-0000-000086000000}"/>
    <cellStyle name="표준 3 3 2" xfId="124" xr:uid="{00000000-0005-0000-0000-000087000000}"/>
    <cellStyle name="표준 3 3 2 2" xfId="174" xr:uid="{00000000-0005-0000-0000-000088000000}"/>
    <cellStyle name="표준 3 3 3" xfId="152" xr:uid="{00000000-0005-0000-0000-000089000000}"/>
    <cellStyle name="표준 3 4" xfId="120" xr:uid="{00000000-0005-0000-0000-00008A000000}"/>
    <cellStyle name="표준 3 4 2" xfId="170" xr:uid="{00000000-0005-0000-0000-00008B000000}"/>
    <cellStyle name="표준 3 5" xfId="148" xr:uid="{00000000-0005-0000-0000-00008C000000}"/>
    <cellStyle name="표준 30" xfId="98" xr:uid="{00000000-0005-0000-0000-00008D000000}"/>
    <cellStyle name="표준 30 2" xfId="84" xr:uid="{00000000-0005-0000-0000-00008E000000}"/>
    <cellStyle name="표준 30 3" xfId="122" xr:uid="{00000000-0005-0000-0000-00008F000000}"/>
    <cellStyle name="표준 30 3 2" xfId="172" xr:uid="{00000000-0005-0000-0000-000090000000}"/>
    <cellStyle name="표준 30 4" xfId="150" xr:uid="{00000000-0005-0000-0000-000091000000}"/>
    <cellStyle name="표준 31" xfId="85" xr:uid="{00000000-0005-0000-0000-000092000000}"/>
    <cellStyle name="표준 31 2" xfId="86" xr:uid="{00000000-0005-0000-0000-000093000000}"/>
    <cellStyle name="표준 32" xfId="87" xr:uid="{00000000-0005-0000-0000-000094000000}"/>
    <cellStyle name="표준 32 2" xfId="88" xr:uid="{00000000-0005-0000-0000-000095000000}"/>
    <cellStyle name="표준 33" xfId="97" xr:uid="{00000000-0005-0000-0000-000096000000}"/>
    <cellStyle name="표준 33 2" xfId="121" xr:uid="{00000000-0005-0000-0000-000097000000}"/>
    <cellStyle name="표준 33 2 2" xfId="171" xr:uid="{00000000-0005-0000-0000-000098000000}"/>
    <cellStyle name="표준 33 3" xfId="149" xr:uid="{00000000-0005-0000-0000-000099000000}"/>
    <cellStyle name="표준 34" xfId="102" xr:uid="{00000000-0005-0000-0000-00009A000000}"/>
    <cellStyle name="표준 34 2" xfId="125" xr:uid="{00000000-0005-0000-0000-00009B000000}"/>
    <cellStyle name="표준 34 2 2" xfId="175" xr:uid="{00000000-0005-0000-0000-00009C000000}"/>
    <cellStyle name="표준 34 3" xfId="153" xr:uid="{00000000-0005-0000-0000-00009D000000}"/>
    <cellStyle name="표준 35" xfId="103" xr:uid="{00000000-0005-0000-0000-00009E000000}"/>
    <cellStyle name="표준 35 2" xfId="126" xr:uid="{00000000-0005-0000-0000-00009F000000}"/>
    <cellStyle name="표준 35 2 2" xfId="176" xr:uid="{00000000-0005-0000-0000-0000A0000000}"/>
    <cellStyle name="표준 35 3" xfId="154" xr:uid="{00000000-0005-0000-0000-0000A1000000}"/>
    <cellStyle name="표준 36" xfId="128" xr:uid="{00000000-0005-0000-0000-0000A2000000}"/>
    <cellStyle name="표준 36 2" xfId="177" xr:uid="{00000000-0005-0000-0000-0000A3000000}"/>
    <cellStyle name="표준 37" xfId="129" xr:uid="{00000000-0005-0000-0000-0000A4000000}"/>
    <cellStyle name="표준 37 2" xfId="178" xr:uid="{00000000-0005-0000-0000-0000A5000000}"/>
    <cellStyle name="표준 38" xfId="131" xr:uid="{00000000-0005-0000-0000-0000A6000000}"/>
    <cellStyle name="표준 39" xfId="132" xr:uid="{00000000-0005-0000-0000-0000A7000000}"/>
    <cellStyle name="표준 4" xfId="17" xr:uid="{00000000-0005-0000-0000-0000A8000000}"/>
    <cellStyle name="표준 4 2" xfId="104" xr:uid="{00000000-0005-0000-0000-0000A9000000}"/>
    <cellStyle name="표준 5" xfId="89" xr:uid="{00000000-0005-0000-0000-0000AA000000}"/>
    <cellStyle name="표준 6" xfId="90" xr:uid="{00000000-0005-0000-0000-0000AB000000}"/>
    <cellStyle name="표준 7" xfId="91" xr:uid="{00000000-0005-0000-0000-0000AC000000}"/>
    <cellStyle name="표준 7 2" xfId="92" xr:uid="{00000000-0005-0000-0000-0000AD000000}"/>
    <cellStyle name="표준 8" xfId="93" xr:uid="{00000000-0005-0000-0000-0000AE000000}"/>
    <cellStyle name="표준 8 2" xfId="94" xr:uid="{00000000-0005-0000-0000-0000AF000000}"/>
    <cellStyle name="표준 9" xfId="95" xr:uid="{00000000-0005-0000-0000-0000B0000000}"/>
    <cellStyle name="표준 9 2" xfId="96" xr:uid="{00000000-0005-0000-0000-0000B1000000}"/>
    <cellStyle name="표준_IT자원관리시스템_고객요청사항 관리대장_v1.0" xfId="127" xr:uid="{00000000-0005-0000-0000-0000B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133350</xdr:rowOff>
    </xdr:to>
    <xdr:pic>
      <xdr:nvPicPr>
        <xdr:cNvPr id="54" name="Picture 54" descr="rda_lo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645" b="28079"/>
        <a:stretch>
          <a:fillRect/>
        </a:stretch>
      </xdr:blipFill>
      <xdr:spPr bwMode="auto">
        <a:xfrm>
          <a:off x="3190875" y="2714625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12</xdr:row>
      <xdr:rowOff>41275</xdr:rowOff>
    </xdr:to>
    <xdr:pic>
      <xdr:nvPicPr>
        <xdr:cNvPr id="56" name="Picture 54" descr="rda_lo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645" b="28079"/>
        <a:stretch>
          <a:fillRect/>
        </a:stretch>
      </xdr:blipFill>
      <xdr:spPr bwMode="auto">
        <a:xfrm>
          <a:off x="2962275" y="2686050"/>
          <a:ext cx="2486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71" name="Line 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72" name="Line 2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73" name="Line 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74" name="Line 4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75" name="Line 5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76" name="Line 6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77" name="Line 7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78" name="Line 8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79" name="Line 9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0" name="Line 10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1" name="Line 1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2" name="Line 12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3" name="Line 1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4" name="Line 14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5" name="Line 15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6" name="Line 16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7" name="Line 17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8" name="Line 18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89" name="Line 19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0" name="Line 20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1" name="Line 2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2" name="Line 22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3" name="Line 2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4" name="Line 24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5" name="Line 25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6" name="Line 26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7" name="Line 27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8" name="Line 28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299" name="Line 29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0" name="Line 30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1" name="Line 3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2" name="Line 32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3" name="Line 3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4" name="Line 34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5" name="Line 35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6" name="Line 36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7" name="Line 37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8" name="Line 38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09" name="Line 39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0" name="Line 40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1" name="Line 4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2" name="Line 42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3" name="Line 43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4" name="Line 44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5" name="Line 45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6" name="Line 46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7" name="Line 47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8" name="Line 48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19" name="Line 49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20" name="Line 50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21" name="Line 5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22" name="Line 52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ShapeType="1"/>
        </xdr:cNvSpPr>
      </xdr:nvSpPr>
      <xdr:spPr bwMode="auto">
        <a:xfrm>
          <a:off x="8450580" y="63398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23" name="Line 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24" name="Line 2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25" name="Line 3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26" name="Line 4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27" name="Line 5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28" name="Line 6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29" name="Line 7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0" name="Line 8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1" name="Line 9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2" name="Line 10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3" name="Line 1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4" name="Line 12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5" name="Line 13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6" name="Line 14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7" name="Line 15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8" name="Line 16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39" name="Line 17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0" name="Line 18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1" name="Line 19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2" name="Line 20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3" name="Line 2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4" name="Line 22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5" name="Line 2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6" name="Line 24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7" name="Line 25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8" name="Line 26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49" name="Line 27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0" name="Line 28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1" name="Line 29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2" name="Line 30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3" name="Line 3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4" name="Line 32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5" name="Line 33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6" name="Line 34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7" name="Line 35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8" name="Line 36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59" name="Line 37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0" name="Line 38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1" name="Line 39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2" name="Line 40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3" name="Line 4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4" name="Line 42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5" name="Line 43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6" name="Line 44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7" name="Line 45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8" name="Line 46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69" name="Line 47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70" name="Line 48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71" name="Line 49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72" name="Line 50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73" name="Line 5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374" name="Line 52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ShapeType="1"/>
        </xdr:cNvSpPr>
      </xdr:nvSpPr>
      <xdr:spPr bwMode="auto">
        <a:xfrm>
          <a:off x="7193280" y="46482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 editAs="oneCell">
    <xdr:from>
      <xdr:col>0</xdr:col>
      <xdr:colOff>2453822</xdr:colOff>
      <xdr:row>12</xdr:row>
      <xdr:rowOff>4537</xdr:rowOff>
    </xdr:from>
    <xdr:to>
      <xdr:col>0</xdr:col>
      <xdr:colOff>4209142</xdr:colOff>
      <xdr:row>12</xdr:row>
      <xdr:rowOff>535821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765906B-BD01-4EB9-B830-D22A1A2C0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822" y="6354537"/>
          <a:ext cx="1755320" cy="5312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file\SPI\PAL\P60_&#44060;&#48156;&#48143;&#50868;&#50689;\P64_&#53580;&#49828;&#53944;\&#50577;&#49885;\P6401-T01-&#53580;&#49828;&#53944;&#44288;&#47532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서정보 및 변경기록"/>
      <sheetName val="테스트관리대장"/>
      <sheetName val="결함 관리 대장"/>
      <sheetName val="Severity 코드"/>
      <sheetName val="작성방법"/>
      <sheetName val="Defect 코드"/>
      <sheetName val="테스트관리대장 Sample"/>
      <sheetName val="결함 관리 대장 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view="pageBreakPreview" zoomScale="70" zoomScaleNormal="70" zoomScaleSheetLayoutView="70" workbookViewId="0">
      <selection activeCell="H3" sqref="H3"/>
    </sheetView>
  </sheetViews>
  <sheetFormatPr defaultColWidth="8.9140625" defaultRowHeight="13" x14ac:dyDescent="0.25"/>
  <cols>
    <col min="1" max="1" width="87.6640625" style="12" customWidth="1"/>
    <col min="2" max="2" width="7.9140625" style="4" customWidth="1"/>
    <col min="3" max="3" width="8.58203125" style="4" customWidth="1"/>
    <col min="4" max="4" width="12.58203125" style="4" customWidth="1"/>
    <col min="5" max="256" width="8.9140625" style="4"/>
    <col min="257" max="257" width="94.4140625" style="4" customWidth="1"/>
    <col min="258" max="258" width="7.9140625" style="4" customWidth="1"/>
    <col min="259" max="259" width="8.58203125" style="4" customWidth="1"/>
    <col min="260" max="260" width="12.58203125" style="4" customWidth="1"/>
    <col min="261" max="512" width="8.9140625" style="4"/>
    <col min="513" max="513" width="94.4140625" style="4" customWidth="1"/>
    <col min="514" max="514" width="7.9140625" style="4" customWidth="1"/>
    <col min="515" max="515" width="8.58203125" style="4" customWidth="1"/>
    <col min="516" max="516" width="12.58203125" style="4" customWidth="1"/>
    <col min="517" max="768" width="8.9140625" style="4"/>
    <col min="769" max="769" width="94.4140625" style="4" customWidth="1"/>
    <col min="770" max="770" width="7.9140625" style="4" customWidth="1"/>
    <col min="771" max="771" width="8.58203125" style="4" customWidth="1"/>
    <col min="772" max="772" width="12.58203125" style="4" customWidth="1"/>
    <col min="773" max="1024" width="8.9140625" style="4"/>
    <col min="1025" max="1025" width="94.4140625" style="4" customWidth="1"/>
    <col min="1026" max="1026" width="7.9140625" style="4" customWidth="1"/>
    <col min="1027" max="1027" width="8.58203125" style="4" customWidth="1"/>
    <col min="1028" max="1028" width="12.58203125" style="4" customWidth="1"/>
    <col min="1029" max="1280" width="8.9140625" style="4"/>
    <col min="1281" max="1281" width="94.4140625" style="4" customWidth="1"/>
    <col min="1282" max="1282" width="7.9140625" style="4" customWidth="1"/>
    <col min="1283" max="1283" width="8.58203125" style="4" customWidth="1"/>
    <col min="1284" max="1284" width="12.58203125" style="4" customWidth="1"/>
    <col min="1285" max="1536" width="8.9140625" style="4"/>
    <col min="1537" max="1537" width="94.4140625" style="4" customWidth="1"/>
    <col min="1538" max="1538" width="7.9140625" style="4" customWidth="1"/>
    <col min="1539" max="1539" width="8.58203125" style="4" customWidth="1"/>
    <col min="1540" max="1540" width="12.58203125" style="4" customWidth="1"/>
    <col min="1541" max="1792" width="8.9140625" style="4"/>
    <col min="1793" max="1793" width="94.4140625" style="4" customWidth="1"/>
    <col min="1794" max="1794" width="7.9140625" style="4" customWidth="1"/>
    <col min="1795" max="1795" width="8.58203125" style="4" customWidth="1"/>
    <col min="1796" max="1796" width="12.58203125" style="4" customWidth="1"/>
    <col min="1797" max="2048" width="8.9140625" style="4"/>
    <col min="2049" max="2049" width="94.4140625" style="4" customWidth="1"/>
    <col min="2050" max="2050" width="7.9140625" style="4" customWidth="1"/>
    <col min="2051" max="2051" width="8.58203125" style="4" customWidth="1"/>
    <col min="2052" max="2052" width="12.58203125" style="4" customWidth="1"/>
    <col min="2053" max="2304" width="8.9140625" style="4"/>
    <col min="2305" max="2305" width="94.4140625" style="4" customWidth="1"/>
    <col min="2306" max="2306" width="7.9140625" style="4" customWidth="1"/>
    <col min="2307" max="2307" width="8.58203125" style="4" customWidth="1"/>
    <col min="2308" max="2308" width="12.58203125" style="4" customWidth="1"/>
    <col min="2309" max="2560" width="8.9140625" style="4"/>
    <col min="2561" max="2561" width="94.4140625" style="4" customWidth="1"/>
    <col min="2562" max="2562" width="7.9140625" style="4" customWidth="1"/>
    <col min="2563" max="2563" width="8.58203125" style="4" customWidth="1"/>
    <col min="2564" max="2564" width="12.58203125" style="4" customWidth="1"/>
    <col min="2565" max="2816" width="8.9140625" style="4"/>
    <col min="2817" max="2817" width="94.4140625" style="4" customWidth="1"/>
    <col min="2818" max="2818" width="7.9140625" style="4" customWidth="1"/>
    <col min="2819" max="2819" width="8.58203125" style="4" customWidth="1"/>
    <col min="2820" max="2820" width="12.58203125" style="4" customWidth="1"/>
    <col min="2821" max="3072" width="8.9140625" style="4"/>
    <col min="3073" max="3073" width="94.4140625" style="4" customWidth="1"/>
    <col min="3074" max="3074" width="7.9140625" style="4" customWidth="1"/>
    <col min="3075" max="3075" width="8.58203125" style="4" customWidth="1"/>
    <col min="3076" max="3076" width="12.58203125" style="4" customWidth="1"/>
    <col min="3077" max="3328" width="8.9140625" style="4"/>
    <col min="3329" max="3329" width="94.4140625" style="4" customWidth="1"/>
    <col min="3330" max="3330" width="7.9140625" style="4" customWidth="1"/>
    <col min="3331" max="3331" width="8.58203125" style="4" customWidth="1"/>
    <col min="3332" max="3332" width="12.58203125" style="4" customWidth="1"/>
    <col min="3333" max="3584" width="8.9140625" style="4"/>
    <col min="3585" max="3585" width="94.4140625" style="4" customWidth="1"/>
    <col min="3586" max="3586" width="7.9140625" style="4" customWidth="1"/>
    <col min="3587" max="3587" width="8.58203125" style="4" customWidth="1"/>
    <col min="3588" max="3588" width="12.58203125" style="4" customWidth="1"/>
    <col min="3589" max="3840" width="8.9140625" style="4"/>
    <col min="3841" max="3841" width="94.4140625" style="4" customWidth="1"/>
    <col min="3842" max="3842" width="7.9140625" style="4" customWidth="1"/>
    <col min="3843" max="3843" width="8.58203125" style="4" customWidth="1"/>
    <col min="3844" max="3844" width="12.58203125" style="4" customWidth="1"/>
    <col min="3845" max="4096" width="8.9140625" style="4"/>
    <col min="4097" max="4097" width="94.4140625" style="4" customWidth="1"/>
    <col min="4098" max="4098" width="7.9140625" style="4" customWidth="1"/>
    <col min="4099" max="4099" width="8.58203125" style="4" customWidth="1"/>
    <col min="4100" max="4100" width="12.58203125" style="4" customWidth="1"/>
    <col min="4101" max="4352" width="8.9140625" style="4"/>
    <col min="4353" max="4353" width="94.4140625" style="4" customWidth="1"/>
    <col min="4354" max="4354" width="7.9140625" style="4" customWidth="1"/>
    <col min="4355" max="4355" width="8.58203125" style="4" customWidth="1"/>
    <col min="4356" max="4356" width="12.58203125" style="4" customWidth="1"/>
    <col min="4357" max="4608" width="8.9140625" style="4"/>
    <col min="4609" max="4609" width="94.4140625" style="4" customWidth="1"/>
    <col min="4610" max="4610" width="7.9140625" style="4" customWidth="1"/>
    <col min="4611" max="4611" width="8.58203125" style="4" customWidth="1"/>
    <col min="4612" max="4612" width="12.58203125" style="4" customWidth="1"/>
    <col min="4613" max="4864" width="8.9140625" style="4"/>
    <col min="4865" max="4865" width="94.4140625" style="4" customWidth="1"/>
    <col min="4866" max="4866" width="7.9140625" style="4" customWidth="1"/>
    <col min="4867" max="4867" width="8.58203125" style="4" customWidth="1"/>
    <col min="4868" max="4868" width="12.58203125" style="4" customWidth="1"/>
    <col min="4869" max="5120" width="8.9140625" style="4"/>
    <col min="5121" max="5121" width="94.4140625" style="4" customWidth="1"/>
    <col min="5122" max="5122" width="7.9140625" style="4" customWidth="1"/>
    <col min="5123" max="5123" width="8.58203125" style="4" customWidth="1"/>
    <col min="5124" max="5124" width="12.58203125" style="4" customWidth="1"/>
    <col min="5125" max="5376" width="8.9140625" style="4"/>
    <col min="5377" max="5377" width="94.4140625" style="4" customWidth="1"/>
    <col min="5378" max="5378" width="7.9140625" style="4" customWidth="1"/>
    <col min="5379" max="5379" width="8.58203125" style="4" customWidth="1"/>
    <col min="5380" max="5380" width="12.58203125" style="4" customWidth="1"/>
    <col min="5381" max="5632" width="8.9140625" style="4"/>
    <col min="5633" max="5633" width="94.4140625" style="4" customWidth="1"/>
    <col min="5634" max="5634" width="7.9140625" style="4" customWidth="1"/>
    <col min="5635" max="5635" width="8.58203125" style="4" customWidth="1"/>
    <col min="5636" max="5636" width="12.58203125" style="4" customWidth="1"/>
    <col min="5637" max="5888" width="8.9140625" style="4"/>
    <col min="5889" max="5889" width="94.4140625" style="4" customWidth="1"/>
    <col min="5890" max="5890" width="7.9140625" style="4" customWidth="1"/>
    <col min="5891" max="5891" width="8.58203125" style="4" customWidth="1"/>
    <col min="5892" max="5892" width="12.58203125" style="4" customWidth="1"/>
    <col min="5893" max="6144" width="8.9140625" style="4"/>
    <col min="6145" max="6145" width="94.4140625" style="4" customWidth="1"/>
    <col min="6146" max="6146" width="7.9140625" style="4" customWidth="1"/>
    <col min="6147" max="6147" width="8.58203125" style="4" customWidth="1"/>
    <col min="6148" max="6148" width="12.58203125" style="4" customWidth="1"/>
    <col min="6149" max="6400" width="8.9140625" style="4"/>
    <col min="6401" max="6401" width="94.4140625" style="4" customWidth="1"/>
    <col min="6402" max="6402" width="7.9140625" style="4" customWidth="1"/>
    <col min="6403" max="6403" width="8.58203125" style="4" customWidth="1"/>
    <col min="6404" max="6404" width="12.58203125" style="4" customWidth="1"/>
    <col min="6405" max="6656" width="8.9140625" style="4"/>
    <col min="6657" max="6657" width="94.4140625" style="4" customWidth="1"/>
    <col min="6658" max="6658" width="7.9140625" style="4" customWidth="1"/>
    <col min="6659" max="6659" width="8.58203125" style="4" customWidth="1"/>
    <col min="6660" max="6660" width="12.58203125" style="4" customWidth="1"/>
    <col min="6661" max="6912" width="8.9140625" style="4"/>
    <col min="6913" max="6913" width="94.4140625" style="4" customWidth="1"/>
    <col min="6914" max="6914" width="7.9140625" style="4" customWidth="1"/>
    <col min="6915" max="6915" width="8.58203125" style="4" customWidth="1"/>
    <col min="6916" max="6916" width="12.58203125" style="4" customWidth="1"/>
    <col min="6917" max="7168" width="8.9140625" style="4"/>
    <col min="7169" max="7169" width="94.4140625" style="4" customWidth="1"/>
    <col min="7170" max="7170" width="7.9140625" style="4" customWidth="1"/>
    <col min="7171" max="7171" width="8.58203125" style="4" customWidth="1"/>
    <col min="7172" max="7172" width="12.58203125" style="4" customWidth="1"/>
    <col min="7173" max="7424" width="8.9140625" style="4"/>
    <col min="7425" max="7425" width="94.4140625" style="4" customWidth="1"/>
    <col min="7426" max="7426" width="7.9140625" style="4" customWidth="1"/>
    <col min="7427" max="7427" width="8.58203125" style="4" customWidth="1"/>
    <col min="7428" max="7428" width="12.58203125" style="4" customWidth="1"/>
    <col min="7429" max="7680" width="8.9140625" style="4"/>
    <col min="7681" max="7681" width="94.4140625" style="4" customWidth="1"/>
    <col min="7682" max="7682" width="7.9140625" style="4" customWidth="1"/>
    <col min="7683" max="7683" width="8.58203125" style="4" customWidth="1"/>
    <col min="7684" max="7684" width="12.58203125" style="4" customWidth="1"/>
    <col min="7685" max="7936" width="8.9140625" style="4"/>
    <col min="7937" max="7937" width="94.4140625" style="4" customWidth="1"/>
    <col min="7938" max="7938" width="7.9140625" style="4" customWidth="1"/>
    <col min="7939" max="7939" width="8.58203125" style="4" customWidth="1"/>
    <col min="7940" max="7940" width="12.58203125" style="4" customWidth="1"/>
    <col min="7941" max="8192" width="8.9140625" style="4"/>
    <col min="8193" max="8193" width="94.4140625" style="4" customWidth="1"/>
    <col min="8194" max="8194" width="7.9140625" style="4" customWidth="1"/>
    <col min="8195" max="8195" width="8.58203125" style="4" customWidth="1"/>
    <col min="8196" max="8196" width="12.58203125" style="4" customWidth="1"/>
    <col min="8197" max="8448" width="8.9140625" style="4"/>
    <col min="8449" max="8449" width="94.4140625" style="4" customWidth="1"/>
    <col min="8450" max="8450" width="7.9140625" style="4" customWidth="1"/>
    <col min="8451" max="8451" width="8.58203125" style="4" customWidth="1"/>
    <col min="8452" max="8452" width="12.58203125" style="4" customWidth="1"/>
    <col min="8453" max="8704" width="8.9140625" style="4"/>
    <col min="8705" max="8705" width="94.4140625" style="4" customWidth="1"/>
    <col min="8706" max="8706" width="7.9140625" style="4" customWidth="1"/>
    <col min="8707" max="8707" width="8.58203125" style="4" customWidth="1"/>
    <col min="8708" max="8708" width="12.58203125" style="4" customWidth="1"/>
    <col min="8709" max="8960" width="8.9140625" style="4"/>
    <col min="8961" max="8961" width="94.4140625" style="4" customWidth="1"/>
    <col min="8962" max="8962" width="7.9140625" style="4" customWidth="1"/>
    <col min="8963" max="8963" width="8.58203125" style="4" customWidth="1"/>
    <col min="8964" max="8964" width="12.58203125" style="4" customWidth="1"/>
    <col min="8965" max="9216" width="8.9140625" style="4"/>
    <col min="9217" max="9217" width="94.4140625" style="4" customWidth="1"/>
    <col min="9218" max="9218" width="7.9140625" style="4" customWidth="1"/>
    <col min="9219" max="9219" width="8.58203125" style="4" customWidth="1"/>
    <col min="9220" max="9220" width="12.58203125" style="4" customWidth="1"/>
    <col min="9221" max="9472" width="8.9140625" style="4"/>
    <col min="9473" max="9473" width="94.4140625" style="4" customWidth="1"/>
    <col min="9474" max="9474" width="7.9140625" style="4" customWidth="1"/>
    <col min="9475" max="9475" width="8.58203125" style="4" customWidth="1"/>
    <col min="9476" max="9476" width="12.58203125" style="4" customWidth="1"/>
    <col min="9477" max="9728" width="8.9140625" style="4"/>
    <col min="9729" max="9729" width="94.4140625" style="4" customWidth="1"/>
    <col min="9730" max="9730" width="7.9140625" style="4" customWidth="1"/>
    <col min="9731" max="9731" width="8.58203125" style="4" customWidth="1"/>
    <col min="9732" max="9732" width="12.58203125" style="4" customWidth="1"/>
    <col min="9733" max="9984" width="8.9140625" style="4"/>
    <col min="9985" max="9985" width="94.4140625" style="4" customWidth="1"/>
    <col min="9986" max="9986" width="7.9140625" style="4" customWidth="1"/>
    <col min="9987" max="9987" width="8.58203125" style="4" customWidth="1"/>
    <col min="9988" max="9988" width="12.58203125" style="4" customWidth="1"/>
    <col min="9989" max="10240" width="8.9140625" style="4"/>
    <col min="10241" max="10241" width="94.4140625" style="4" customWidth="1"/>
    <col min="10242" max="10242" width="7.9140625" style="4" customWidth="1"/>
    <col min="10243" max="10243" width="8.58203125" style="4" customWidth="1"/>
    <col min="10244" max="10244" width="12.58203125" style="4" customWidth="1"/>
    <col min="10245" max="10496" width="8.9140625" style="4"/>
    <col min="10497" max="10497" width="94.4140625" style="4" customWidth="1"/>
    <col min="10498" max="10498" width="7.9140625" style="4" customWidth="1"/>
    <col min="10499" max="10499" width="8.58203125" style="4" customWidth="1"/>
    <col min="10500" max="10500" width="12.58203125" style="4" customWidth="1"/>
    <col min="10501" max="10752" width="8.9140625" style="4"/>
    <col min="10753" max="10753" width="94.4140625" style="4" customWidth="1"/>
    <col min="10754" max="10754" width="7.9140625" style="4" customWidth="1"/>
    <col min="10755" max="10755" width="8.58203125" style="4" customWidth="1"/>
    <col min="10756" max="10756" width="12.58203125" style="4" customWidth="1"/>
    <col min="10757" max="11008" width="8.9140625" style="4"/>
    <col min="11009" max="11009" width="94.4140625" style="4" customWidth="1"/>
    <col min="11010" max="11010" width="7.9140625" style="4" customWidth="1"/>
    <col min="11011" max="11011" width="8.58203125" style="4" customWidth="1"/>
    <col min="11012" max="11012" width="12.58203125" style="4" customWidth="1"/>
    <col min="11013" max="11264" width="8.9140625" style="4"/>
    <col min="11265" max="11265" width="94.4140625" style="4" customWidth="1"/>
    <col min="11266" max="11266" width="7.9140625" style="4" customWidth="1"/>
    <col min="11267" max="11267" width="8.58203125" style="4" customWidth="1"/>
    <col min="11268" max="11268" width="12.58203125" style="4" customWidth="1"/>
    <col min="11269" max="11520" width="8.9140625" style="4"/>
    <col min="11521" max="11521" width="94.4140625" style="4" customWidth="1"/>
    <col min="11522" max="11522" width="7.9140625" style="4" customWidth="1"/>
    <col min="11523" max="11523" width="8.58203125" style="4" customWidth="1"/>
    <col min="11524" max="11524" width="12.58203125" style="4" customWidth="1"/>
    <col min="11525" max="11776" width="8.9140625" style="4"/>
    <col min="11777" max="11777" width="94.4140625" style="4" customWidth="1"/>
    <col min="11778" max="11778" width="7.9140625" style="4" customWidth="1"/>
    <col min="11779" max="11779" width="8.58203125" style="4" customWidth="1"/>
    <col min="11780" max="11780" width="12.58203125" style="4" customWidth="1"/>
    <col min="11781" max="12032" width="8.9140625" style="4"/>
    <col min="12033" max="12033" width="94.4140625" style="4" customWidth="1"/>
    <col min="12034" max="12034" width="7.9140625" style="4" customWidth="1"/>
    <col min="12035" max="12035" width="8.58203125" style="4" customWidth="1"/>
    <col min="12036" max="12036" width="12.58203125" style="4" customWidth="1"/>
    <col min="12037" max="12288" width="8.9140625" style="4"/>
    <col min="12289" max="12289" width="94.4140625" style="4" customWidth="1"/>
    <col min="12290" max="12290" width="7.9140625" style="4" customWidth="1"/>
    <col min="12291" max="12291" width="8.58203125" style="4" customWidth="1"/>
    <col min="12292" max="12292" width="12.58203125" style="4" customWidth="1"/>
    <col min="12293" max="12544" width="8.9140625" style="4"/>
    <col min="12545" max="12545" width="94.4140625" style="4" customWidth="1"/>
    <col min="12546" max="12546" width="7.9140625" style="4" customWidth="1"/>
    <col min="12547" max="12547" width="8.58203125" style="4" customWidth="1"/>
    <col min="12548" max="12548" width="12.58203125" style="4" customWidth="1"/>
    <col min="12549" max="12800" width="8.9140625" style="4"/>
    <col min="12801" max="12801" width="94.4140625" style="4" customWidth="1"/>
    <col min="12802" max="12802" width="7.9140625" style="4" customWidth="1"/>
    <col min="12803" max="12803" width="8.58203125" style="4" customWidth="1"/>
    <col min="12804" max="12804" width="12.58203125" style="4" customWidth="1"/>
    <col min="12805" max="13056" width="8.9140625" style="4"/>
    <col min="13057" max="13057" width="94.4140625" style="4" customWidth="1"/>
    <col min="13058" max="13058" width="7.9140625" style="4" customWidth="1"/>
    <col min="13059" max="13059" width="8.58203125" style="4" customWidth="1"/>
    <col min="13060" max="13060" width="12.58203125" style="4" customWidth="1"/>
    <col min="13061" max="13312" width="8.9140625" style="4"/>
    <col min="13313" max="13313" width="94.4140625" style="4" customWidth="1"/>
    <col min="13314" max="13314" width="7.9140625" style="4" customWidth="1"/>
    <col min="13315" max="13315" width="8.58203125" style="4" customWidth="1"/>
    <col min="13316" max="13316" width="12.58203125" style="4" customWidth="1"/>
    <col min="13317" max="13568" width="8.9140625" style="4"/>
    <col min="13569" max="13569" width="94.4140625" style="4" customWidth="1"/>
    <col min="13570" max="13570" width="7.9140625" style="4" customWidth="1"/>
    <col min="13571" max="13571" width="8.58203125" style="4" customWidth="1"/>
    <col min="13572" max="13572" width="12.58203125" style="4" customWidth="1"/>
    <col min="13573" max="13824" width="8.9140625" style="4"/>
    <col min="13825" max="13825" width="94.4140625" style="4" customWidth="1"/>
    <col min="13826" max="13826" width="7.9140625" style="4" customWidth="1"/>
    <col min="13827" max="13827" width="8.58203125" style="4" customWidth="1"/>
    <col min="13828" max="13828" width="12.58203125" style="4" customWidth="1"/>
    <col min="13829" max="14080" width="8.9140625" style="4"/>
    <col min="14081" max="14081" width="94.4140625" style="4" customWidth="1"/>
    <col min="14082" max="14082" width="7.9140625" style="4" customWidth="1"/>
    <col min="14083" max="14083" width="8.58203125" style="4" customWidth="1"/>
    <col min="14084" max="14084" width="12.58203125" style="4" customWidth="1"/>
    <col min="14085" max="14336" width="8.9140625" style="4"/>
    <col min="14337" max="14337" width="94.4140625" style="4" customWidth="1"/>
    <col min="14338" max="14338" width="7.9140625" style="4" customWidth="1"/>
    <col min="14339" max="14339" width="8.58203125" style="4" customWidth="1"/>
    <col min="14340" max="14340" width="12.58203125" style="4" customWidth="1"/>
    <col min="14341" max="14592" width="8.9140625" style="4"/>
    <col min="14593" max="14593" width="94.4140625" style="4" customWidth="1"/>
    <col min="14594" max="14594" width="7.9140625" style="4" customWidth="1"/>
    <col min="14595" max="14595" width="8.58203125" style="4" customWidth="1"/>
    <col min="14596" max="14596" width="12.58203125" style="4" customWidth="1"/>
    <col min="14597" max="14848" width="8.9140625" style="4"/>
    <col min="14849" max="14849" width="94.4140625" style="4" customWidth="1"/>
    <col min="14850" max="14850" width="7.9140625" style="4" customWidth="1"/>
    <col min="14851" max="14851" width="8.58203125" style="4" customWidth="1"/>
    <col min="14852" max="14852" width="12.58203125" style="4" customWidth="1"/>
    <col min="14853" max="15104" width="8.9140625" style="4"/>
    <col min="15105" max="15105" width="94.4140625" style="4" customWidth="1"/>
    <col min="15106" max="15106" width="7.9140625" style="4" customWidth="1"/>
    <col min="15107" max="15107" width="8.58203125" style="4" customWidth="1"/>
    <col min="15108" max="15108" width="12.58203125" style="4" customWidth="1"/>
    <col min="15109" max="15360" width="8.9140625" style="4"/>
    <col min="15361" max="15361" width="94.4140625" style="4" customWidth="1"/>
    <col min="15362" max="15362" width="7.9140625" style="4" customWidth="1"/>
    <col min="15363" max="15363" width="8.58203125" style="4" customWidth="1"/>
    <col min="15364" max="15364" width="12.58203125" style="4" customWidth="1"/>
    <col min="15365" max="15616" width="8.9140625" style="4"/>
    <col min="15617" max="15617" width="94.4140625" style="4" customWidth="1"/>
    <col min="15618" max="15618" width="7.9140625" style="4" customWidth="1"/>
    <col min="15619" max="15619" width="8.58203125" style="4" customWidth="1"/>
    <col min="15620" max="15620" width="12.58203125" style="4" customWidth="1"/>
    <col min="15621" max="15872" width="8.9140625" style="4"/>
    <col min="15873" max="15873" width="94.4140625" style="4" customWidth="1"/>
    <col min="15874" max="15874" width="7.9140625" style="4" customWidth="1"/>
    <col min="15875" max="15875" width="8.58203125" style="4" customWidth="1"/>
    <col min="15876" max="15876" width="12.58203125" style="4" customWidth="1"/>
    <col min="15877" max="16128" width="8.9140625" style="4"/>
    <col min="16129" max="16129" width="94.4140625" style="4" customWidth="1"/>
    <col min="16130" max="16130" width="7.9140625" style="4" customWidth="1"/>
    <col min="16131" max="16131" width="8.58203125" style="4" customWidth="1"/>
    <col min="16132" max="16132" width="12.58203125" style="4" customWidth="1"/>
    <col min="16133" max="16384" width="8.9140625" style="4"/>
  </cols>
  <sheetData>
    <row r="1" spans="1:7" ht="53.5" customHeight="1" x14ac:dyDescent="0.25">
      <c r="A1" s="2"/>
      <c r="C1" s="3"/>
      <c r="D1" s="5"/>
    </row>
    <row r="2" spans="1:7" ht="63.25" customHeight="1" x14ac:dyDescent="0.25">
      <c r="A2" s="5"/>
      <c r="C2" s="1"/>
      <c r="D2" s="1"/>
    </row>
    <row r="3" spans="1:7" ht="30" customHeight="1" x14ac:dyDescent="0.4">
      <c r="A3" s="20" t="s">
        <v>223</v>
      </c>
      <c r="B3" s="6"/>
      <c r="C3" s="5"/>
      <c r="D3" s="5"/>
      <c r="E3" s="6"/>
      <c r="F3" s="6"/>
      <c r="G3" s="6"/>
    </row>
    <row r="4" spans="1:7" ht="25.15" customHeight="1" x14ac:dyDescent="0.25">
      <c r="A4" s="7"/>
    </row>
    <row r="5" spans="1:7" ht="47.15" customHeight="1" x14ac:dyDescent="0.6">
      <c r="A5" s="14" t="s">
        <v>30</v>
      </c>
    </row>
    <row r="6" spans="1:7" ht="11.15" customHeight="1" thickBot="1" x14ac:dyDescent="0.3">
      <c r="A6" s="15"/>
    </row>
    <row r="7" spans="1:7" ht="20.5" customHeight="1" x14ac:dyDescent="0.25">
      <c r="A7" s="8"/>
    </row>
    <row r="8" spans="1:7" s="13" customFormat="1" ht="25" customHeight="1" x14ac:dyDescent="0.25">
      <c r="A8" s="16" t="s">
        <v>13</v>
      </c>
    </row>
    <row r="9" spans="1:7" s="13" customFormat="1" ht="30.75" customHeight="1" x14ac:dyDescent="0.25">
      <c r="A9" s="17" t="s">
        <v>54</v>
      </c>
    </row>
    <row r="10" spans="1:7" s="13" customFormat="1" ht="36.65" customHeight="1" x14ac:dyDescent="0.25">
      <c r="A10" s="9"/>
    </row>
    <row r="11" spans="1:7" s="13" customFormat="1" ht="25" customHeight="1" x14ac:dyDescent="0.25">
      <c r="A11" s="17" t="s">
        <v>110</v>
      </c>
    </row>
    <row r="12" spans="1:7" ht="133.15" customHeight="1" x14ac:dyDescent="0.4">
      <c r="A12" s="10"/>
      <c r="D12" s="10"/>
    </row>
    <row r="13" spans="1:7" ht="43.15" customHeight="1" x14ac:dyDescent="0.4">
      <c r="A13" s="11"/>
    </row>
    <row r="14" spans="1:7" ht="101.15" customHeight="1" x14ac:dyDescent="0.25"/>
    <row r="15" spans="1:7" ht="15" x14ac:dyDescent="0.25">
      <c r="A15" s="18" t="s">
        <v>109</v>
      </c>
    </row>
    <row r="16" spans="1:7" x14ac:dyDescent="0.25">
      <c r="A16" s="19" t="s">
        <v>12</v>
      </c>
    </row>
  </sheetData>
  <phoneticPr fontId="9" type="noConversion"/>
  <pageMargins left="0.46" right="0.36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1"/>
  <sheetViews>
    <sheetView zoomScale="85" zoomScaleNormal="85" workbookViewId="0">
      <selection activeCell="K9" sqref="K9"/>
    </sheetView>
  </sheetViews>
  <sheetFormatPr defaultColWidth="8.9140625" defaultRowHeight="16" x14ac:dyDescent="0.45"/>
  <cols>
    <col min="1" max="1" width="5.4140625" style="46" bestFit="1" customWidth="1"/>
    <col min="2" max="2" width="6.6640625" style="46" customWidth="1"/>
    <col min="3" max="3" width="11.33203125" style="47" bestFit="1" customWidth="1"/>
    <col min="4" max="4" width="11.25" style="47" bestFit="1" customWidth="1"/>
    <col min="5" max="5" width="32.9140625" style="44" customWidth="1"/>
    <col min="6" max="7" width="8.08203125" style="44" bestFit="1" customWidth="1"/>
    <col min="8" max="256" width="8.9140625" style="44"/>
    <col min="257" max="257" width="5.4140625" style="44" bestFit="1" customWidth="1"/>
    <col min="258" max="258" width="6.6640625" style="44" customWidth="1"/>
    <col min="259" max="259" width="11.33203125" style="44" bestFit="1" customWidth="1"/>
    <col min="260" max="260" width="11.25" style="44" bestFit="1" customWidth="1"/>
    <col min="261" max="261" width="36.33203125" style="44" customWidth="1"/>
    <col min="262" max="262" width="9.6640625" style="44" customWidth="1"/>
    <col min="263" max="263" width="11.08203125" style="44" customWidth="1"/>
    <col min="264" max="512" width="8.9140625" style="44"/>
    <col min="513" max="513" width="5.4140625" style="44" bestFit="1" customWidth="1"/>
    <col min="514" max="514" width="6.6640625" style="44" customWidth="1"/>
    <col min="515" max="515" width="11.33203125" style="44" bestFit="1" customWidth="1"/>
    <col min="516" max="516" width="11.25" style="44" bestFit="1" customWidth="1"/>
    <col min="517" max="517" width="36.33203125" style="44" customWidth="1"/>
    <col min="518" max="518" width="9.6640625" style="44" customWidth="1"/>
    <col min="519" max="519" width="11.08203125" style="44" customWidth="1"/>
    <col min="520" max="768" width="8.9140625" style="44"/>
    <col min="769" max="769" width="5.4140625" style="44" bestFit="1" customWidth="1"/>
    <col min="770" max="770" width="6.6640625" style="44" customWidth="1"/>
    <col min="771" max="771" width="11.33203125" style="44" bestFit="1" customWidth="1"/>
    <col min="772" max="772" width="11.25" style="44" bestFit="1" customWidth="1"/>
    <col min="773" max="773" width="36.33203125" style="44" customWidth="1"/>
    <col min="774" max="774" width="9.6640625" style="44" customWidth="1"/>
    <col min="775" max="775" width="11.08203125" style="44" customWidth="1"/>
    <col min="776" max="1024" width="8.9140625" style="44"/>
    <col min="1025" max="1025" width="5.4140625" style="44" bestFit="1" customWidth="1"/>
    <col min="1026" max="1026" width="6.6640625" style="44" customWidth="1"/>
    <col min="1027" max="1027" width="11.33203125" style="44" bestFit="1" customWidth="1"/>
    <col min="1028" max="1028" width="11.25" style="44" bestFit="1" customWidth="1"/>
    <col min="1029" max="1029" width="36.33203125" style="44" customWidth="1"/>
    <col min="1030" max="1030" width="9.6640625" style="44" customWidth="1"/>
    <col min="1031" max="1031" width="11.08203125" style="44" customWidth="1"/>
    <col min="1032" max="1280" width="8.9140625" style="44"/>
    <col min="1281" max="1281" width="5.4140625" style="44" bestFit="1" customWidth="1"/>
    <col min="1282" max="1282" width="6.6640625" style="44" customWidth="1"/>
    <col min="1283" max="1283" width="11.33203125" style="44" bestFit="1" customWidth="1"/>
    <col min="1284" max="1284" width="11.25" style="44" bestFit="1" customWidth="1"/>
    <col min="1285" max="1285" width="36.33203125" style="44" customWidth="1"/>
    <col min="1286" max="1286" width="9.6640625" style="44" customWidth="1"/>
    <col min="1287" max="1287" width="11.08203125" style="44" customWidth="1"/>
    <col min="1288" max="1536" width="8.9140625" style="44"/>
    <col min="1537" max="1537" width="5.4140625" style="44" bestFit="1" customWidth="1"/>
    <col min="1538" max="1538" width="6.6640625" style="44" customWidth="1"/>
    <col min="1539" max="1539" width="11.33203125" style="44" bestFit="1" customWidth="1"/>
    <col min="1540" max="1540" width="11.25" style="44" bestFit="1" customWidth="1"/>
    <col min="1541" max="1541" width="36.33203125" style="44" customWidth="1"/>
    <col min="1542" max="1542" width="9.6640625" style="44" customWidth="1"/>
    <col min="1543" max="1543" width="11.08203125" style="44" customWidth="1"/>
    <col min="1544" max="1792" width="8.9140625" style="44"/>
    <col min="1793" max="1793" width="5.4140625" style="44" bestFit="1" customWidth="1"/>
    <col min="1794" max="1794" width="6.6640625" style="44" customWidth="1"/>
    <col min="1795" max="1795" width="11.33203125" style="44" bestFit="1" customWidth="1"/>
    <col min="1796" max="1796" width="11.25" style="44" bestFit="1" customWidth="1"/>
    <col min="1797" max="1797" width="36.33203125" style="44" customWidth="1"/>
    <col min="1798" max="1798" width="9.6640625" style="44" customWidth="1"/>
    <col min="1799" max="1799" width="11.08203125" style="44" customWidth="1"/>
    <col min="1800" max="2048" width="8.9140625" style="44"/>
    <col min="2049" max="2049" width="5.4140625" style="44" bestFit="1" customWidth="1"/>
    <col min="2050" max="2050" width="6.6640625" style="44" customWidth="1"/>
    <col min="2051" max="2051" width="11.33203125" style="44" bestFit="1" customWidth="1"/>
    <col min="2052" max="2052" width="11.25" style="44" bestFit="1" customWidth="1"/>
    <col min="2053" max="2053" width="36.33203125" style="44" customWidth="1"/>
    <col min="2054" max="2054" width="9.6640625" style="44" customWidth="1"/>
    <col min="2055" max="2055" width="11.08203125" style="44" customWidth="1"/>
    <col min="2056" max="2304" width="8.9140625" style="44"/>
    <col min="2305" max="2305" width="5.4140625" style="44" bestFit="1" customWidth="1"/>
    <col min="2306" max="2306" width="6.6640625" style="44" customWidth="1"/>
    <col min="2307" max="2307" width="11.33203125" style="44" bestFit="1" customWidth="1"/>
    <col min="2308" max="2308" width="11.25" style="44" bestFit="1" customWidth="1"/>
    <col min="2309" max="2309" width="36.33203125" style="44" customWidth="1"/>
    <col min="2310" max="2310" width="9.6640625" style="44" customWidth="1"/>
    <col min="2311" max="2311" width="11.08203125" style="44" customWidth="1"/>
    <col min="2312" max="2560" width="8.9140625" style="44"/>
    <col min="2561" max="2561" width="5.4140625" style="44" bestFit="1" customWidth="1"/>
    <col min="2562" max="2562" width="6.6640625" style="44" customWidth="1"/>
    <col min="2563" max="2563" width="11.33203125" style="44" bestFit="1" customWidth="1"/>
    <col min="2564" max="2564" width="11.25" style="44" bestFit="1" customWidth="1"/>
    <col min="2565" max="2565" width="36.33203125" style="44" customWidth="1"/>
    <col min="2566" max="2566" width="9.6640625" style="44" customWidth="1"/>
    <col min="2567" max="2567" width="11.08203125" style="44" customWidth="1"/>
    <col min="2568" max="2816" width="8.9140625" style="44"/>
    <col min="2817" max="2817" width="5.4140625" style="44" bestFit="1" customWidth="1"/>
    <col min="2818" max="2818" width="6.6640625" style="44" customWidth="1"/>
    <col min="2819" max="2819" width="11.33203125" style="44" bestFit="1" customWidth="1"/>
    <col min="2820" max="2820" width="11.25" style="44" bestFit="1" customWidth="1"/>
    <col min="2821" max="2821" width="36.33203125" style="44" customWidth="1"/>
    <col min="2822" max="2822" width="9.6640625" style="44" customWidth="1"/>
    <col min="2823" max="2823" width="11.08203125" style="44" customWidth="1"/>
    <col min="2824" max="3072" width="8.9140625" style="44"/>
    <col min="3073" max="3073" width="5.4140625" style="44" bestFit="1" customWidth="1"/>
    <col min="3074" max="3074" width="6.6640625" style="44" customWidth="1"/>
    <col min="3075" max="3075" width="11.33203125" style="44" bestFit="1" customWidth="1"/>
    <col min="3076" max="3076" width="11.25" style="44" bestFit="1" customWidth="1"/>
    <col min="3077" max="3077" width="36.33203125" style="44" customWidth="1"/>
    <col min="3078" max="3078" width="9.6640625" style="44" customWidth="1"/>
    <col min="3079" max="3079" width="11.08203125" style="44" customWidth="1"/>
    <col min="3080" max="3328" width="8.9140625" style="44"/>
    <col min="3329" max="3329" width="5.4140625" style="44" bestFit="1" customWidth="1"/>
    <col min="3330" max="3330" width="6.6640625" style="44" customWidth="1"/>
    <col min="3331" max="3331" width="11.33203125" style="44" bestFit="1" customWidth="1"/>
    <col min="3332" max="3332" width="11.25" style="44" bestFit="1" customWidth="1"/>
    <col min="3333" max="3333" width="36.33203125" style="44" customWidth="1"/>
    <col min="3334" max="3334" width="9.6640625" style="44" customWidth="1"/>
    <col min="3335" max="3335" width="11.08203125" style="44" customWidth="1"/>
    <col min="3336" max="3584" width="8.9140625" style="44"/>
    <col min="3585" max="3585" width="5.4140625" style="44" bestFit="1" customWidth="1"/>
    <col min="3586" max="3586" width="6.6640625" style="44" customWidth="1"/>
    <col min="3587" max="3587" width="11.33203125" style="44" bestFit="1" customWidth="1"/>
    <col min="3588" max="3588" width="11.25" style="44" bestFit="1" customWidth="1"/>
    <col min="3589" max="3589" width="36.33203125" style="44" customWidth="1"/>
    <col min="3590" max="3590" width="9.6640625" style="44" customWidth="1"/>
    <col min="3591" max="3591" width="11.08203125" style="44" customWidth="1"/>
    <col min="3592" max="3840" width="8.9140625" style="44"/>
    <col min="3841" max="3841" width="5.4140625" style="44" bestFit="1" customWidth="1"/>
    <col min="3842" max="3842" width="6.6640625" style="44" customWidth="1"/>
    <col min="3843" max="3843" width="11.33203125" style="44" bestFit="1" customWidth="1"/>
    <col min="3844" max="3844" width="11.25" style="44" bestFit="1" customWidth="1"/>
    <col min="3845" max="3845" width="36.33203125" style="44" customWidth="1"/>
    <col min="3846" max="3846" width="9.6640625" style="44" customWidth="1"/>
    <col min="3847" max="3847" width="11.08203125" style="44" customWidth="1"/>
    <col min="3848" max="4096" width="8.9140625" style="44"/>
    <col min="4097" max="4097" width="5.4140625" style="44" bestFit="1" customWidth="1"/>
    <col min="4098" max="4098" width="6.6640625" style="44" customWidth="1"/>
    <col min="4099" max="4099" width="11.33203125" style="44" bestFit="1" customWidth="1"/>
    <col min="4100" max="4100" width="11.25" style="44" bestFit="1" customWidth="1"/>
    <col min="4101" max="4101" width="36.33203125" style="44" customWidth="1"/>
    <col min="4102" max="4102" width="9.6640625" style="44" customWidth="1"/>
    <col min="4103" max="4103" width="11.08203125" style="44" customWidth="1"/>
    <col min="4104" max="4352" width="8.9140625" style="44"/>
    <col min="4353" max="4353" width="5.4140625" style="44" bestFit="1" customWidth="1"/>
    <col min="4354" max="4354" width="6.6640625" style="44" customWidth="1"/>
    <col min="4355" max="4355" width="11.33203125" style="44" bestFit="1" customWidth="1"/>
    <col min="4356" max="4356" width="11.25" style="44" bestFit="1" customWidth="1"/>
    <col min="4357" max="4357" width="36.33203125" style="44" customWidth="1"/>
    <col min="4358" max="4358" width="9.6640625" style="44" customWidth="1"/>
    <col min="4359" max="4359" width="11.08203125" style="44" customWidth="1"/>
    <col min="4360" max="4608" width="8.9140625" style="44"/>
    <col min="4609" max="4609" width="5.4140625" style="44" bestFit="1" customWidth="1"/>
    <col min="4610" max="4610" width="6.6640625" style="44" customWidth="1"/>
    <col min="4611" max="4611" width="11.33203125" style="44" bestFit="1" customWidth="1"/>
    <col min="4612" max="4612" width="11.25" style="44" bestFit="1" customWidth="1"/>
    <col min="4613" max="4613" width="36.33203125" style="44" customWidth="1"/>
    <col min="4614" max="4614" width="9.6640625" style="44" customWidth="1"/>
    <col min="4615" max="4615" width="11.08203125" style="44" customWidth="1"/>
    <col min="4616" max="4864" width="8.9140625" style="44"/>
    <col min="4865" max="4865" width="5.4140625" style="44" bestFit="1" customWidth="1"/>
    <col min="4866" max="4866" width="6.6640625" style="44" customWidth="1"/>
    <col min="4867" max="4867" width="11.33203125" style="44" bestFit="1" customWidth="1"/>
    <col min="4868" max="4868" width="11.25" style="44" bestFit="1" customWidth="1"/>
    <col min="4869" max="4869" width="36.33203125" style="44" customWidth="1"/>
    <col min="4870" max="4870" width="9.6640625" style="44" customWidth="1"/>
    <col min="4871" max="4871" width="11.08203125" style="44" customWidth="1"/>
    <col min="4872" max="5120" width="8.9140625" style="44"/>
    <col min="5121" max="5121" width="5.4140625" style="44" bestFit="1" customWidth="1"/>
    <col min="5122" max="5122" width="6.6640625" style="44" customWidth="1"/>
    <col min="5123" max="5123" width="11.33203125" style="44" bestFit="1" customWidth="1"/>
    <col min="5124" max="5124" width="11.25" style="44" bestFit="1" customWidth="1"/>
    <col min="5125" max="5125" width="36.33203125" style="44" customWidth="1"/>
    <col min="5126" max="5126" width="9.6640625" style="44" customWidth="1"/>
    <col min="5127" max="5127" width="11.08203125" style="44" customWidth="1"/>
    <col min="5128" max="5376" width="8.9140625" style="44"/>
    <col min="5377" max="5377" width="5.4140625" style="44" bestFit="1" customWidth="1"/>
    <col min="5378" max="5378" width="6.6640625" style="44" customWidth="1"/>
    <col min="5379" max="5379" width="11.33203125" style="44" bestFit="1" customWidth="1"/>
    <col min="5380" max="5380" width="11.25" style="44" bestFit="1" customWidth="1"/>
    <col min="5381" max="5381" width="36.33203125" style="44" customWidth="1"/>
    <col min="5382" max="5382" width="9.6640625" style="44" customWidth="1"/>
    <col min="5383" max="5383" width="11.08203125" style="44" customWidth="1"/>
    <col min="5384" max="5632" width="8.9140625" style="44"/>
    <col min="5633" max="5633" width="5.4140625" style="44" bestFit="1" customWidth="1"/>
    <col min="5634" max="5634" width="6.6640625" style="44" customWidth="1"/>
    <col min="5635" max="5635" width="11.33203125" style="44" bestFit="1" customWidth="1"/>
    <col min="5636" max="5636" width="11.25" style="44" bestFit="1" customWidth="1"/>
    <col min="5637" max="5637" width="36.33203125" style="44" customWidth="1"/>
    <col min="5638" max="5638" width="9.6640625" style="44" customWidth="1"/>
    <col min="5639" max="5639" width="11.08203125" style="44" customWidth="1"/>
    <col min="5640" max="5888" width="8.9140625" style="44"/>
    <col min="5889" max="5889" width="5.4140625" style="44" bestFit="1" customWidth="1"/>
    <col min="5890" max="5890" width="6.6640625" style="44" customWidth="1"/>
    <col min="5891" max="5891" width="11.33203125" style="44" bestFit="1" customWidth="1"/>
    <col min="5892" max="5892" width="11.25" style="44" bestFit="1" customWidth="1"/>
    <col min="5893" max="5893" width="36.33203125" style="44" customWidth="1"/>
    <col min="5894" max="5894" width="9.6640625" style="44" customWidth="1"/>
    <col min="5895" max="5895" width="11.08203125" style="44" customWidth="1"/>
    <col min="5896" max="6144" width="8.9140625" style="44"/>
    <col min="6145" max="6145" width="5.4140625" style="44" bestFit="1" customWidth="1"/>
    <col min="6146" max="6146" width="6.6640625" style="44" customWidth="1"/>
    <col min="6147" max="6147" width="11.33203125" style="44" bestFit="1" customWidth="1"/>
    <col min="6148" max="6148" width="11.25" style="44" bestFit="1" customWidth="1"/>
    <col min="6149" max="6149" width="36.33203125" style="44" customWidth="1"/>
    <col min="6150" max="6150" width="9.6640625" style="44" customWidth="1"/>
    <col min="6151" max="6151" width="11.08203125" style="44" customWidth="1"/>
    <col min="6152" max="6400" width="8.9140625" style="44"/>
    <col min="6401" max="6401" width="5.4140625" style="44" bestFit="1" customWidth="1"/>
    <col min="6402" max="6402" width="6.6640625" style="44" customWidth="1"/>
    <col min="6403" max="6403" width="11.33203125" style="44" bestFit="1" customWidth="1"/>
    <col min="6404" max="6404" width="11.25" style="44" bestFit="1" customWidth="1"/>
    <col min="6405" max="6405" width="36.33203125" style="44" customWidth="1"/>
    <col min="6406" max="6406" width="9.6640625" style="44" customWidth="1"/>
    <col min="6407" max="6407" width="11.08203125" style="44" customWidth="1"/>
    <col min="6408" max="6656" width="8.9140625" style="44"/>
    <col min="6657" max="6657" width="5.4140625" style="44" bestFit="1" customWidth="1"/>
    <col min="6658" max="6658" width="6.6640625" style="44" customWidth="1"/>
    <col min="6659" max="6659" width="11.33203125" style="44" bestFit="1" customWidth="1"/>
    <col min="6660" max="6660" width="11.25" style="44" bestFit="1" customWidth="1"/>
    <col min="6661" max="6661" width="36.33203125" style="44" customWidth="1"/>
    <col min="6662" max="6662" width="9.6640625" style="44" customWidth="1"/>
    <col min="6663" max="6663" width="11.08203125" style="44" customWidth="1"/>
    <col min="6664" max="6912" width="8.9140625" style="44"/>
    <col min="6913" max="6913" width="5.4140625" style="44" bestFit="1" customWidth="1"/>
    <col min="6914" max="6914" width="6.6640625" style="44" customWidth="1"/>
    <col min="6915" max="6915" width="11.33203125" style="44" bestFit="1" customWidth="1"/>
    <col min="6916" max="6916" width="11.25" style="44" bestFit="1" customWidth="1"/>
    <col min="6917" max="6917" width="36.33203125" style="44" customWidth="1"/>
    <col min="6918" max="6918" width="9.6640625" style="44" customWidth="1"/>
    <col min="6919" max="6919" width="11.08203125" style="44" customWidth="1"/>
    <col min="6920" max="7168" width="8.9140625" style="44"/>
    <col min="7169" max="7169" width="5.4140625" style="44" bestFit="1" customWidth="1"/>
    <col min="7170" max="7170" width="6.6640625" style="44" customWidth="1"/>
    <col min="7171" max="7171" width="11.33203125" style="44" bestFit="1" customWidth="1"/>
    <col min="7172" max="7172" width="11.25" style="44" bestFit="1" customWidth="1"/>
    <col min="7173" max="7173" width="36.33203125" style="44" customWidth="1"/>
    <col min="7174" max="7174" width="9.6640625" style="44" customWidth="1"/>
    <col min="7175" max="7175" width="11.08203125" style="44" customWidth="1"/>
    <col min="7176" max="7424" width="8.9140625" style="44"/>
    <col min="7425" max="7425" width="5.4140625" style="44" bestFit="1" customWidth="1"/>
    <col min="7426" max="7426" width="6.6640625" style="44" customWidth="1"/>
    <col min="7427" max="7427" width="11.33203125" style="44" bestFit="1" customWidth="1"/>
    <col min="7428" max="7428" width="11.25" style="44" bestFit="1" customWidth="1"/>
    <col min="7429" max="7429" width="36.33203125" style="44" customWidth="1"/>
    <col min="7430" max="7430" width="9.6640625" style="44" customWidth="1"/>
    <col min="7431" max="7431" width="11.08203125" style="44" customWidth="1"/>
    <col min="7432" max="7680" width="8.9140625" style="44"/>
    <col min="7681" max="7681" width="5.4140625" style="44" bestFit="1" customWidth="1"/>
    <col min="7682" max="7682" width="6.6640625" style="44" customWidth="1"/>
    <col min="7683" max="7683" width="11.33203125" style="44" bestFit="1" customWidth="1"/>
    <col min="7684" max="7684" width="11.25" style="44" bestFit="1" customWidth="1"/>
    <col min="7685" max="7685" width="36.33203125" style="44" customWidth="1"/>
    <col min="7686" max="7686" width="9.6640625" style="44" customWidth="1"/>
    <col min="7687" max="7687" width="11.08203125" style="44" customWidth="1"/>
    <col min="7688" max="7936" width="8.9140625" style="44"/>
    <col min="7937" max="7937" width="5.4140625" style="44" bestFit="1" customWidth="1"/>
    <col min="7938" max="7938" width="6.6640625" style="44" customWidth="1"/>
    <col min="7939" max="7939" width="11.33203125" style="44" bestFit="1" customWidth="1"/>
    <col min="7940" max="7940" width="11.25" style="44" bestFit="1" customWidth="1"/>
    <col min="7941" max="7941" width="36.33203125" style="44" customWidth="1"/>
    <col min="7942" max="7942" width="9.6640625" style="44" customWidth="1"/>
    <col min="7943" max="7943" width="11.08203125" style="44" customWidth="1"/>
    <col min="7944" max="8192" width="8.9140625" style="44"/>
    <col min="8193" max="8193" width="5.4140625" style="44" bestFit="1" customWidth="1"/>
    <col min="8194" max="8194" width="6.6640625" style="44" customWidth="1"/>
    <col min="8195" max="8195" width="11.33203125" style="44" bestFit="1" customWidth="1"/>
    <col min="8196" max="8196" width="11.25" style="44" bestFit="1" customWidth="1"/>
    <col min="8197" max="8197" width="36.33203125" style="44" customWidth="1"/>
    <col min="8198" max="8198" width="9.6640625" style="44" customWidth="1"/>
    <col min="8199" max="8199" width="11.08203125" style="44" customWidth="1"/>
    <col min="8200" max="8448" width="8.9140625" style="44"/>
    <col min="8449" max="8449" width="5.4140625" style="44" bestFit="1" customWidth="1"/>
    <col min="8450" max="8450" width="6.6640625" style="44" customWidth="1"/>
    <col min="8451" max="8451" width="11.33203125" style="44" bestFit="1" customWidth="1"/>
    <col min="8452" max="8452" width="11.25" style="44" bestFit="1" customWidth="1"/>
    <col min="8453" max="8453" width="36.33203125" style="44" customWidth="1"/>
    <col min="8454" max="8454" width="9.6640625" style="44" customWidth="1"/>
    <col min="8455" max="8455" width="11.08203125" style="44" customWidth="1"/>
    <col min="8456" max="8704" width="8.9140625" style="44"/>
    <col min="8705" max="8705" width="5.4140625" style="44" bestFit="1" customWidth="1"/>
    <col min="8706" max="8706" width="6.6640625" style="44" customWidth="1"/>
    <col min="8707" max="8707" width="11.33203125" style="44" bestFit="1" customWidth="1"/>
    <col min="8708" max="8708" width="11.25" style="44" bestFit="1" customWidth="1"/>
    <col min="8709" max="8709" width="36.33203125" style="44" customWidth="1"/>
    <col min="8710" max="8710" width="9.6640625" style="44" customWidth="1"/>
    <col min="8711" max="8711" width="11.08203125" style="44" customWidth="1"/>
    <col min="8712" max="8960" width="8.9140625" style="44"/>
    <col min="8961" max="8961" width="5.4140625" style="44" bestFit="1" customWidth="1"/>
    <col min="8962" max="8962" width="6.6640625" style="44" customWidth="1"/>
    <col min="8963" max="8963" width="11.33203125" style="44" bestFit="1" customWidth="1"/>
    <col min="8964" max="8964" width="11.25" style="44" bestFit="1" customWidth="1"/>
    <col min="8965" max="8965" width="36.33203125" style="44" customWidth="1"/>
    <col min="8966" max="8966" width="9.6640625" style="44" customWidth="1"/>
    <col min="8967" max="8967" width="11.08203125" style="44" customWidth="1"/>
    <col min="8968" max="9216" width="8.9140625" style="44"/>
    <col min="9217" max="9217" width="5.4140625" style="44" bestFit="1" customWidth="1"/>
    <col min="9218" max="9218" width="6.6640625" style="44" customWidth="1"/>
    <col min="9219" max="9219" width="11.33203125" style="44" bestFit="1" customWidth="1"/>
    <col min="9220" max="9220" width="11.25" style="44" bestFit="1" customWidth="1"/>
    <col min="9221" max="9221" width="36.33203125" style="44" customWidth="1"/>
    <col min="9222" max="9222" width="9.6640625" style="44" customWidth="1"/>
    <col min="9223" max="9223" width="11.08203125" style="44" customWidth="1"/>
    <col min="9224" max="9472" width="8.9140625" style="44"/>
    <col min="9473" max="9473" width="5.4140625" style="44" bestFit="1" customWidth="1"/>
    <col min="9474" max="9474" width="6.6640625" style="44" customWidth="1"/>
    <col min="9475" max="9475" width="11.33203125" style="44" bestFit="1" customWidth="1"/>
    <col min="9476" max="9476" width="11.25" style="44" bestFit="1" customWidth="1"/>
    <col min="9477" max="9477" width="36.33203125" style="44" customWidth="1"/>
    <col min="9478" max="9478" width="9.6640625" style="44" customWidth="1"/>
    <col min="9479" max="9479" width="11.08203125" style="44" customWidth="1"/>
    <col min="9480" max="9728" width="8.9140625" style="44"/>
    <col min="9729" max="9729" width="5.4140625" style="44" bestFit="1" customWidth="1"/>
    <col min="9730" max="9730" width="6.6640625" style="44" customWidth="1"/>
    <col min="9731" max="9731" width="11.33203125" style="44" bestFit="1" customWidth="1"/>
    <col min="9732" max="9732" width="11.25" style="44" bestFit="1" customWidth="1"/>
    <col min="9733" max="9733" width="36.33203125" style="44" customWidth="1"/>
    <col min="9734" max="9734" width="9.6640625" style="44" customWidth="1"/>
    <col min="9735" max="9735" width="11.08203125" style="44" customWidth="1"/>
    <col min="9736" max="9984" width="8.9140625" style="44"/>
    <col min="9985" max="9985" width="5.4140625" style="44" bestFit="1" customWidth="1"/>
    <col min="9986" max="9986" width="6.6640625" style="44" customWidth="1"/>
    <col min="9987" max="9987" width="11.33203125" style="44" bestFit="1" customWidth="1"/>
    <col min="9988" max="9988" width="11.25" style="44" bestFit="1" customWidth="1"/>
    <col min="9989" max="9989" width="36.33203125" style="44" customWidth="1"/>
    <col min="9990" max="9990" width="9.6640625" style="44" customWidth="1"/>
    <col min="9991" max="9991" width="11.08203125" style="44" customWidth="1"/>
    <col min="9992" max="10240" width="8.9140625" style="44"/>
    <col min="10241" max="10241" width="5.4140625" style="44" bestFit="1" customWidth="1"/>
    <col min="10242" max="10242" width="6.6640625" style="44" customWidth="1"/>
    <col min="10243" max="10243" width="11.33203125" style="44" bestFit="1" customWidth="1"/>
    <col min="10244" max="10244" width="11.25" style="44" bestFit="1" customWidth="1"/>
    <col min="10245" max="10245" width="36.33203125" style="44" customWidth="1"/>
    <col min="10246" max="10246" width="9.6640625" style="44" customWidth="1"/>
    <col min="10247" max="10247" width="11.08203125" style="44" customWidth="1"/>
    <col min="10248" max="10496" width="8.9140625" style="44"/>
    <col min="10497" max="10497" width="5.4140625" style="44" bestFit="1" customWidth="1"/>
    <col min="10498" max="10498" width="6.6640625" style="44" customWidth="1"/>
    <col min="10499" max="10499" width="11.33203125" style="44" bestFit="1" customWidth="1"/>
    <col min="10500" max="10500" width="11.25" style="44" bestFit="1" customWidth="1"/>
    <col min="10501" max="10501" width="36.33203125" style="44" customWidth="1"/>
    <col min="10502" max="10502" width="9.6640625" style="44" customWidth="1"/>
    <col min="10503" max="10503" width="11.08203125" style="44" customWidth="1"/>
    <col min="10504" max="10752" width="8.9140625" style="44"/>
    <col min="10753" max="10753" width="5.4140625" style="44" bestFit="1" customWidth="1"/>
    <col min="10754" max="10754" width="6.6640625" style="44" customWidth="1"/>
    <col min="10755" max="10755" width="11.33203125" style="44" bestFit="1" customWidth="1"/>
    <col min="10756" max="10756" width="11.25" style="44" bestFit="1" customWidth="1"/>
    <col min="10757" max="10757" width="36.33203125" style="44" customWidth="1"/>
    <col min="10758" max="10758" width="9.6640625" style="44" customWidth="1"/>
    <col min="10759" max="10759" width="11.08203125" style="44" customWidth="1"/>
    <col min="10760" max="11008" width="8.9140625" style="44"/>
    <col min="11009" max="11009" width="5.4140625" style="44" bestFit="1" customWidth="1"/>
    <col min="11010" max="11010" width="6.6640625" style="44" customWidth="1"/>
    <col min="11011" max="11011" width="11.33203125" style="44" bestFit="1" customWidth="1"/>
    <col min="11012" max="11012" width="11.25" style="44" bestFit="1" customWidth="1"/>
    <col min="11013" max="11013" width="36.33203125" style="44" customWidth="1"/>
    <col min="11014" max="11014" width="9.6640625" style="44" customWidth="1"/>
    <col min="11015" max="11015" width="11.08203125" style="44" customWidth="1"/>
    <col min="11016" max="11264" width="8.9140625" style="44"/>
    <col min="11265" max="11265" width="5.4140625" style="44" bestFit="1" customWidth="1"/>
    <col min="11266" max="11266" width="6.6640625" style="44" customWidth="1"/>
    <col min="11267" max="11267" width="11.33203125" style="44" bestFit="1" customWidth="1"/>
    <col min="11268" max="11268" width="11.25" style="44" bestFit="1" customWidth="1"/>
    <col min="11269" max="11269" width="36.33203125" style="44" customWidth="1"/>
    <col min="11270" max="11270" width="9.6640625" style="44" customWidth="1"/>
    <col min="11271" max="11271" width="11.08203125" style="44" customWidth="1"/>
    <col min="11272" max="11520" width="8.9140625" style="44"/>
    <col min="11521" max="11521" width="5.4140625" style="44" bestFit="1" customWidth="1"/>
    <col min="11522" max="11522" width="6.6640625" style="44" customWidth="1"/>
    <col min="11523" max="11523" width="11.33203125" style="44" bestFit="1" customWidth="1"/>
    <col min="11524" max="11524" width="11.25" style="44" bestFit="1" customWidth="1"/>
    <col min="11525" max="11525" width="36.33203125" style="44" customWidth="1"/>
    <col min="11526" max="11526" width="9.6640625" style="44" customWidth="1"/>
    <col min="11527" max="11527" width="11.08203125" style="44" customWidth="1"/>
    <col min="11528" max="11776" width="8.9140625" style="44"/>
    <col min="11777" max="11777" width="5.4140625" style="44" bestFit="1" customWidth="1"/>
    <col min="11778" max="11778" width="6.6640625" style="44" customWidth="1"/>
    <col min="11779" max="11779" width="11.33203125" style="44" bestFit="1" customWidth="1"/>
    <col min="11780" max="11780" width="11.25" style="44" bestFit="1" customWidth="1"/>
    <col min="11781" max="11781" width="36.33203125" style="44" customWidth="1"/>
    <col min="11782" max="11782" width="9.6640625" style="44" customWidth="1"/>
    <col min="11783" max="11783" width="11.08203125" style="44" customWidth="1"/>
    <col min="11784" max="12032" width="8.9140625" style="44"/>
    <col min="12033" max="12033" width="5.4140625" style="44" bestFit="1" customWidth="1"/>
    <col min="12034" max="12034" width="6.6640625" style="44" customWidth="1"/>
    <col min="12035" max="12035" width="11.33203125" style="44" bestFit="1" customWidth="1"/>
    <col min="12036" max="12036" width="11.25" style="44" bestFit="1" customWidth="1"/>
    <col min="12037" max="12037" width="36.33203125" style="44" customWidth="1"/>
    <col min="12038" max="12038" width="9.6640625" style="44" customWidth="1"/>
    <col min="12039" max="12039" width="11.08203125" style="44" customWidth="1"/>
    <col min="12040" max="12288" width="8.9140625" style="44"/>
    <col min="12289" max="12289" width="5.4140625" style="44" bestFit="1" customWidth="1"/>
    <col min="12290" max="12290" width="6.6640625" style="44" customWidth="1"/>
    <col min="12291" max="12291" width="11.33203125" style="44" bestFit="1" customWidth="1"/>
    <col min="12292" max="12292" width="11.25" style="44" bestFit="1" customWidth="1"/>
    <col min="12293" max="12293" width="36.33203125" style="44" customWidth="1"/>
    <col min="12294" max="12294" width="9.6640625" style="44" customWidth="1"/>
    <col min="12295" max="12295" width="11.08203125" style="44" customWidth="1"/>
    <col min="12296" max="12544" width="8.9140625" style="44"/>
    <col min="12545" max="12545" width="5.4140625" style="44" bestFit="1" customWidth="1"/>
    <col min="12546" max="12546" width="6.6640625" style="44" customWidth="1"/>
    <col min="12547" max="12547" width="11.33203125" style="44" bestFit="1" customWidth="1"/>
    <col min="12548" max="12548" width="11.25" style="44" bestFit="1" customWidth="1"/>
    <col min="12549" max="12549" width="36.33203125" style="44" customWidth="1"/>
    <col min="12550" max="12550" width="9.6640625" style="44" customWidth="1"/>
    <col min="12551" max="12551" width="11.08203125" style="44" customWidth="1"/>
    <col min="12552" max="12800" width="8.9140625" style="44"/>
    <col min="12801" max="12801" width="5.4140625" style="44" bestFit="1" customWidth="1"/>
    <col min="12802" max="12802" width="6.6640625" style="44" customWidth="1"/>
    <col min="12803" max="12803" width="11.33203125" style="44" bestFit="1" customWidth="1"/>
    <col min="12804" max="12804" width="11.25" style="44" bestFit="1" customWidth="1"/>
    <col min="12805" max="12805" width="36.33203125" style="44" customWidth="1"/>
    <col min="12806" max="12806" width="9.6640625" style="44" customWidth="1"/>
    <col min="12807" max="12807" width="11.08203125" style="44" customWidth="1"/>
    <col min="12808" max="13056" width="8.9140625" style="44"/>
    <col min="13057" max="13057" width="5.4140625" style="44" bestFit="1" customWidth="1"/>
    <col min="13058" max="13058" width="6.6640625" style="44" customWidth="1"/>
    <col min="13059" max="13059" width="11.33203125" style="44" bestFit="1" customWidth="1"/>
    <col min="13060" max="13060" width="11.25" style="44" bestFit="1" customWidth="1"/>
    <col min="13061" max="13061" width="36.33203125" style="44" customWidth="1"/>
    <col min="13062" max="13062" width="9.6640625" style="44" customWidth="1"/>
    <col min="13063" max="13063" width="11.08203125" style="44" customWidth="1"/>
    <col min="13064" max="13312" width="8.9140625" style="44"/>
    <col min="13313" max="13313" width="5.4140625" style="44" bestFit="1" customWidth="1"/>
    <col min="13314" max="13314" width="6.6640625" style="44" customWidth="1"/>
    <col min="13315" max="13315" width="11.33203125" style="44" bestFit="1" customWidth="1"/>
    <col min="13316" max="13316" width="11.25" style="44" bestFit="1" customWidth="1"/>
    <col min="13317" max="13317" width="36.33203125" style="44" customWidth="1"/>
    <col min="13318" max="13318" width="9.6640625" style="44" customWidth="1"/>
    <col min="13319" max="13319" width="11.08203125" style="44" customWidth="1"/>
    <col min="13320" max="13568" width="8.9140625" style="44"/>
    <col min="13569" max="13569" width="5.4140625" style="44" bestFit="1" customWidth="1"/>
    <col min="13570" max="13570" width="6.6640625" style="44" customWidth="1"/>
    <col min="13571" max="13571" width="11.33203125" style="44" bestFit="1" customWidth="1"/>
    <col min="13572" max="13572" width="11.25" style="44" bestFit="1" customWidth="1"/>
    <col min="13573" max="13573" width="36.33203125" style="44" customWidth="1"/>
    <col min="13574" max="13574" width="9.6640625" style="44" customWidth="1"/>
    <col min="13575" max="13575" width="11.08203125" style="44" customWidth="1"/>
    <col min="13576" max="13824" width="8.9140625" style="44"/>
    <col min="13825" max="13825" width="5.4140625" style="44" bestFit="1" customWidth="1"/>
    <col min="13826" max="13826" width="6.6640625" style="44" customWidth="1"/>
    <col min="13827" max="13827" width="11.33203125" style="44" bestFit="1" customWidth="1"/>
    <col min="13828" max="13828" width="11.25" style="44" bestFit="1" customWidth="1"/>
    <col min="13829" max="13829" width="36.33203125" style="44" customWidth="1"/>
    <col min="13830" max="13830" width="9.6640625" style="44" customWidth="1"/>
    <col min="13831" max="13831" width="11.08203125" style="44" customWidth="1"/>
    <col min="13832" max="14080" width="8.9140625" style="44"/>
    <col min="14081" max="14081" width="5.4140625" style="44" bestFit="1" customWidth="1"/>
    <col min="14082" max="14082" width="6.6640625" style="44" customWidth="1"/>
    <col min="14083" max="14083" width="11.33203125" style="44" bestFit="1" customWidth="1"/>
    <col min="14084" max="14084" width="11.25" style="44" bestFit="1" customWidth="1"/>
    <col min="14085" max="14085" width="36.33203125" style="44" customWidth="1"/>
    <col min="14086" max="14086" width="9.6640625" style="44" customWidth="1"/>
    <col min="14087" max="14087" width="11.08203125" style="44" customWidth="1"/>
    <col min="14088" max="14336" width="8.9140625" style="44"/>
    <col min="14337" max="14337" width="5.4140625" style="44" bestFit="1" customWidth="1"/>
    <col min="14338" max="14338" width="6.6640625" style="44" customWidth="1"/>
    <col min="14339" max="14339" width="11.33203125" style="44" bestFit="1" customWidth="1"/>
    <col min="14340" max="14340" width="11.25" style="44" bestFit="1" customWidth="1"/>
    <col min="14341" max="14341" width="36.33203125" style="44" customWidth="1"/>
    <col min="14342" max="14342" width="9.6640625" style="44" customWidth="1"/>
    <col min="14343" max="14343" width="11.08203125" style="44" customWidth="1"/>
    <col min="14344" max="14592" width="8.9140625" style="44"/>
    <col min="14593" max="14593" width="5.4140625" style="44" bestFit="1" customWidth="1"/>
    <col min="14594" max="14594" width="6.6640625" style="44" customWidth="1"/>
    <col min="14595" max="14595" width="11.33203125" style="44" bestFit="1" customWidth="1"/>
    <col min="14596" max="14596" width="11.25" style="44" bestFit="1" customWidth="1"/>
    <col min="14597" max="14597" width="36.33203125" style="44" customWidth="1"/>
    <col min="14598" max="14598" width="9.6640625" style="44" customWidth="1"/>
    <col min="14599" max="14599" width="11.08203125" style="44" customWidth="1"/>
    <col min="14600" max="14848" width="8.9140625" style="44"/>
    <col min="14849" max="14849" width="5.4140625" style="44" bestFit="1" customWidth="1"/>
    <col min="14850" max="14850" width="6.6640625" style="44" customWidth="1"/>
    <col min="14851" max="14851" width="11.33203125" style="44" bestFit="1" customWidth="1"/>
    <col min="14852" max="14852" width="11.25" style="44" bestFit="1" customWidth="1"/>
    <col min="14853" max="14853" width="36.33203125" style="44" customWidth="1"/>
    <col min="14854" max="14854" width="9.6640625" style="44" customWidth="1"/>
    <col min="14855" max="14855" width="11.08203125" style="44" customWidth="1"/>
    <col min="14856" max="15104" width="8.9140625" style="44"/>
    <col min="15105" max="15105" width="5.4140625" style="44" bestFit="1" customWidth="1"/>
    <col min="15106" max="15106" width="6.6640625" style="44" customWidth="1"/>
    <col min="15107" max="15107" width="11.33203125" style="44" bestFit="1" customWidth="1"/>
    <col min="15108" max="15108" width="11.25" style="44" bestFit="1" customWidth="1"/>
    <col min="15109" max="15109" width="36.33203125" style="44" customWidth="1"/>
    <col min="15110" max="15110" width="9.6640625" style="44" customWidth="1"/>
    <col min="15111" max="15111" width="11.08203125" style="44" customWidth="1"/>
    <col min="15112" max="15360" width="8.9140625" style="44"/>
    <col min="15361" max="15361" width="5.4140625" style="44" bestFit="1" customWidth="1"/>
    <col min="15362" max="15362" width="6.6640625" style="44" customWidth="1"/>
    <col min="15363" max="15363" width="11.33203125" style="44" bestFit="1" customWidth="1"/>
    <col min="15364" max="15364" width="11.25" style="44" bestFit="1" customWidth="1"/>
    <col min="15365" max="15365" width="36.33203125" style="44" customWidth="1"/>
    <col min="15366" max="15366" width="9.6640625" style="44" customWidth="1"/>
    <col min="15367" max="15367" width="11.08203125" style="44" customWidth="1"/>
    <col min="15368" max="15616" width="8.9140625" style="44"/>
    <col min="15617" max="15617" width="5.4140625" style="44" bestFit="1" customWidth="1"/>
    <col min="15618" max="15618" width="6.6640625" style="44" customWidth="1"/>
    <col min="15619" max="15619" width="11.33203125" style="44" bestFit="1" customWidth="1"/>
    <col min="15620" max="15620" width="11.25" style="44" bestFit="1" customWidth="1"/>
    <col min="15621" max="15621" width="36.33203125" style="44" customWidth="1"/>
    <col min="15622" max="15622" width="9.6640625" style="44" customWidth="1"/>
    <col min="15623" max="15623" width="11.08203125" style="44" customWidth="1"/>
    <col min="15624" max="15872" width="8.9140625" style="44"/>
    <col min="15873" max="15873" width="5.4140625" style="44" bestFit="1" customWidth="1"/>
    <col min="15874" max="15874" width="6.6640625" style="44" customWidth="1"/>
    <col min="15875" max="15875" width="11.33203125" style="44" bestFit="1" customWidth="1"/>
    <col min="15876" max="15876" width="11.25" style="44" bestFit="1" customWidth="1"/>
    <col min="15877" max="15877" width="36.33203125" style="44" customWidth="1"/>
    <col min="15878" max="15878" width="9.6640625" style="44" customWidth="1"/>
    <col min="15879" max="15879" width="11.08203125" style="44" customWidth="1"/>
    <col min="15880" max="16128" width="8.9140625" style="44"/>
    <col min="16129" max="16129" width="5.4140625" style="44" bestFit="1" customWidth="1"/>
    <col min="16130" max="16130" width="6.6640625" style="44" customWidth="1"/>
    <col min="16131" max="16131" width="11.33203125" style="44" bestFit="1" customWidth="1"/>
    <col min="16132" max="16132" width="11.25" style="44" bestFit="1" customWidth="1"/>
    <col min="16133" max="16133" width="36.33203125" style="44" customWidth="1"/>
    <col min="16134" max="16134" width="9.6640625" style="44" customWidth="1"/>
    <col min="16135" max="16135" width="11.08203125" style="44" customWidth="1"/>
    <col min="16136" max="16384" width="8.9140625" style="44"/>
  </cols>
  <sheetData>
    <row r="1" spans="1:7" s="35" customFormat="1" ht="61.15" customHeight="1" thickBot="1" x14ac:dyDescent="0.3">
      <c r="A1" s="71" t="s">
        <v>14</v>
      </c>
      <c r="B1" s="71"/>
      <c r="C1" s="71"/>
      <c r="D1" s="71"/>
      <c r="E1" s="71"/>
      <c r="F1" s="71"/>
      <c r="G1" s="71"/>
    </row>
    <row r="2" spans="1:7" s="35" customFormat="1" ht="20.5" customHeight="1" thickBot="1" x14ac:dyDescent="0.3">
      <c r="A2" s="36" t="s">
        <v>3</v>
      </c>
      <c r="B2" s="37" t="s">
        <v>11</v>
      </c>
      <c r="C2" s="38" t="s">
        <v>15</v>
      </c>
      <c r="D2" s="38" t="s">
        <v>16</v>
      </c>
      <c r="E2" s="38" t="s">
        <v>17</v>
      </c>
      <c r="F2" s="38" t="s">
        <v>18</v>
      </c>
      <c r="G2" s="38" t="s">
        <v>19</v>
      </c>
    </row>
    <row r="3" spans="1:7" s="35" customFormat="1" ht="20.5" customHeight="1" x14ac:dyDescent="0.25">
      <c r="A3" s="39">
        <v>1</v>
      </c>
      <c r="B3" s="40" t="s">
        <v>20</v>
      </c>
      <c r="C3" s="41" t="s">
        <v>111</v>
      </c>
      <c r="D3" s="41" t="s">
        <v>21</v>
      </c>
      <c r="E3" s="42" t="s">
        <v>22</v>
      </c>
      <c r="F3" s="41"/>
      <c r="G3" s="43" t="s">
        <v>23</v>
      </c>
    </row>
    <row r="4" spans="1:7" ht="20.5" customHeight="1" x14ac:dyDescent="0.45">
      <c r="A4" s="48" t="s">
        <v>45</v>
      </c>
      <c r="B4" s="49" t="s">
        <v>46</v>
      </c>
      <c r="C4" s="50" t="s">
        <v>111</v>
      </c>
      <c r="D4" s="50" t="s">
        <v>47</v>
      </c>
      <c r="E4" s="51" t="s">
        <v>48</v>
      </c>
      <c r="F4" s="52"/>
      <c r="G4" s="53" t="s">
        <v>49</v>
      </c>
    </row>
    <row r="5" spans="1:7" ht="20.5" customHeight="1" x14ac:dyDescent="0.45">
      <c r="A5" s="68" t="s">
        <v>50</v>
      </c>
      <c r="B5" s="69" t="s">
        <v>51</v>
      </c>
      <c r="C5" s="70" t="s">
        <v>111</v>
      </c>
      <c r="D5" s="70" t="s">
        <v>52</v>
      </c>
      <c r="E5" s="57" t="s">
        <v>53</v>
      </c>
      <c r="F5" s="52"/>
      <c r="G5" s="53" t="s">
        <v>49</v>
      </c>
    </row>
    <row r="6" spans="1:7" ht="20.5" customHeight="1" x14ac:dyDescent="0.45">
      <c r="A6" s="54"/>
      <c r="B6" s="55"/>
      <c r="C6" s="56"/>
      <c r="D6" s="56"/>
      <c r="E6" s="57"/>
      <c r="F6" s="58"/>
      <c r="G6" s="59"/>
    </row>
    <row r="7" spans="1:7" ht="20.5" customHeight="1" x14ac:dyDescent="0.45">
      <c r="A7" s="54"/>
      <c r="B7" s="55"/>
      <c r="C7" s="56"/>
      <c r="D7" s="56"/>
      <c r="E7" s="57"/>
      <c r="F7" s="58"/>
      <c r="G7" s="59"/>
    </row>
    <row r="8" spans="1:7" ht="20.5" customHeight="1" x14ac:dyDescent="0.45">
      <c r="A8" s="54"/>
      <c r="B8" s="55"/>
      <c r="C8" s="56"/>
      <c r="D8" s="56"/>
      <c r="E8" s="57"/>
      <c r="F8" s="58"/>
      <c r="G8" s="59"/>
    </row>
    <row r="9" spans="1:7" ht="20.5" customHeight="1" x14ac:dyDescent="0.45">
      <c r="A9" s="54"/>
      <c r="B9" s="55"/>
      <c r="C9" s="56"/>
      <c r="D9" s="56"/>
      <c r="E9" s="57"/>
      <c r="F9" s="58"/>
      <c r="G9" s="59"/>
    </row>
    <row r="10" spans="1:7" ht="20.5" customHeight="1" x14ac:dyDescent="0.45">
      <c r="A10" s="54"/>
      <c r="B10" s="55"/>
      <c r="C10" s="56"/>
      <c r="D10" s="56"/>
      <c r="E10" s="57"/>
      <c r="F10" s="58"/>
      <c r="G10" s="59"/>
    </row>
    <row r="11" spans="1:7" ht="20.5" customHeight="1" x14ac:dyDescent="0.45">
      <c r="A11" s="54"/>
      <c r="B11" s="55"/>
      <c r="C11" s="56"/>
      <c r="D11" s="56"/>
      <c r="E11" s="57"/>
      <c r="F11" s="58"/>
      <c r="G11" s="59"/>
    </row>
    <row r="12" spans="1:7" ht="20.5" customHeight="1" x14ac:dyDescent="0.45">
      <c r="A12" s="54"/>
      <c r="B12" s="55"/>
      <c r="C12" s="56"/>
      <c r="D12" s="56"/>
      <c r="E12" s="57"/>
      <c r="F12" s="58"/>
      <c r="G12" s="59"/>
    </row>
    <row r="13" spans="1:7" ht="20.5" customHeight="1" x14ac:dyDescent="0.45">
      <c r="A13" s="54"/>
      <c r="B13" s="55"/>
      <c r="C13" s="56"/>
      <c r="D13" s="56"/>
      <c r="E13" s="57"/>
      <c r="F13" s="58"/>
      <c r="G13" s="59"/>
    </row>
    <row r="14" spans="1:7" ht="20.5" customHeight="1" x14ac:dyDescent="0.45">
      <c r="A14" s="54"/>
      <c r="B14" s="55"/>
      <c r="C14" s="56"/>
      <c r="D14" s="56"/>
      <c r="E14" s="57"/>
      <c r="F14" s="58"/>
      <c r="G14" s="59"/>
    </row>
    <row r="15" spans="1:7" ht="20.5" customHeight="1" x14ac:dyDescent="0.45">
      <c r="A15" s="54"/>
      <c r="B15" s="55"/>
      <c r="C15" s="56"/>
      <c r="D15" s="56"/>
      <c r="E15" s="57"/>
      <c r="F15" s="58"/>
      <c r="G15" s="59"/>
    </row>
    <row r="16" spans="1:7" ht="20.5" customHeight="1" x14ac:dyDescent="0.45">
      <c r="A16" s="54"/>
      <c r="B16" s="55"/>
      <c r="C16" s="56"/>
      <c r="D16" s="56"/>
      <c r="E16" s="57"/>
      <c r="F16" s="58"/>
      <c r="G16" s="59"/>
    </row>
    <row r="17" spans="1:7" ht="20.5" customHeight="1" x14ac:dyDescent="0.45">
      <c r="A17" s="54"/>
      <c r="B17" s="55"/>
      <c r="C17" s="56"/>
      <c r="D17" s="56"/>
      <c r="E17" s="57"/>
      <c r="F17" s="58"/>
      <c r="G17" s="59"/>
    </row>
    <row r="18" spans="1:7" ht="20.5" customHeight="1" x14ac:dyDescent="0.45">
      <c r="A18" s="54"/>
      <c r="B18" s="55"/>
      <c r="C18" s="56"/>
      <c r="D18" s="56"/>
      <c r="E18" s="60"/>
      <c r="F18" s="58"/>
      <c r="G18" s="59"/>
    </row>
    <row r="19" spans="1:7" ht="20.5" customHeight="1" x14ac:dyDescent="0.45">
      <c r="A19" s="54"/>
      <c r="B19" s="55"/>
      <c r="C19" s="56"/>
      <c r="D19" s="56"/>
      <c r="E19" s="60"/>
      <c r="F19" s="58"/>
      <c r="G19" s="59"/>
    </row>
    <row r="20" spans="1:7" ht="20.5" customHeight="1" x14ac:dyDescent="0.45">
      <c r="A20" s="54"/>
      <c r="B20" s="55"/>
      <c r="C20" s="56"/>
      <c r="D20" s="56"/>
      <c r="E20" s="60"/>
      <c r="F20" s="58"/>
      <c r="G20" s="59"/>
    </row>
    <row r="21" spans="1:7" ht="20.5" customHeight="1" x14ac:dyDescent="0.45">
      <c r="A21" s="54"/>
      <c r="B21" s="55"/>
      <c r="C21" s="56"/>
      <c r="D21" s="56"/>
      <c r="E21" s="60"/>
      <c r="F21" s="58"/>
      <c r="G21" s="59"/>
    </row>
    <row r="22" spans="1:7" ht="20.5" customHeight="1" x14ac:dyDescent="0.45">
      <c r="A22" s="54"/>
      <c r="B22" s="55"/>
      <c r="C22" s="56"/>
      <c r="D22" s="56"/>
      <c r="E22" s="57"/>
      <c r="F22" s="58"/>
      <c r="G22" s="59"/>
    </row>
    <row r="23" spans="1:7" ht="20.5" customHeight="1" x14ac:dyDescent="0.45">
      <c r="A23" s="54"/>
      <c r="B23" s="55"/>
      <c r="C23" s="56"/>
      <c r="D23" s="56"/>
      <c r="E23" s="60"/>
      <c r="F23" s="58"/>
      <c r="G23" s="59"/>
    </row>
    <row r="24" spans="1:7" ht="20.5" customHeight="1" x14ac:dyDescent="0.45">
      <c r="A24" s="54"/>
      <c r="B24" s="55"/>
      <c r="C24" s="56"/>
      <c r="D24" s="56"/>
      <c r="E24" s="60"/>
      <c r="F24" s="58"/>
      <c r="G24" s="59"/>
    </row>
    <row r="25" spans="1:7" ht="20.5" customHeight="1" x14ac:dyDescent="0.45">
      <c r="A25" s="54"/>
      <c r="B25" s="55"/>
      <c r="C25" s="56"/>
      <c r="D25" s="56"/>
      <c r="E25" s="60"/>
      <c r="F25" s="58"/>
      <c r="G25" s="59"/>
    </row>
    <row r="26" spans="1:7" ht="20.5" customHeight="1" thickBot="1" x14ac:dyDescent="0.5">
      <c r="A26" s="61"/>
      <c r="B26" s="62"/>
      <c r="C26" s="63"/>
      <c r="D26" s="63"/>
      <c r="E26" s="64"/>
      <c r="F26" s="65"/>
      <c r="G26" s="66"/>
    </row>
    <row r="27" spans="1:7" x14ac:dyDescent="0.45">
      <c r="A27" s="45" t="s">
        <v>24</v>
      </c>
    </row>
    <row r="28" spans="1:7" x14ac:dyDescent="0.45">
      <c r="A28" s="45" t="s">
        <v>25</v>
      </c>
    </row>
    <row r="29" spans="1:7" x14ac:dyDescent="0.45">
      <c r="A29" s="45" t="s">
        <v>26</v>
      </c>
    </row>
    <row r="30" spans="1:7" x14ac:dyDescent="0.45">
      <c r="A30" s="45" t="s">
        <v>27</v>
      </c>
    </row>
    <row r="31" spans="1:7" x14ac:dyDescent="0.45">
      <c r="A31" s="45" t="s">
        <v>28</v>
      </c>
    </row>
  </sheetData>
  <mergeCells count="1">
    <mergeCell ref="A1:G1"/>
  </mergeCells>
  <phoneticPr fontId="9" type="noConversion"/>
  <pageMargins left="0.38" right="0.31496062992125984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workbookViewId="0">
      <selection activeCell="C26" sqref="C26"/>
    </sheetView>
  </sheetViews>
  <sheetFormatPr defaultColWidth="8.9140625" defaultRowHeight="17" x14ac:dyDescent="0.25"/>
  <cols>
    <col min="1" max="1" width="4" style="21" customWidth="1"/>
    <col min="2" max="2" width="39.58203125" style="22" customWidth="1"/>
    <col min="3" max="3" width="43.33203125" style="22" bestFit="1" customWidth="1"/>
    <col min="4" max="4" width="8.9140625" style="27"/>
    <col min="5" max="16384" width="8.9140625" style="26"/>
  </cols>
  <sheetData>
    <row r="1" spans="1:4" x14ac:dyDescent="0.25">
      <c r="A1" s="24" t="s">
        <v>29</v>
      </c>
      <c r="B1" s="24" t="s">
        <v>31</v>
      </c>
      <c r="C1" s="24" t="s">
        <v>32</v>
      </c>
      <c r="D1" s="24" t="s">
        <v>33</v>
      </c>
    </row>
    <row r="2" spans="1:4" x14ac:dyDescent="0.45">
      <c r="A2" s="25">
        <v>1</v>
      </c>
      <c r="B2" s="67" t="s">
        <v>55</v>
      </c>
      <c r="C2" s="67" t="s">
        <v>140</v>
      </c>
      <c r="D2" s="23" t="s">
        <v>21</v>
      </c>
    </row>
    <row r="3" spans="1:4" x14ac:dyDescent="0.45">
      <c r="A3" s="25">
        <v>2</v>
      </c>
      <c r="B3" s="67" t="s">
        <v>56</v>
      </c>
      <c r="C3" s="67" t="s">
        <v>139</v>
      </c>
      <c r="D3" s="23" t="s">
        <v>21</v>
      </c>
    </row>
    <row r="4" spans="1:4" x14ac:dyDescent="0.45">
      <c r="A4" s="25">
        <v>3</v>
      </c>
      <c r="B4" s="67" t="s">
        <v>57</v>
      </c>
      <c r="C4" s="67" t="s">
        <v>136</v>
      </c>
      <c r="D4" s="23" t="s">
        <v>21</v>
      </c>
    </row>
    <row r="5" spans="1:4" x14ac:dyDescent="0.45">
      <c r="A5" s="25">
        <v>4</v>
      </c>
      <c r="B5" s="67" t="s">
        <v>133</v>
      </c>
      <c r="C5" s="67" t="s">
        <v>141</v>
      </c>
      <c r="D5" s="23" t="s">
        <v>21</v>
      </c>
    </row>
    <row r="6" spans="1:4" x14ac:dyDescent="0.45">
      <c r="A6" s="25">
        <v>5</v>
      </c>
      <c r="B6" s="67" t="s">
        <v>134</v>
      </c>
      <c r="C6" s="67" t="s">
        <v>135</v>
      </c>
      <c r="D6" s="23" t="s">
        <v>21</v>
      </c>
    </row>
    <row r="7" spans="1:4" x14ac:dyDescent="0.45">
      <c r="A7" s="25">
        <v>6</v>
      </c>
      <c r="B7" s="67" t="s">
        <v>137</v>
      </c>
      <c r="C7" s="67" t="s">
        <v>138</v>
      </c>
      <c r="D7" s="23" t="s">
        <v>21</v>
      </c>
    </row>
    <row r="8" spans="1:4" x14ac:dyDescent="0.45">
      <c r="A8" s="25"/>
      <c r="B8" s="67"/>
      <c r="C8" s="67"/>
      <c r="D8" s="23"/>
    </row>
    <row r="9" spans="1:4" x14ac:dyDescent="0.45">
      <c r="A9" s="25"/>
      <c r="B9" s="67"/>
      <c r="C9" s="67"/>
      <c r="D9" s="23"/>
    </row>
    <row r="10" spans="1:4" x14ac:dyDescent="0.45">
      <c r="A10" s="25"/>
      <c r="B10" s="67"/>
      <c r="C10" s="67"/>
      <c r="D10" s="23"/>
    </row>
    <row r="11" spans="1:4" x14ac:dyDescent="0.45">
      <c r="A11" s="25"/>
      <c r="B11" s="67"/>
      <c r="C11" s="67"/>
      <c r="D11" s="23"/>
    </row>
    <row r="12" spans="1:4" x14ac:dyDescent="0.45">
      <c r="A12" s="25"/>
      <c r="B12" s="67"/>
      <c r="C12" s="67"/>
      <c r="D12" s="23"/>
    </row>
    <row r="13" spans="1:4" x14ac:dyDescent="0.45">
      <c r="A13" s="25"/>
      <c r="B13" s="67"/>
      <c r="C13" s="67"/>
      <c r="D13" s="23"/>
    </row>
    <row r="14" spans="1:4" x14ac:dyDescent="0.45">
      <c r="A14" s="25"/>
      <c r="B14" s="67"/>
      <c r="C14" s="67"/>
      <c r="D14" s="23"/>
    </row>
  </sheetData>
  <autoFilter ref="A1:D14" xr:uid="{00000000-0009-0000-0000-000002000000}"/>
  <phoneticPr fontId="9" type="noConversion"/>
  <conditionalFormatting sqref="D2:D14">
    <cfRule type="cellIs" dxfId="0" priority="1" operator="equal">
      <formula>"신규"</formula>
    </cfRule>
  </conditionalFormatting>
  <dataValidations count="1">
    <dataValidation type="list" allowBlank="1" showInputMessage="1" showErrorMessage="1" sqref="D2:D14" xr:uid="{00000000-0002-0000-0200-000000000000}">
      <formula1>"기존,신규"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134"/>
  <sheetViews>
    <sheetView tabSelected="1" zoomScale="85" zoomScaleNormal="85" workbookViewId="0">
      <selection activeCell="F17" sqref="F17"/>
    </sheetView>
  </sheetViews>
  <sheetFormatPr defaultRowHeight="14" x14ac:dyDescent="0.25"/>
  <cols>
    <col min="1" max="1" width="7.6640625" customWidth="1"/>
    <col min="2" max="2" width="29.33203125" bestFit="1" customWidth="1"/>
    <col min="3" max="3" width="22.75" customWidth="1"/>
    <col min="4" max="4" width="15.5" customWidth="1"/>
    <col min="5" max="6" width="13" customWidth="1"/>
    <col min="7" max="8" width="8.58203125" customWidth="1"/>
    <col min="9" max="9" width="36.08203125" customWidth="1"/>
  </cols>
  <sheetData>
    <row r="1" spans="1:15" ht="17" x14ac:dyDescent="0.25">
      <c r="A1" s="28" t="s">
        <v>0</v>
      </c>
      <c r="B1" s="72" t="str">
        <f>테이블목록!C2</f>
        <v>SLICK그리드 정보</v>
      </c>
      <c r="C1" s="73"/>
      <c r="D1" s="28" t="s">
        <v>1</v>
      </c>
      <c r="E1" s="74" t="str">
        <f>테이블목록!B2</f>
        <v>D1_CO_ST_SLICK_GRID_INFO</v>
      </c>
      <c r="F1" s="74"/>
      <c r="G1" s="74"/>
      <c r="H1" s="74"/>
      <c r="I1" s="74"/>
    </row>
    <row r="2" spans="1:15" ht="17" x14ac:dyDescent="0.25">
      <c r="A2" s="28" t="s">
        <v>2</v>
      </c>
      <c r="B2" s="75" t="s">
        <v>140</v>
      </c>
      <c r="C2" s="76"/>
      <c r="D2" s="28" t="s">
        <v>33</v>
      </c>
      <c r="E2" s="74"/>
      <c r="F2" s="74"/>
      <c r="G2" s="74"/>
      <c r="H2" s="74"/>
      <c r="I2" s="74"/>
      <c r="K2" t="str">
        <f>"-- "&amp;B1</f>
        <v>-- SLICK그리드 정보</v>
      </c>
    </row>
    <row r="3" spans="1:15" ht="17" x14ac:dyDescent="0.25">
      <c r="A3" s="28" t="s">
        <v>3</v>
      </c>
      <c r="B3" s="29" t="s">
        <v>34</v>
      </c>
      <c r="C3" s="29" t="s">
        <v>4</v>
      </c>
      <c r="D3" s="28" t="s">
        <v>5</v>
      </c>
      <c r="E3" s="28" t="s">
        <v>6</v>
      </c>
      <c r="F3" s="28" t="s">
        <v>35</v>
      </c>
      <c r="G3" s="28" t="s">
        <v>36</v>
      </c>
      <c r="H3" s="28" t="s">
        <v>37</v>
      </c>
      <c r="I3" s="29" t="s">
        <v>33</v>
      </c>
      <c r="K3" t="str">
        <f>"CREATE TABLE "&amp;E1</f>
        <v>CREATE TABLE D1_CO_ST_SLICK_GRID_INFO</v>
      </c>
    </row>
    <row r="4" spans="1:15" ht="17" x14ac:dyDescent="0.25">
      <c r="A4" s="23">
        <v>1</v>
      </c>
      <c r="B4" s="30" t="s">
        <v>74</v>
      </c>
      <c r="C4" s="30" t="s">
        <v>74</v>
      </c>
      <c r="D4" s="92" t="s">
        <v>98</v>
      </c>
      <c r="E4" s="23" t="s">
        <v>7</v>
      </c>
      <c r="F4" s="23" t="s">
        <v>38</v>
      </c>
      <c r="G4" s="23" t="s">
        <v>8</v>
      </c>
      <c r="H4" s="23"/>
      <c r="I4" s="31"/>
      <c r="K4" t="str">
        <f>""&amp;B4&amp;" "&amp;D4&amp;" IDENTITY(1,1) NOT NULL"</f>
        <v>ID INT IDENTITY(1,1) NOT NULL</v>
      </c>
      <c r="O4" t="str">
        <f>"EXEC sys.sp_addextendedproperty @name=N'MS_Description', @value=N'"&amp;C4&amp;"', @level0type=N'SCHEMA', @level0name=N'dbo', @level1type=N'TABLE', @level1name=N'"&amp;$E$1&amp;"', @level2type=N'COLUMN', @level2name=N'"&amp;B4&amp;"'"</f>
        <v>EXEC sys.sp_addextendedproperty @name=N'MS_Description', @value=N'ID', @level0type=N'SCHEMA', @level0name=N'dbo', @level1type=N'TABLE', @level1name=N'D1_CO_ST_SLICK_GRID_INFO', @level2type=N'COLUMN', @level2name=N'ID'</v>
      </c>
    </row>
    <row r="5" spans="1:15" ht="17" x14ac:dyDescent="0.25">
      <c r="A5" s="23">
        <v>2</v>
      </c>
      <c r="B5" s="30" t="s">
        <v>75</v>
      </c>
      <c r="C5" s="30" t="s">
        <v>105</v>
      </c>
      <c r="D5" s="92" t="s">
        <v>102</v>
      </c>
      <c r="E5" s="23" t="s">
        <v>7</v>
      </c>
      <c r="F5" s="23" t="s">
        <v>38</v>
      </c>
      <c r="G5" s="23"/>
      <c r="H5" s="23"/>
      <c r="I5" s="31"/>
      <c r="K5" t="str">
        <f>", "&amp;B5&amp;" "&amp;D5&amp;" "&amp;E5&amp;IF(LEN(F5) &gt; 0, " DEFAULT " &amp;F5, "")</f>
        <v>, ScreenID NVARCHAR(100) NOT NULL</v>
      </c>
      <c r="O5" t="str">
        <f t="shared" ref="O5:O45" si="0">"EXEC sys.sp_addextendedproperty @name=N'MS_Description', @value=N'"&amp;C5&amp;"', @level0type=N'SCHEMA', @level0name=N'dbo', @level1type=N'TABLE', @level1name=N'"&amp;$E$1&amp;"', @level2type=N'COLUMN', @level2name=N'"&amp;B5&amp;"'"</f>
        <v>EXEC sys.sp_addextendedproperty @name=N'MS_Description', @value=N'화면ID', @level0type=N'SCHEMA', @level0name=N'dbo', @level1type=N'TABLE', @level1name=N'D1_CO_ST_SLICK_GRID_INFO', @level2type=N'COLUMN', @level2name=N'ScreenID'</v>
      </c>
    </row>
    <row r="6" spans="1:15" ht="17" x14ac:dyDescent="0.25">
      <c r="A6" s="23">
        <v>3</v>
      </c>
      <c r="B6" s="30" t="s">
        <v>76</v>
      </c>
      <c r="C6" s="30" t="s">
        <v>104</v>
      </c>
      <c r="D6" s="92" t="s">
        <v>102</v>
      </c>
      <c r="E6" s="23" t="s">
        <v>7</v>
      </c>
      <c r="F6" s="23" t="s">
        <v>38</v>
      </c>
      <c r="G6" s="23"/>
      <c r="H6" s="23"/>
      <c r="I6" s="31"/>
      <c r="K6" t="str">
        <f t="shared" ref="K6:K45" si="1">", "&amp;B6&amp;" "&amp;D6&amp;" "&amp;E6&amp;IF(LEN(F6) &gt; 0, " DEFAULT " &amp;F6, "")</f>
        <v>, GridID NVARCHAR(100) NOT NULL</v>
      </c>
      <c r="O6" t="str">
        <f t="shared" si="0"/>
        <v>EXEC sys.sp_addextendedproperty @name=N'MS_Description', @value=N'그리드ID', @level0type=N'SCHEMA', @level0name=N'dbo', @level1type=N'TABLE', @level1name=N'D1_CO_ST_SLICK_GRID_INFO', @level2type=N'COLUMN', @level2name=N'GridID'</v>
      </c>
    </row>
    <row r="7" spans="1:15" ht="17" x14ac:dyDescent="0.25">
      <c r="A7" s="23">
        <v>4</v>
      </c>
      <c r="B7" s="30" t="s">
        <v>77</v>
      </c>
      <c r="C7" s="30" t="s">
        <v>106</v>
      </c>
      <c r="D7" s="92" t="s">
        <v>102</v>
      </c>
      <c r="E7" s="23" t="s">
        <v>9</v>
      </c>
      <c r="F7" s="23" t="s">
        <v>38</v>
      </c>
      <c r="G7" s="23"/>
      <c r="H7" s="23"/>
      <c r="I7" s="31"/>
      <c r="K7" t="str">
        <f t="shared" si="1"/>
        <v>, ScreenName NVARCHAR(100) NULL</v>
      </c>
      <c r="O7" t="str">
        <f t="shared" si="0"/>
        <v>EXEC sys.sp_addextendedproperty @name=N'MS_Description', @value=N'화면명', @level0type=N'SCHEMA', @level0name=N'dbo', @level1type=N'TABLE', @level1name=N'D1_CO_ST_SLICK_GRID_INFO', @level2type=N'COLUMN', @level2name=N'ScreenName'</v>
      </c>
    </row>
    <row r="8" spans="1:15" ht="17" x14ac:dyDescent="0.25">
      <c r="A8" s="23">
        <v>5</v>
      </c>
      <c r="B8" s="30" t="s">
        <v>78</v>
      </c>
      <c r="C8" s="30" t="s">
        <v>107</v>
      </c>
      <c r="D8" s="92" t="s">
        <v>102</v>
      </c>
      <c r="E8" s="23" t="s">
        <v>9</v>
      </c>
      <c r="F8" s="23" t="s">
        <v>38</v>
      </c>
      <c r="G8" s="23"/>
      <c r="H8" s="23"/>
      <c r="I8" s="31"/>
      <c r="K8" t="str">
        <f t="shared" si="1"/>
        <v>, GridName NVARCHAR(100) NULL</v>
      </c>
      <c r="O8" t="str">
        <f t="shared" si="0"/>
        <v>EXEC sys.sp_addextendedproperty @name=N'MS_Description', @value=N'그리드명', @level0type=N'SCHEMA', @level0name=N'dbo', @level1type=N'TABLE', @level1name=N'D1_CO_ST_SLICK_GRID_INFO', @level2type=N'COLUMN', @level2name=N'GridName'</v>
      </c>
    </row>
    <row r="9" spans="1:15" ht="17" x14ac:dyDescent="0.25">
      <c r="A9" s="23">
        <v>6</v>
      </c>
      <c r="B9" s="30" t="s">
        <v>203</v>
      </c>
      <c r="C9" s="30"/>
      <c r="D9" s="92" t="s">
        <v>101</v>
      </c>
      <c r="E9" s="23" t="s">
        <v>9</v>
      </c>
      <c r="F9" s="23"/>
      <c r="G9" s="23"/>
      <c r="H9" s="23"/>
      <c r="I9" s="31" t="b">
        <v>0</v>
      </c>
      <c r="K9" t="str">
        <f t="shared" si="1"/>
        <v>, EditAble BIT NULL</v>
      </c>
      <c r="O9" t="str">
        <f t="shared" si="0"/>
        <v>EXEC sys.sp_addextendedproperty @name=N'MS_Description', @value=N'', @level0type=N'SCHEMA', @level0name=N'dbo', @level1type=N'TABLE', @level1name=N'D1_CO_ST_SLICK_GRID_INFO', @level2type=N'COLUMN', @level2name=N'EditAble'</v>
      </c>
    </row>
    <row r="10" spans="1:15" ht="17" x14ac:dyDescent="0.25">
      <c r="A10" s="23">
        <v>7</v>
      </c>
      <c r="B10" s="30" t="s">
        <v>204</v>
      </c>
      <c r="C10" s="30"/>
      <c r="D10" s="92" t="s">
        <v>101</v>
      </c>
      <c r="E10" s="23" t="s">
        <v>9</v>
      </c>
      <c r="F10" s="23"/>
      <c r="G10" s="23"/>
      <c r="H10" s="23"/>
      <c r="I10" s="31" t="b">
        <v>0</v>
      </c>
      <c r="K10" t="str">
        <f t="shared" si="1"/>
        <v>, EnableAddRow BIT NULL</v>
      </c>
      <c r="O10" t="str">
        <f t="shared" si="0"/>
        <v>EXEC sys.sp_addextendedproperty @name=N'MS_Description', @value=N'', @level0type=N'SCHEMA', @level0name=N'dbo', @level1type=N'TABLE', @level1name=N'D1_CO_ST_SLICK_GRID_INFO', @level2type=N'COLUMN', @level2name=N'EnableAddRow'</v>
      </c>
    </row>
    <row r="11" spans="1:15" ht="17" x14ac:dyDescent="0.25">
      <c r="A11" s="23">
        <v>8</v>
      </c>
      <c r="B11" s="30" t="s">
        <v>205</v>
      </c>
      <c r="C11" s="30"/>
      <c r="D11" s="92" t="s">
        <v>101</v>
      </c>
      <c r="E11" s="23" t="s">
        <v>9</v>
      </c>
      <c r="F11" s="23"/>
      <c r="G11" s="23"/>
      <c r="H11" s="23"/>
      <c r="I11" s="31" t="b">
        <v>1</v>
      </c>
      <c r="K11" t="str">
        <f t="shared" si="1"/>
        <v>, EnableCellNavigation BIT NULL</v>
      </c>
      <c r="O11" t="str">
        <f t="shared" si="0"/>
        <v>EXEC sys.sp_addextendedproperty @name=N'MS_Description', @value=N'', @level0type=N'SCHEMA', @level0name=N'dbo', @level1type=N'TABLE', @level1name=N'D1_CO_ST_SLICK_GRID_INFO', @level2type=N'COLUMN', @level2name=N'EnableCellNavigation'</v>
      </c>
    </row>
    <row r="12" spans="1:15" ht="17" x14ac:dyDescent="0.25">
      <c r="A12" s="23">
        <v>9</v>
      </c>
      <c r="B12" s="30" t="s">
        <v>206</v>
      </c>
      <c r="C12" s="30"/>
      <c r="D12" s="92" t="s">
        <v>101</v>
      </c>
      <c r="E12" s="23" t="s">
        <v>9</v>
      </c>
      <c r="F12" s="23"/>
      <c r="G12" s="23"/>
      <c r="H12" s="23"/>
      <c r="I12" s="31" t="b">
        <v>0</v>
      </c>
      <c r="K12" t="str">
        <f t="shared" si="1"/>
        <v>, EnableColumnReorder BIT NULL</v>
      </c>
      <c r="O12" t="str">
        <f t="shared" si="0"/>
        <v>EXEC sys.sp_addextendedproperty @name=N'MS_Description', @value=N'', @level0type=N'SCHEMA', @level0name=N'dbo', @level1type=N'TABLE', @level1name=N'D1_CO_ST_SLICK_GRID_INFO', @level2type=N'COLUMN', @level2name=N'EnableColumnReorder'</v>
      </c>
    </row>
    <row r="13" spans="1:15" ht="17" x14ac:dyDescent="0.25">
      <c r="A13" s="23">
        <v>10</v>
      </c>
      <c r="B13" s="30" t="s">
        <v>207</v>
      </c>
      <c r="C13" s="30"/>
      <c r="D13" s="92" t="s">
        <v>101</v>
      </c>
      <c r="E13" s="23" t="s">
        <v>9</v>
      </c>
      <c r="F13" s="23"/>
      <c r="G13" s="23"/>
      <c r="H13" s="23"/>
      <c r="I13" s="31" t="b">
        <v>1</v>
      </c>
      <c r="K13" t="str">
        <f t="shared" si="1"/>
        <v>, EnableAsyncPostRender BIT NULL</v>
      </c>
      <c r="O13" t="str">
        <f t="shared" si="0"/>
        <v>EXEC sys.sp_addextendedproperty @name=N'MS_Description', @value=N'', @level0type=N'SCHEMA', @level0name=N'dbo', @level1type=N'TABLE', @level1name=N'D1_CO_ST_SLICK_GRID_INFO', @level2type=N'COLUMN', @level2name=N'EnableAsyncPostRender'</v>
      </c>
    </row>
    <row r="14" spans="1:15" ht="17" x14ac:dyDescent="0.25">
      <c r="A14" s="23">
        <v>11</v>
      </c>
      <c r="B14" s="30" t="s">
        <v>208</v>
      </c>
      <c r="C14" s="30"/>
      <c r="D14" s="92" t="s">
        <v>101</v>
      </c>
      <c r="E14" s="23" t="s">
        <v>9</v>
      </c>
      <c r="F14" s="23"/>
      <c r="G14" s="23"/>
      <c r="H14" s="23"/>
      <c r="I14" s="31" t="b">
        <v>0</v>
      </c>
      <c r="K14" t="str">
        <f t="shared" si="1"/>
        <v>, AsyncEditorLoading BIT NULL</v>
      </c>
      <c r="O14" t="str">
        <f t="shared" si="0"/>
        <v>EXEC sys.sp_addextendedproperty @name=N'MS_Description', @value=N'', @level0type=N'SCHEMA', @level0name=N'dbo', @level1type=N'TABLE', @level1name=N'D1_CO_ST_SLICK_GRID_INFO', @level2type=N'COLUMN', @level2name=N'AsyncEditorLoading'</v>
      </c>
    </row>
    <row r="15" spans="1:15" ht="17" x14ac:dyDescent="0.25">
      <c r="A15" s="23">
        <v>12</v>
      </c>
      <c r="B15" s="30" t="s">
        <v>209</v>
      </c>
      <c r="C15" s="30"/>
      <c r="D15" s="92" t="s">
        <v>101</v>
      </c>
      <c r="E15" s="23" t="s">
        <v>9</v>
      </c>
      <c r="F15" s="23"/>
      <c r="G15" s="23"/>
      <c r="H15" s="23"/>
      <c r="I15" s="31" t="b">
        <v>0</v>
      </c>
      <c r="K15" t="str">
        <f t="shared" si="1"/>
        <v>, ForceFitColumns BIT NULL</v>
      </c>
      <c r="O15" t="str">
        <f t="shared" si="0"/>
        <v>EXEC sys.sp_addextendedproperty @name=N'MS_Description', @value=N'', @level0type=N'SCHEMA', @level0name=N'dbo', @level1type=N'TABLE', @level1name=N'D1_CO_ST_SLICK_GRID_INFO', @level2type=N'COLUMN', @level2name=N'ForceFitColumns'</v>
      </c>
    </row>
    <row r="16" spans="1:15" ht="17" x14ac:dyDescent="0.25">
      <c r="A16" s="23">
        <v>13</v>
      </c>
      <c r="B16" s="30" t="s">
        <v>210</v>
      </c>
      <c r="C16" s="30"/>
      <c r="D16" s="92" t="s">
        <v>101</v>
      </c>
      <c r="E16" s="23" t="s">
        <v>9</v>
      </c>
      <c r="F16" s="23"/>
      <c r="G16" s="23"/>
      <c r="H16" s="23"/>
      <c r="I16" s="31" t="b">
        <v>0</v>
      </c>
      <c r="K16" t="str">
        <f t="shared" si="1"/>
        <v>, AutoEdit BIT NULL</v>
      </c>
      <c r="O16" t="str">
        <f t="shared" si="0"/>
        <v>EXEC sys.sp_addextendedproperty @name=N'MS_Description', @value=N'', @level0type=N'SCHEMA', @level0name=N'dbo', @level1type=N'TABLE', @level1name=N'D1_CO_ST_SLICK_GRID_INFO', @level2type=N'COLUMN', @level2name=N'AutoEdit'</v>
      </c>
    </row>
    <row r="17" spans="1:15" ht="17" x14ac:dyDescent="0.25">
      <c r="A17" s="23">
        <v>14</v>
      </c>
      <c r="B17" s="30" t="s">
        <v>211</v>
      </c>
      <c r="C17" s="30"/>
      <c r="D17" s="92" t="s">
        <v>101</v>
      </c>
      <c r="E17" s="23" t="s">
        <v>9</v>
      </c>
      <c r="F17" s="23"/>
      <c r="G17" s="23"/>
      <c r="H17" s="23"/>
      <c r="I17" s="31" t="b">
        <v>1</v>
      </c>
      <c r="K17" t="str">
        <f t="shared" si="1"/>
        <v>, AutoHeight BIT NULL</v>
      </c>
      <c r="O17" t="str">
        <f t="shared" si="0"/>
        <v>EXEC sys.sp_addextendedproperty @name=N'MS_Description', @value=N'', @level0type=N'SCHEMA', @level0name=N'dbo', @level1type=N'TABLE', @level1name=N'D1_CO_ST_SLICK_GRID_INFO', @level2type=N'COLUMN', @level2name=N'AutoHeight'</v>
      </c>
    </row>
    <row r="18" spans="1:15" ht="17" x14ac:dyDescent="0.25">
      <c r="A18" s="23">
        <v>15</v>
      </c>
      <c r="B18" s="30" t="s">
        <v>212</v>
      </c>
      <c r="C18" s="30"/>
      <c r="D18" s="92" t="s">
        <v>101</v>
      </c>
      <c r="E18" s="23" t="s">
        <v>9</v>
      </c>
      <c r="F18" s="23"/>
      <c r="G18" s="23"/>
      <c r="H18" s="23"/>
      <c r="I18" s="31" t="b">
        <v>1</v>
      </c>
      <c r="K18" t="str">
        <f t="shared" si="1"/>
        <v>, ShowHeaderRow BIT NULL</v>
      </c>
      <c r="O18" t="str">
        <f t="shared" si="0"/>
        <v>EXEC sys.sp_addextendedproperty @name=N'MS_Description', @value=N'', @level0type=N'SCHEMA', @level0name=N'dbo', @level1type=N'TABLE', @level1name=N'D1_CO_ST_SLICK_GRID_INFO', @level2type=N'COLUMN', @level2name=N'ShowHeaderRow'</v>
      </c>
    </row>
    <row r="19" spans="1:15" ht="17" x14ac:dyDescent="0.25">
      <c r="A19" s="23">
        <v>16</v>
      </c>
      <c r="B19" s="30" t="s">
        <v>213</v>
      </c>
      <c r="C19" s="30"/>
      <c r="D19" s="92" t="s">
        <v>101</v>
      </c>
      <c r="E19" s="23" t="s">
        <v>9</v>
      </c>
      <c r="F19" s="23"/>
      <c r="G19" s="23"/>
      <c r="H19" s="23"/>
      <c r="I19" s="31" t="b">
        <v>1</v>
      </c>
      <c r="K19" t="str">
        <f t="shared" si="1"/>
        <v>, ExplicitInitialization BIT NULL</v>
      </c>
      <c r="O19" t="str">
        <f t="shared" si="0"/>
        <v>EXEC sys.sp_addextendedproperty @name=N'MS_Description', @value=N'', @level0type=N'SCHEMA', @level0name=N'dbo', @level1type=N'TABLE', @level1name=N'D1_CO_ST_SLICK_GRID_INFO', @level2type=N'COLUMN', @level2name=N'ExplicitInitialization'</v>
      </c>
    </row>
    <row r="20" spans="1:15" ht="17" x14ac:dyDescent="0.25">
      <c r="A20" s="23">
        <v>17</v>
      </c>
      <c r="B20" s="30" t="s">
        <v>214</v>
      </c>
      <c r="C20" s="30"/>
      <c r="D20" s="92" t="s">
        <v>101</v>
      </c>
      <c r="E20" s="23" t="s">
        <v>9</v>
      </c>
      <c r="F20" s="23"/>
      <c r="G20" s="23"/>
      <c r="H20" s="23"/>
      <c r="I20" s="31" t="b">
        <v>1</v>
      </c>
      <c r="K20" t="str">
        <f t="shared" si="1"/>
        <v>, MultiColumnSort BIT NULL</v>
      </c>
      <c r="O20" t="str">
        <f t="shared" si="0"/>
        <v>EXEC sys.sp_addextendedproperty @name=N'MS_Description', @value=N'', @level0type=N'SCHEMA', @level0name=N'dbo', @level1type=N'TABLE', @level1name=N'D1_CO_ST_SLICK_GRID_INFO', @level2type=N'COLUMN', @level2name=N'MultiColumnSort'</v>
      </c>
    </row>
    <row r="21" spans="1:15" ht="17" x14ac:dyDescent="0.25">
      <c r="A21" s="23">
        <v>18</v>
      </c>
      <c r="B21" s="30" t="s">
        <v>215</v>
      </c>
      <c r="C21" s="30"/>
      <c r="D21" s="92" t="s">
        <v>142</v>
      </c>
      <c r="E21" s="23" t="s">
        <v>9</v>
      </c>
      <c r="F21" s="23"/>
      <c r="G21" s="23"/>
      <c r="H21" s="23"/>
      <c r="I21" s="31">
        <v>30</v>
      </c>
      <c r="K21" t="str">
        <f t="shared" si="1"/>
        <v>, RowHeight SMALLINT NULL</v>
      </c>
      <c r="O21" t="str">
        <f t="shared" si="0"/>
        <v>EXEC sys.sp_addextendedproperty @name=N'MS_Description', @value=N'', @level0type=N'SCHEMA', @level0name=N'dbo', @level1type=N'TABLE', @level1name=N'D1_CO_ST_SLICK_GRID_INFO', @level2type=N'COLUMN', @level2name=N'RowHeight'</v>
      </c>
    </row>
    <row r="22" spans="1:15" ht="17" x14ac:dyDescent="0.25">
      <c r="A22" s="23">
        <v>19</v>
      </c>
      <c r="B22" s="30" t="s">
        <v>216</v>
      </c>
      <c r="C22" s="30"/>
      <c r="D22" s="92" t="s">
        <v>142</v>
      </c>
      <c r="E22" s="23" t="s">
        <v>9</v>
      </c>
      <c r="F22" s="23"/>
      <c r="G22" s="23"/>
      <c r="H22" s="23"/>
      <c r="I22" s="31">
        <v>25</v>
      </c>
      <c r="K22" t="str">
        <f t="shared" si="1"/>
        <v>, TopPanelHeight SMALLINT NULL</v>
      </c>
      <c r="O22" t="str">
        <f t="shared" si="0"/>
        <v>EXEC sys.sp_addextendedproperty @name=N'MS_Description', @value=N'', @level0type=N'SCHEMA', @level0name=N'dbo', @level1type=N'TABLE', @level1name=N'D1_CO_ST_SLICK_GRID_INFO', @level2type=N'COLUMN', @level2name=N'TopPanelHeight'</v>
      </c>
    </row>
    <row r="23" spans="1:15" ht="17" x14ac:dyDescent="0.25">
      <c r="A23" s="23">
        <v>20</v>
      </c>
      <c r="B23" s="30" t="s">
        <v>217</v>
      </c>
      <c r="C23" s="30"/>
      <c r="D23" s="92" t="s">
        <v>142</v>
      </c>
      <c r="E23" s="23" t="s">
        <v>9</v>
      </c>
      <c r="F23" s="23"/>
      <c r="G23" s="23"/>
      <c r="H23" s="23"/>
      <c r="I23" s="31">
        <v>30</v>
      </c>
      <c r="K23" t="str">
        <f t="shared" si="1"/>
        <v>, HeaderRowHeight SMALLINT NULL</v>
      </c>
      <c r="O23" t="str">
        <f t="shared" si="0"/>
        <v>EXEC sys.sp_addextendedproperty @name=N'MS_Description', @value=N'', @level0type=N'SCHEMA', @level0name=N'dbo', @level1type=N'TABLE', @level1name=N'D1_CO_ST_SLICK_GRID_INFO', @level2type=N'COLUMN', @level2name=N'HeaderRowHeight'</v>
      </c>
    </row>
    <row r="24" spans="1:15" ht="17" x14ac:dyDescent="0.25">
      <c r="A24" s="23">
        <v>21</v>
      </c>
      <c r="B24" s="30" t="s">
        <v>218</v>
      </c>
      <c r="C24" s="30"/>
      <c r="D24" s="92" t="s">
        <v>102</v>
      </c>
      <c r="E24" s="23" t="s">
        <v>9</v>
      </c>
      <c r="F24" s="23"/>
      <c r="G24" s="23"/>
      <c r="H24" s="23"/>
      <c r="I24" s="31" t="s">
        <v>187</v>
      </c>
      <c r="K24" t="str">
        <f t="shared" si="1"/>
        <v>, CellHighlightCssClass NVARCHAR(100) NULL</v>
      </c>
      <c r="O24" t="str">
        <f t="shared" si="0"/>
        <v>EXEC sys.sp_addextendedproperty @name=N'MS_Description', @value=N'', @level0type=N'SCHEMA', @level0name=N'dbo', @level1type=N'TABLE', @level1name=N'D1_CO_ST_SLICK_GRID_INFO', @level2type=N'COLUMN', @level2name=N'CellHighlightCssClass'</v>
      </c>
    </row>
    <row r="25" spans="1:15" ht="17" x14ac:dyDescent="0.25">
      <c r="A25" s="23">
        <v>22</v>
      </c>
      <c r="B25" s="30" t="s">
        <v>219</v>
      </c>
      <c r="C25" s="30"/>
      <c r="D25" s="92" t="s">
        <v>102</v>
      </c>
      <c r="E25" s="23" t="s">
        <v>9</v>
      </c>
      <c r="F25" s="23"/>
      <c r="G25" s="23"/>
      <c r="H25" s="23"/>
      <c r="I25" s="31" t="s">
        <v>189</v>
      </c>
      <c r="K25" t="str">
        <f t="shared" si="1"/>
        <v>, CellFlashingCssClass NVARCHAR(100) NULL</v>
      </c>
      <c r="O25" t="str">
        <f t="shared" si="0"/>
        <v>EXEC sys.sp_addextendedproperty @name=N'MS_Description', @value=N'', @level0type=N'SCHEMA', @level0name=N'dbo', @level1type=N'TABLE', @level1name=N'D1_CO_ST_SLICK_GRID_INFO', @level2type=N'COLUMN', @level2name=N'CellFlashingCssClass'</v>
      </c>
    </row>
    <row r="26" spans="1:15" ht="17" x14ac:dyDescent="0.25">
      <c r="A26" s="23">
        <v>23</v>
      </c>
      <c r="B26" s="30" t="s">
        <v>220</v>
      </c>
      <c r="C26" s="30"/>
      <c r="D26" s="92" t="s">
        <v>102</v>
      </c>
      <c r="E26" s="23" t="s">
        <v>9</v>
      </c>
      <c r="F26" s="23"/>
      <c r="G26" s="23"/>
      <c r="H26" s="23"/>
      <c r="I26" s="31" t="s">
        <v>192</v>
      </c>
      <c r="K26" t="str">
        <f t="shared" si="1"/>
        <v>, EditCommandHandler NVARCHAR(100) NULL</v>
      </c>
      <c r="O26" t="str">
        <f t="shared" si="0"/>
        <v>EXEC sys.sp_addextendedproperty @name=N'MS_Description', @value=N'', @level0type=N'SCHEMA', @level0name=N'dbo', @level1type=N'TABLE', @level1name=N'D1_CO_ST_SLICK_GRID_INFO', @level2type=N'COLUMN', @level2name=N'EditCommandHandler'</v>
      </c>
    </row>
    <row r="27" spans="1:15" ht="17" x14ac:dyDescent="0.25">
      <c r="A27" s="23">
        <v>24</v>
      </c>
      <c r="B27" s="30" t="s">
        <v>221</v>
      </c>
      <c r="C27" s="30"/>
      <c r="D27" s="92" t="s">
        <v>102</v>
      </c>
      <c r="E27" s="23" t="s">
        <v>9</v>
      </c>
      <c r="F27" s="23"/>
      <c r="G27" s="23"/>
      <c r="H27" s="23"/>
      <c r="I27" s="31" t="s">
        <v>202</v>
      </c>
      <c r="K27" t="str">
        <f t="shared" si="1"/>
        <v>, DataItemColumnValueExtractor NVARCHAR(100) NULL</v>
      </c>
      <c r="O27" t="str">
        <f t="shared" si="0"/>
        <v>EXEC sys.sp_addextendedproperty @name=N'MS_Description', @value=N'', @level0type=N'SCHEMA', @level0name=N'dbo', @level1type=N'TABLE', @level1name=N'D1_CO_ST_SLICK_GRID_INFO', @level2type=N'COLUMN', @level2name=N'DataItemColumnValueExtractor'</v>
      </c>
    </row>
    <row r="28" spans="1:15" ht="17" x14ac:dyDescent="0.25">
      <c r="A28" s="23">
        <v>25</v>
      </c>
      <c r="B28" s="30" t="s">
        <v>79</v>
      </c>
      <c r="C28" s="30" t="s">
        <v>81</v>
      </c>
      <c r="D28" s="92" t="s">
        <v>103</v>
      </c>
      <c r="E28" s="23" t="s">
        <v>9</v>
      </c>
      <c r="F28" s="23" t="s">
        <v>38</v>
      </c>
      <c r="G28" s="23"/>
      <c r="H28" s="23"/>
      <c r="I28" s="31" t="s">
        <v>222</v>
      </c>
      <c r="K28" t="str">
        <f t="shared" si="1"/>
        <v>, EtcOption NVARCHAR(1000) NULL</v>
      </c>
      <c r="O28" t="str">
        <f t="shared" si="0"/>
        <v>EXEC sys.sp_addextendedproperty @name=N'MS_Description', @value=N'기타옵션', @level0type=N'SCHEMA', @level0name=N'dbo', @level1type=N'TABLE', @level1name=N'D1_CO_ST_SLICK_GRID_INFO', @level2type=N'COLUMN', @level2name=N'EtcOption'</v>
      </c>
    </row>
    <row r="29" spans="1:15" ht="17" x14ac:dyDescent="0.25">
      <c r="A29" s="23">
        <v>26</v>
      </c>
      <c r="B29" s="30" t="s">
        <v>80</v>
      </c>
      <c r="C29" s="30" t="s">
        <v>33</v>
      </c>
      <c r="D29" s="92" t="s">
        <v>103</v>
      </c>
      <c r="E29" s="23" t="s">
        <v>9</v>
      </c>
      <c r="F29" s="23" t="s">
        <v>38</v>
      </c>
      <c r="G29" s="23"/>
      <c r="H29" s="23"/>
      <c r="I29" s="31"/>
      <c r="K29" t="str">
        <f t="shared" si="1"/>
        <v>, Remark NVARCHAR(1000) NULL</v>
      </c>
      <c r="O29" t="str">
        <f t="shared" si="0"/>
        <v>EXEC sys.sp_addextendedproperty @name=N'MS_Description', @value=N'비고', @level0type=N'SCHEMA', @level0name=N'dbo', @level1type=N'TABLE', @level1name=N'D1_CO_ST_SLICK_GRID_INFO', @level2type=N'COLUMN', @level2name=N'Remark'</v>
      </c>
    </row>
    <row r="30" spans="1:15" ht="17" x14ac:dyDescent="0.25">
      <c r="A30" s="89"/>
      <c r="B30" s="90" t="s">
        <v>73</v>
      </c>
      <c r="C30" s="90" t="s">
        <v>82</v>
      </c>
      <c r="D30" s="90" t="s">
        <v>98</v>
      </c>
      <c r="E30" s="89" t="s">
        <v>9</v>
      </c>
      <c r="F30" s="89" t="s">
        <v>38</v>
      </c>
      <c r="G30" s="89"/>
      <c r="H30" s="89"/>
      <c r="I30" s="91"/>
      <c r="K30" t="str">
        <f t="shared" si="1"/>
        <v>, ReferenceID INT NULL</v>
      </c>
      <c r="O30" t="str">
        <f t="shared" si="0"/>
        <v>EXEC sys.sp_addextendedproperty @name=N'MS_Description', @value=N'The links to FlexData.', @level0type=N'SCHEMA', @level0name=N'dbo', @level1type=N'TABLE', @level1name=N'D1_CO_ST_SLICK_GRID_INFO', @level2type=N'COLUMN', @level2name=N'ReferenceID'</v>
      </c>
    </row>
    <row r="31" spans="1:15" ht="17" x14ac:dyDescent="0.25">
      <c r="A31" s="89"/>
      <c r="B31" s="90" t="s">
        <v>72</v>
      </c>
      <c r="C31" s="90" t="s">
        <v>83</v>
      </c>
      <c r="D31" s="90" t="s">
        <v>99</v>
      </c>
      <c r="E31" s="89" t="s">
        <v>9</v>
      </c>
      <c r="F31" s="89" t="s">
        <v>38</v>
      </c>
      <c r="G31" s="89"/>
      <c r="H31" s="89"/>
      <c r="I31" s="91"/>
      <c r="K31" t="str">
        <f t="shared" si="1"/>
        <v>, LastUpdateOn DATETIME NULL</v>
      </c>
      <c r="O31" t="str">
        <f t="shared" si="0"/>
        <v>EXEC sys.sp_addextendedproperty @name=N'MS_Description', @value=N'The date when the record was last updated.', @level0type=N'SCHEMA', @level0name=N'dbo', @level1type=N'TABLE', @level1name=N'D1_CO_ST_SLICK_GRID_INFO', @level2type=N'COLUMN', @level2name=N'LastUpdateOn'</v>
      </c>
    </row>
    <row r="32" spans="1:15" ht="17" x14ac:dyDescent="0.25">
      <c r="A32" s="89"/>
      <c r="B32" s="90" t="s">
        <v>71</v>
      </c>
      <c r="C32" s="90" t="s">
        <v>84</v>
      </c>
      <c r="D32" s="90" t="s">
        <v>100</v>
      </c>
      <c r="E32" s="89" t="s">
        <v>9</v>
      </c>
      <c r="F32" s="89" t="s">
        <v>38</v>
      </c>
      <c r="G32" s="89"/>
      <c r="H32" s="89"/>
      <c r="I32" s="91"/>
      <c r="K32" t="str">
        <f t="shared" si="1"/>
        <v>, LastUpdatedBy NVARCHAR(50) NULL</v>
      </c>
      <c r="O32" t="str">
        <f t="shared" si="0"/>
        <v>EXEC sys.sp_addextendedproperty @name=N'MS_Description', @value=N'The user who last updated the record.', @level0type=N'SCHEMA', @level0name=N'dbo', @level1type=N'TABLE', @level1name=N'D1_CO_ST_SLICK_GRID_INFO', @level2type=N'COLUMN', @level2name=N'LastUpdatedBy'</v>
      </c>
    </row>
    <row r="33" spans="1:15" ht="17" x14ac:dyDescent="0.25">
      <c r="A33" s="89"/>
      <c r="B33" s="90" t="s">
        <v>70</v>
      </c>
      <c r="C33" s="90" t="s">
        <v>85</v>
      </c>
      <c r="D33" s="90" t="s">
        <v>99</v>
      </c>
      <c r="E33" s="89" t="s">
        <v>9</v>
      </c>
      <c r="F33" s="89" t="s">
        <v>38</v>
      </c>
      <c r="G33" s="89"/>
      <c r="H33" s="89"/>
      <c r="I33" s="91"/>
      <c r="K33" t="str">
        <f t="shared" si="1"/>
        <v>, CreatedOn DATETIME NULL</v>
      </c>
      <c r="O33" t="str">
        <f t="shared" si="0"/>
        <v>EXEC sys.sp_addextendedproperty @name=N'MS_Description', @value=N'The date when the record was created.', @level0type=N'SCHEMA', @level0name=N'dbo', @level1type=N'TABLE', @level1name=N'D1_CO_ST_SLICK_GRID_INFO', @level2type=N'COLUMN', @level2name=N'CreatedOn'</v>
      </c>
    </row>
    <row r="34" spans="1:15" ht="17" x14ac:dyDescent="0.25">
      <c r="A34" s="89"/>
      <c r="B34" s="90" t="s">
        <v>69</v>
      </c>
      <c r="C34" s="90" t="s">
        <v>86</v>
      </c>
      <c r="D34" s="90" t="s">
        <v>100</v>
      </c>
      <c r="E34" s="89" t="s">
        <v>9</v>
      </c>
      <c r="F34" s="89" t="s">
        <v>38</v>
      </c>
      <c r="G34" s="89"/>
      <c r="H34" s="89"/>
      <c r="I34" s="91"/>
      <c r="K34" t="str">
        <f t="shared" si="1"/>
        <v>, CreatedBy NVARCHAR(50) NULL</v>
      </c>
      <c r="O34" t="str">
        <f t="shared" si="0"/>
        <v>EXEC sys.sp_addextendedproperty @name=N'MS_Description', @value=N'The user who created the record.', @level0type=N'SCHEMA', @level0name=N'dbo', @level1type=N'TABLE', @level1name=N'D1_CO_ST_SLICK_GRID_INFO', @level2type=N'COLUMN', @level2name=N'CreatedBy'</v>
      </c>
    </row>
    <row r="35" spans="1:15" ht="17" x14ac:dyDescent="0.25">
      <c r="A35" s="89"/>
      <c r="B35" s="90" t="s">
        <v>68</v>
      </c>
      <c r="C35" s="90" t="s">
        <v>87</v>
      </c>
      <c r="D35" s="90" t="s">
        <v>101</v>
      </c>
      <c r="E35" s="89" t="s">
        <v>7</v>
      </c>
      <c r="F35" s="89">
        <v>1</v>
      </c>
      <c r="G35" s="89"/>
      <c r="H35" s="89"/>
      <c r="I35" s="91"/>
      <c r="K35" t="str">
        <f t="shared" si="1"/>
        <v>, Active BIT NOT NULL DEFAULT 1</v>
      </c>
      <c r="O35" t="str">
        <f t="shared" si="0"/>
        <v>EXEC sys.sp_addextendedproperty @name=N'MS_Description', @value=N'Indicates if the record is active or deleted.', @level0type=N'SCHEMA', @level0name=N'dbo', @level1type=N'TABLE', @level1name=N'D1_CO_ST_SLICK_GRID_INFO', @level2type=N'COLUMN', @level2name=N'Active'</v>
      </c>
    </row>
    <row r="36" spans="1:15" ht="17" x14ac:dyDescent="0.25">
      <c r="A36" s="89"/>
      <c r="B36" s="90" t="s">
        <v>67</v>
      </c>
      <c r="C36" s="90" t="s">
        <v>88</v>
      </c>
      <c r="D36" s="90" t="s">
        <v>99</v>
      </c>
      <c r="E36" s="89" t="s">
        <v>9</v>
      </c>
      <c r="F36" s="89" t="s">
        <v>38</v>
      </c>
      <c r="G36" s="89"/>
      <c r="H36" s="89"/>
      <c r="I36" s="91"/>
      <c r="K36" t="str">
        <f t="shared" si="1"/>
        <v>, LastDeleteOn DATETIME NULL</v>
      </c>
      <c r="O36" t="str">
        <f t="shared" si="0"/>
        <v>EXEC sys.sp_addextendedproperty @name=N'MS_Description', @value=N'The date when the record was last deleted.', @level0type=N'SCHEMA', @level0name=N'dbo', @level1type=N'TABLE', @level1name=N'D1_CO_ST_SLICK_GRID_INFO', @level2type=N'COLUMN', @level2name=N'LastDeleteOn'</v>
      </c>
    </row>
    <row r="37" spans="1:15" ht="17" x14ac:dyDescent="0.25">
      <c r="A37" s="89"/>
      <c r="B37" s="90" t="s">
        <v>66</v>
      </c>
      <c r="C37" s="90" t="s">
        <v>89</v>
      </c>
      <c r="D37" s="90" t="s">
        <v>100</v>
      </c>
      <c r="E37" s="89" t="s">
        <v>9</v>
      </c>
      <c r="F37" s="89" t="s">
        <v>38</v>
      </c>
      <c r="G37" s="89"/>
      <c r="H37" s="89"/>
      <c r="I37" s="91"/>
      <c r="K37" t="str">
        <f t="shared" si="1"/>
        <v>, LastDeletedBy NVARCHAR(50) NULL</v>
      </c>
      <c r="O37" t="str">
        <f t="shared" si="0"/>
        <v>EXEC sys.sp_addextendedproperty @name=N'MS_Description', @value=N'The user who last deleted the record.', @level0type=N'SCHEMA', @level0name=N'dbo', @level1type=N'TABLE', @level1name=N'D1_CO_ST_SLICK_GRID_INFO', @level2type=N'COLUMN', @level2name=N'LastDeletedBy'</v>
      </c>
    </row>
    <row r="38" spans="1:15" ht="17" x14ac:dyDescent="0.25">
      <c r="A38" s="89"/>
      <c r="B38" s="90" t="s">
        <v>65</v>
      </c>
      <c r="C38" s="90" t="s">
        <v>90</v>
      </c>
      <c r="D38" s="90" t="s">
        <v>99</v>
      </c>
      <c r="E38" s="89" t="s">
        <v>9</v>
      </c>
      <c r="F38" s="89" t="s">
        <v>38</v>
      </c>
      <c r="G38" s="89"/>
      <c r="H38" s="89"/>
      <c r="I38" s="91"/>
      <c r="K38" t="str">
        <f t="shared" si="1"/>
        <v>, LastReactivateOn DATETIME NULL</v>
      </c>
      <c r="O38" t="str">
        <f t="shared" si="0"/>
        <v>EXEC sys.sp_addextendedproperty @name=N'MS_Description', @value=N'The date when the record was last reactivated.', @level0type=N'SCHEMA', @level0name=N'dbo', @level1type=N'TABLE', @level1name=N'D1_CO_ST_SLICK_GRID_INFO', @level2type=N'COLUMN', @level2name=N'LastReactivateOn'</v>
      </c>
    </row>
    <row r="39" spans="1:15" ht="17" x14ac:dyDescent="0.25">
      <c r="A39" s="89"/>
      <c r="B39" s="90" t="s">
        <v>64</v>
      </c>
      <c r="C39" s="90" t="s">
        <v>91</v>
      </c>
      <c r="D39" s="90" t="s">
        <v>100</v>
      </c>
      <c r="E39" s="89" t="s">
        <v>9</v>
      </c>
      <c r="F39" s="89" t="s">
        <v>38</v>
      </c>
      <c r="G39" s="89"/>
      <c r="H39" s="89"/>
      <c r="I39" s="91"/>
      <c r="K39" t="str">
        <f t="shared" si="1"/>
        <v>, LastReactivatedBy NVARCHAR(50) NULL</v>
      </c>
      <c r="O39" t="str">
        <f t="shared" si="0"/>
        <v>EXEC sys.sp_addextendedproperty @name=N'MS_Description', @value=N'The user who last reactivated the record.', @level0type=N'SCHEMA', @level0name=N'dbo', @level1type=N'TABLE', @level1name=N'D1_CO_ST_SLICK_GRID_INFO', @level2type=N'COLUMN', @level2name=N'LastReactivatedBy'</v>
      </c>
    </row>
    <row r="40" spans="1:15" ht="17" x14ac:dyDescent="0.25">
      <c r="A40" s="89"/>
      <c r="B40" s="90" t="s">
        <v>63</v>
      </c>
      <c r="C40" s="90" t="s">
        <v>92</v>
      </c>
      <c r="D40" s="90" t="s">
        <v>98</v>
      </c>
      <c r="E40" s="89" t="s">
        <v>9</v>
      </c>
      <c r="F40" s="89" t="s">
        <v>38</v>
      </c>
      <c r="G40" s="89"/>
      <c r="H40" s="89"/>
      <c r="I40" s="91"/>
      <c r="K40" t="str">
        <f t="shared" si="1"/>
        <v>, ArchiveID INT NULL</v>
      </c>
      <c r="O40" t="str">
        <f t="shared" si="0"/>
        <v>EXEC sys.sp_addextendedproperty @name=N'MS_Description', @value=N'The archive identifier.', @level0type=N'SCHEMA', @level0name=N'dbo', @level1type=N'TABLE', @level1name=N'D1_CO_ST_SLICK_GRID_INFO', @level2type=N'COLUMN', @level2name=N'ArchiveID'</v>
      </c>
    </row>
    <row r="41" spans="1:15" ht="17" x14ac:dyDescent="0.25">
      <c r="A41" s="89"/>
      <c r="B41" s="90" t="s">
        <v>62</v>
      </c>
      <c r="C41" s="90" t="s">
        <v>93</v>
      </c>
      <c r="D41" s="90" t="s">
        <v>99</v>
      </c>
      <c r="E41" s="89" t="s">
        <v>9</v>
      </c>
      <c r="F41" s="89" t="s">
        <v>38</v>
      </c>
      <c r="G41" s="89"/>
      <c r="H41" s="89"/>
      <c r="I41" s="91"/>
      <c r="K41" t="str">
        <f t="shared" si="1"/>
        <v>, LastArchiveOn DATETIME NULL</v>
      </c>
      <c r="O41" t="str">
        <f t="shared" si="0"/>
        <v>EXEC sys.sp_addextendedproperty @name=N'MS_Description', @value=N'The date when the record was last archived.', @level0type=N'SCHEMA', @level0name=N'dbo', @level1type=N'TABLE', @level1name=N'D1_CO_ST_SLICK_GRID_INFO', @level2type=N'COLUMN', @level2name=N'LastArchiveOn'</v>
      </c>
    </row>
    <row r="42" spans="1:15" ht="17" x14ac:dyDescent="0.25">
      <c r="A42" s="89"/>
      <c r="B42" s="90" t="s">
        <v>61</v>
      </c>
      <c r="C42" s="90" t="s">
        <v>94</v>
      </c>
      <c r="D42" s="90" t="s">
        <v>100</v>
      </c>
      <c r="E42" s="89" t="s">
        <v>9</v>
      </c>
      <c r="F42" s="89" t="s">
        <v>38</v>
      </c>
      <c r="G42" s="89"/>
      <c r="H42" s="89"/>
      <c r="I42" s="91"/>
      <c r="K42" t="str">
        <f t="shared" si="1"/>
        <v>, LastArchivedBy NVARCHAR(50) NULL</v>
      </c>
      <c r="O42" t="str">
        <f t="shared" si="0"/>
        <v>EXEC sys.sp_addextendedproperty @name=N'MS_Description', @value=N'The user who last archived the record.', @level0type=N'SCHEMA', @level0name=N'dbo', @level1type=N'TABLE', @level1name=N'D1_CO_ST_SLICK_GRID_INFO', @level2type=N'COLUMN', @level2name=N'LastArchivedBy'</v>
      </c>
    </row>
    <row r="43" spans="1:15" ht="17" x14ac:dyDescent="0.25">
      <c r="A43" s="89"/>
      <c r="B43" s="90" t="s">
        <v>60</v>
      </c>
      <c r="C43" s="90" t="s">
        <v>95</v>
      </c>
      <c r="D43" s="90" t="s">
        <v>99</v>
      </c>
      <c r="E43" s="89" t="s">
        <v>9</v>
      </c>
      <c r="F43" s="89" t="s">
        <v>38</v>
      </c>
      <c r="G43" s="89"/>
      <c r="H43" s="89"/>
      <c r="I43" s="91"/>
      <c r="K43" t="str">
        <f t="shared" si="1"/>
        <v>, LastRestoreOn DATETIME NULL</v>
      </c>
      <c r="O43" t="str">
        <f t="shared" si="0"/>
        <v>EXEC sys.sp_addextendedproperty @name=N'MS_Description', @value=N'The date when the record was last restored from the archive.', @level0type=N'SCHEMA', @level0name=N'dbo', @level1type=N'TABLE', @level1name=N'D1_CO_ST_SLICK_GRID_INFO', @level2type=N'COLUMN', @level2name=N'LastRestoreOn'</v>
      </c>
    </row>
    <row r="44" spans="1:15" ht="17" x14ac:dyDescent="0.25">
      <c r="A44" s="89"/>
      <c r="B44" s="90" t="s">
        <v>59</v>
      </c>
      <c r="C44" s="90" t="s">
        <v>96</v>
      </c>
      <c r="D44" s="90" t="s">
        <v>100</v>
      </c>
      <c r="E44" s="89" t="s">
        <v>9</v>
      </c>
      <c r="F44" s="89" t="s">
        <v>38</v>
      </c>
      <c r="G44" s="89"/>
      <c r="H44" s="89"/>
      <c r="I44" s="91"/>
      <c r="K44" t="str">
        <f t="shared" si="1"/>
        <v>, LastRestoredBy NVARCHAR(50) NULL</v>
      </c>
      <c r="O44" t="str">
        <f t="shared" si="0"/>
        <v>EXEC sys.sp_addextendedproperty @name=N'MS_Description', @value=N'The user who last restored the record from the archive.', @level0type=N'SCHEMA', @level0name=N'dbo', @level1type=N'TABLE', @level1name=N'D1_CO_ST_SLICK_GRID_INFO', @level2type=N'COLUMN', @level2name=N'LastRestoredBy'</v>
      </c>
    </row>
    <row r="45" spans="1:15" ht="17" x14ac:dyDescent="0.25">
      <c r="A45" s="89"/>
      <c r="B45" s="90" t="s">
        <v>58</v>
      </c>
      <c r="C45" s="90" t="s">
        <v>97</v>
      </c>
      <c r="D45" s="90" t="s">
        <v>98</v>
      </c>
      <c r="E45" s="89" t="s">
        <v>7</v>
      </c>
      <c r="F45" s="89">
        <v>1</v>
      </c>
      <c r="G45" s="89"/>
      <c r="H45" s="89"/>
      <c r="I45" s="91"/>
      <c r="K45" t="str">
        <f t="shared" si="1"/>
        <v>, RowVersionStamp INT NOT NULL DEFAULT 1</v>
      </c>
      <c r="O45" t="str">
        <f t="shared" si="0"/>
        <v>EXEC sys.sp_addextendedproperty @name=N'MS_Description', @value=N'The current version identifier for the row for the detection of concurrency violations.', @level0type=N'SCHEMA', @level0name=N'dbo', @level1type=N'TABLE', @level1name=N'D1_CO_ST_SLICK_GRID_INFO', @level2type=N'COLUMN', @level2name=N'RowVersionStamp'</v>
      </c>
    </row>
    <row r="46" spans="1:15" ht="17" x14ac:dyDescent="0.25">
      <c r="A46" s="77" t="s">
        <v>39</v>
      </c>
      <c r="B46" s="78"/>
      <c r="C46" s="78"/>
      <c r="D46" s="78"/>
      <c r="E46" s="78"/>
      <c r="F46" s="78"/>
      <c r="G46" s="78"/>
      <c r="H46" s="78"/>
      <c r="I46" s="79"/>
      <c r="K46" t="str">
        <f>"CONSTRAINT ["&amp;B48&amp;"] PRIMARY KEY CLUSTERED ("&amp;D48&amp;" "&amp;E48&amp;") WITH (PAD_INDEX = OFF, STATISTICS_NORECOMPUTE = OFF, IGNORE_DUP_KEY = OFF, ALLOW_ROW_LOCKS = ON, ALLOW_PAGE_LOCKS = ON, FILLFACTOR = 90) ON [PRIMARY] "</f>
        <v xml:space="preserve">CONSTRAINT [PK_D1_CO_ST_SLICK_GRID_INFO] PRIMARY KEY CLUSTERED (ID ASC) WITH (PAD_INDEX = OFF, STATISTICS_NORECOMPUTE = OFF, IGNORE_DUP_KEY = OFF, ALLOW_ROW_LOCKS = ON, ALLOW_PAGE_LOCKS = ON, FILLFACTOR = 90) ON [PRIMARY] </v>
      </c>
    </row>
    <row r="47" spans="1:15" ht="17" x14ac:dyDescent="0.25">
      <c r="A47" s="28" t="s">
        <v>3</v>
      </c>
      <c r="B47" s="81" t="s">
        <v>40</v>
      </c>
      <c r="C47" s="82"/>
      <c r="D47" s="29" t="s">
        <v>41</v>
      </c>
      <c r="E47" s="28" t="s">
        <v>42</v>
      </c>
      <c r="F47" s="77" t="s">
        <v>43</v>
      </c>
      <c r="G47" s="78"/>
      <c r="H47" s="78"/>
      <c r="I47" s="79"/>
      <c r="K47" t="str">
        <f>") ON [PRIMARY] ;"</f>
        <v>) ON [PRIMARY] ;</v>
      </c>
    </row>
    <row r="48" spans="1:15" ht="17" x14ac:dyDescent="0.25">
      <c r="A48" s="23">
        <v>1</v>
      </c>
      <c r="B48" s="75" t="str">
        <f>"PK_"&amp;E1</f>
        <v>PK_D1_CO_ST_SLICK_GRID_INFO</v>
      </c>
      <c r="C48" s="76"/>
      <c r="D48" s="32" t="str">
        <f>B4</f>
        <v>ID</v>
      </c>
      <c r="E48" s="33" t="s">
        <v>10</v>
      </c>
      <c r="F48" s="75" t="s">
        <v>44</v>
      </c>
      <c r="G48" s="80"/>
      <c r="H48" s="80"/>
      <c r="I48" s="76"/>
    </row>
    <row r="49" spans="1:15" ht="17" x14ac:dyDescent="0.25">
      <c r="A49" s="83">
        <v>2</v>
      </c>
      <c r="B49" s="85" t="str">
        <f>"IDX_"&amp;E1&amp;"_"&amp;REPT("0", IF((A49-1)&gt;10,0,1))&amp;(A49-1)</f>
        <v>IDX_D1_CO_ST_SLICK_GRID_INFO_01</v>
      </c>
      <c r="C49" s="86"/>
      <c r="D49" s="34" t="str">
        <f>B5</f>
        <v>ScreenID</v>
      </c>
      <c r="E49" s="33" t="s">
        <v>10</v>
      </c>
      <c r="F49" s="85" t="s">
        <v>108</v>
      </c>
      <c r="G49" s="93"/>
      <c r="H49" s="93"/>
      <c r="I49" s="86"/>
      <c r="K49" t="str">
        <f>"CREATE INDEX "&amp;B49&amp;" ON "&amp;E1&amp;" ("&amp;D49&amp;", "&amp;D50&amp;");"</f>
        <v>CREATE INDEX IDX_D1_CO_ST_SLICK_GRID_INFO_01 ON D1_CO_ST_SLICK_GRID_INFO (ScreenID, GridID);</v>
      </c>
    </row>
    <row r="50" spans="1:15" ht="17" x14ac:dyDescent="0.25">
      <c r="A50" s="84"/>
      <c r="B50" s="87"/>
      <c r="C50" s="88"/>
      <c r="D50" s="34" t="str">
        <f>B6</f>
        <v>GridID</v>
      </c>
      <c r="E50" s="33" t="s">
        <v>10</v>
      </c>
      <c r="F50" s="87"/>
      <c r="G50" s="94"/>
      <c r="H50" s="94"/>
      <c r="I50" s="88"/>
    </row>
    <row r="52" spans="1:15" ht="17" x14ac:dyDescent="0.25">
      <c r="A52" s="28" t="s">
        <v>0</v>
      </c>
      <c r="B52" s="72" t="str">
        <f>테이블목록!C3</f>
        <v>SLICK컬럼 정보</v>
      </c>
      <c r="C52" s="73"/>
      <c r="D52" s="28" t="s">
        <v>1</v>
      </c>
      <c r="E52" s="74" t="str">
        <f>테이블목록!B3</f>
        <v>D1_CO_ST_SLICK_COL_INFO</v>
      </c>
      <c r="F52" s="74"/>
      <c r="G52" s="74"/>
      <c r="H52" s="74"/>
      <c r="I52" s="74"/>
    </row>
    <row r="53" spans="1:15" ht="17" x14ac:dyDescent="0.25">
      <c r="A53" s="28" t="s">
        <v>2</v>
      </c>
      <c r="B53" s="75" t="s">
        <v>139</v>
      </c>
      <c r="C53" s="76"/>
      <c r="D53" s="28" t="s">
        <v>33</v>
      </c>
      <c r="E53" s="74"/>
      <c r="F53" s="74"/>
      <c r="G53" s="74"/>
      <c r="H53" s="74"/>
      <c r="I53" s="74"/>
      <c r="K53" t="str">
        <f>"-- "&amp;B52</f>
        <v>-- SLICK컬럼 정보</v>
      </c>
    </row>
    <row r="54" spans="1:15" ht="17" x14ac:dyDescent="0.25">
      <c r="A54" s="28" t="s">
        <v>3</v>
      </c>
      <c r="B54" s="29" t="s">
        <v>34</v>
      </c>
      <c r="C54" s="29" t="s">
        <v>4</v>
      </c>
      <c r="D54" s="28" t="s">
        <v>5</v>
      </c>
      <c r="E54" s="28" t="s">
        <v>6</v>
      </c>
      <c r="F54" s="28" t="s">
        <v>35</v>
      </c>
      <c r="G54" s="28" t="s">
        <v>36</v>
      </c>
      <c r="H54" s="28" t="s">
        <v>37</v>
      </c>
      <c r="I54" s="29" t="s">
        <v>33</v>
      </c>
      <c r="K54" t="str">
        <f>"CREATE TABLE "&amp;E52</f>
        <v>CREATE TABLE D1_CO_ST_SLICK_COL_INFO</v>
      </c>
    </row>
    <row r="55" spans="1:15" ht="17" x14ac:dyDescent="0.25">
      <c r="A55" s="23">
        <v>1</v>
      </c>
      <c r="B55" s="30" t="s">
        <v>74</v>
      </c>
      <c r="C55" s="30" t="s">
        <v>74</v>
      </c>
      <c r="D55" s="92" t="s">
        <v>98</v>
      </c>
      <c r="E55" s="23" t="s">
        <v>7</v>
      </c>
      <c r="F55" s="23" t="s">
        <v>38</v>
      </c>
      <c r="G55" s="23" t="s">
        <v>8</v>
      </c>
      <c r="H55" s="23"/>
      <c r="I55" s="31"/>
      <c r="K55" t="str">
        <f>""&amp;B55&amp;" "&amp;D55&amp;" IDENTITY(1,1) NOT NULL"</f>
        <v>ID INT IDENTITY(1,1) NOT NULL</v>
      </c>
      <c r="O55" t="str">
        <f>"EXEC sys.sp_addextendedproperty @name=N'MS_Description', @value=N'"&amp;C55&amp;"', @level0type=N'SCHEMA', @level0name=N'dbo', @level1type=N'TABLE', @level1name=N'"&amp;$E$52&amp;"', @level2type=N'COLUMN', @level2name=N'"&amp;B55&amp;"'"</f>
        <v>EXEC sys.sp_addextendedproperty @name=N'MS_Description', @value=N'ID', @level0type=N'SCHEMA', @level0name=N'dbo', @level1type=N'TABLE', @level1name=N'D1_CO_ST_SLICK_COL_INFO', @level2type=N'COLUMN', @level2name=N'ID'</v>
      </c>
    </row>
    <row r="56" spans="1:15" ht="17" x14ac:dyDescent="0.25">
      <c r="A56" s="23">
        <v>2</v>
      </c>
      <c r="B56" s="30" t="s">
        <v>112</v>
      </c>
      <c r="C56" s="30" t="s">
        <v>41</v>
      </c>
      <c r="D56" s="92" t="s">
        <v>102</v>
      </c>
      <c r="E56" s="23" t="s">
        <v>7</v>
      </c>
      <c r="F56" s="23" t="s">
        <v>38</v>
      </c>
      <c r="G56" s="23"/>
      <c r="H56" s="23"/>
      <c r="I56" s="31"/>
      <c r="K56" t="str">
        <f t="shared" ref="K56:K97" si="2">", "&amp;B56&amp;" "&amp;D56&amp;" "&amp;E56&amp;IF(LEN(F56) &gt; 0, " DEFAULT " &amp;F56, "")</f>
        <v>, ColID NVARCHAR(100) NOT NULL</v>
      </c>
      <c r="O56" t="str">
        <f t="shared" ref="O56:O97" si="3">"EXEC sys.sp_addextendedproperty @name=N'MS_Description', @value=N'"&amp;C56&amp;"', @level0type=N'SCHEMA', @level0name=N'dbo', @level1type=N'TABLE', @level1name=N'"&amp;$E$52&amp;"', @level2type=N'COLUMN', @level2name=N'"&amp;B56&amp;"'"</f>
        <v>EXEC sys.sp_addextendedproperty @name=N'MS_Description', @value=N'컬럼ID', @level0type=N'SCHEMA', @level0name=N'dbo', @level1type=N'TABLE', @level1name=N'D1_CO_ST_SLICK_COL_INFO', @level2type=N'COLUMN', @level2name=N'ColID'</v>
      </c>
    </row>
    <row r="57" spans="1:15" ht="17" x14ac:dyDescent="0.25">
      <c r="A57" s="23">
        <v>3</v>
      </c>
      <c r="B57" s="30" t="s">
        <v>113</v>
      </c>
      <c r="C57" s="30" t="s">
        <v>117</v>
      </c>
      <c r="D57" s="92" t="s">
        <v>102</v>
      </c>
      <c r="E57" s="23" t="s">
        <v>7</v>
      </c>
      <c r="F57" s="23" t="s">
        <v>38</v>
      </c>
      <c r="G57" s="23"/>
      <c r="H57" s="23"/>
      <c r="I57" s="31"/>
      <c r="K57" t="str">
        <f t="shared" si="2"/>
        <v>, ColName NVARCHAR(100) NOT NULL</v>
      </c>
      <c r="O57" t="str">
        <f t="shared" si="3"/>
        <v>EXEC sys.sp_addextendedproperty @name=N'MS_Description', @value=N'컬럼명', @level0type=N'SCHEMA', @level0name=N'dbo', @level1type=N'TABLE', @level1name=N'D1_CO_ST_SLICK_COL_INFO', @level2type=N'COLUMN', @level2name=N'ColName'</v>
      </c>
    </row>
    <row r="58" spans="1:15" ht="17" x14ac:dyDescent="0.25">
      <c r="A58" s="23">
        <v>4</v>
      </c>
      <c r="B58" s="30" t="s">
        <v>143</v>
      </c>
      <c r="C58" s="30" t="s">
        <v>144</v>
      </c>
      <c r="D58" s="92" t="s">
        <v>102</v>
      </c>
      <c r="E58" s="23" t="s">
        <v>7</v>
      </c>
      <c r="F58" s="23" t="s">
        <v>38</v>
      </c>
      <c r="G58" s="23"/>
      <c r="H58" s="23"/>
      <c r="I58" s="31"/>
      <c r="K58" t="str">
        <f t="shared" ref="K58" si="4">", "&amp;B58&amp;" "&amp;D58&amp;" "&amp;E58&amp;IF(LEN(F58) &gt; 0, " DEFAULT " &amp;F58, "")</f>
        <v>, ColField NVARCHAR(100) NOT NULL</v>
      </c>
      <c r="O58" t="str">
        <f t="shared" si="3"/>
        <v>EXEC sys.sp_addextendedproperty @name=N'MS_Description', @value=N'컬럼필드', @level0type=N'SCHEMA', @level0name=N'dbo', @level1type=N'TABLE', @level1name=N'D1_CO_ST_SLICK_COL_INFO', @level2type=N'COLUMN', @level2name=N'ColField'</v>
      </c>
    </row>
    <row r="59" spans="1:15" ht="17" x14ac:dyDescent="0.25">
      <c r="A59" s="23">
        <v>5</v>
      </c>
      <c r="B59" s="30" t="s">
        <v>114</v>
      </c>
      <c r="C59" s="30" t="s">
        <v>118</v>
      </c>
      <c r="D59" s="92" t="s">
        <v>102</v>
      </c>
      <c r="E59" s="23" t="s">
        <v>9</v>
      </c>
      <c r="F59" s="23" t="s">
        <v>38</v>
      </c>
      <c r="G59" s="23"/>
      <c r="H59" s="23"/>
      <c r="I59" s="31"/>
      <c r="K59" t="str">
        <f t="shared" si="2"/>
        <v>, DictionaryID NVARCHAR(100) NULL</v>
      </c>
      <c r="O59" t="str">
        <f t="shared" si="3"/>
        <v>EXEC sys.sp_addextendedproperty @name=N'MS_Description', @value=N'사전ID', @level0type=N'SCHEMA', @level0name=N'dbo', @level1type=N'TABLE', @level1name=N'D1_CO_ST_SLICK_COL_INFO', @level2type=N'COLUMN', @level2name=N'DictionaryID'</v>
      </c>
    </row>
    <row r="60" spans="1:15" ht="17" x14ac:dyDescent="0.25">
      <c r="A60" s="23">
        <v>6</v>
      </c>
      <c r="B60" s="30" t="s">
        <v>115</v>
      </c>
      <c r="C60" s="30" t="s">
        <v>119</v>
      </c>
      <c r="D60" s="92" t="s">
        <v>142</v>
      </c>
      <c r="E60" s="23" t="s">
        <v>9</v>
      </c>
      <c r="F60" s="23" t="s">
        <v>38</v>
      </c>
      <c r="G60" s="23"/>
      <c r="H60" s="23"/>
      <c r="I60" s="31"/>
      <c r="K60" t="str">
        <f t="shared" si="2"/>
        <v>, Width SMALLINT NULL</v>
      </c>
      <c r="O60" t="str">
        <f t="shared" si="3"/>
        <v>EXEC sys.sp_addextendedproperty @name=N'MS_Description', @value=N'넓이', @level0type=N'SCHEMA', @level0name=N'dbo', @level1type=N'TABLE', @level1name=N'D1_CO_ST_SLICK_COL_INFO', @level2type=N'COLUMN', @level2name=N'Width'</v>
      </c>
    </row>
    <row r="61" spans="1:15" ht="17" x14ac:dyDescent="0.25">
      <c r="A61" s="23">
        <v>7</v>
      </c>
      <c r="B61" s="30" t="s">
        <v>116</v>
      </c>
      <c r="C61" s="30" t="s">
        <v>120</v>
      </c>
      <c r="D61" s="92" t="s">
        <v>142</v>
      </c>
      <c r="E61" s="23" t="s">
        <v>9</v>
      </c>
      <c r="F61" s="23" t="s">
        <v>38</v>
      </c>
      <c r="G61" s="23"/>
      <c r="H61" s="23"/>
      <c r="I61" s="31"/>
      <c r="K61" t="str">
        <f t="shared" si="2"/>
        <v>, Height SMALLINT NULL</v>
      </c>
      <c r="O61" t="str">
        <f t="shared" si="3"/>
        <v>EXEC sys.sp_addextendedproperty @name=N'MS_Description', @value=N'높이', @level0type=N'SCHEMA', @level0name=N'dbo', @level1type=N'TABLE', @level1name=N'D1_CO_ST_SLICK_COL_INFO', @level2type=N'COLUMN', @level2name=N'Height'</v>
      </c>
    </row>
    <row r="62" spans="1:15" ht="17" x14ac:dyDescent="0.25">
      <c r="A62" s="23">
        <v>8</v>
      </c>
      <c r="B62" s="30" t="s">
        <v>145</v>
      </c>
      <c r="C62" s="30" t="s">
        <v>148</v>
      </c>
      <c r="D62" s="92" t="s">
        <v>142</v>
      </c>
      <c r="E62" s="23" t="s">
        <v>9</v>
      </c>
      <c r="F62" s="23"/>
      <c r="G62" s="23"/>
      <c r="H62" s="23"/>
      <c r="I62" s="31"/>
      <c r="K62" t="str">
        <f t="shared" si="2"/>
        <v>, MinWidth SMALLINT NULL</v>
      </c>
      <c r="O62" t="str">
        <f t="shared" si="3"/>
        <v>EXEC sys.sp_addextendedproperty @name=N'MS_Description', @value=N'최소넓이', @level0type=N'SCHEMA', @level0name=N'dbo', @level1type=N'TABLE', @level1name=N'D1_CO_ST_SLICK_COL_INFO', @level2type=N'COLUMN', @level2name=N'MinWidth'</v>
      </c>
    </row>
    <row r="63" spans="1:15" ht="17" x14ac:dyDescent="0.25">
      <c r="A63" s="23">
        <v>9</v>
      </c>
      <c r="B63" s="30" t="s">
        <v>146</v>
      </c>
      <c r="C63" s="30" t="s">
        <v>149</v>
      </c>
      <c r="D63" s="92" t="s">
        <v>142</v>
      </c>
      <c r="E63" s="23" t="s">
        <v>9</v>
      </c>
      <c r="F63" s="23"/>
      <c r="G63" s="23"/>
      <c r="H63" s="23"/>
      <c r="I63" s="31"/>
      <c r="K63" t="str">
        <f t="shared" si="2"/>
        <v>, MaxWidth SMALLINT NULL</v>
      </c>
      <c r="O63" t="str">
        <f t="shared" si="3"/>
        <v>EXEC sys.sp_addextendedproperty @name=N'MS_Description', @value=N'최대넓이', @level0type=N'SCHEMA', @level0name=N'dbo', @level1type=N'TABLE', @level1name=N'D1_CO_ST_SLICK_COL_INFO', @level2type=N'COLUMN', @level2name=N'MaxWidth'</v>
      </c>
    </row>
    <row r="64" spans="1:15" ht="17" x14ac:dyDescent="0.25">
      <c r="A64" s="23">
        <v>10</v>
      </c>
      <c r="B64" s="30" t="s">
        <v>155</v>
      </c>
      <c r="C64" s="30" t="s">
        <v>157</v>
      </c>
      <c r="D64" s="92" t="s">
        <v>142</v>
      </c>
      <c r="E64" s="23" t="s">
        <v>9</v>
      </c>
      <c r="F64" s="23"/>
      <c r="G64" s="23"/>
      <c r="H64" s="23"/>
      <c r="I64" s="31"/>
      <c r="K64" t="str">
        <f t="shared" si="2"/>
        <v>, MinHeight SMALLINT NULL</v>
      </c>
      <c r="O64" t="str">
        <f t="shared" si="3"/>
        <v>EXEC sys.sp_addextendedproperty @name=N'MS_Description', @value=N'최소높이', @level0type=N'SCHEMA', @level0name=N'dbo', @level1type=N'TABLE', @level1name=N'D1_CO_ST_SLICK_COL_INFO', @level2type=N'COLUMN', @level2name=N'MinHeight'</v>
      </c>
    </row>
    <row r="65" spans="1:15" ht="17" x14ac:dyDescent="0.25">
      <c r="A65" s="23">
        <v>11</v>
      </c>
      <c r="B65" s="30" t="s">
        <v>156</v>
      </c>
      <c r="C65" s="30" t="s">
        <v>158</v>
      </c>
      <c r="D65" s="92" t="s">
        <v>142</v>
      </c>
      <c r="E65" s="23" t="s">
        <v>9</v>
      </c>
      <c r="F65" s="23"/>
      <c r="G65" s="23"/>
      <c r="H65" s="23"/>
      <c r="I65" s="31"/>
      <c r="K65" t="str">
        <f t="shared" si="2"/>
        <v>, MaxHeight SMALLINT NULL</v>
      </c>
      <c r="O65" t="str">
        <f t="shared" si="3"/>
        <v>EXEC sys.sp_addextendedproperty @name=N'MS_Description', @value=N'최대높이', @level0type=N'SCHEMA', @level0name=N'dbo', @level1type=N'TABLE', @level1name=N'D1_CO_ST_SLICK_COL_INFO', @level2type=N'COLUMN', @level2name=N'MaxHeight'</v>
      </c>
    </row>
    <row r="66" spans="1:15" ht="17" x14ac:dyDescent="0.25">
      <c r="A66" s="23">
        <v>12</v>
      </c>
      <c r="B66" s="30" t="s">
        <v>147</v>
      </c>
      <c r="C66" s="30" t="s">
        <v>121</v>
      </c>
      <c r="D66" s="92" t="s">
        <v>101</v>
      </c>
      <c r="E66" s="23" t="s">
        <v>9</v>
      </c>
      <c r="F66" s="23"/>
      <c r="G66" s="23"/>
      <c r="H66" s="23"/>
      <c r="I66" s="31"/>
      <c r="K66" t="str">
        <f t="shared" si="2"/>
        <v>, SortAble BIT NULL</v>
      </c>
      <c r="O66" t="str">
        <f t="shared" si="3"/>
        <v>EXEC sys.sp_addextendedproperty @name=N'MS_Description', @value=N'정렬형태', @level0type=N'SCHEMA', @level0name=N'dbo', @level1type=N'TABLE', @level1name=N'D1_CO_ST_SLICK_COL_INFO', @level2type=N'COLUMN', @level2name=N'SortAble'</v>
      </c>
    </row>
    <row r="67" spans="1:15" ht="17" x14ac:dyDescent="0.25">
      <c r="A67" s="23">
        <v>13</v>
      </c>
      <c r="B67" s="30" t="s">
        <v>152</v>
      </c>
      <c r="C67" s="30" t="s">
        <v>153</v>
      </c>
      <c r="D67" s="92" t="s">
        <v>101</v>
      </c>
      <c r="E67" s="23" t="s">
        <v>9</v>
      </c>
      <c r="F67" s="23"/>
      <c r="G67" s="23"/>
      <c r="H67" s="23"/>
      <c r="I67" s="31"/>
      <c r="K67" t="str">
        <f t="shared" si="2"/>
        <v>, ResizAble BIT NULL</v>
      </c>
      <c r="O67" t="str">
        <f t="shared" si="3"/>
        <v>EXEC sys.sp_addextendedproperty @name=N'MS_Description', @value=N'넓이조절형태', @level0type=N'SCHEMA', @level0name=N'dbo', @level1type=N'TABLE', @level1name=N'D1_CO_ST_SLICK_COL_INFO', @level2type=N'COLUMN', @level2name=N'ResizAble'</v>
      </c>
    </row>
    <row r="68" spans="1:15" ht="17" x14ac:dyDescent="0.25">
      <c r="A68" s="23">
        <v>14</v>
      </c>
      <c r="B68" s="30" t="s">
        <v>161</v>
      </c>
      <c r="C68" s="30" t="s">
        <v>162</v>
      </c>
      <c r="D68" s="92" t="s">
        <v>101</v>
      </c>
      <c r="E68" s="23" t="s">
        <v>9</v>
      </c>
      <c r="F68" s="23"/>
      <c r="G68" s="23"/>
      <c r="H68" s="23"/>
      <c r="I68" s="31"/>
      <c r="K68" t="str">
        <f t="shared" si="2"/>
        <v>, SelectAble BIT NULL</v>
      </c>
      <c r="O68" t="str">
        <f t="shared" si="3"/>
        <v>EXEC sys.sp_addextendedproperty @name=N'MS_Description', @value=N'선택형태', @level0type=N'SCHEMA', @level0name=N'dbo', @level1type=N'TABLE', @level1name=N'D1_CO_ST_SLICK_COL_INFO', @level2type=N'COLUMN', @level2name=N'SelectAble'</v>
      </c>
    </row>
    <row r="69" spans="1:15" ht="17" x14ac:dyDescent="0.25">
      <c r="A69" s="23">
        <v>15</v>
      </c>
      <c r="B69" s="30" t="s">
        <v>172</v>
      </c>
      <c r="C69" s="30" t="s">
        <v>173</v>
      </c>
      <c r="D69" s="92" t="s">
        <v>101</v>
      </c>
      <c r="E69" s="23" t="s">
        <v>9</v>
      </c>
      <c r="F69" s="23"/>
      <c r="G69" s="23"/>
      <c r="H69" s="23"/>
      <c r="I69" s="31"/>
      <c r="K69" t="str">
        <f t="shared" ref="K69" si="5">", "&amp;B69&amp;" "&amp;D69&amp;" "&amp;E69&amp;IF(LEN(F69) &gt; 0, " DEFAULT " &amp;F69, "")</f>
        <v>, FocusAble BIT NULL</v>
      </c>
      <c r="O69" t="str">
        <f t="shared" ref="O69" si="6">"EXEC sys.sp_addextendedproperty @name=N'MS_Description', @value=N'"&amp;C69&amp;"', @level0type=N'SCHEMA', @level0name=N'dbo', @level1type=N'TABLE', @level1name=N'"&amp;$E$52&amp;"', @level2type=N'COLUMN', @level2name=N'"&amp;B69&amp;"'"</f>
        <v>EXEC sys.sp_addextendedproperty @name=N'MS_Description', @value=N'포커스형태', @level0type=N'SCHEMA', @level0name=N'dbo', @level1type=N'TABLE', @level1name=N'D1_CO_ST_SLICK_COL_INFO', @level2type=N'COLUMN', @level2name=N'FocusAble'</v>
      </c>
    </row>
    <row r="70" spans="1:15" ht="17" x14ac:dyDescent="0.25">
      <c r="A70" s="23">
        <v>16</v>
      </c>
      <c r="B70" s="30" t="s">
        <v>164</v>
      </c>
      <c r="C70" s="30" t="s">
        <v>165</v>
      </c>
      <c r="D70" s="92" t="s">
        <v>101</v>
      </c>
      <c r="E70" s="23" t="s">
        <v>9</v>
      </c>
      <c r="F70" s="23"/>
      <c r="G70" s="23"/>
      <c r="H70" s="23"/>
      <c r="I70" s="31"/>
      <c r="K70" t="str">
        <f t="shared" si="2"/>
        <v>, CannotTriggerInsert BIT NULL</v>
      </c>
      <c r="O70" t="str">
        <f t="shared" si="3"/>
        <v>EXEC sys.sp_addextendedproperty @name=N'MS_Description', @value=N'트리거Insert형태', @level0type=N'SCHEMA', @level0name=N'dbo', @level1type=N'TABLE', @level1name=N'D1_CO_ST_SLICK_COL_INFO', @level2type=N'COLUMN', @level2name=N'CannotTriggerInsert'</v>
      </c>
    </row>
    <row r="71" spans="1:15" ht="17" x14ac:dyDescent="0.25">
      <c r="A71" s="23">
        <v>17</v>
      </c>
      <c r="B71" s="30" t="s">
        <v>168</v>
      </c>
      <c r="C71" s="30" t="s">
        <v>169</v>
      </c>
      <c r="D71" s="92" t="s">
        <v>101</v>
      </c>
      <c r="E71" s="23" t="s">
        <v>9</v>
      </c>
      <c r="F71" s="23"/>
      <c r="G71" s="23"/>
      <c r="H71" s="23"/>
      <c r="I71" s="31"/>
      <c r="K71" t="str">
        <f t="shared" ref="K71:K72" si="7">", "&amp;B71&amp;" "&amp;D71&amp;" "&amp;E71&amp;IF(LEN(F71) &gt; 0, " DEFAULT " &amp;F71, "")</f>
        <v>, RerenderOnResize BIT NULL</v>
      </c>
      <c r="O71" t="str">
        <f t="shared" ref="O71:O72" si="8">"EXEC sys.sp_addextendedproperty @name=N'MS_Description', @value=N'"&amp;C71&amp;"', @level0type=N'SCHEMA', @level0name=N'dbo', @level1type=N'TABLE', @level1name=N'"&amp;$E$52&amp;"', @level2type=N'COLUMN', @level2name=N'"&amp;B71&amp;"'"</f>
        <v>EXEC sys.sp_addextendedproperty @name=N'MS_Description', @value=N'크기재조정형태', @level0type=N'SCHEMA', @level0name=N'dbo', @level1type=N'TABLE', @level1name=N'D1_CO_ST_SLICK_COL_INFO', @level2type=N'COLUMN', @level2name=N'RerenderOnResize'</v>
      </c>
    </row>
    <row r="72" spans="1:15" ht="17" x14ac:dyDescent="0.25">
      <c r="A72" s="23">
        <v>18</v>
      </c>
      <c r="B72" s="30" t="s">
        <v>170</v>
      </c>
      <c r="C72" s="30" t="s">
        <v>171</v>
      </c>
      <c r="D72" s="92" t="s">
        <v>102</v>
      </c>
      <c r="E72" s="23" t="s">
        <v>9</v>
      </c>
      <c r="F72" s="23"/>
      <c r="G72" s="23"/>
      <c r="H72" s="23"/>
      <c r="I72" s="31"/>
      <c r="K72" t="str">
        <f t="shared" si="7"/>
        <v>, AsyncPostRender NVARCHAR(100) NULL</v>
      </c>
      <c r="O72" t="str">
        <f t="shared" si="8"/>
        <v>EXEC sys.sp_addextendedproperty @name=N'MS_Description', @value=N'비동기크기재조정', @level0type=N'SCHEMA', @level0name=N'dbo', @level1type=N'TABLE', @level1name=N'D1_CO_ST_SLICK_COL_INFO', @level2type=N'COLUMN', @level2name=N'AsyncPostRender'</v>
      </c>
    </row>
    <row r="73" spans="1:15" ht="17" x14ac:dyDescent="0.25">
      <c r="A73" s="23">
        <v>19</v>
      </c>
      <c r="B73" s="30" t="s">
        <v>150</v>
      </c>
      <c r="C73" s="30" t="s">
        <v>151</v>
      </c>
      <c r="D73" s="92" t="s">
        <v>102</v>
      </c>
      <c r="E73" s="23" t="s">
        <v>9</v>
      </c>
      <c r="F73" s="23"/>
      <c r="G73" s="23"/>
      <c r="H73" s="23"/>
      <c r="I73" s="31"/>
      <c r="K73" t="str">
        <f t="shared" si="2"/>
        <v>, CssClass NVARCHAR(100) NULL</v>
      </c>
      <c r="O73" t="str">
        <f t="shared" si="3"/>
        <v>EXEC sys.sp_addextendedproperty @name=N'MS_Description', @value=N'CSS 클래스명', @level0type=N'SCHEMA', @level0name=N'dbo', @level1type=N'TABLE', @level1name=N'D1_CO_ST_SLICK_COL_INFO', @level2type=N'COLUMN', @level2name=N'CssClass'</v>
      </c>
    </row>
    <row r="74" spans="1:15" ht="17" x14ac:dyDescent="0.25">
      <c r="A74" s="23">
        <v>20</v>
      </c>
      <c r="B74" s="30" t="s">
        <v>154</v>
      </c>
      <c r="C74" s="30" t="s">
        <v>175</v>
      </c>
      <c r="D74" s="92" t="s">
        <v>102</v>
      </c>
      <c r="E74" s="23" t="s">
        <v>9</v>
      </c>
      <c r="F74" s="23" t="s">
        <v>38</v>
      </c>
      <c r="G74" s="23"/>
      <c r="H74" s="23"/>
      <c r="I74" s="31"/>
      <c r="K74" t="str">
        <f t="shared" ref="K74" si="9">", "&amp;B74&amp;" "&amp;D74&amp;" "&amp;E74&amp;IF(LEN(F74) &gt; 0, " DEFAULT " &amp;F74, "")</f>
        <v>, Formatter NVARCHAR(100) NULL</v>
      </c>
      <c r="O74" t="str">
        <f t="shared" si="3"/>
        <v>EXEC sys.sp_addextendedproperty @name=N'MS_Description', @value=N'표시속성', @level0type=N'SCHEMA', @level0name=N'dbo', @level1type=N'TABLE', @level1name=N'D1_CO_ST_SLICK_COL_INFO', @level2type=N'COLUMN', @level2name=N'Formatter'</v>
      </c>
    </row>
    <row r="75" spans="1:15" ht="17" x14ac:dyDescent="0.25">
      <c r="A75" s="23">
        <v>21</v>
      </c>
      <c r="B75" s="30" t="s">
        <v>159</v>
      </c>
      <c r="C75" s="30" t="s">
        <v>160</v>
      </c>
      <c r="D75" s="92" t="s">
        <v>102</v>
      </c>
      <c r="E75" s="23" t="s">
        <v>9</v>
      </c>
      <c r="F75" s="23" t="s">
        <v>38</v>
      </c>
      <c r="G75" s="23"/>
      <c r="H75" s="23"/>
      <c r="I75" s="31"/>
      <c r="K75" t="str">
        <f t="shared" ref="K75" si="10">", "&amp;B75&amp;" "&amp;D75&amp;" "&amp;E75&amp;IF(LEN(F75) &gt; 0, " DEFAULT " &amp;F75, "")</f>
        <v>, Editor NVARCHAR(100) NULL</v>
      </c>
      <c r="O75" t="str">
        <f t="shared" ref="O75" si="11">"EXEC sys.sp_addextendedproperty @name=N'MS_Description', @value=N'"&amp;C75&amp;"', @level0type=N'SCHEMA', @level0name=N'dbo', @level1type=N'TABLE', @level1name=N'"&amp;$E$52&amp;"', @level2type=N'COLUMN', @level2name=N'"&amp;B75&amp;"'"</f>
        <v>EXEC sys.sp_addextendedproperty @name=N'MS_Description', @value=N'수정속성', @level0type=N'SCHEMA', @level0name=N'dbo', @level1type=N'TABLE', @level1name=N'D1_CO_ST_SLICK_COL_INFO', @level2type=N'COLUMN', @level2name=N'Editor'</v>
      </c>
    </row>
    <row r="76" spans="1:15" ht="17" x14ac:dyDescent="0.25">
      <c r="A76" s="23">
        <v>22</v>
      </c>
      <c r="B76" s="30" t="s">
        <v>163</v>
      </c>
      <c r="C76" s="30" t="s">
        <v>176</v>
      </c>
      <c r="D76" s="92" t="s">
        <v>102</v>
      </c>
      <c r="E76" s="23" t="s">
        <v>9</v>
      </c>
      <c r="F76" s="23" t="s">
        <v>38</v>
      </c>
      <c r="G76" s="23"/>
      <c r="H76" s="23"/>
      <c r="I76" s="31"/>
      <c r="K76" t="str">
        <f t="shared" ref="K76" si="12">", "&amp;B76&amp;" "&amp;D76&amp;" "&amp;E76&amp;IF(LEN(F76) &gt; 0, " DEFAULT " &amp;F76, "")</f>
        <v>, Validator NVARCHAR(100) NULL</v>
      </c>
      <c r="O76" t="str">
        <f t="shared" ref="O76" si="13">"EXEC sys.sp_addextendedproperty @name=N'MS_Description', @value=N'"&amp;C76&amp;"', @level0type=N'SCHEMA', @level0name=N'dbo', @level1type=N'TABLE', @level1name=N'"&amp;$E$52&amp;"', @level2type=N'COLUMN', @level2name=N'"&amp;B76&amp;"'"</f>
        <v>EXEC sys.sp_addextendedproperty @name=N'MS_Description', @value=N'정합성체크속성', @level0type=N'SCHEMA', @level0name=N'dbo', @level1type=N'TABLE', @level1name=N'D1_CO_ST_SLICK_COL_INFO', @level2type=N'COLUMN', @level2name=N'Validator'</v>
      </c>
    </row>
    <row r="77" spans="1:15" ht="17" x14ac:dyDescent="0.25">
      <c r="A77" s="23">
        <v>23</v>
      </c>
      <c r="B77" s="30" t="s">
        <v>166</v>
      </c>
      <c r="C77" s="30" t="s">
        <v>167</v>
      </c>
      <c r="D77" s="92" t="s">
        <v>102</v>
      </c>
      <c r="E77" s="23" t="s">
        <v>9</v>
      </c>
      <c r="F77" s="23" t="s">
        <v>38</v>
      </c>
      <c r="G77" s="23"/>
      <c r="H77" s="23"/>
      <c r="I77" s="31"/>
      <c r="K77" t="str">
        <f t="shared" ref="K77" si="14">", "&amp;B77&amp;" "&amp;D77&amp;" "&amp;E77&amp;IF(LEN(F77) &gt; 0, " DEFAULT " &amp;F77, "")</f>
        <v>, Behavior NVARCHAR(100) NULL</v>
      </c>
      <c r="O77" t="str">
        <f t="shared" ref="O77" si="15">"EXEC sys.sp_addextendedproperty @name=N'MS_Description', @value=N'"&amp;C77&amp;"', @level0type=N'SCHEMA', @level0name=N'dbo', @level1type=N'TABLE', @level1name=N'"&amp;$E$52&amp;"', @level2type=N'COLUMN', @level2name=N'"&amp;B77&amp;"'"</f>
        <v>EXEC sys.sp_addextendedproperty @name=N'MS_Description', @value=N'Row이동속성', @level0type=N'SCHEMA', @level0name=N'dbo', @level1type=N'TABLE', @level1name=N'D1_CO_ST_SLICK_COL_INFO', @level2type=N'COLUMN', @level2name=N'Behavior'</v>
      </c>
    </row>
    <row r="78" spans="1:15" ht="17" x14ac:dyDescent="0.25">
      <c r="A78" s="23">
        <v>24</v>
      </c>
      <c r="B78" s="30" t="s">
        <v>174</v>
      </c>
      <c r="C78" s="30" t="s">
        <v>177</v>
      </c>
      <c r="D78" s="92" t="s">
        <v>102</v>
      </c>
      <c r="E78" s="23" t="s">
        <v>9</v>
      </c>
      <c r="F78" s="23" t="s">
        <v>38</v>
      </c>
      <c r="G78" s="23"/>
      <c r="H78" s="23"/>
      <c r="I78" s="31"/>
      <c r="K78" t="str">
        <f t="shared" ref="K78:K79" si="16">", "&amp;B78&amp;" "&amp;D78&amp;" "&amp;E78&amp;IF(LEN(F78) &gt; 0, " DEFAULT " &amp;F78, "")</f>
        <v>, GroupTotalsFormatter NVARCHAR(100) NULL</v>
      </c>
      <c r="O78" t="str">
        <f t="shared" ref="O78:O79" si="17">"EXEC sys.sp_addextendedproperty @name=N'MS_Description', @value=N'"&amp;C78&amp;"', @level0type=N'SCHEMA', @level0name=N'dbo', @level1type=N'TABLE', @level1name=N'"&amp;$E$52&amp;"', @level2type=N'COLUMN', @level2name=N'"&amp;B78&amp;"'"</f>
        <v>EXEC sys.sp_addextendedproperty @name=N'MS_Description', @value=N'집계속성', @level0type=N'SCHEMA', @level0name=N'dbo', @level1type=N'TABLE', @level1name=N'D1_CO_ST_SLICK_COL_INFO', @level2type=N'COLUMN', @level2name=N'GroupTotalsFormatter'</v>
      </c>
    </row>
    <row r="79" spans="1:15" ht="17" x14ac:dyDescent="0.25">
      <c r="A79" s="23">
        <v>25</v>
      </c>
      <c r="B79" s="30" t="s">
        <v>178</v>
      </c>
      <c r="C79" s="30" t="s">
        <v>179</v>
      </c>
      <c r="D79" s="92" t="s">
        <v>103</v>
      </c>
      <c r="E79" s="23" t="s">
        <v>9</v>
      </c>
      <c r="F79" s="23" t="s">
        <v>38</v>
      </c>
      <c r="G79" s="23"/>
      <c r="H79" s="23"/>
      <c r="I79" s="31"/>
      <c r="K79" t="str">
        <f t="shared" si="16"/>
        <v>, Header NVARCHAR(1000) NULL</v>
      </c>
      <c r="O79" t="str">
        <f t="shared" si="17"/>
        <v>EXEC sys.sp_addextendedproperty @name=N'MS_Description', @value=N'헤더버튼툴팁속성', @level0type=N'SCHEMA', @level0name=N'dbo', @level1type=N'TABLE', @level1name=N'D1_CO_ST_SLICK_COL_INFO', @level2type=N'COLUMN', @level2name=N'Header'</v>
      </c>
    </row>
    <row r="80" spans="1:15" ht="17" x14ac:dyDescent="0.25">
      <c r="A80" s="23">
        <v>26</v>
      </c>
      <c r="B80" s="30" t="s">
        <v>79</v>
      </c>
      <c r="C80" s="30" t="s">
        <v>81</v>
      </c>
      <c r="D80" s="92" t="s">
        <v>103</v>
      </c>
      <c r="E80" s="23" t="s">
        <v>9</v>
      </c>
      <c r="F80" s="23" t="s">
        <v>38</v>
      </c>
      <c r="G80" s="23"/>
      <c r="H80" s="23"/>
      <c r="I80" s="31" t="s">
        <v>222</v>
      </c>
      <c r="K80" t="str">
        <f t="shared" si="2"/>
        <v>, EtcOption NVARCHAR(1000) NULL</v>
      </c>
      <c r="O80" t="str">
        <f t="shared" si="3"/>
        <v>EXEC sys.sp_addextendedproperty @name=N'MS_Description', @value=N'기타옵션', @level0type=N'SCHEMA', @level0name=N'dbo', @level1type=N'TABLE', @level1name=N'D1_CO_ST_SLICK_COL_INFO', @level2type=N'COLUMN', @level2name=N'EtcOption'</v>
      </c>
    </row>
    <row r="81" spans="1:15" ht="17" x14ac:dyDescent="0.25">
      <c r="A81" s="23">
        <v>27</v>
      </c>
      <c r="B81" s="30" t="s">
        <v>80</v>
      </c>
      <c r="C81" s="30" t="s">
        <v>33</v>
      </c>
      <c r="D81" s="92" t="s">
        <v>103</v>
      </c>
      <c r="E81" s="23" t="s">
        <v>9</v>
      </c>
      <c r="F81" s="23" t="s">
        <v>38</v>
      </c>
      <c r="G81" s="23"/>
      <c r="H81" s="23"/>
      <c r="I81" s="31"/>
      <c r="K81" t="str">
        <f t="shared" si="2"/>
        <v>, Remark NVARCHAR(1000) NULL</v>
      </c>
      <c r="O81" t="str">
        <f t="shared" si="3"/>
        <v>EXEC sys.sp_addextendedproperty @name=N'MS_Description', @value=N'비고', @level0type=N'SCHEMA', @level0name=N'dbo', @level1type=N'TABLE', @level1name=N'D1_CO_ST_SLICK_COL_INFO', @level2type=N'COLUMN', @level2name=N'Remark'</v>
      </c>
    </row>
    <row r="82" spans="1:15" ht="17" x14ac:dyDescent="0.25">
      <c r="A82" s="89"/>
      <c r="B82" s="90" t="s">
        <v>73</v>
      </c>
      <c r="C82" s="90" t="s">
        <v>82</v>
      </c>
      <c r="D82" s="90" t="s">
        <v>98</v>
      </c>
      <c r="E82" s="89" t="s">
        <v>9</v>
      </c>
      <c r="F82" s="89" t="s">
        <v>38</v>
      </c>
      <c r="G82" s="89"/>
      <c r="H82" s="89"/>
      <c r="I82" s="91"/>
      <c r="K82" t="str">
        <f t="shared" si="2"/>
        <v>, ReferenceID INT NULL</v>
      </c>
      <c r="O82" t="str">
        <f t="shared" si="3"/>
        <v>EXEC sys.sp_addextendedproperty @name=N'MS_Description', @value=N'The links to FlexData.', @level0type=N'SCHEMA', @level0name=N'dbo', @level1type=N'TABLE', @level1name=N'D1_CO_ST_SLICK_COL_INFO', @level2type=N'COLUMN', @level2name=N'ReferenceID'</v>
      </c>
    </row>
    <row r="83" spans="1:15" ht="17" x14ac:dyDescent="0.25">
      <c r="A83" s="89"/>
      <c r="B83" s="90" t="s">
        <v>72</v>
      </c>
      <c r="C83" s="90" t="s">
        <v>83</v>
      </c>
      <c r="D83" s="90" t="s">
        <v>99</v>
      </c>
      <c r="E83" s="89" t="s">
        <v>9</v>
      </c>
      <c r="F83" s="89" t="s">
        <v>38</v>
      </c>
      <c r="G83" s="89"/>
      <c r="H83" s="89"/>
      <c r="I83" s="91"/>
      <c r="K83" t="str">
        <f t="shared" si="2"/>
        <v>, LastUpdateOn DATETIME NULL</v>
      </c>
      <c r="O83" t="str">
        <f t="shared" si="3"/>
        <v>EXEC sys.sp_addextendedproperty @name=N'MS_Description', @value=N'The date when the record was last updated.', @level0type=N'SCHEMA', @level0name=N'dbo', @level1type=N'TABLE', @level1name=N'D1_CO_ST_SLICK_COL_INFO', @level2type=N'COLUMN', @level2name=N'LastUpdateOn'</v>
      </c>
    </row>
    <row r="84" spans="1:15" ht="17" x14ac:dyDescent="0.25">
      <c r="A84" s="89"/>
      <c r="B84" s="90" t="s">
        <v>71</v>
      </c>
      <c r="C84" s="90" t="s">
        <v>84</v>
      </c>
      <c r="D84" s="90" t="s">
        <v>100</v>
      </c>
      <c r="E84" s="89" t="s">
        <v>9</v>
      </c>
      <c r="F84" s="89" t="s">
        <v>38</v>
      </c>
      <c r="G84" s="89"/>
      <c r="H84" s="89"/>
      <c r="I84" s="91"/>
      <c r="K84" t="str">
        <f t="shared" si="2"/>
        <v>, LastUpdatedBy NVARCHAR(50) NULL</v>
      </c>
      <c r="O84" t="str">
        <f t="shared" si="3"/>
        <v>EXEC sys.sp_addextendedproperty @name=N'MS_Description', @value=N'The user who last updated the record.', @level0type=N'SCHEMA', @level0name=N'dbo', @level1type=N'TABLE', @level1name=N'D1_CO_ST_SLICK_COL_INFO', @level2type=N'COLUMN', @level2name=N'LastUpdatedBy'</v>
      </c>
    </row>
    <row r="85" spans="1:15" ht="17" x14ac:dyDescent="0.25">
      <c r="A85" s="89"/>
      <c r="B85" s="90" t="s">
        <v>70</v>
      </c>
      <c r="C85" s="90" t="s">
        <v>85</v>
      </c>
      <c r="D85" s="90" t="s">
        <v>99</v>
      </c>
      <c r="E85" s="89" t="s">
        <v>9</v>
      </c>
      <c r="F85" s="89" t="s">
        <v>38</v>
      </c>
      <c r="G85" s="89"/>
      <c r="H85" s="89"/>
      <c r="I85" s="91"/>
      <c r="K85" t="str">
        <f t="shared" si="2"/>
        <v>, CreatedOn DATETIME NULL</v>
      </c>
      <c r="O85" t="str">
        <f t="shared" si="3"/>
        <v>EXEC sys.sp_addextendedproperty @name=N'MS_Description', @value=N'The date when the record was created.', @level0type=N'SCHEMA', @level0name=N'dbo', @level1type=N'TABLE', @level1name=N'D1_CO_ST_SLICK_COL_INFO', @level2type=N'COLUMN', @level2name=N'CreatedOn'</v>
      </c>
    </row>
    <row r="86" spans="1:15" ht="17" x14ac:dyDescent="0.25">
      <c r="A86" s="89"/>
      <c r="B86" s="90" t="s">
        <v>69</v>
      </c>
      <c r="C86" s="90" t="s">
        <v>86</v>
      </c>
      <c r="D86" s="90" t="s">
        <v>100</v>
      </c>
      <c r="E86" s="89" t="s">
        <v>9</v>
      </c>
      <c r="F86" s="89" t="s">
        <v>38</v>
      </c>
      <c r="G86" s="89"/>
      <c r="H86" s="89"/>
      <c r="I86" s="91"/>
      <c r="K86" t="str">
        <f t="shared" si="2"/>
        <v>, CreatedBy NVARCHAR(50) NULL</v>
      </c>
      <c r="O86" t="str">
        <f t="shared" si="3"/>
        <v>EXEC sys.sp_addextendedproperty @name=N'MS_Description', @value=N'The user who created the record.', @level0type=N'SCHEMA', @level0name=N'dbo', @level1type=N'TABLE', @level1name=N'D1_CO_ST_SLICK_COL_INFO', @level2type=N'COLUMN', @level2name=N'CreatedBy'</v>
      </c>
    </row>
    <row r="87" spans="1:15" ht="17" x14ac:dyDescent="0.25">
      <c r="A87" s="89"/>
      <c r="B87" s="90" t="s">
        <v>68</v>
      </c>
      <c r="C87" s="90" t="s">
        <v>87</v>
      </c>
      <c r="D87" s="90" t="s">
        <v>101</v>
      </c>
      <c r="E87" s="89" t="s">
        <v>7</v>
      </c>
      <c r="F87" s="89">
        <v>1</v>
      </c>
      <c r="G87" s="89"/>
      <c r="H87" s="89"/>
      <c r="I87" s="91"/>
      <c r="K87" t="str">
        <f t="shared" si="2"/>
        <v>, Active BIT NOT NULL DEFAULT 1</v>
      </c>
      <c r="O87" t="str">
        <f t="shared" si="3"/>
        <v>EXEC sys.sp_addextendedproperty @name=N'MS_Description', @value=N'Indicates if the record is active or deleted.', @level0type=N'SCHEMA', @level0name=N'dbo', @level1type=N'TABLE', @level1name=N'D1_CO_ST_SLICK_COL_INFO', @level2type=N'COLUMN', @level2name=N'Active'</v>
      </c>
    </row>
    <row r="88" spans="1:15" ht="17" x14ac:dyDescent="0.25">
      <c r="A88" s="89"/>
      <c r="B88" s="90" t="s">
        <v>67</v>
      </c>
      <c r="C88" s="90" t="s">
        <v>88</v>
      </c>
      <c r="D88" s="90" t="s">
        <v>99</v>
      </c>
      <c r="E88" s="89" t="s">
        <v>9</v>
      </c>
      <c r="F88" s="89" t="s">
        <v>38</v>
      </c>
      <c r="G88" s="89"/>
      <c r="H88" s="89"/>
      <c r="I88" s="91"/>
      <c r="K88" t="str">
        <f t="shared" si="2"/>
        <v>, LastDeleteOn DATETIME NULL</v>
      </c>
      <c r="O88" t="str">
        <f t="shared" si="3"/>
        <v>EXEC sys.sp_addextendedproperty @name=N'MS_Description', @value=N'The date when the record was last deleted.', @level0type=N'SCHEMA', @level0name=N'dbo', @level1type=N'TABLE', @level1name=N'D1_CO_ST_SLICK_COL_INFO', @level2type=N'COLUMN', @level2name=N'LastDeleteOn'</v>
      </c>
    </row>
    <row r="89" spans="1:15" ht="17" x14ac:dyDescent="0.25">
      <c r="A89" s="89"/>
      <c r="B89" s="90" t="s">
        <v>66</v>
      </c>
      <c r="C89" s="90" t="s">
        <v>89</v>
      </c>
      <c r="D89" s="90" t="s">
        <v>100</v>
      </c>
      <c r="E89" s="89" t="s">
        <v>9</v>
      </c>
      <c r="F89" s="89" t="s">
        <v>38</v>
      </c>
      <c r="G89" s="89"/>
      <c r="H89" s="89"/>
      <c r="I89" s="91"/>
      <c r="K89" t="str">
        <f t="shared" si="2"/>
        <v>, LastDeletedBy NVARCHAR(50) NULL</v>
      </c>
      <c r="O89" t="str">
        <f t="shared" si="3"/>
        <v>EXEC sys.sp_addextendedproperty @name=N'MS_Description', @value=N'The user who last deleted the record.', @level0type=N'SCHEMA', @level0name=N'dbo', @level1type=N'TABLE', @level1name=N'D1_CO_ST_SLICK_COL_INFO', @level2type=N'COLUMN', @level2name=N'LastDeletedBy'</v>
      </c>
    </row>
    <row r="90" spans="1:15" ht="17" x14ac:dyDescent="0.25">
      <c r="A90" s="89"/>
      <c r="B90" s="90" t="s">
        <v>65</v>
      </c>
      <c r="C90" s="90" t="s">
        <v>90</v>
      </c>
      <c r="D90" s="90" t="s">
        <v>99</v>
      </c>
      <c r="E90" s="89" t="s">
        <v>9</v>
      </c>
      <c r="F90" s="89" t="s">
        <v>38</v>
      </c>
      <c r="G90" s="89"/>
      <c r="H90" s="89"/>
      <c r="I90" s="91"/>
      <c r="K90" t="str">
        <f t="shared" si="2"/>
        <v>, LastReactivateOn DATETIME NULL</v>
      </c>
      <c r="O90" t="str">
        <f t="shared" si="3"/>
        <v>EXEC sys.sp_addextendedproperty @name=N'MS_Description', @value=N'The date when the record was last reactivated.', @level0type=N'SCHEMA', @level0name=N'dbo', @level1type=N'TABLE', @level1name=N'D1_CO_ST_SLICK_COL_INFO', @level2type=N'COLUMN', @level2name=N'LastReactivateOn'</v>
      </c>
    </row>
    <row r="91" spans="1:15" ht="17" x14ac:dyDescent="0.25">
      <c r="A91" s="89"/>
      <c r="B91" s="90" t="s">
        <v>64</v>
      </c>
      <c r="C91" s="90" t="s">
        <v>91</v>
      </c>
      <c r="D91" s="90" t="s">
        <v>100</v>
      </c>
      <c r="E91" s="89" t="s">
        <v>9</v>
      </c>
      <c r="F91" s="89" t="s">
        <v>38</v>
      </c>
      <c r="G91" s="89"/>
      <c r="H91" s="89"/>
      <c r="I91" s="91"/>
      <c r="K91" t="str">
        <f t="shared" si="2"/>
        <v>, LastReactivatedBy NVARCHAR(50) NULL</v>
      </c>
      <c r="O91" t="str">
        <f t="shared" si="3"/>
        <v>EXEC sys.sp_addextendedproperty @name=N'MS_Description', @value=N'The user who last reactivated the record.', @level0type=N'SCHEMA', @level0name=N'dbo', @level1type=N'TABLE', @level1name=N'D1_CO_ST_SLICK_COL_INFO', @level2type=N'COLUMN', @level2name=N'LastReactivatedBy'</v>
      </c>
    </row>
    <row r="92" spans="1:15" ht="17" x14ac:dyDescent="0.25">
      <c r="A92" s="89"/>
      <c r="B92" s="90" t="s">
        <v>63</v>
      </c>
      <c r="C92" s="90" t="s">
        <v>92</v>
      </c>
      <c r="D92" s="90" t="s">
        <v>98</v>
      </c>
      <c r="E92" s="89" t="s">
        <v>9</v>
      </c>
      <c r="F92" s="89" t="s">
        <v>38</v>
      </c>
      <c r="G92" s="89"/>
      <c r="H92" s="89"/>
      <c r="I92" s="91"/>
      <c r="K92" t="str">
        <f t="shared" si="2"/>
        <v>, ArchiveID INT NULL</v>
      </c>
      <c r="O92" t="str">
        <f t="shared" si="3"/>
        <v>EXEC sys.sp_addextendedproperty @name=N'MS_Description', @value=N'The archive identifier.', @level0type=N'SCHEMA', @level0name=N'dbo', @level1type=N'TABLE', @level1name=N'D1_CO_ST_SLICK_COL_INFO', @level2type=N'COLUMN', @level2name=N'ArchiveID'</v>
      </c>
    </row>
    <row r="93" spans="1:15" ht="17" x14ac:dyDescent="0.25">
      <c r="A93" s="89"/>
      <c r="B93" s="90" t="s">
        <v>62</v>
      </c>
      <c r="C93" s="90" t="s">
        <v>93</v>
      </c>
      <c r="D93" s="90" t="s">
        <v>99</v>
      </c>
      <c r="E93" s="89" t="s">
        <v>9</v>
      </c>
      <c r="F93" s="89" t="s">
        <v>38</v>
      </c>
      <c r="G93" s="89"/>
      <c r="H93" s="89"/>
      <c r="I93" s="91"/>
      <c r="K93" t="str">
        <f t="shared" si="2"/>
        <v>, LastArchiveOn DATETIME NULL</v>
      </c>
      <c r="O93" t="str">
        <f t="shared" si="3"/>
        <v>EXEC sys.sp_addextendedproperty @name=N'MS_Description', @value=N'The date when the record was last archived.', @level0type=N'SCHEMA', @level0name=N'dbo', @level1type=N'TABLE', @level1name=N'D1_CO_ST_SLICK_COL_INFO', @level2type=N'COLUMN', @level2name=N'LastArchiveOn'</v>
      </c>
    </row>
    <row r="94" spans="1:15" ht="17" x14ac:dyDescent="0.25">
      <c r="A94" s="89"/>
      <c r="B94" s="90" t="s">
        <v>61</v>
      </c>
      <c r="C94" s="90" t="s">
        <v>94</v>
      </c>
      <c r="D94" s="90" t="s">
        <v>100</v>
      </c>
      <c r="E94" s="89" t="s">
        <v>9</v>
      </c>
      <c r="F94" s="89" t="s">
        <v>38</v>
      </c>
      <c r="G94" s="89"/>
      <c r="H94" s="89"/>
      <c r="I94" s="91"/>
      <c r="K94" t="str">
        <f t="shared" si="2"/>
        <v>, LastArchivedBy NVARCHAR(50) NULL</v>
      </c>
      <c r="O94" t="str">
        <f t="shared" si="3"/>
        <v>EXEC sys.sp_addextendedproperty @name=N'MS_Description', @value=N'The user who last archived the record.', @level0type=N'SCHEMA', @level0name=N'dbo', @level1type=N'TABLE', @level1name=N'D1_CO_ST_SLICK_COL_INFO', @level2type=N'COLUMN', @level2name=N'LastArchivedBy'</v>
      </c>
    </row>
    <row r="95" spans="1:15" ht="17" x14ac:dyDescent="0.25">
      <c r="A95" s="89"/>
      <c r="B95" s="90" t="s">
        <v>60</v>
      </c>
      <c r="C95" s="90" t="s">
        <v>95</v>
      </c>
      <c r="D95" s="90" t="s">
        <v>99</v>
      </c>
      <c r="E95" s="89" t="s">
        <v>9</v>
      </c>
      <c r="F95" s="89" t="s">
        <v>38</v>
      </c>
      <c r="G95" s="89"/>
      <c r="H95" s="89"/>
      <c r="I95" s="91"/>
      <c r="K95" t="str">
        <f t="shared" si="2"/>
        <v>, LastRestoreOn DATETIME NULL</v>
      </c>
      <c r="O95" t="str">
        <f t="shared" si="3"/>
        <v>EXEC sys.sp_addextendedproperty @name=N'MS_Description', @value=N'The date when the record was last restored from the archive.', @level0type=N'SCHEMA', @level0name=N'dbo', @level1type=N'TABLE', @level1name=N'D1_CO_ST_SLICK_COL_INFO', @level2type=N'COLUMN', @level2name=N'LastRestoreOn'</v>
      </c>
    </row>
    <row r="96" spans="1:15" ht="17" x14ac:dyDescent="0.25">
      <c r="A96" s="89"/>
      <c r="B96" s="90" t="s">
        <v>59</v>
      </c>
      <c r="C96" s="90" t="s">
        <v>96</v>
      </c>
      <c r="D96" s="90" t="s">
        <v>100</v>
      </c>
      <c r="E96" s="89" t="s">
        <v>9</v>
      </c>
      <c r="F96" s="89" t="s">
        <v>38</v>
      </c>
      <c r="G96" s="89"/>
      <c r="H96" s="89"/>
      <c r="I96" s="91"/>
      <c r="K96" t="str">
        <f t="shared" si="2"/>
        <v>, LastRestoredBy NVARCHAR(50) NULL</v>
      </c>
      <c r="O96" t="str">
        <f t="shared" si="3"/>
        <v>EXEC sys.sp_addextendedproperty @name=N'MS_Description', @value=N'The user who last restored the record from the archive.', @level0type=N'SCHEMA', @level0name=N'dbo', @level1type=N'TABLE', @level1name=N'D1_CO_ST_SLICK_COL_INFO', @level2type=N'COLUMN', @level2name=N'LastRestoredBy'</v>
      </c>
    </row>
    <row r="97" spans="1:15" ht="17" x14ac:dyDescent="0.25">
      <c r="A97" s="89"/>
      <c r="B97" s="90" t="s">
        <v>58</v>
      </c>
      <c r="C97" s="90" t="s">
        <v>97</v>
      </c>
      <c r="D97" s="90" t="s">
        <v>98</v>
      </c>
      <c r="E97" s="89" t="s">
        <v>7</v>
      </c>
      <c r="F97" s="89">
        <v>1</v>
      </c>
      <c r="G97" s="89"/>
      <c r="H97" s="89"/>
      <c r="I97" s="91"/>
      <c r="K97" t="str">
        <f t="shared" si="2"/>
        <v>, RowVersionStamp INT NOT NULL DEFAULT 1</v>
      </c>
      <c r="O97" t="str">
        <f t="shared" si="3"/>
        <v>EXEC sys.sp_addextendedproperty @name=N'MS_Description', @value=N'The current version identifier for the row for the detection of concurrency violations.', @level0type=N'SCHEMA', @level0name=N'dbo', @level1type=N'TABLE', @level1name=N'D1_CO_ST_SLICK_COL_INFO', @level2type=N'COLUMN', @level2name=N'RowVersionStamp'</v>
      </c>
    </row>
    <row r="98" spans="1:15" ht="17" x14ac:dyDescent="0.25">
      <c r="A98" s="77" t="s">
        <v>39</v>
      </c>
      <c r="B98" s="78"/>
      <c r="C98" s="78"/>
      <c r="D98" s="78"/>
      <c r="E98" s="78"/>
      <c r="F98" s="78"/>
      <c r="G98" s="78"/>
      <c r="H98" s="78"/>
      <c r="I98" s="79"/>
      <c r="K98" t="str">
        <f>"CONSTRAINT ["&amp;B100&amp;"] PRIMARY KEY CLUSTERED ("&amp;D100&amp;" "&amp;E100&amp;") WITH (PAD_INDEX = OFF, STATISTICS_NORECOMPUTE = OFF, IGNORE_DUP_KEY = OFF, ALLOW_ROW_LOCKS = ON, ALLOW_PAGE_LOCKS = ON, FILLFACTOR = 90) ON [PRIMARY] "</f>
        <v xml:space="preserve">CONSTRAINT [PK_D1_CO_ST_SLICK_COL_INFO] PRIMARY KEY CLUSTERED (ID ASC) WITH (PAD_INDEX = OFF, STATISTICS_NORECOMPUTE = OFF, IGNORE_DUP_KEY = OFF, ALLOW_ROW_LOCKS = ON, ALLOW_PAGE_LOCKS = ON, FILLFACTOR = 90) ON [PRIMARY] </v>
      </c>
    </row>
    <row r="99" spans="1:15" ht="17" x14ac:dyDescent="0.25">
      <c r="A99" s="28" t="s">
        <v>3</v>
      </c>
      <c r="B99" s="81" t="s">
        <v>40</v>
      </c>
      <c r="C99" s="82"/>
      <c r="D99" s="29" t="s">
        <v>41</v>
      </c>
      <c r="E99" s="28" t="s">
        <v>42</v>
      </c>
      <c r="F99" s="77" t="s">
        <v>43</v>
      </c>
      <c r="G99" s="78"/>
      <c r="H99" s="78"/>
      <c r="I99" s="79"/>
      <c r="K99" t="str">
        <f>") ON [PRIMARY] ;"</f>
        <v>) ON [PRIMARY] ;</v>
      </c>
    </row>
    <row r="100" spans="1:15" ht="17" x14ac:dyDescent="0.25">
      <c r="A100" s="23">
        <v>1</v>
      </c>
      <c r="B100" s="75" t="str">
        <f>"PK_"&amp;E52</f>
        <v>PK_D1_CO_ST_SLICK_COL_INFO</v>
      </c>
      <c r="C100" s="76"/>
      <c r="D100" s="32" t="str">
        <f>B55</f>
        <v>ID</v>
      </c>
      <c r="E100" s="33" t="s">
        <v>10</v>
      </c>
      <c r="F100" s="75" t="s">
        <v>44</v>
      </c>
      <c r="G100" s="80"/>
      <c r="H100" s="80"/>
      <c r="I100" s="76"/>
    </row>
    <row r="101" spans="1:15" ht="17" x14ac:dyDescent="0.25">
      <c r="A101" s="83">
        <v>2</v>
      </c>
      <c r="B101" s="85" t="str">
        <f>"IDX_"&amp;E52&amp;"_"&amp;REPT("0", IF((A101-1)&gt;10,0,1))&amp;(A101-1)</f>
        <v>IDX_D1_CO_ST_SLICK_COL_INFO_01</v>
      </c>
      <c r="C101" s="86"/>
      <c r="D101" s="34" t="str">
        <f>B56</f>
        <v>ColID</v>
      </c>
      <c r="E101" s="33" t="s">
        <v>10</v>
      </c>
      <c r="F101" s="85" t="s">
        <v>122</v>
      </c>
      <c r="G101" s="93"/>
      <c r="H101" s="93"/>
      <c r="I101" s="86"/>
      <c r="K101" t="str">
        <f>"CREATE INDEX "&amp;B101&amp;" ON "&amp;E52&amp;" ("&amp;D101&amp;", "&amp;D102&amp;");"</f>
        <v>CREATE INDEX IDX_D1_CO_ST_SLICK_COL_INFO_01 ON D1_CO_ST_SLICK_COL_INFO (ColID, ColName);</v>
      </c>
    </row>
    <row r="102" spans="1:15" ht="17" x14ac:dyDescent="0.25">
      <c r="A102" s="84"/>
      <c r="B102" s="87"/>
      <c r="C102" s="88"/>
      <c r="D102" s="34" t="str">
        <f>B57</f>
        <v>ColName</v>
      </c>
      <c r="E102" s="33" t="s">
        <v>10</v>
      </c>
      <c r="F102" s="87"/>
      <c r="G102" s="94"/>
      <c r="H102" s="94"/>
      <c r="I102" s="88"/>
    </row>
    <row r="104" spans="1:15" ht="17" x14ac:dyDescent="0.25">
      <c r="A104" s="28" t="s">
        <v>0</v>
      </c>
      <c r="B104" s="72" t="str">
        <f>테이블목록!C4</f>
        <v>SLICK그리드/컬럼 매핑</v>
      </c>
      <c r="C104" s="73"/>
      <c r="D104" s="28" t="s">
        <v>1</v>
      </c>
      <c r="E104" s="74" t="str">
        <f>테이블목록!B4</f>
        <v>D1_CO_ST_SLICK_GRID_COL_MAPP</v>
      </c>
      <c r="F104" s="74"/>
      <c r="G104" s="74"/>
      <c r="H104" s="74"/>
      <c r="I104" s="74"/>
    </row>
    <row r="105" spans="1:15" ht="17" x14ac:dyDescent="0.25">
      <c r="A105" s="28" t="s">
        <v>2</v>
      </c>
      <c r="B105" s="75" t="s">
        <v>136</v>
      </c>
      <c r="C105" s="76"/>
      <c r="D105" s="28" t="s">
        <v>33</v>
      </c>
      <c r="E105" s="74"/>
      <c r="F105" s="74"/>
      <c r="G105" s="74"/>
      <c r="H105" s="74"/>
      <c r="I105" s="74"/>
      <c r="K105" t="str">
        <f>"-- "&amp;B104</f>
        <v>-- SLICK그리드/컬럼 매핑</v>
      </c>
    </row>
    <row r="106" spans="1:15" ht="17" x14ac:dyDescent="0.25">
      <c r="A106" s="28" t="s">
        <v>3</v>
      </c>
      <c r="B106" s="29" t="s">
        <v>34</v>
      </c>
      <c r="C106" s="29" t="s">
        <v>4</v>
      </c>
      <c r="D106" s="28" t="s">
        <v>5</v>
      </c>
      <c r="E106" s="28" t="s">
        <v>6</v>
      </c>
      <c r="F106" s="28" t="s">
        <v>35</v>
      </c>
      <c r="G106" s="28" t="s">
        <v>36</v>
      </c>
      <c r="H106" s="28" t="s">
        <v>37</v>
      </c>
      <c r="I106" s="29" t="s">
        <v>33</v>
      </c>
      <c r="K106" t="str">
        <f>"CREATE TABLE "&amp;E104</f>
        <v>CREATE TABLE D1_CO_ST_SLICK_GRID_COL_MAPP</v>
      </c>
    </row>
    <row r="107" spans="1:15" ht="17" x14ac:dyDescent="0.25">
      <c r="A107" s="23">
        <v>1</v>
      </c>
      <c r="B107" s="30" t="s">
        <v>74</v>
      </c>
      <c r="C107" s="30" t="s">
        <v>74</v>
      </c>
      <c r="D107" s="92" t="s">
        <v>98</v>
      </c>
      <c r="E107" s="23" t="s">
        <v>7</v>
      </c>
      <c r="F107" s="23" t="s">
        <v>38</v>
      </c>
      <c r="G107" s="23" t="s">
        <v>8</v>
      </c>
      <c r="H107" s="23"/>
      <c r="I107" s="31"/>
      <c r="K107" t="str">
        <f>""&amp;B107&amp;" "&amp;D107&amp;" IDENTITY(1,1) NOT NULL"</f>
        <v>ID INT IDENTITY(1,1) NOT NULL</v>
      </c>
      <c r="O107" t="str">
        <f>"EXEC sys.sp_addextendedproperty @name=N'MS_Description', @value=N'"&amp;C107&amp;"', @level0type=N'SCHEMA', @level0name=N'dbo', @level1type=N'TABLE', @level1name=N'"&amp;$E$104&amp;"', @level2type=N'COLUMN', @level2name=N'"&amp;B107&amp;"'"</f>
        <v>EXEC sys.sp_addextendedproperty @name=N'MS_Description', @value=N'ID', @level0type=N'SCHEMA', @level0name=N'dbo', @level1type=N'TABLE', @level1name=N'D1_CO_ST_SLICK_GRID_COL_MAPP', @level2type=N'COLUMN', @level2name=N'ID'</v>
      </c>
    </row>
    <row r="108" spans="1:15" ht="17" x14ac:dyDescent="0.25">
      <c r="A108" s="23">
        <v>2</v>
      </c>
      <c r="B108" s="30" t="s">
        <v>123</v>
      </c>
      <c r="C108" s="30" t="s">
        <v>124</v>
      </c>
      <c r="D108" s="92" t="s">
        <v>98</v>
      </c>
      <c r="E108" s="23" t="s">
        <v>7</v>
      </c>
      <c r="F108" s="23" t="s">
        <v>38</v>
      </c>
      <c r="G108" s="23"/>
      <c r="H108" s="23" t="s">
        <v>8</v>
      </c>
      <c r="I108" s="31"/>
      <c r="K108" t="str">
        <f t="shared" ref="K108:K129" si="18">", "&amp;B108&amp;" "&amp;D108&amp;" "&amp;E108&amp;IF(LEN(F108) &gt; 0, " DEFAULT " &amp;F108, "")</f>
        <v>, SlickGridID INT NOT NULL</v>
      </c>
      <c r="O108" t="str">
        <f t="shared" ref="O108:O129" si="19">"EXEC sys.sp_addextendedproperty @name=N'MS_Description', @value=N'"&amp;C108&amp;"', @level0type=N'SCHEMA', @level0name=N'dbo', @level1type=N'TABLE', @level1name=N'"&amp;$E$104&amp;"', @level2type=N'COLUMN', @level2name=N'"&amp;B108&amp;"'"</f>
        <v>EXEC sys.sp_addextendedproperty @name=N'MS_Description', @value=N'SLICK그리드정보의 ID', @level0type=N'SCHEMA', @level0name=N'dbo', @level1type=N'TABLE', @level1name=N'D1_CO_ST_SLICK_GRID_COL_MAPP', @level2type=N'COLUMN', @level2name=N'SlickGridID'</v>
      </c>
    </row>
    <row r="109" spans="1:15" ht="17" x14ac:dyDescent="0.25">
      <c r="A109" s="23">
        <v>3</v>
      </c>
      <c r="B109" s="30" t="s">
        <v>125</v>
      </c>
      <c r="C109" s="30" t="s">
        <v>126</v>
      </c>
      <c r="D109" s="92" t="s">
        <v>98</v>
      </c>
      <c r="E109" s="23" t="s">
        <v>7</v>
      </c>
      <c r="F109" s="23" t="s">
        <v>38</v>
      </c>
      <c r="G109" s="23"/>
      <c r="H109" s="23" t="s">
        <v>8</v>
      </c>
      <c r="I109" s="31"/>
      <c r="K109" t="str">
        <f t="shared" si="18"/>
        <v>, SlickColID INT NOT NULL</v>
      </c>
      <c r="O109" t="str">
        <f t="shared" si="19"/>
        <v>EXEC sys.sp_addextendedproperty @name=N'MS_Description', @value=N'SLICK컬럼정보의 ID', @level0type=N'SCHEMA', @level0name=N'dbo', @level1type=N'TABLE', @level1name=N'D1_CO_ST_SLICK_GRID_COL_MAPP', @level2type=N'COLUMN', @level2name=N'SlickColID'</v>
      </c>
    </row>
    <row r="110" spans="1:15" ht="17" x14ac:dyDescent="0.25">
      <c r="A110" s="23">
        <v>4</v>
      </c>
      <c r="B110" s="30" t="s">
        <v>127</v>
      </c>
      <c r="C110" s="30" t="s">
        <v>128</v>
      </c>
      <c r="D110" s="92" t="s">
        <v>98</v>
      </c>
      <c r="E110" s="23" t="s">
        <v>7</v>
      </c>
      <c r="F110" s="23"/>
      <c r="G110" s="23"/>
      <c r="H110" s="23"/>
      <c r="I110" s="31"/>
      <c r="K110" t="str">
        <f t="shared" si="18"/>
        <v>, SortOrder INT NOT NULL</v>
      </c>
      <c r="O110" t="str">
        <f t="shared" si="19"/>
        <v>EXEC sys.sp_addextendedproperty @name=N'MS_Description', @value=N'정렬순서', @level0type=N'SCHEMA', @level0name=N'dbo', @level1type=N'TABLE', @level1name=N'D1_CO_ST_SLICK_GRID_COL_MAPP', @level2type=N'COLUMN', @level2name=N'SortOrder'</v>
      </c>
    </row>
    <row r="111" spans="1:15" ht="17" x14ac:dyDescent="0.25">
      <c r="A111" s="23">
        <v>5</v>
      </c>
      <c r="B111" s="30" t="s">
        <v>129</v>
      </c>
      <c r="C111" s="30" t="s">
        <v>130</v>
      </c>
      <c r="D111" s="92" t="s">
        <v>131</v>
      </c>
      <c r="E111" s="23" t="s">
        <v>9</v>
      </c>
      <c r="F111" s="23" t="s">
        <v>38</v>
      </c>
      <c r="G111" s="23"/>
      <c r="H111" s="23"/>
      <c r="I111" s="31"/>
      <c r="K111" t="str">
        <f t="shared" si="18"/>
        <v>, Facility NVARCHAR(40) NULL</v>
      </c>
      <c r="O111" t="str">
        <f t="shared" si="19"/>
        <v>EXEC sys.sp_addextendedproperty @name=N'MS_Description', @value=N'공장', @level0type=N'SCHEMA', @level0name=N'dbo', @level1type=N'TABLE', @level1name=N'D1_CO_ST_SLICK_GRID_COL_MAPP', @level2type=N'COLUMN', @level2name=N'Facility'</v>
      </c>
    </row>
    <row r="112" spans="1:15" ht="17" x14ac:dyDescent="0.25">
      <c r="A112" s="23">
        <v>8</v>
      </c>
      <c r="B112" s="30" t="s">
        <v>79</v>
      </c>
      <c r="C112" s="30" t="s">
        <v>81</v>
      </c>
      <c r="D112" s="92" t="s">
        <v>103</v>
      </c>
      <c r="E112" s="23" t="s">
        <v>9</v>
      </c>
      <c r="F112" s="23" t="s">
        <v>38</v>
      </c>
      <c r="G112" s="23"/>
      <c r="H112" s="23"/>
      <c r="I112" s="31" t="s">
        <v>222</v>
      </c>
      <c r="K112" t="str">
        <f t="shared" si="18"/>
        <v>, EtcOption NVARCHAR(1000) NULL</v>
      </c>
      <c r="O112" t="str">
        <f t="shared" si="19"/>
        <v>EXEC sys.sp_addextendedproperty @name=N'MS_Description', @value=N'기타옵션', @level0type=N'SCHEMA', @level0name=N'dbo', @level1type=N'TABLE', @level1name=N'D1_CO_ST_SLICK_GRID_COL_MAPP', @level2type=N'COLUMN', @level2name=N'EtcOption'</v>
      </c>
    </row>
    <row r="113" spans="1:15" ht="17" x14ac:dyDescent="0.25">
      <c r="A113" s="23">
        <v>9</v>
      </c>
      <c r="B113" s="30" t="s">
        <v>80</v>
      </c>
      <c r="C113" s="30" t="s">
        <v>33</v>
      </c>
      <c r="D113" s="92" t="s">
        <v>103</v>
      </c>
      <c r="E113" s="23" t="s">
        <v>9</v>
      </c>
      <c r="F113" s="23" t="s">
        <v>38</v>
      </c>
      <c r="G113" s="23"/>
      <c r="H113" s="23"/>
      <c r="I113" s="31"/>
      <c r="K113" t="str">
        <f t="shared" si="18"/>
        <v>, Remark NVARCHAR(1000) NULL</v>
      </c>
      <c r="O113" t="str">
        <f t="shared" si="19"/>
        <v>EXEC sys.sp_addextendedproperty @name=N'MS_Description', @value=N'비고', @level0type=N'SCHEMA', @level0name=N'dbo', @level1type=N'TABLE', @level1name=N'D1_CO_ST_SLICK_GRID_COL_MAPP', @level2type=N'COLUMN', @level2name=N'Remark'</v>
      </c>
    </row>
    <row r="114" spans="1:15" ht="17" x14ac:dyDescent="0.25">
      <c r="A114" s="89"/>
      <c r="B114" s="90" t="s">
        <v>73</v>
      </c>
      <c r="C114" s="90" t="s">
        <v>82</v>
      </c>
      <c r="D114" s="90" t="s">
        <v>98</v>
      </c>
      <c r="E114" s="89" t="s">
        <v>9</v>
      </c>
      <c r="F114" s="89" t="s">
        <v>38</v>
      </c>
      <c r="G114" s="89"/>
      <c r="H114" s="89"/>
      <c r="I114" s="91"/>
      <c r="K114" t="str">
        <f t="shared" si="18"/>
        <v>, ReferenceID INT NULL</v>
      </c>
      <c r="O114" t="str">
        <f t="shared" si="19"/>
        <v>EXEC sys.sp_addextendedproperty @name=N'MS_Description', @value=N'The links to FlexData.', @level0type=N'SCHEMA', @level0name=N'dbo', @level1type=N'TABLE', @level1name=N'D1_CO_ST_SLICK_GRID_COL_MAPP', @level2type=N'COLUMN', @level2name=N'ReferenceID'</v>
      </c>
    </row>
    <row r="115" spans="1:15" ht="17" x14ac:dyDescent="0.25">
      <c r="A115" s="89"/>
      <c r="B115" s="90" t="s">
        <v>72</v>
      </c>
      <c r="C115" s="90" t="s">
        <v>83</v>
      </c>
      <c r="D115" s="90" t="s">
        <v>99</v>
      </c>
      <c r="E115" s="89" t="s">
        <v>9</v>
      </c>
      <c r="F115" s="89" t="s">
        <v>38</v>
      </c>
      <c r="G115" s="89"/>
      <c r="H115" s="89"/>
      <c r="I115" s="91"/>
      <c r="K115" t="str">
        <f t="shared" si="18"/>
        <v>, LastUpdateOn DATETIME NULL</v>
      </c>
      <c r="O115" t="str">
        <f t="shared" si="19"/>
        <v>EXEC sys.sp_addextendedproperty @name=N'MS_Description', @value=N'The date when the record was last updated.', @level0type=N'SCHEMA', @level0name=N'dbo', @level1type=N'TABLE', @level1name=N'D1_CO_ST_SLICK_GRID_COL_MAPP', @level2type=N'COLUMN', @level2name=N'LastUpdateOn'</v>
      </c>
    </row>
    <row r="116" spans="1:15" ht="17" x14ac:dyDescent="0.25">
      <c r="A116" s="89"/>
      <c r="B116" s="90" t="s">
        <v>71</v>
      </c>
      <c r="C116" s="90" t="s">
        <v>84</v>
      </c>
      <c r="D116" s="90" t="s">
        <v>100</v>
      </c>
      <c r="E116" s="89" t="s">
        <v>9</v>
      </c>
      <c r="F116" s="89" t="s">
        <v>38</v>
      </c>
      <c r="G116" s="89"/>
      <c r="H116" s="89"/>
      <c r="I116" s="91"/>
      <c r="K116" t="str">
        <f t="shared" si="18"/>
        <v>, LastUpdatedBy NVARCHAR(50) NULL</v>
      </c>
      <c r="O116" t="str">
        <f t="shared" si="19"/>
        <v>EXEC sys.sp_addextendedproperty @name=N'MS_Description', @value=N'The user who last updated the record.', @level0type=N'SCHEMA', @level0name=N'dbo', @level1type=N'TABLE', @level1name=N'D1_CO_ST_SLICK_GRID_COL_MAPP', @level2type=N'COLUMN', @level2name=N'LastUpdatedBy'</v>
      </c>
    </row>
    <row r="117" spans="1:15" ht="17" x14ac:dyDescent="0.25">
      <c r="A117" s="89"/>
      <c r="B117" s="90" t="s">
        <v>70</v>
      </c>
      <c r="C117" s="90" t="s">
        <v>85</v>
      </c>
      <c r="D117" s="90" t="s">
        <v>99</v>
      </c>
      <c r="E117" s="89" t="s">
        <v>9</v>
      </c>
      <c r="F117" s="89" t="s">
        <v>38</v>
      </c>
      <c r="G117" s="89"/>
      <c r="H117" s="89"/>
      <c r="I117" s="91"/>
      <c r="K117" t="str">
        <f t="shared" si="18"/>
        <v>, CreatedOn DATETIME NULL</v>
      </c>
      <c r="O117" t="str">
        <f t="shared" si="19"/>
        <v>EXEC sys.sp_addextendedproperty @name=N'MS_Description', @value=N'The date when the record was created.', @level0type=N'SCHEMA', @level0name=N'dbo', @level1type=N'TABLE', @level1name=N'D1_CO_ST_SLICK_GRID_COL_MAPP', @level2type=N'COLUMN', @level2name=N'CreatedOn'</v>
      </c>
    </row>
    <row r="118" spans="1:15" ht="17" x14ac:dyDescent="0.25">
      <c r="A118" s="89"/>
      <c r="B118" s="90" t="s">
        <v>69</v>
      </c>
      <c r="C118" s="90" t="s">
        <v>86</v>
      </c>
      <c r="D118" s="90" t="s">
        <v>100</v>
      </c>
      <c r="E118" s="89" t="s">
        <v>9</v>
      </c>
      <c r="F118" s="89" t="s">
        <v>38</v>
      </c>
      <c r="G118" s="89"/>
      <c r="H118" s="89"/>
      <c r="I118" s="91"/>
      <c r="K118" t="str">
        <f t="shared" si="18"/>
        <v>, CreatedBy NVARCHAR(50) NULL</v>
      </c>
      <c r="O118" t="str">
        <f t="shared" si="19"/>
        <v>EXEC sys.sp_addextendedproperty @name=N'MS_Description', @value=N'The user who created the record.', @level0type=N'SCHEMA', @level0name=N'dbo', @level1type=N'TABLE', @level1name=N'D1_CO_ST_SLICK_GRID_COL_MAPP', @level2type=N'COLUMN', @level2name=N'CreatedBy'</v>
      </c>
    </row>
    <row r="119" spans="1:15" ht="17" x14ac:dyDescent="0.25">
      <c r="A119" s="89"/>
      <c r="B119" s="90" t="s">
        <v>68</v>
      </c>
      <c r="C119" s="90" t="s">
        <v>87</v>
      </c>
      <c r="D119" s="90" t="s">
        <v>101</v>
      </c>
      <c r="E119" s="89" t="s">
        <v>7</v>
      </c>
      <c r="F119" s="89">
        <v>1</v>
      </c>
      <c r="G119" s="89"/>
      <c r="H119" s="89"/>
      <c r="I119" s="91"/>
      <c r="K119" t="str">
        <f t="shared" si="18"/>
        <v>, Active BIT NOT NULL DEFAULT 1</v>
      </c>
      <c r="O119" t="str">
        <f t="shared" si="19"/>
        <v>EXEC sys.sp_addextendedproperty @name=N'MS_Description', @value=N'Indicates if the record is active or deleted.', @level0type=N'SCHEMA', @level0name=N'dbo', @level1type=N'TABLE', @level1name=N'D1_CO_ST_SLICK_GRID_COL_MAPP', @level2type=N'COLUMN', @level2name=N'Active'</v>
      </c>
    </row>
    <row r="120" spans="1:15" ht="17" x14ac:dyDescent="0.25">
      <c r="A120" s="89"/>
      <c r="B120" s="90" t="s">
        <v>67</v>
      </c>
      <c r="C120" s="90" t="s">
        <v>88</v>
      </c>
      <c r="D120" s="90" t="s">
        <v>99</v>
      </c>
      <c r="E120" s="89" t="s">
        <v>9</v>
      </c>
      <c r="F120" s="89" t="s">
        <v>38</v>
      </c>
      <c r="G120" s="89"/>
      <c r="H120" s="89"/>
      <c r="I120" s="91"/>
      <c r="K120" t="str">
        <f t="shared" si="18"/>
        <v>, LastDeleteOn DATETIME NULL</v>
      </c>
      <c r="O120" t="str">
        <f t="shared" si="19"/>
        <v>EXEC sys.sp_addextendedproperty @name=N'MS_Description', @value=N'The date when the record was last deleted.', @level0type=N'SCHEMA', @level0name=N'dbo', @level1type=N'TABLE', @level1name=N'D1_CO_ST_SLICK_GRID_COL_MAPP', @level2type=N'COLUMN', @level2name=N'LastDeleteOn'</v>
      </c>
    </row>
    <row r="121" spans="1:15" ht="17" x14ac:dyDescent="0.25">
      <c r="A121" s="89"/>
      <c r="B121" s="90" t="s">
        <v>66</v>
      </c>
      <c r="C121" s="90" t="s">
        <v>89</v>
      </c>
      <c r="D121" s="90" t="s">
        <v>100</v>
      </c>
      <c r="E121" s="89" t="s">
        <v>9</v>
      </c>
      <c r="F121" s="89" t="s">
        <v>38</v>
      </c>
      <c r="G121" s="89"/>
      <c r="H121" s="89"/>
      <c r="I121" s="91"/>
      <c r="K121" t="str">
        <f t="shared" si="18"/>
        <v>, LastDeletedBy NVARCHAR(50) NULL</v>
      </c>
      <c r="O121" t="str">
        <f t="shared" si="19"/>
        <v>EXEC sys.sp_addextendedproperty @name=N'MS_Description', @value=N'The user who last deleted the record.', @level0type=N'SCHEMA', @level0name=N'dbo', @level1type=N'TABLE', @level1name=N'D1_CO_ST_SLICK_GRID_COL_MAPP', @level2type=N'COLUMN', @level2name=N'LastDeletedBy'</v>
      </c>
    </row>
    <row r="122" spans="1:15" ht="17" x14ac:dyDescent="0.25">
      <c r="A122" s="89"/>
      <c r="B122" s="90" t="s">
        <v>65</v>
      </c>
      <c r="C122" s="90" t="s">
        <v>90</v>
      </c>
      <c r="D122" s="90" t="s">
        <v>99</v>
      </c>
      <c r="E122" s="89" t="s">
        <v>9</v>
      </c>
      <c r="F122" s="89" t="s">
        <v>38</v>
      </c>
      <c r="G122" s="89"/>
      <c r="H122" s="89"/>
      <c r="I122" s="91"/>
      <c r="K122" t="str">
        <f t="shared" si="18"/>
        <v>, LastReactivateOn DATETIME NULL</v>
      </c>
      <c r="O122" t="str">
        <f t="shared" si="19"/>
        <v>EXEC sys.sp_addextendedproperty @name=N'MS_Description', @value=N'The date when the record was last reactivated.', @level0type=N'SCHEMA', @level0name=N'dbo', @level1type=N'TABLE', @level1name=N'D1_CO_ST_SLICK_GRID_COL_MAPP', @level2type=N'COLUMN', @level2name=N'LastReactivateOn'</v>
      </c>
    </row>
    <row r="123" spans="1:15" ht="17" x14ac:dyDescent="0.25">
      <c r="A123" s="89"/>
      <c r="B123" s="90" t="s">
        <v>64</v>
      </c>
      <c r="C123" s="90" t="s">
        <v>91</v>
      </c>
      <c r="D123" s="90" t="s">
        <v>100</v>
      </c>
      <c r="E123" s="89" t="s">
        <v>9</v>
      </c>
      <c r="F123" s="89" t="s">
        <v>38</v>
      </c>
      <c r="G123" s="89"/>
      <c r="H123" s="89"/>
      <c r="I123" s="91"/>
      <c r="K123" t="str">
        <f t="shared" si="18"/>
        <v>, LastReactivatedBy NVARCHAR(50) NULL</v>
      </c>
      <c r="O123" t="str">
        <f t="shared" si="19"/>
        <v>EXEC sys.sp_addextendedproperty @name=N'MS_Description', @value=N'The user who last reactivated the record.', @level0type=N'SCHEMA', @level0name=N'dbo', @level1type=N'TABLE', @level1name=N'D1_CO_ST_SLICK_GRID_COL_MAPP', @level2type=N'COLUMN', @level2name=N'LastReactivatedBy'</v>
      </c>
    </row>
    <row r="124" spans="1:15" ht="17" x14ac:dyDescent="0.25">
      <c r="A124" s="89"/>
      <c r="B124" s="90" t="s">
        <v>63</v>
      </c>
      <c r="C124" s="90" t="s">
        <v>92</v>
      </c>
      <c r="D124" s="90" t="s">
        <v>98</v>
      </c>
      <c r="E124" s="89" t="s">
        <v>9</v>
      </c>
      <c r="F124" s="89" t="s">
        <v>38</v>
      </c>
      <c r="G124" s="89"/>
      <c r="H124" s="89"/>
      <c r="I124" s="91"/>
      <c r="K124" t="str">
        <f t="shared" si="18"/>
        <v>, ArchiveID INT NULL</v>
      </c>
      <c r="O124" t="str">
        <f t="shared" si="19"/>
        <v>EXEC sys.sp_addextendedproperty @name=N'MS_Description', @value=N'The archive identifier.', @level0type=N'SCHEMA', @level0name=N'dbo', @level1type=N'TABLE', @level1name=N'D1_CO_ST_SLICK_GRID_COL_MAPP', @level2type=N'COLUMN', @level2name=N'ArchiveID'</v>
      </c>
    </row>
    <row r="125" spans="1:15" ht="17" x14ac:dyDescent="0.25">
      <c r="A125" s="89"/>
      <c r="B125" s="90" t="s">
        <v>62</v>
      </c>
      <c r="C125" s="90" t="s">
        <v>93</v>
      </c>
      <c r="D125" s="90" t="s">
        <v>99</v>
      </c>
      <c r="E125" s="89" t="s">
        <v>9</v>
      </c>
      <c r="F125" s="89" t="s">
        <v>38</v>
      </c>
      <c r="G125" s="89"/>
      <c r="H125" s="89"/>
      <c r="I125" s="91"/>
      <c r="K125" t="str">
        <f t="shared" si="18"/>
        <v>, LastArchiveOn DATETIME NULL</v>
      </c>
      <c r="O125" t="str">
        <f t="shared" si="19"/>
        <v>EXEC sys.sp_addextendedproperty @name=N'MS_Description', @value=N'The date when the record was last archived.', @level0type=N'SCHEMA', @level0name=N'dbo', @level1type=N'TABLE', @level1name=N'D1_CO_ST_SLICK_GRID_COL_MAPP', @level2type=N'COLUMN', @level2name=N'LastArchiveOn'</v>
      </c>
    </row>
    <row r="126" spans="1:15" ht="17" x14ac:dyDescent="0.25">
      <c r="A126" s="89"/>
      <c r="B126" s="90" t="s">
        <v>61</v>
      </c>
      <c r="C126" s="90" t="s">
        <v>94</v>
      </c>
      <c r="D126" s="90" t="s">
        <v>100</v>
      </c>
      <c r="E126" s="89" t="s">
        <v>9</v>
      </c>
      <c r="F126" s="89" t="s">
        <v>38</v>
      </c>
      <c r="G126" s="89"/>
      <c r="H126" s="89"/>
      <c r="I126" s="91"/>
      <c r="K126" t="str">
        <f t="shared" si="18"/>
        <v>, LastArchivedBy NVARCHAR(50) NULL</v>
      </c>
      <c r="O126" t="str">
        <f t="shared" si="19"/>
        <v>EXEC sys.sp_addextendedproperty @name=N'MS_Description', @value=N'The user who last archived the record.', @level0type=N'SCHEMA', @level0name=N'dbo', @level1type=N'TABLE', @level1name=N'D1_CO_ST_SLICK_GRID_COL_MAPP', @level2type=N'COLUMN', @level2name=N'LastArchivedBy'</v>
      </c>
    </row>
    <row r="127" spans="1:15" ht="17" x14ac:dyDescent="0.25">
      <c r="A127" s="89"/>
      <c r="B127" s="90" t="s">
        <v>60</v>
      </c>
      <c r="C127" s="90" t="s">
        <v>95</v>
      </c>
      <c r="D127" s="90" t="s">
        <v>99</v>
      </c>
      <c r="E127" s="89" t="s">
        <v>9</v>
      </c>
      <c r="F127" s="89" t="s">
        <v>38</v>
      </c>
      <c r="G127" s="89"/>
      <c r="H127" s="89"/>
      <c r="I127" s="91"/>
      <c r="K127" t="str">
        <f t="shared" si="18"/>
        <v>, LastRestoreOn DATETIME NULL</v>
      </c>
      <c r="O127" t="str">
        <f t="shared" si="19"/>
        <v>EXEC sys.sp_addextendedproperty @name=N'MS_Description', @value=N'The date when the record was last restored from the archive.', @level0type=N'SCHEMA', @level0name=N'dbo', @level1type=N'TABLE', @level1name=N'D1_CO_ST_SLICK_GRID_COL_MAPP', @level2type=N'COLUMN', @level2name=N'LastRestoreOn'</v>
      </c>
    </row>
    <row r="128" spans="1:15" ht="17" x14ac:dyDescent="0.25">
      <c r="A128" s="89"/>
      <c r="B128" s="90" t="s">
        <v>59</v>
      </c>
      <c r="C128" s="90" t="s">
        <v>96</v>
      </c>
      <c r="D128" s="90" t="s">
        <v>100</v>
      </c>
      <c r="E128" s="89" t="s">
        <v>9</v>
      </c>
      <c r="F128" s="89" t="s">
        <v>38</v>
      </c>
      <c r="G128" s="89"/>
      <c r="H128" s="89"/>
      <c r="I128" s="91"/>
      <c r="K128" t="str">
        <f t="shared" si="18"/>
        <v>, LastRestoredBy NVARCHAR(50) NULL</v>
      </c>
      <c r="O128" t="str">
        <f t="shared" si="19"/>
        <v>EXEC sys.sp_addextendedproperty @name=N'MS_Description', @value=N'The user who last restored the record from the archive.', @level0type=N'SCHEMA', @level0name=N'dbo', @level1type=N'TABLE', @level1name=N'D1_CO_ST_SLICK_GRID_COL_MAPP', @level2type=N'COLUMN', @level2name=N'LastRestoredBy'</v>
      </c>
    </row>
    <row r="129" spans="1:15" ht="17" x14ac:dyDescent="0.25">
      <c r="A129" s="89"/>
      <c r="B129" s="90" t="s">
        <v>58</v>
      </c>
      <c r="C129" s="90" t="s">
        <v>97</v>
      </c>
      <c r="D129" s="90" t="s">
        <v>98</v>
      </c>
      <c r="E129" s="89" t="s">
        <v>7</v>
      </c>
      <c r="F129" s="89">
        <v>1</v>
      </c>
      <c r="G129" s="89"/>
      <c r="H129" s="89"/>
      <c r="I129" s="91"/>
      <c r="K129" t="str">
        <f t="shared" si="18"/>
        <v>, RowVersionStamp INT NOT NULL DEFAULT 1</v>
      </c>
      <c r="O129" t="str">
        <f t="shared" si="19"/>
        <v>EXEC sys.sp_addextendedproperty @name=N'MS_Description', @value=N'The current version identifier for the row for the detection of concurrency violations.', @level0type=N'SCHEMA', @level0name=N'dbo', @level1type=N'TABLE', @level1name=N'D1_CO_ST_SLICK_GRID_COL_MAPP', @level2type=N'COLUMN', @level2name=N'RowVersionStamp'</v>
      </c>
    </row>
    <row r="130" spans="1:15" ht="17" x14ac:dyDescent="0.25">
      <c r="A130" s="77" t="s">
        <v>39</v>
      </c>
      <c r="B130" s="78"/>
      <c r="C130" s="78"/>
      <c r="D130" s="78"/>
      <c r="E130" s="78"/>
      <c r="F130" s="78"/>
      <c r="G130" s="78"/>
      <c r="H130" s="78"/>
      <c r="I130" s="79"/>
      <c r="K130" t="str">
        <f>"CONSTRAINT ["&amp;B132&amp;"] PRIMARY KEY CLUSTERED ("&amp;D132&amp;" "&amp;E132&amp;") WITH (PAD_INDEX = OFF, STATISTICS_NORECOMPUTE = OFF, IGNORE_DUP_KEY = OFF, ALLOW_ROW_LOCKS = ON, ALLOW_PAGE_LOCKS = ON, FILLFACTOR = 90) ON [PRIMARY] "</f>
        <v xml:space="preserve">CONSTRAINT [PK_D1_CO_ST_SLICK_GRID_COL_MAPP] PRIMARY KEY CLUSTERED (ID ASC) WITH (PAD_INDEX = OFF, STATISTICS_NORECOMPUTE = OFF, IGNORE_DUP_KEY = OFF, ALLOW_ROW_LOCKS = ON, ALLOW_PAGE_LOCKS = ON, FILLFACTOR = 90) ON [PRIMARY] </v>
      </c>
    </row>
    <row r="131" spans="1:15" ht="17" x14ac:dyDescent="0.25">
      <c r="A131" s="28" t="s">
        <v>3</v>
      </c>
      <c r="B131" s="81" t="s">
        <v>40</v>
      </c>
      <c r="C131" s="82"/>
      <c r="D131" s="29" t="s">
        <v>41</v>
      </c>
      <c r="E131" s="28" t="s">
        <v>42</v>
      </c>
      <c r="F131" s="77" t="s">
        <v>43</v>
      </c>
      <c r="G131" s="78"/>
      <c r="H131" s="78"/>
      <c r="I131" s="79"/>
      <c r="K131" t="str">
        <f>") ON [PRIMARY] ;"</f>
        <v>) ON [PRIMARY] ;</v>
      </c>
    </row>
    <row r="132" spans="1:15" ht="17" x14ac:dyDescent="0.25">
      <c r="A132" s="23">
        <v>1</v>
      </c>
      <c r="B132" s="75" t="str">
        <f>"PK_"&amp;E104</f>
        <v>PK_D1_CO_ST_SLICK_GRID_COL_MAPP</v>
      </c>
      <c r="C132" s="76"/>
      <c r="D132" s="32" t="str">
        <f>B107</f>
        <v>ID</v>
      </c>
      <c r="E132" s="33" t="s">
        <v>10</v>
      </c>
      <c r="F132" s="75" t="s">
        <v>44</v>
      </c>
      <c r="G132" s="80"/>
      <c r="H132" s="80"/>
      <c r="I132" s="76"/>
    </row>
    <row r="133" spans="1:15" ht="17" x14ac:dyDescent="0.25">
      <c r="A133" s="83">
        <v>2</v>
      </c>
      <c r="B133" s="85" t="str">
        <f>"IDX_"&amp;E104&amp;"_"&amp;REPT("0", IF((A133-1)&gt;10,0,1))&amp;(A133-1)</f>
        <v>IDX_D1_CO_ST_SLICK_GRID_COL_MAPP_01</v>
      </c>
      <c r="C133" s="86"/>
      <c r="D133" s="34" t="str">
        <f>B108</f>
        <v>SlickGridID</v>
      </c>
      <c r="E133" s="33" t="s">
        <v>10</v>
      </c>
      <c r="F133" s="85" t="s">
        <v>132</v>
      </c>
      <c r="G133" s="93"/>
      <c r="H133" s="93"/>
      <c r="I133" s="86"/>
      <c r="K133" t="str">
        <f>"CREATE INDEX "&amp;B133&amp;" ON "&amp;E106&amp;" ("&amp;D133&amp;", "&amp;D134&amp;");"</f>
        <v>CREATE INDEX IDX_D1_CO_ST_SLICK_GRID_COL_MAPP_01 ON Null여부 (SlickGridID, SlickColID);</v>
      </c>
    </row>
    <row r="134" spans="1:15" ht="17" x14ac:dyDescent="0.25">
      <c r="A134" s="84"/>
      <c r="B134" s="87"/>
      <c r="C134" s="88"/>
      <c r="D134" s="34" t="str">
        <f>B109</f>
        <v>SlickColID</v>
      </c>
      <c r="E134" s="33" t="s">
        <v>10</v>
      </c>
      <c r="F134" s="87"/>
      <c r="G134" s="94"/>
      <c r="H134" s="94"/>
      <c r="I134" s="88"/>
    </row>
  </sheetData>
  <mergeCells count="36">
    <mergeCell ref="B131:C131"/>
    <mergeCell ref="F131:I131"/>
    <mergeCell ref="F132:I132"/>
    <mergeCell ref="A133:A134"/>
    <mergeCell ref="B133:C134"/>
    <mergeCell ref="F133:I134"/>
    <mergeCell ref="B132:C132"/>
    <mergeCell ref="B48:C48"/>
    <mergeCell ref="B52:C52"/>
    <mergeCell ref="E52:I52"/>
    <mergeCell ref="B53:C53"/>
    <mergeCell ref="E53:I53"/>
    <mergeCell ref="A98:I98"/>
    <mergeCell ref="B99:C99"/>
    <mergeCell ref="F99:I99"/>
    <mergeCell ref="F100:I100"/>
    <mergeCell ref="A101:A102"/>
    <mergeCell ref="B101:C102"/>
    <mergeCell ref="F101:I102"/>
    <mergeCell ref="B100:C100"/>
    <mergeCell ref="B104:C104"/>
    <mergeCell ref="E104:I104"/>
    <mergeCell ref="B105:C105"/>
    <mergeCell ref="E105:I105"/>
    <mergeCell ref="A130:I130"/>
    <mergeCell ref="B1:C1"/>
    <mergeCell ref="E1:I1"/>
    <mergeCell ref="B2:C2"/>
    <mergeCell ref="E2:I2"/>
    <mergeCell ref="A46:I46"/>
    <mergeCell ref="B47:C47"/>
    <mergeCell ref="F47:I47"/>
    <mergeCell ref="F48:I48"/>
    <mergeCell ref="A49:A50"/>
    <mergeCell ref="B49:C50"/>
    <mergeCell ref="F49:I50"/>
  </mergeCells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5425-7538-41A9-B315-814D62C0481B}">
  <dimension ref="B2:C20"/>
  <sheetViews>
    <sheetView workbookViewId="0">
      <selection activeCell="C2" sqref="C2:C20"/>
    </sheetView>
  </sheetViews>
  <sheetFormatPr defaultRowHeight="14" x14ac:dyDescent="0.25"/>
  <cols>
    <col min="2" max="2" width="25.83203125" bestFit="1" customWidth="1"/>
    <col min="3" max="3" width="23.58203125" bestFit="1" customWidth="1"/>
  </cols>
  <sheetData>
    <row r="2" spans="2:3" x14ac:dyDescent="0.25">
      <c r="B2" t="s">
        <v>182</v>
      </c>
      <c r="C2" t="b">
        <v>0</v>
      </c>
    </row>
    <row r="3" spans="2:3" x14ac:dyDescent="0.25">
      <c r="B3" t="s">
        <v>183</v>
      </c>
      <c r="C3" t="b">
        <v>0</v>
      </c>
    </row>
    <row r="4" spans="2:3" x14ac:dyDescent="0.25">
      <c r="B4" t="s">
        <v>180</v>
      </c>
      <c r="C4" t="b">
        <v>1</v>
      </c>
    </row>
    <row r="5" spans="2:3" x14ac:dyDescent="0.25">
      <c r="B5" t="s">
        <v>181</v>
      </c>
      <c r="C5" t="b">
        <v>0</v>
      </c>
    </row>
    <row r="6" spans="2:3" x14ac:dyDescent="0.25">
      <c r="B6" t="s">
        <v>195</v>
      </c>
      <c r="C6" t="b">
        <v>1</v>
      </c>
    </row>
    <row r="7" spans="2:3" x14ac:dyDescent="0.25">
      <c r="B7" t="s">
        <v>184</v>
      </c>
      <c r="C7" t="b">
        <v>0</v>
      </c>
    </row>
    <row r="8" spans="2:3" x14ac:dyDescent="0.25">
      <c r="B8" t="s">
        <v>193</v>
      </c>
      <c r="C8" t="b">
        <v>0</v>
      </c>
    </row>
    <row r="9" spans="2:3" x14ac:dyDescent="0.25">
      <c r="B9" t="s">
        <v>190</v>
      </c>
      <c r="C9" t="b">
        <v>0</v>
      </c>
    </row>
    <row r="10" spans="2:3" x14ac:dyDescent="0.25">
      <c r="B10" t="s">
        <v>196</v>
      </c>
      <c r="C10" t="b">
        <v>1</v>
      </c>
    </row>
    <row r="11" spans="2:3" x14ac:dyDescent="0.25">
      <c r="B11" t="s">
        <v>197</v>
      </c>
      <c r="C11" t="b">
        <v>1</v>
      </c>
    </row>
    <row r="12" spans="2:3" x14ac:dyDescent="0.25">
      <c r="B12" t="s">
        <v>199</v>
      </c>
      <c r="C12" t="b">
        <v>1</v>
      </c>
    </row>
    <row r="13" spans="2:3" x14ac:dyDescent="0.25">
      <c r="B13" t="s">
        <v>200</v>
      </c>
      <c r="C13" t="b">
        <v>1</v>
      </c>
    </row>
    <row r="14" spans="2:3" x14ac:dyDescent="0.25">
      <c r="B14" t="s">
        <v>185</v>
      </c>
      <c r="C14">
        <v>30</v>
      </c>
    </row>
    <row r="15" spans="2:3" x14ac:dyDescent="0.25">
      <c r="B15" t="s">
        <v>194</v>
      </c>
      <c r="C15">
        <v>25</v>
      </c>
    </row>
    <row r="16" spans="2:3" x14ac:dyDescent="0.25">
      <c r="B16" t="s">
        <v>198</v>
      </c>
      <c r="C16">
        <v>30</v>
      </c>
    </row>
    <row r="17" spans="2:3" x14ac:dyDescent="0.25">
      <c r="B17" t="s">
        <v>186</v>
      </c>
      <c r="C17" t="s">
        <v>187</v>
      </c>
    </row>
    <row r="18" spans="2:3" x14ac:dyDescent="0.25">
      <c r="B18" t="s">
        <v>188</v>
      </c>
      <c r="C18" t="s">
        <v>189</v>
      </c>
    </row>
    <row r="19" spans="2:3" x14ac:dyDescent="0.25">
      <c r="B19" t="s">
        <v>191</v>
      </c>
      <c r="C19" t="s">
        <v>192</v>
      </c>
    </row>
    <row r="20" spans="2:3" x14ac:dyDescent="0.25">
      <c r="B20" t="s">
        <v>201</v>
      </c>
      <c r="C20" t="s">
        <v>202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표지</vt:lpstr>
      <vt:lpstr>개정이력</vt:lpstr>
      <vt:lpstr>테이블목록</vt:lpstr>
      <vt:lpstr>테이블정의서</vt:lpstr>
      <vt:lpstr>Sheet1</vt:lpstr>
      <vt:lpstr>표지!Print_Area</vt:lpstr>
    </vt:vector>
  </TitlesOfParts>
  <Manager>설계단계</Manager>
  <Company>디원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테이블목록정의서</dc:title>
  <dc:subject>설계단계</dc:subject>
  <dc:creator>이정원</dc:creator>
  <cp:keywords>B003</cp:keywords>
  <cp:lastModifiedBy>이 정원</cp:lastModifiedBy>
  <cp:lastPrinted>2015-12-02T04:07:45Z</cp:lastPrinted>
  <dcterms:created xsi:type="dcterms:W3CDTF">2005-08-31T01:11:21Z</dcterms:created>
  <dcterms:modified xsi:type="dcterms:W3CDTF">2024-02-21T08:39:39Z</dcterms:modified>
  <cp:category>Ver. 1.0</cp:category>
</cp:coreProperties>
</file>