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mmo" sheetId="1" state="visible" r:id="rId2"/>
    <sheet name="smgun" sheetId="2" state="visible" r:id="rId3"/>
    <sheet name="energy" sheetId="3" state="visible" r:id="rId4"/>
    <sheet name="biggun" sheetId="4" state="visible" r:id="rId5"/>
    <sheet name="melee" sheetId="5" state="visible" r:id="rId6"/>
    <sheet name="unarm" sheetId="6" state="visible" r:id="rId7"/>
    <sheet name="thrown" sheetId="7" state="visible" r:id="rId8"/>
    <sheet name="expl" sheetId="8" state="visible" r:id="rId9"/>
    <sheet name="mods" sheetId="9" state="visible" r:id="rId10"/>
    <sheet name="weap2db" sheetId="10" state="visible" r:id="rId11"/>
    <sheet name="2d20" sheetId="11" state="visible" r:id="rId12"/>
    <sheet name="3d20" sheetId="12" state="visible" r:id="rId13"/>
  </sheets>
  <definedNames>
    <definedName function="false" hidden="true" localSheetId="0" name="_xlnm._FilterDatabase" vbProcedure="false">ammo!$AG$1:$AI$29</definedName>
    <definedName function="false" hidden="true" localSheetId="3" name="_xlnm._FilterDatabase" vbProcedure="false">biggun!$A$1:$N$29</definedName>
    <definedName function="false" hidden="true" localSheetId="2" name="_xlnm._FilterDatabase" vbProcedure="false">energy!$A$1:$P$29</definedName>
    <definedName function="false" hidden="true" localSheetId="7" name="_xlnm._FilterDatabase" vbProcedure="false">expl!$A$1:$J$29</definedName>
    <definedName function="false" hidden="true" localSheetId="4" name="_xlnm._FilterDatabase" vbProcedure="false">melee!$A$1:$L$29</definedName>
    <definedName function="false" hidden="true" localSheetId="1" name="_xlnm._FilterDatabase" vbProcedure="false">smgun!$A$1:$Q$29</definedName>
    <definedName function="false" hidden="true" localSheetId="5" name="_xlnm._FilterDatabase" vbProcedure="false">unarm!$A$1:$L$29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<sst xmlns="http://schemas.openxmlformats.org/spreadsheetml/2006/main" count="2882" uniqueCount="970">
  <si>
    <t xml:space="preserve">id</t>
  </si>
  <si>
    <t xml:space="preserve">type</t>
  </si>
  <si>
    <t xml:space="preserve">quantity</t>
  </si>
  <si>
    <t xml:space="preserve">weight</t>
  </si>
  <si>
    <t xml:space="preserve">cost</t>
  </si>
  <si>
    <t xml:space="preserve">rarity</t>
  </si>
  <si>
    <t xml:space="preserve">variants</t>
  </si>
  <si>
    <t xml:space="preserve">Ammo Mods</t>
  </si>
  <si>
    <t xml:space="preserve">Dam</t>
  </si>
  <si>
    <t xml:space="preserve">Effects</t>
  </si>
  <si>
    <t xml:space="preserve">Type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</si>
  <si>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</si>
  <si>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</si>
  <si>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</si>
  <si>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</si>
  <si>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</si>
  <si>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Loot</t>
  </si>
  <si>
    <t xml:space="preserve">min</t>
  </si>
  <si>
    <t xml:space="preserve">max</t>
  </si>
  <si>
    <t xml:space="preserve">amount</t>
  </si>
  <si>
    <t xml:space="preserve">chance</t>
  </si>
  <si>
    <t xml:space="preserve">avg</t>
  </si>
  <si>
    <t xml:space="preserve">.38</t>
  </si>
  <si>
    <t xml:space="preserve">10+5 CD</t>
  </si>
  <si>
    <t xml:space="preserve">&lt;1</t>
  </si>
  <si>
    <t xml:space="preserve">SWC</t>
  </si>
  <si>
    <t xml:space="preserve">AP</t>
  </si>
  <si>
    <t xml:space="preserve">-1 CD</t>
  </si>
  <si>
    <t xml:space="preserve">Piercing 2</t>
  </si>
  <si>
    <t xml:space="preserve">Physical</t>
  </si>
  <si>
    <t xml:space="preserve">-</t>
  </si>
  <si>
    <t xml:space="preserve">x3</t>
  </si>
  <si>
    <t xml:space="preserve">10,.308,.45,.50,5.56,5,14,9,12.7</t>
  </si>
  <si>
    <t xml:space="preserve">Alien Cell</t>
  </si>
  <si>
    <t xml:space="preserve">3+1 CD</t>
  </si>
  <si>
    <t xml:space="preserve">2mm EC</t>
  </si>
  <si>
    <t xml:space="preserve">6+3 CD</t>
  </si>
  <si>
    <t xml:space="preserve">10mm</t>
  </si>
  <si>
    <t xml:space="preserve">8+4 CD</t>
  </si>
  <si>
    <t xml:space="preserve">AP, JSP, HP, P+, Surplus, Junk</t>
  </si>
  <si>
    <t xml:space="preserve">Piercing 1</t>
  </si>
  <si>
    <t xml:space="preserve">.38,.44,45-70,.357</t>
  </si>
  <si>
    <t xml:space="preserve">Plasma Cart</t>
  </si>
  <si>
    <t xml:space="preserve">14mm</t>
  </si>
  <si>
    <t xml:space="preserve">.308</t>
  </si>
  <si>
    <t xml:space="preserve">AP, ISP, HP, Surplus, Junk</t>
  </si>
  <si>
    <t xml:space="preserve">JSP</t>
  </si>
  <si>
    <t xml:space="preserve">Piercing -1, Vicious</t>
  </si>
  <si>
    <t xml:space="preserve">Debilitating</t>
  </si>
  <si>
    <t xml:space="preserve">x2</t>
  </si>
  <si>
    <t xml:space="preserve">Fusion Core</t>
  </si>
  <si>
    <t xml:space="preserve">MiniNuke</t>
  </si>
  <si>
    <t xml:space="preserve">Flare</t>
  </si>
  <si>
    <t xml:space="preserve">2+1 CD</t>
  </si>
  <si>
    <t xml:space="preserve">HP</t>
  </si>
  <si>
    <t xml:space="preserve">+1 CD</t>
  </si>
  <si>
    <t xml:space="preserve">12.7mm</t>
  </si>
  <si>
    <t xml:space="preserve">4+2 CD</t>
  </si>
  <si>
    <t xml:space="preserve">5mm</t>
  </si>
  <si>
    <t xml:space="preserve">12+6 CDx10</t>
  </si>
  <si>
    <t xml:space="preserve">Missile</t>
  </si>
  <si>
    <t xml:space="preserve">ShotgunShell</t>
  </si>
  <si>
    <t xml:space="preserve">Bean Bag, Coin Shot, Slug, Flechette, Pulse Slug, Dragon’s Breath</t>
  </si>
  <si>
    <t xml:space="preserve">P+</t>
  </si>
  <si>
    <t xml:space="preserve">Vicious</t>
  </si>
  <si>
    <t xml:space="preserve">Unreliable</t>
  </si>
  <si>
    <t xml:space="preserve">10,.45,14,9</t>
  </si>
  <si>
    <t xml:space="preserve">.50</t>
  </si>
  <si>
    <t xml:space="preserve">.45</t>
  </si>
  <si>
    <t xml:space="preserve">Explosive</t>
  </si>
  <si>
    <t xml:space="preserve">Break</t>
  </si>
  <si>
    <t xml:space="preserve">Blast</t>
  </si>
  <si>
    <t xml:space="preserve">x7</t>
  </si>
  <si>
    <t xml:space="preserve">Syringes</t>
  </si>
  <si>
    <t xml:space="preserve">40mm</t>
  </si>
  <si>
    <t xml:space="preserve">FlamerFuel</t>
  </si>
  <si>
    <t xml:space="preserve">12+6 CD</t>
  </si>
  <si>
    <t xml:space="preserve">Homemade</t>
  </si>
  <si>
    <t xml:space="preserve">Incendiary</t>
  </si>
  <si>
    <t xml:space="preserve">Persist</t>
  </si>
  <si>
    <t xml:space="preserve">Energy</t>
  </si>
  <si>
    <t xml:space="preserve">Gamma</t>
  </si>
  <si>
    <t xml:space="preserve">FusionCell</t>
  </si>
  <si>
    <t xml:space="preserve">14+7 CD</t>
  </si>
  <si>
    <t xml:space="preserve">Overcharged</t>
  </si>
  <si>
    <t xml:space="preserve">Surplus</t>
  </si>
  <si>
    <t xml:space="preserve">x.75</t>
  </si>
  <si>
    <t xml:space="preserve">45-70 Gov't</t>
  </si>
  <si>
    <t xml:space="preserve">Fuel</t>
  </si>
  <si>
    <t xml:space="preserve">GammaRound</t>
  </si>
  <si>
    <t xml:space="preserve">Junk</t>
  </si>
  <si>
    <t xml:space="preserve">Unreliablex2</t>
  </si>
  <si>
    <t xml:space="preserve">x.5</t>
  </si>
  <si>
    <t xml:space="preserve">9+4 CD</t>
  </si>
  <si>
    <t xml:space="preserve">RailwaySpike</t>
  </si>
  <si>
    <t xml:space="preserve">Bean Bag</t>
  </si>
  <si>
    <t xml:space="preserve">-2 CD</t>
  </si>
  <si>
    <t xml:space="preserve">Stun</t>
  </si>
  <si>
    <t xml:space="preserve">x1</t>
  </si>
  <si>
    <t xml:space="preserve">shotgun</t>
  </si>
  <si>
    <t xml:space="preserve">SyringerAmmo</t>
  </si>
  <si>
    <t xml:space="preserve">Varies</t>
  </si>
  <si>
    <t xml:space="preserve">Coin shot</t>
  </si>
  <si>
    <t xml:space="preserve">Spike</t>
  </si>
  <si>
    <t xml:space="preserve">.44Magnum</t>
  </si>
  <si>
    <t xml:space="preserve">Slug</t>
  </si>
  <si>
    <t xml:space="preserve">-Spread</t>
  </si>
  <si>
    <t xml:space="preserve">+1</t>
  </si>
  <si>
    <t xml:space="preserve">-Inaccurate</t>
  </si>
  <si>
    <t xml:space="preserve">.357</t>
  </si>
  <si>
    <t xml:space="preserve">AP, JSP, HP, Surplus, Junk, Explosive, Incendiary</t>
  </si>
  <si>
    <t xml:space="preserve">Flechette</t>
  </si>
  <si>
    <t xml:space="preserve">25mm</t>
  </si>
  <si>
    <t xml:space="preserve">5.56mm</t>
  </si>
  <si>
    <t xml:space="preserve">AP, JSP, HP, Surplus, Junk, .223</t>
  </si>
  <si>
    <t xml:space="preserve">Pulse Slug</t>
  </si>
  <si>
    <t xml:space="preserve">+1/+5*</t>
  </si>
  <si>
    <t xml:space="preserve">Physical/Energy*</t>
  </si>
  <si>
    <t xml:space="preserve">Shells</t>
  </si>
  <si>
    <t xml:space="preserve">10x(12+6 CD)</t>
  </si>
  <si>
    <t xml:space="preserve">AP, JSP, HP, Surplus, Junk</t>
  </si>
  <si>
    <t xml:space="preserve">Dragon's Breath</t>
  </si>
  <si>
    <t xml:space="preserve">Fusion Cell</t>
  </si>
  <si>
    <t xml:space="preserve">FusionCore</t>
  </si>
  <si>
    <t xml:space="preserve">HE</t>
  </si>
  <si>
    <t xml:space="preserve">grenade/missile</t>
  </si>
  <si>
    <t xml:space="preserve">Plasma</t>
  </si>
  <si>
    <t xml:space="preserve">+3 CD</t>
  </si>
  <si>
    <t xml:space="preserve">grenade</t>
  </si>
  <si>
    <t xml:space="preserve">.44</t>
  </si>
  <si>
    <t xml:space="preserve">PlasmaCartridge</t>
  </si>
  <si>
    <t xml:space="preserve">Pulse</t>
  </si>
  <si>
    <t xml:space="preserve">+3 CD*</t>
  </si>
  <si>
    <t xml:space="preserve">9mm</t>
  </si>
  <si>
    <t xml:space="preserve">10+4 CD</t>
  </si>
  <si>
    <t xml:space="preserve">2mmEC</t>
  </si>
  <si>
    <t xml:space="preserve">Mini-Nuke</t>
  </si>
  <si>
    <t xml:space="preserve">1+1 CD</t>
  </si>
  <si>
    <t xml:space="preserve">flamer</t>
  </si>
  <si>
    <t xml:space="preserve">21</t>
  </si>
  <si>
    <t xml:space="preserve">+2 CD</t>
  </si>
  <si>
    <t xml:space="preserve">fusion</t>
  </si>
  <si>
    <t xml:space="preserve">5+4 CD</t>
  </si>
  <si>
    <t xml:space="preserve">22</t>
  </si>
  <si>
    <t xml:space="preserve">Reliable</t>
  </si>
  <si>
    <t xml:space="preserve">.357 revolver</t>
  </si>
  <si>
    <t xml:space="preserve">23</t>
  </si>
  <si>
    <t xml:space="preserve">.223</t>
  </si>
  <si>
    <t xml:space="preserve">24</t>
  </si>
  <si>
    <t xml:space="preserve">25</t>
  </si>
  <si>
    <t xml:space="preserve">26</t>
  </si>
  <si>
    <t xml:space="preserve">40mm Grenade</t>
  </si>
  <si>
    <t xml:space="preserve">5+2 CD</t>
  </si>
  <si>
    <t xml:space="preserve">HE, Plasma, Pulse, Incendiary</t>
  </si>
  <si>
    <t xml:space="preserve">27</t>
  </si>
  <si>
    <t xml:space="preserve">25mm Grenade</t>
  </si>
  <si>
    <t xml:space="preserve">28</t>
  </si>
  <si>
    <t xml:space="preserve">SWC, .38</t>
  </si>
  <si>
    <t xml:space="preserve">SmGun</t>
  </si>
  <si>
    <t xml:space="preserve">Rate</t>
  </si>
  <si>
    <t xml:space="preserve">Ammo</t>
  </si>
  <si>
    <t xml:space="preserve">Receiver Mods</t>
  </si>
  <si>
    <t xml:space="preserve">Barrel Mods</t>
  </si>
  <si>
    <t xml:space="preserve">Grip/Stock Mods</t>
  </si>
  <si>
    <t xml:space="preserve">Magazine Mods</t>
  </si>
  <si>
    <t xml:space="preserve">Sight Mods</t>
  </si>
  <si>
    <t xml:space="preserve">Muzzle Mods</t>
  </si>
  <si>
    <t xml:space="preserve">.44 Pistol</t>
  </si>
  <si>
    <t xml:space="preserve">6 CD</t>
  </si>
  <si>
    <t xml:space="preserve">C</t>
  </si>
  <si>
    <t xml:space="preserve">CloseQuarters</t>
  </si>
  <si>
    <t xml:space="preserve">Hardened, Powerful, Advanced, .45-70 Receiver</t>
  </si>
  <si>
    <t xml:space="preserve">Snubnose, Bull</t>
  </si>
  <si>
    <t xml:space="preserve">Comfort Grip</t>
  </si>
  <si>
    <t xml:space="preserve">Reflex, Short Scope, Recon</t>
  </si>
  <si>
    <t xml:space="preserve">Experimental MIRV</t>
  </si>
  <si>
    <t xml:space="preserve">10mm Pistol</t>
  </si>
  <si>
    <t xml:space="preserve">4 CD</t>
  </si>
  <si>
    <t xml:space="preserve">CloseQuarters ,Reliable</t>
  </si>
  <si>
    <t xml:space="preserve">Calibrated, Hardened, Automatic, Hair Trigger, Powerful, Advanced</t>
  </si>
  <si>
    <t xml:space="preserve">Long, Ported</t>
  </si>
  <si>
    <t xml:space="preserve">Comfort, Sharpshooter's</t>
  </si>
  <si>
    <t xml:space="preserve">Large, Quick-Eject, Large Quick-Eject</t>
  </si>
  <si>
    <t xml:space="preserve">Reflex, Recon</t>
  </si>
  <si>
    <t xml:space="preserve">Compensator, Suppressor</t>
  </si>
  <si>
    <t xml:space="preserve">SMMG</t>
  </si>
  <si>
    <t xml:space="preserve">Flare Gun</t>
  </si>
  <si>
    <t xml:space="preserve">3 CD</t>
  </si>
  <si>
    <t xml:space="preserve">M</t>
  </si>
  <si>
    <t xml:space="preserve">Grenade Machinegun</t>
  </si>
  <si>
    <t xml:space="preserve">Assault Rifle</t>
  </si>
  <si>
    <t xml:space="preserve">5 CD</t>
  </si>
  <si>
    <t xml:space="preserve">Burst</t>
  </si>
  <si>
    <t xml:space="preserve">Two-Handed</t>
  </si>
  <si>
    <t xml:space="preserve">Long, Ported, Vented</t>
  </si>
  <si>
    <t xml:space="preserve">Full, Marksman’s, Recoil-Compensating</t>
  </si>
  <si>
    <t xml:space="preserve">Reflex, Short Scope, Long Scope, Short Night Vision, Long Night Vision, Recon</t>
  </si>
  <si>
    <t xml:space="preserve">Fat Man</t>
  </si>
  <si>
    <t xml:space="preserve">Combat Rifle</t>
  </si>
  <si>
    <t xml:space="preserve">Calibrated, Hardened, Automatic, Hair Trigger, Powerful, Advanced, .38 Receiver, .308 Receiver, 12.7mm</t>
  </si>
  <si>
    <t xml:space="preserve">Bayonet, Compensator, Suppressor</t>
  </si>
  <si>
    <t xml:space="preserve">Gauss Pistol</t>
  </si>
  <si>
    <t xml:space="preserve">Gauss Rifle</t>
  </si>
  <si>
    <t xml:space="preserve">10 CD</t>
  </si>
  <si>
    <t xml:space="preserve">L</t>
  </si>
  <si>
    <t xml:space="preserve">Shielded</t>
  </si>
  <si>
    <t xml:space="preserve">Recoil-Compensating</t>
  </si>
  <si>
    <t xml:space="preserve">Full Capacitors, Capacitor Boosting Coil</t>
  </si>
  <si>
    <t xml:space="preserve">Suppressor</t>
  </si>
  <si>
    <t xml:space="preserve">Railway Rifle</t>
  </si>
  <si>
    <t xml:space="preserve">Hunting Rifle</t>
  </si>
  <si>
    <t xml:space="preserve">Tuned, Calibrated, Hardened, Powerful, .38 Receiver, .50 Receiver</t>
  </si>
  <si>
    <t xml:space="preserve">Full, Marksman’s</t>
  </si>
  <si>
    <t xml:space="preserve">Bayonet, Suppressor</t>
  </si>
  <si>
    <t xml:space="preserve">Anti-Materiel Rifle</t>
  </si>
  <si>
    <t xml:space="preserve">Submachine Gun</t>
  </si>
  <si>
    <t xml:space="preserve">Inaccurate ,Two-Handed</t>
  </si>
  <si>
    <t xml:space="preserve">Hardened, Hair Trigger, Powerful</t>
  </si>
  <si>
    <t xml:space="preserve">Short</t>
  </si>
  <si>
    <t xml:space="preserve">Full, Recoil-Compensating</t>
  </si>
  <si>
    <t xml:space="preserve">Reflex</t>
  </si>
  <si>
    <t xml:space="preserve">Compensator, Muzzle Brake, Suppressor</t>
  </si>
  <si>
    <t xml:space="preserve">M60</t>
  </si>
  <si>
    <t xml:space="preserve">Combat Shotgun</t>
  </si>
  <si>
    <t xml:space="preserve">Spread</t>
  </si>
  <si>
    <t xml:space="preserve">Bayonet, Compensator, Muzzle Brake, Suppressor</t>
  </si>
  <si>
    <t xml:space="preserve">Gatling Laser</t>
  </si>
  <si>
    <t xml:space="preserve">Double-Barrel Shotgun</t>
  </si>
  <si>
    <t xml:space="preserve">Spread ,Vicious</t>
  </si>
  <si>
    <t xml:space="preserve">Hardened, Hair Trigger, Powerful, Advanced</t>
  </si>
  <si>
    <t xml:space="preserve">Long, Sawed-off</t>
  </si>
  <si>
    <t xml:space="preserve">Full</t>
  </si>
  <si>
    <t xml:space="preserve">Muzzle Brake</t>
  </si>
  <si>
    <t xml:space="preserve">Junk Jet</t>
  </si>
  <si>
    <t xml:space="preserve">Pipe Bolt-Action</t>
  </si>
  <si>
    <t xml:space="preserve">Calibrated, Hardened, Powerful, .38 Receiver, .50 Receiver</t>
  </si>
  <si>
    <t xml:space="preserve">Stub, Long, Ported, Finned</t>
  </si>
  <si>
    <t xml:space="preserve">Sharpshooter’s, Standard, Marksman’s, Recoil-Compensating</t>
  </si>
  <si>
    <t xml:space="preserve">Red Ryder</t>
  </si>
  <si>
    <t xml:space="preserve">Pipe Gun</t>
  </si>
  <si>
    <t xml:space="preserve">CloseQuarters ,Unreliable</t>
  </si>
  <si>
    <t xml:space="preserve">Calibrated, Hardened, Hair Trigger, Powerful, .45 Receiver</t>
  </si>
  <si>
    <t xml:space="preserve">Long, Ported, Finned</t>
  </si>
  <si>
    <t xml:space="preserve">Minigun</t>
  </si>
  <si>
    <t xml:space="preserve">Pipe Revolver</t>
  </si>
  <si>
    <t xml:space="preserve">Calibrated, Hardened, Powerful, .38 Receiver, .308 Receiver</t>
  </si>
  <si>
    <t xml:space="preserve">Pulse Gun</t>
  </si>
  <si>
    <t xml:space="preserve">Breaking</t>
  </si>
  <si>
    <t xml:space="preserve">Debilitating ,Two-Handed ,Unreliable</t>
  </si>
  <si>
    <t xml:space="preserve">Automatic Piston</t>
  </si>
  <si>
    <t xml:space="preserve">Long</t>
  </si>
  <si>
    <t xml:space="preserve">Bayonet</t>
  </si>
  <si>
    <t xml:space="preserve">Institute Laser Gun</t>
  </si>
  <si>
    <t xml:space="preserve">Syringer</t>
  </si>
  <si>
    <t xml:space="preserve">Stub, Long</t>
  </si>
  <si>
    <t xml:space="preserve">Marksman’s, Recoil-Compensating</t>
  </si>
  <si>
    <t xml:space="preserve">9mm Pistol</t>
  </si>
  <si>
    <t xml:space="preserve">Automatic, Hardened, Powerful, Hair Trigger</t>
  </si>
  <si>
    <t xml:space="preserve">Comfort</t>
  </si>
  <si>
    <t xml:space="preserve">Reflex, Short Scope</t>
  </si>
  <si>
    <t xml:space="preserve">5.56mm Pistol</t>
  </si>
  <si>
    <t xml:space="preserve">CloseQuarters, Reliable</t>
  </si>
  <si>
    <t xml:space="preserve">5.56</t>
  </si>
  <si>
    <t xml:space="preserve">Hardened, Powerful, Advanced</t>
  </si>
  <si>
    <t xml:space="preserve">14mm Pistol</t>
  </si>
  <si>
    <t xml:space="preserve">8 CD</t>
  </si>
  <si>
    <t xml:space="preserve">12.7mm Receiver, Hardened, Powerful, Advanced, Hair Trigger</t>
  </si>
  <si>
    <t xml:space="preserve">Laser Musket</t>
  </si>
  <si>
    <t xml:space="preserve">Red Ryder BB Gun</t>
  </si>
  <si>
    <t xml:space="preserve">1 CD</t>
  </si>
  <si>
    <t xml:space="preserve">Two-Handed, Reliable</t>
  </si>
  <si>
    <t xml:space="preserve">BBs</t>
  </si>
  <si>
    <t xml:space="preserve">Hair Trigger</t>
  </si>
  <si>
    <t xml:space="preserve">Submachinegun</t>
  </si>
  <si>
    <t xml:space="preserve">9 CD</t>
  </si>
  <si>
    <t xml:space="preserve">Calibrated</t>
  </si>
  <si>
    <t xml:space="preserve">Zip Gun</t>
  </si>
  <si>
    <t xml:space="preserve">CloseQuarters, Inaccurate</t>
  </si>
  <si>
    <t xml:space="preserve">.38 Receiver, Shotgun Receiver, Hair Trigger</t>
  </si>
  <si>
    <t xml:space="preserve">Lever-action Rifle</t>
  </si>
  <si>
    <t xml:space="preserve">7 CD</t>
  </si>
  <si>
    <t xml:space="preserve">Reliable, Two-Handed</t>
  </si>
  <si>
    <t xml:space="preserve">.357 Receiver, Calibrated, Hardened, Powerful, Advanced</t>
  </si>
  <si>
    <t xml:space="preserve">Long, Ported, Sawed-Off</t>
  </si>
  <si>
    <t xml:space="preserve">Marksman's</t>
  </si>
  <si>
    <t xml:space="preserve">.45 Auto Pistol</t>
  </si>
  <si>
    <t xml:space="preserve">CloseQuarters,Reliable</t>
  </si>
  <si>
    <t xml:space="preserve">Hardened, Powerful, Advanced, Hair Trigger</t>
  </si>
  <si>
    <t xml:space="preserve">.357 Revolver</t>
  </si>
  <si>
    <t xml:space="preserve">.357/.38</t>
  </si>
  <si>
    <t xml:space="preserve">Anti-materiel Rifle</t>
  </si>
  <si>
    <t xml:space="preserve">Breaking, Piercing 1, Vicious</t>
  </si>
  <si>
    <t xml:space="preserve">Two-Handed, Accurate</t>
  </si>
  <si>
    <t xml:space="preserve">Ported, Vented</t>
  </si>
  <si>
    <t xml:space="preserve">Night-Vision</t>
  </si>
  <si>
    <t xml:space="preserve">12.7mm SMG</t>
  </si>
  <si>
    <t xml:space="preserve">Burst, Vicious</t>
  </si>
  <si>
    <t xml:space="preserve">Inaccurate, Two-Handed</t>
  </si>
  <si>
    <t xml:space="preserve">Hardened, Powerful</t>
  </si>
  <si>
    <t xml:space="preserve">Lever-action Shotgun</t>
  </si>
  <si>
    <t xml:space="preserve">Calibrated, Hardened, Powerful, Advanced</t>
  </si>
  <si>
    <t xml:space="preserve">Full, Marksman's</t>
  </si>
  <si>
    <t xml:space="preserve">Double Shotgun</t>
  </si>
  <si>
    <t xml:space="preserve">Lever-Action Shotgun</t>
  </si>
  <si>
    <t xml:space="preserve">Laser Gun</t>
  </si>
  <si>
    <t xml:space="preserve">.45 Autopistol</t>
  </si>
  <si>
    <t xml:space="preserve">Lever-Action Rifle</t>
  </si>
  <si>
    <t xml:space="preserve">Flamer</t>
  </si>
  <si>
    <t xml:space="preserve">Plasma Gun</t>
  </si>
  <si>
    <t xml:space="preserve">Incinerator</t>
  </si>
  <si>
    <t xml:space="preserve">Missle Launcher</t>
  </si>
  <si>
    <t xml:space="preserve">12.7mm Submachinegun</t>
  </si>
  <si>
    <t xml:space="preserve">Gamma Gun</t>
  </si>
  <si>
    <t xml:space="preserve">Alien Blaster</t>
  </si>
  <si>
    <t xml:space="preserve">ENERGYWEAPON</t>
  </si>
  <si>
    <t xml:space="preserve">Effect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</si>
  <si>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</si>
  <si>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</si>
  <si>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</si>
  <si>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</si>
  <si>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</si>
  <si>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Capacitor</t>
  </si>
  <si>
    <t xml:space="preserve">Barrel</t>
  </si>
  <si>
    <t xml:space="preserve">Grip/Stock</t>
  </si>
  <si>
    <t xml:space="preserve">Sight</t>
  </si>
  <si>
    <t xml:space="preserve">Muzzle</t>
  </si>
  <si>
    <t xml:space="preserve">Institute Laser</t>
  </si>
  <si>
    <t xml:space="preserve">CloseQuarters ,Inaccurate</t>
  </si>
  <si>
    <t xml:space="preserve">Fusion Cells</t>
  </si>
  <si>
    <t xml:space="preserve">Photon Exciter, Beta Wave Tuner, Boosted Capacitor, Photon Agitator</t>
  </si>
  <si>
    <t xml:space="preserve">Long, Automatic, Improved</t>
  </si>
  <si>
    <t xml:space="preserve">Standard</t>
  </si>
  <si>
    <t xml:space="preserve">Beam Splitter, Beam Focuser, Gyro-Compensating Lens</t>
  </si>
  <si>
    <t xml:space="preserve">3-Crank, 4-Crank, 5-Crank, 6-Crank</t>
  </si>
  <si>
    <t xml:space="preserve">Long, Bracketed, Bracketed Long</t>
  </si>
  <si>
    <t xml:space="preserve">Long, Automatic, Sniper, Improved</t>
  </si>
  <si>
    <t xml:space="preserve">Sharpshooter’s, Standard, Marksman’s, Recoil Compensating</t>
  </si>
  <si>
    <t xml:space="preserve">Physical /Energy</t>
  </si>
  <si>
    <t xml:space="preserve">Plasma Cartridges</t>
  </si>
  <si>
    <t xml:space="preserve">Splitter, Automatic, Sniper, Flamer, Improved</t>
  </si>
  <si>
    <t xml:space="preserve">Standard, Marksman’s, Recoil Compensating</t>
  </si>
  <si>
    <t xml:space="preserve">Piercing 1 ,Stun</t>
  </si>
  <si>
    <t xml:space="preserve">Radiation</t>
  </si>
  <si>
    <t xml:space="preserve">Blast ,Inaccurate</t>
  </si>
  <si>
    <t xml:space="preserve">Gamma Rounds</t>
  </si>
  <si>
    <t xml:space="preserve">Deep Dish</t>
  </si>
  <si>
    <t xml:space="preserve">Electric Signal Carrier Antennae, Signal Repeater</t>
  </si>
  <si>
    <t xml:space="preserve">Alien Cells</t>
  </si>
  <si>
    <t xml:space="preserve">Beta Wave Tuner</t>
  </si>
  <si>
    <t xml:space="preserve">Sharpshooter's</t>
  </si>
  <si>
    <t xml:space="preserve">Beam Focuser</t>
  </si>
  <si>
    <t xml:space="preserve">Boosted Capacitor</t>
  </si>
  <si>
    <t xml:space="preserve">BIG GUN</t>
  </si>
  <si>
    <t xml:space="preserve">DAMAGEEFFECTS</t>
  </si>
  <si>
    <t xml:space="preserve">AMMO</t>
  </si>
  <si>
    <t xml:space="preserve">21 CD</t>
  </si>
  <si>
    <t xml:space="preserve">Breaking ,Radioactive ,Vicious</t>
  </si>
  <si>
    <t xml:space="preserve">Blast ,Inaccurate ,Two-Handed</t>
  </si>
  <si>
    <t xml:space="preserve">Mini-Nukes</t>
  </si>
  <si>
    <t xml:space="preserve">Burst ,Persistent ,Spread</t>
  </si>
  <si>
    <t xml:space="preserve">Debilitating ,Inaccurate ,Two-Handed</t>
  </si>
  <si>
    <t xml:space="preserve">Flamer Fuel</t>
  </si>
  <si>
    <t xml:space="preserve">Napalm, Long</t>
  </si>
  <si>
    <t xml:space="preserve">Large, Huge</t>
  </si>
  <si>
    <t xml:space="preserve">Compression, Vaporization</t>
  </si>
  <si>
    <t xml:space="preserve">Burst ,Piercing 1</t>
  </si>
  <si>
    <t xml:space="preserve">Gatling ,Inaccurate ,Two-Handed</t>
  </si>
  <si>
    <t xml:space="preserve">Fusion Cells/Fusion Cores</t>
  </si>
  <si>
    <t xml:space="preserve">Photon Exciter, Beta Wave Tuner, Boosted Capacitor, Photon Agitator, Charging</t>
  </si>
  <si>
    <t xml:space="preserve">Heavy Incinerator</t>
  </si>
  <si>
    <t xml:space="preserve">Debilitating ,Two-Handed</t>
  </si>
  <si>
    <t xml:space="preserve">Anything</t>
  </si>
  <si>
    <t xml:space="preserve">Long, Recoil Compensating</t>
  </si>
  <si>
    <t xml:space="preserve">Gunner</t>
  </si>
  <si>
    <t xml:space="preserve">Electrification, Ignition</t>
  </si>
  <si>
    <t xml:space="preserve">Burst ,Spread</t>
  </si>
  <si>
    <t xml:space="preserve">Accelerated, Tri-Barrel</t>
  </si>
  <si>
    <t xml:space="preserve">Shredder</t>
  </si>
  <si>
    <t xml:space="preserve">Missile Launcher</t>
  </si>
  <si>
    <t xml:space="preserve">11 CD</t>
  </si>
  <si>
    <t xml:space="preserve">Blast , TwoHanded</t>
  </si>
  <si>
    <t xml:space="preserve">Missiles</t>
  </si>
  <si>
    <t xml:space="preserve">Triple, Quad</t>
  </si>
  <si>
    <t xml:space="preserve">Scope, Night Vision, Targeting</t>
  </si>
  <si>
    <t xml:space="preserve">Bayonet, Stabilizer</t>
  </si>
  <si>
    <t xml:space="preserve">Burst, Piercing 1</t>
  </si>
  <si>
    <t xml:space="preserve">Inaccurate, Reliable, Two-Handed</t>
  </si>
  <si>
    <t xml:space="preserve">Muzzle Break</t>
  </si>
  <si>
    <t xml:space="preserve">Burst, Breaking, Radioactive, Vicious</t>
  </si>
  <si>
    <t xml:space="preserve">Blast,Inaccurate, Two-Handed</t>
  </si>
  <si>
    <t xml:space="preserve">25mm Grenades</t>
  </si>
  <si>
    <t xml:space="preserve">Accelerated</t>
  </si>
  <si>
    <t xml:space="preserve">Targeting Computer</t>
  </si>
  <si>
    <t xml:space="preserve">MELEE WEAPON</t>
  </si>
  <si>
    <t xml:space="preserve">Mods</t>
  </si>
  <si>
    <t xml:space="preserve">Gun Bash ( 1H )</t>
  </si>
  <si>
    <t xml:space="preserve">2 CD</t>
  </si>
  <si>
    <t xml:space="preserve">Gold Rock</t>
  </si>
  <si>
    <t xml:space="preserve">Gun Bash</t>
  </si>
  <si>
    <t xml:space="preserve">Ballistic Fist</t>
  </si>
  <si>
    <t xml:space="preserve">Serrated, Electrified, Electrified Serrated, Stun Pack</t>
  </si>
  <si>
    <t xml:space="preserve">Deathclaw Gauntlet</t>
  </si>
  <si>
    <t xml:space="preserve">Shredder Bayonet</t>
  </si>
  <si>
    <t xml:space="preserve">(Rate) CD</t>
  </si>
  <si>
    <t xml:space="preserve">Yao Guai Gauntlet</t>
  </si>
  <si>
    <t xml:space="preserve">Sword</t>
  </si>
  <si>
    <t xml:space="preserve">Parry</t>
  </si>
  <si>
    <t xml:space="preserve">Mantis Gauntlet</t>
  </si>
  <si>
    <t xml:space="preserve">Combat Knife</t>
  </si>
  <si>
    <t xml:space="preserve">Serrated, Stealth</t>
  </si>
  <si>
    <t xml:space="preserve">Power Fist</t>
  </si>
  <si>
    <t xml:space="preserve">Machete</t>
  </si>
  <si>
    <t xml:space="preserve">Serrated</t>
  </si>
  <si>
    <t xml:space="preserve">Sledgehammer</t>
  </si>
  <si>
    <t xml:space="preserve">Ripper</t>
  </si>
  <si>
    <t xml:space="preserve">Curved, Extended</t>
  </si>
  <si>
    <t xml:space="preserve">Cattle Prod</t>
  </si>
  <si>
    <t xml:space="preserve">Shishkebab</t>
  </si>
  <si>
    <t xml:space="preserve">Extra Flame Jets</t>
  </si>
  <si>
    <t xml:space="preserve">Boxing Glove</t>
  </si>
  <si>
    <t xml:space="preserve">Switchblade</t>
  </si>
  <si>
    <t xml:space="preserve">Concealed</t>
  </si>
  <si>
    <t xml:space="preserve">Knuckles</t>
  </si>
  <si>
    <t xml:space="preserve">Baseball Bat</t>
  </si>
  <si>
    <t xml:space="preserve">Barbed, Spiked, Sharp, Chain-Wrapped, Bladed</t>
  </si>
  <si>
    <t xml:space="preserve">Pipe Wrench</t>
  </si>
  <si>
    <t xml:space="preserve">AluminumBaseball Bat</t>
  </si>
  <si>
    <t xml:space="preserve">Board</t>
  </si>
  <si>
    <t xml:space="preserve">Spiked, Puncturing, Bladed</t>
  </si>
  <si>
    <t xml:space="preserve">Shovel</t>
  </si>
  <si>
    <t xml:space="preserve">Lead Pipe</t>
  </si>
  <si>
    <t xml:space="preserve">Spiked, Heavy</t>
  </si>
  <si>
    <t xml:space="preserve">Walking Cane</t>
  </si>
  <si>
    <t xml:space="preserve">Hooked, Heavy, Puncturing, Extra Heavy</t>
  </si>
  <si>
    <t xml:space="preserve">Pool Cue</t>
  </si>
  <si>
    <t xml:space="preserve">Pool cue</t>
  </si>
  <si>
    <t xml:space="preserve">Barbed, Sharp</t>
  </si>
  <si>
    <t xml:space="preserve">Rolling Pin</t>
  </si>
  <si>
    <t xml:space="preserve">Spiked, Sharp</t>
  </si>
  <si>
    <t xml:space="preserve">Baton</t>
  </si>
  <si>
    <t xml:space="preserve">Electrified, Stun Pack</t>
  </si>
  <si>
    <t xml:space="preserve">Puncturing, Heavy</t>
  </si>
  <si>
    <t xml:space="preserve">Super Sledge</t>
  </si>
  <si>
    <t xml:space="preserve">Heating Coil, Stun Pack</t>
  </si>
  <si>
    <t xml:space="preserve">Crowbar</t>
  </si>
  <si>
    <t xml:space="preserve">Tire Iron</t>
  </si>
  <si>
    <t xml:space="preserve">Bladed</t>
  </si>
  <si>
    <t xml:space="preserve">Barbed, Spiked</t>
  </si>
  <si>
    <t xml:space="preserve">Physical/Energy</t>
  </si>
  <si>
    <t xml:space="preserve">Overcharged - +1 CD, Unreliable</t>
  </si>
  <si>
    <t xml:space="preserve">Heavy</t>
  </si>
  <si>
    <t xml:space="preserve">Alluminum Bat</t>
  </si>
  <si>
    <t xml:space="preserve">Uranium Rock</t>
  </si>
  <si>
    <t xml:space="preserve">Unarmed Strike</t>
  </si>
  <si>
    <t xml:space="preserve">Handy Rock</t>
  </si>
  <si>
    <t xml:space="preserve">Thrown ( C )</t>
  </si>
  <si>
    <t xml:space="preserve">Spiked, Puncturing, Lead-Lined</t>
  </si>
  <si>
    <t xml:space="preserve">Extra Claw</t>
  </si>
  <si>
    <t xml:space="preserve">&lt; 1</t>
  </si>
  <si>
    <t xml:space="preserve">Sharp, Spiked, Puncturing, Bladed</t>
  </si>
  <si>
    <t xml:space="preserve">Puncturing, Heating Coil</t>
  </si>
  <si>
    <t xml:space="preserve">Handy Rock - Au/U</t>
  </si>
  <si>
    <t xml:space="preserve">Stun, Vicious</t>
  </si>
  <si>
    <t xml:space="preserve">THROWINGWEAPON</t>
  </si>
  <si>
    <t xml:space="preserve">Throwing Knives</t>
  </si>
  <si>
    <t xml:space="preserve">Concealed ,Suppressed , Thrown ( C )</t>
  </si>
  <si>
    <t xml:space="preserve">Plastic Explosive</t>
  </si>
  <si>
    <t xml:space="preserve">Tomahawk</t>
  </si>
  <si>
    <t xml:space="preserve">Suppressed , Thrown ( C )</t>
  </si>
  <si>
    <t xml:space="preserve">Nuka Mine</t>
  </si>
  <si>
    <t xml:space="preserve">Javelin</t>
  </si>
  <si>
    <t xml:space="preserve">Suppressed , Thrown ( M )</t>
  </si>
  <si>
    <t xml:space="preserve">Plasma Mine</t>
  </si>
  <si>
    <t xml:space="preserve">40mm Grenade Launcher</t>
  </si>
  <si>
    <t xml:space="preserve">Spear</t>
  </si>
  <si>
    <t xml:space="preserve">Piercing 1, Vicious</t>
  </si>
  <si>
    <t xml:space="preserve">Suppressed, Thrown, (M)</t>
  </si>
  <si>
    <t xml:space="preserve">Pulse Mine</t>
  </si>
  <si>
    <t xml:space="preserve">Frag Mine</t>
  </si>
  <si>
    <t xml:space="preserve">Bottlecap Mine</t>
  </si>
  <si>
    <t xml:space="preserve">Throwing Knife</t>
  </si>
  <si>
    <t xml:space="preserve">Molotov Cocktail</t>
  </si>
  <si>
    <t xml:space="preserve">Dynamite</t>
  </si>
  <si>
    <t xml:space="preserve">Baseball Grenade</t>
  </si>
  <si>
    <t xml:space="preserve">Frag Grenade</t>
  </si>
  <si>
    <t xml:space="preserve">25mm APW</t>
  </si>
  <si>
    <t xml:space="preserve">Pulse Grenade</t>
  </si>
  <si>
    <t xml:space="preserve">Plasma Grenade</t>
  </si>
  <si>
    <t xml:space="preserve">Detonator</t>
  </si>
  <si>
    <t xml:space="preserve">Nuka Grenade</t>
  </si>
  <si>
    <t xml:space="preserve">EXPLOSIVE</t>
  </si>
  <si>
    <t xml:space="preserve">Blast , Thrown ( M )</t>
  </si>
  <si>
    <t xml:space="preserve">Persistent</t>
  </si>
  <si>
    <t xml:space="preserve">Breaker ,Radioactive ,Vicious</t>
  </si>
  <si>
    <t xml:space="preserve">Blast , Mine</t>
  </si>
  <si>
    <t xml:space="preserve">Nuke Mine</t>
  </si>
  <si>
    <t xml:space="preserve">12 CD</t>
  </si>
  <si>
    <t xml:space="preserve">Breaker,Vicious</t>
  </si>
  <si>
    <t xml:space="preserve">Blast, Two-Handed</t>
  </si>
  <si>
    <t xml:space="preserve">25mm Grenade APW</t>
  </si>
  <si>
    <t xml:space="preserve">Blast, Thrown ( M )</t>
  </si>
  <si>
    <t xml:space="preserve">name</t>
  </si>
  <si>
    <t xml:space="preserve">prefix</t>
  </si>
  <si>
    <t xml:space="preserve">component</t>
  </si>
  <si>
    <t xml:space="preserve">effects</t>
  </si>
  <si>
    <t xml:space="preserve">wgt</t>
  </si>
  <si>
    <t xml:space="preserve">req</t>
  </si>
  <si>
    <t xml:space="preserve">Hardened</t>
  </si>
  <si>
    <t xml:space="preserve">{"smallGuns"}</t>
  </si>
  <si>
    <t xml:space="preserve">Receiver</t>
  </si>
  <si>
    <t xml:space="preserve">{“+1CD Dam”}</t>
  </si>
  <si>
    <t xml:space="preserve">{}</t>
  </si>
  <si>
    <t xml:space="preserve">Powerful</t>
  </si>
  <si>
    <t xml:space="preserve">{“+2CD Dam”}</t>
  </si>
  <si>
    <t xml:space="preserve">{“Gun Nut 1”}</t>
  </si>
  <si>
    <t xml:space="preserve">Advanced</t>
  </si>
  <si>
    <t xml:space="preserve">{“+3CD Dam”,”+1 Rate”}</t>
  </si>
  <si>
    <t xml:space="preserve">{“Gun Nut 2”}</t>
  </si>
  <si>
    <t xml:space="preserve">{“Gain Vicious”}</t>
  </si>
  <si>
    <t xml:space="preserve">Automatic</t>
  </si>
  <si>
    <t xml:space="preserve">Auto</t>
  </si>
  <si>
    <t xml:space="preserve">{“-1CD Dam”,“+2 Rate”,“Gain Burst”,“Gain Inaccurate”}</t>
  </si>
  <si>
    <t xml:space="preserve">{“+1 Rate”}</t>
  </si>
  <si>
    <t xml:space="preserve">.38 Receiver</t>
  </si>
  <si>
    <t xml:space="preserve">{“4CD Dam”,“Ammo = .38”}</t>
  </si>
  <si>
    <t xml:space="preserve">{“Gun Nut 4”}</t>
  </si>
  <si>
    <t xml:space="preserve">.308 Receiver</t>
  </si>
  <si>
    <t xml:space="preserve">{“7CD Dam”,“Ammo = .308”}</t>
  </si>
  <si>
    <t xml:space="preserve">.45 Receiver</t>
  </si>
  <si>
    <t xml:space="preserve">{“4CD Dam”,”+1 Rate”,“Ammo = .45”}</t>
  </si>
  <si>
    <t xml:space="preserve">.50 Receiver</t>
  </si>
  <si>
    <t xml:space="preserve">{“8CD Dam”,”Gain Vicious”,“Ammo = .50”}</t>
  </si>
  <si>
    <t xml:space="preserve">{“+2 Rate”,”-1 Range”}</t>
  </si>
  <si>
    <t xml:space="preserve">12.7mm Receiver</t>
  </si>
  <si>
    <t xml:space="preserve">{“7CD Dam”,”Gain Vicious”,“Ammo = 12.7mm”}</t>
  </si>
  <si>
    <t xml:space="preserve">.357 Receiver</t>
  </si>
  <si>
    <t xml:space="preserve">{“4CD Dam”,”Gain Vicious”,”Lose Piercing 1”,“Ammo = .357”}</t>
  </si>
  <si>
    <t xml:space="preserve">{“Gun Nut 3”}</t>
  </si>
  <si>
    <t xml:space="preserve">.45-70 Receiver</t>
  </si>
  <si>
    <t xml:space="preserve">.45-70</t>
  </si>
  <si>
    <t xml:space="preserve">{“4CD Dam”,”Lose Vicious”,”Gain Piercing 1”,“Ammo = .45-70 Govt”}</t>
  </si>
  <si>
    <t xml:space="preserve">Snubnose</t>
  </si>
  <si>
    <t xml:space="preserve">Snub-nosed</t>
  </si>
  <si>
    <t xml:space="preserve">{“Gain Inaccurate”}</t>
  </si>
  <si>
    <t xml:space="preserve">Bull</t>
  </si>
  <si>
    <t xml:space="preserve">Bull Barreled</t>
  </si>
  <si>
    <t xml:space="preserve">{“Gain Reliable”}</t>
  </si>
  <si>
    <t xml:space="preserve">{"smallGuns", "energyWeapons", "bigGuns"}</t>
  </si>
  <si>
    <t xml:space="preserve">{“Lose Close-Quarters”,”Lose Inaccurate”,“+1 Range”}</t>
  </si>
  <si>
    <t xml:space="preserve">Ported</t>
  </si>
  <si>
    <t xml:space="preserve">{“+1 Range”,”+1 Rate”}</t>
  </si>
  <si>
    <t xml:space="preserve">Vented</t>
  </si>
  <si>
    <t xml:space="preserve">{“+1 Range”,”+1 Rate”,”Gain Reliable”}</t>
  </si>
  <si>
    <t xml:space="preserve">Sawed-Off</t>
  </si>
  <si>
    <t xml:space="preserve">Sawed-off</t>
  </si>
  <si>
    <t xml:space="preserve">{“Lose Two-Handed”,”Gain Close Quarters”}</t>
  </si>
  <si>
    <t xml:space="preserve">{“Gun Nut 3”,”Repair”}</t>
  </si>
  <si>
    <t xml:space="preserve">Finned</t>
  </si>
  <si>
    <t xml:space="preserve">{“+1CD Dam”,”+1 Range”}</t>
  </si>
  <si>
    <t xml:space="preserve">Bracketed Short</t>
  </si>
  <si>
    <t xml:space="preserve">{"energyWeapons"}</t>
  </si>
  <si>
    <t xml:space="preserve">{“Allows Muzzle mods”}</t>
  </si>
  <si>
    <t xml:space="preserve">Splitter</t>
  </si>
  <si>
    <t xml:space="preserve">Scattergun</t>
  </si>
  <si>
    <t xml:space="preserve">{“-1CD Dam”,”Gain Spread”,”Gain Inaccurate”}</t>
  </si>
  <si>
    <t xml:space="preserve">{“-1CD Dam”,”Lose Close-Quarters”,”+1 Range”,”+1 Rate”}</t>
  </si>
  <si>
    <t xml:space="preserve">{“Science! 1”}</t>
  </si>
  <si>
    <t xml:space="preserve">Bracketed Long</t>
  </si>
  <si>
    <t xml:space="preserve">{“Lose Close-Quarters”,“+1 Range”,”Allows Muzzle mods”}</t>
  </si>
  <si>
    <t xml:space="preserve">Improved</t>
  </si>
  <si>
    <t xml:space="preserve">Sniper</t>
  </si>
  <si>
    <t xml:space="preserve">{“+2CD Dam”,”Lose Close-Quarters”,”+1 Range”,”-1 Rate”}</t>
  </si>
  <si>
    <t xml:space="preserve">Thrower</t>
  </si>
  <si>
    <t xml:space="preserve">{“-2CD Dam”,”+2 Rate”,”Gain Burst”,”Gain Spread”,”Gain Inaccurate”,”-1 Range”}</t>
  </si>
  <si>
    <t xml:space="preserve">{“Science! 2”}</t>
  </si>
  <si>
    <t xml:space="preserve">Charging</t>
  </si>
  <si>
    <t xml:space="preserve">{"bigGuns"}</t>
  </si>
  <si>
    <t xml:space="preserve">{“+4CD Dam”,”-3 Rate”,”+1 Range”}</t>
  </si>
  <si>
    <t xml:space="preserve">{“Science! 4”}</t>
  </si>
  <si>
    <t xml:space="preserve">High-Speed</t>
  </si>
  <si>
    <t xml:space="preserve">{“+1CD Dam”,”+1 Rate”,”-1 Range”}</t>
  </si>
  <si>
    <t xml:space="preserve">Tri-Barrel</t>
  </si>
  <si>
    <t xml:space="preserve">High-Powered</t>
  </si>
  <si>
    <t xml:space="preserve">{“+2CD Dam”,”-2 Rate”}</t>
  </si>
  <si>
    <t xml:space="preserve">Triple</t>
  </si>
  <si>
    <t xml:space="preserve">Triple Barrel</t>
  </si>
  <si>
    <t xml:space="preserve">Quad</t>
  </si>
  <si>
    <t xml:space="preserve">Quad Barrel</t>
  </si>
  <si>
    <t xml:space="preserve">{“+2 Rate”}</t>
  </si>
  <si>
    <t xml:space="preserve">Large</t>
  </si>
  <si>
    <t xml:space="preserve">High Capacity</t>
  </si>
  <si>
    <t xml:space="preserve">Magazine</t>
  </si>
  <si>
    <t xml:space="preserve">{“+1 Rate”,”Gain Unreliable”}</t>
  </si>
  <si>
    <t xml:space="preserve">Quick-Eject</t>
  </si>
  <si>
    <t xml:space="preserve">Quick</t>
  </si>
  <si>
    <t xml:space="preserve">Large Quick-Eject</t>
  </si>
  <si>
    <t xml:space="preserve">Quick High Capacity</t>
  </si>
  <si>
    <t xml:space="preserve">Grip</t>
  </si>
  <si>
    <t xml:space="preserve">{“Lose Inaccurate”}</t>
  </si>
  <si>
    <t xml:space="preserve">Sharpshooter’s</t>
  </si>
  <si>
    <t xml:space="preserve">{"smallGuns", "energyWeapons"}</t>
  </si>
  <si>
    <t xml:space="preserve">{“Lose Inaccurate”,”Gain Piercing 1”}</t>
  </si>
  <si>
    <t xml:space="preserve">Stock</t>
  </si>
  <si>
    <t xml:space="preserve">{“Gain Two-Handed”,”Lose Inaccurate”,”Lose Close-Quarters”}</t>
  </si>
  <si>
    <t xml:space="preserve">Marksman’s</t>
  </si>
  <si>
    <t xml:space="preserve">{“Gain Two-Handed”,”Lose Inaccurate”,”Gain Accurate”,”Lose Close-Quarters”}</t>
  </si>
  <si>
    <t xml:space="preserve">Recoil Compensating</t>
  </si>
  <si>
    <t xml:space="preserve">Recoil Compensated</t>
  </si>
  <si>
    <t xml:space="preserve">{“Gain Two-Handed”,”Lose Inaccurate”,”+1 Rate”,”Lose Close-Quarters”}</t>
  </si>
  <si>
    <t xml:space="preserve">Tactical</t>
  </si>
  <si>
    <t xml:space="preserve">{“May re-roll hit location die”,”Lose Inaccurate”}</t>
  </si>
  <si>
    <t xml:space="preserve">Short Scope</t>
  </si>
  <si>
    <t xml:space="preserve">Scoped</t>
  </si>
  <si>
    <t xml:space="preserve">{“Gain Accurate”}</t>
  </si>
  <si>
    <t xml:space="preserve">Long Scope</t>
  </si>
  <si>
    <t xml:space="preserve">{“Gain Accurate”,”+1 Range”}</t>
  </si>
  <si>
    <t xml:space="preserve">Short Night Vision</t>
  </si>
  <si>
    <t xml:space="preserve">Night Vision</t>
  </si>
  <si>
    <t xml:space="preserve">{“Gain Accurate”,”Gain Night Vision”}</t>
  </si>
  <si>
    <t xml:space="preserve">Long Night Vision</t>
  </si>
  <si>
    <t xml:space="preserve">{“Gain Accurate”,”Gain Night Vision”,”+1 Range”}</t>
  </si>
  <si>
    <t xml:space="preserve">{“Science! 3”}</t>
  </si>
  <si>
    <t xml:space="preserve">Recon</t>
  </si>
  <si>
    <t xml:space="preserve">{“Gain Accurate”,”Gain Recon”}</t>
  </si>
  <si>
    <t xml:space="preserve">Scope</t>
  </si>
  <si>
    <t xml:space="preserve">{“Gun Nut 4”,”Science! 1”}</t>
  </si>
  <si>
    <t xml:space="preserve">Targeting</t>
  </si>
  <si>
    <t xml:space="preserve">{“When you Aim at a target, the target does not benefit form being in cover, and the bonus for aiming applies to the next attack on any subsequent turn during the scene”}</t>
  </si>
  <si>
    <t xml:space="preserve">{“Gun Nut 2”,”Science! 2”}</t>
  </si>
  <si>
    <t xml:space="preserve">Bayoneted</t>
  </si>
  <si>
    <t xml:space="preserve">{"smallGuns", "bigGuns"}</t>
  </si>
  <si>
    <t xml:space="preserve">{“Add Bayonet weapon”}</t>
  </si>
  <si>
    <t xml:space="preserve">Compensator</t>
  </si>
  <si>
    <t xml:space="preserve">Compensated</t>
  </si>
  <si>
    <t xml:space="preserve">Muzzled</t>
  </si>
  <si>
    <t xml:space="preserve">{“Lose Inaccurate”,”+1 Rate”}</t>
  </si>
  <si>
    <t xml:space="preserve">Supressed</t>
  </si>
  <si>
    <t xml:space="preserve">{“Gain Suppressed”}</t>
  </si>
  <si>
    <t xml:space="preserve">Beam Splitter</t>
  </si>
  <si>
    <t xml:space="preserve">Scattered</t>
  </si>
  <si>
    <t xml:space="preserve">{“-1CD Dam”,”Gain Spread”,”Gain Inaccurate”,”-1 Rate”,”-1 Range”}</t>
  </si>
  <si>
    <t xml:space="preserve">Focused</t>
  </si>
  <si>
    <t xml:space="preserve">{"energyWeapons", "bigGuns"}</t>
  </si>
  <si>
    <t xml:space="preserve">{“+1 Range”,”Gain Piercing 1”}</t>
  </si>
  <si>
    <t xml:space="preserve">Gyro Compensating Lens</t>
  </si>
  <si>
    <t xml:space="preserve">{“+1 Rate”,”Lose Inaccurate”}</t>
  </si>
  <si>
    <t xml:space="preserve">Electric Signal Carrer Antennae</t>
  </si>
  <si>
    <t xml:space="preserve">Electrified</t>
  </si>
  <si>
    <t xml:space="preserve">{“7CD Dam”,”Dam Type = Energy”,”Gain Radioactive”}</t>
  </si>
  <si>
    <t xml:space="preserve">Signal Repeater</t>
  </si>
  <si>
    <t xml:space="preserve">{“+2 Rate”,”Gain Burst”,”Lose Blast”}</t>
  </si>
  <si>
    <t xml:space="preserve">Electrification Module</t>
  </si>
  <si>
    <t xml:space="preserve">{“Gain Vicious”,”Dam Type = Energy”}</t>
  </si>
  <si>
    <t xml:space="preserve">{“Gun Nut 2”,”Science! 1”}</t>
  </si>
  <si>
    <t xml:space="preserve">Ignition Module</t>
  </si>
  <si>
    <t xml:space="preserve">Flaming</t>
  </si>
  <si>
    <t xml:space="preserve">{“Gain Persistent(Energy)”}</t>
  </si>
  <si>
    <t xml:space="preserve">{“Gun Nut 3”,”Science! 1”}</t>
  </si>
  <si>
    <t xml:space="preserve">Bayoneted Shredding</t>
  </si>
  <si>
    <t xml:space="preserve">{“Add Shredder Bayonet weapon”}</t>
  </si>
  <si>
    <t xml:space="preserve">Stabilizer</t>
  </si>
  <si>
    <t xml:space="preserve">{“Gain Piercing 1”}</t>
  </si>
  <si>
    <t xml:space="preserve">Full Capacitors</t>
  </si>
  <si>
    <t xml:space="preserve">Capacitors</t>
  </si>
  <si>
    <t xml:space="preserve">{“Gun Nut 3”,”Science! 2”}</t>
  </si>
  <si>
    <t xml:space="preserve">Capacitor Boosting Coil</t>
  </si>
  <si>
    <t xml:space="preserve">Max Capacity</t>
  </si>
  <si>
    <t xml:space="preserve">{“+1CD Dam”,”Gain Vicious”}</t>
  </si>
  <si>
    <t xml:space="preserve">{“Gun Nut 4”,”Science! 3”}</t>
  </si>
  <si>
    <t xml:space="preserve">{“Gain Persistent”}</t>
  </si>
  <si>
    <t xml:space="preserve">Boosted</t>
  </si>
  <si>
    <t xml:space="preserve">{“+1CD Dam”,”-1 Rate”}</t>
  </si>
  <si>
    <t xml:space="preserve">Photon Exciter</t>
  </si>
  <si>
    <t xml:space="preserve">Excited</t>
  </si>
  <si>
    <t xml:space="preserve">{“Science! 1"}</t>
  </si>
  <si>
    <t xml:space="preserve">Photon Agitator</t>
  </si>
  <si>
    <t xml:space="preserve">Agitated</t>
  </si>
  <si>
    <t xml:space="preserve">{“Science! 2"}</t>
  </si>
  <si>
    <t xml:space="preserve">Three-Crank</t>
  </si>
  <si>
    <t xml:space="preserve">Three-crank</t>
  </si>
  <si>
    <t xml:space="preserve">{“+1CD Dam”,”+1 Ammo/Atk”}</t>
  </si>
  <si>
    <t xml:space="preserve">Four-Crank</t>
  </si>
  <si>
    <t xml:space="preserve">Four-crank</t>
  </si>
  <si>
    <t xml:space="preserve">{“+2CD Dam”,”+2 Ammo/Atk”}</t>
  </si>
  <si>
    <t xml:space="preserve">Five-Crank</t>
  </si>
  <si>
    <t xml:space="preserve">Five-crank</t>
  </si>
  <si>
    <t xml:space="preserve">{“+3CD Dam”,”+3 Ammo/Atk”}</t>
  </si>
  <si>
    <t xml:space="preserve">Six-Crank</t>
  </si>
  <si>
    <t xml:space="preserve">Six-crank</t>
  </si>
  <si>
    <t xml:space="preserve">{“+4CD Dam”,”+4 Ammo/Atk”}</t>
  </si>
  <si>
    <t xml:space="preserve">Dish</t>
  </si>
  <si>
    <t xml:space="preserve">Napalm</t>
  </si>
  <si>
    <t xml:space="preserve">Napalmer</t>
  </si>
  <si>
    <t xml:space="preserve">Tank</t>
  </si>
  <si>
    <t xml:space="preserve">Huge</t>
  </si>
  <si>
    <t xml:space="preserve">Compression</t>
  </si>
  <si>
    <t xml:space="preserve">Compressed</t>
  </si>
  <si>
    <t xml:space="preserve">Nozzle</t>
  </si>
  <si>
    <t xml:space="preserve">Vaporization</t>
  </si>
  <si>
    <t xml:space="preserve">Vaporizing</t>
  </si>
  <si>
    <t xml:space="preserve">{"meleeWeapons"}</t>
  </si>
  <si>
    <t xml:space="preserve">Blade</t>
  </si>
  <si>
    <t xml:space="preserve">{“Blacksmith 2”}</t>
  </si>
  <si>
    <t xml:space="preserve">{“+1CD Dam”,”Dam Type = Energy”}</t>
  </si>
  <si>
    <t xml:space="preserve">{“Blacksmith 2”,“Science! 1”}</t>
  </si>
  <si>
    <t xml:space="preserve">Electrified Serrated</t>
  </si>
  <si>
    <t xml:space="preserve">{“+1CD Dam”,”Dam Type = Energy”,”Gain Persistent(Physical)”}</t>
  </si>
  <si>
    <t xml:space="preserve">{“Blacksmith 3”,”Science! 1”}</t>
  </si>
  <si>
    <t xml:space="preserve">Stun Pack</t>
  </si>
  <si>
    <t xml:space="preserve">Stunning</t>
  </si>
  <si>
    <t xml:space="preserve">{“+2CD Dam”,”Dam Type = Energy”,”Gain Stun”}</t>
  </si>
  <si>
    <t xml:space="preserve">Stealth</t>
  </si>
  <si>
    <t xml:space="preserve">{“+1CD Dam”,”Gain Persistent”,”+2CD Dam on Sneak Attacks”}</t>
  </si>
  <si>
    <t xml:space="preserve">Curved</t>
  </si>
  <si>
    <t xml:space="preserve">{“+1CD Dam”,”Spend 2AP on successful attack to disarm opponent”}</t>
  </si>
  <si>
    <t xml:space="preserve">Extended</t>
  </si>
  <si>
    <t xml:space="preserve">{“+1CD Dam”,”Gain Persistent”}</t>
  </si>
  <si>
    <t xml:space="preserve">{“Blacksmith 3”}</t>
  </si>
  <si>
    <t xml:space="preserve">Searing</t>
  </si>
  <si>
    <t xml:space="preserve">{"unarmed"}</t>
  </si>
  <si>
    <t xml:space="preserve">Barbed</t>
  </si>
  <si>
    <t xml:space="preserve">{"meleeWeapons", "unarmed"}</t>
  </si>
  <si>
    <t xml:space="preserve">Blunt</t>
  </si>
  <si>
    <t xml:space="preserve">Spiked</t>
  </si>
  <si>
    <t xml:space="preserve">{“+1CD Dam”,”Gain Piercing 1”}</t>
  </si>
  <si>
    <t xml:space="preserve">Sharp</t>
  </si>
  <si>
    <t xml:space="preserve">Chain-Wrapped</t>
  </si>
  <si>
    <t xml:space="preserve">Chain-wrapped</t>
  </si>
  <si>
    <t xml:space="preserve">{“Blacksmith 1”}</t>
  </si>
  <si>
    <t xml:space="preserve">{“+2CD Dam”,”Gain Persistent”}</t>
  </si>
  <si>
    <t xml:space="preserve">Puncturing</t>
  </si>
  <si>
    <t xml:space="preserve">{“+2CD Dam”,”Gain Piercing 1”}</t>
  </si>
  <si>
    <t xml:space="preserve">Weighted</t>
  </si>
  <si>
    <t xml:space="preserve">Hooked</t>
  </si>
  <si>
    <t xml:space="preserve">Extra Heavy</t>
  </si>
  <si>
    <t xml:space="preserve">{“+3CD Dam”}</t>
  </si>
  <si>
    <t xml:space="preserve">Heating Coil</t>
  </si>
  <si>
    <t xml:space="preserve">Heated</t>
  </si>
  <si>
    <t xml:space="preserve">Lead Lining</t>
  </si>
  <si>
    <t xml:space="preserve">Lead-lined</t>
  </si>
  <si>
    <t xml:space="preserve">{"meleeWeapons"</t>
  </si>
  <si>
    <t xml:space="preserve">{“+1CD Dam”,”Gain Unreliable”}</t>
  </si>
  <si>
    <t xml:space="preserve">('.44 Pistol</t>
  </si>
  <si>
    <t xml:space="preserve">smallGuns</t>
  </si>
  <si>
    <t xml:space="preserve">{"Vicious"}</t>
  </si>
  <si>
    <t xml:space="preserve">{"CloseQuarters"}</t>
  </si>
  <si>
    <t xml:space="preserve">{"Hardened","Powerful","Advanced",".45-70 Receiver","Snubnose","Bull","Comfort Grip","Reflex","Short Scope","Recon"}')</t>
  </si>
  <si>
    <t xml:space="preserve">('10mm Pistol</t>
  </si>
  <si>
    <t xml:space="preserve">{"CloseQuarters","Reliable"}</t>
  </si>
  <si>
    <t xml:space="preserve">{"Calibrated","Hardened","Automatic","Hair Trigger","Powerful","Advanced","Long","Ported","Comfort","Sharpshooter's","Large","Quick-Eject","Large Quick-Eject","Reflex","Recon","Compensator","Suppressor"}')</t>
  </si>
  <si>
    <t xml:space="preserve">('Flare Gun</t>
  </si>
  <si>
    <t xml:space="preserve">{"Reliable"}</t>
  </si>
  <si>
    <t xml:space="preserve">{}')</t>
  </si>
  <si>
    <t xml:space="preserve">('Assault Rifle</t>
  </si>
  <si>
    <t xml:space="preserve">{"Burst"}</t>
  </si>
  <si>
    <t xml:space="preserve">{"Two-Handed"}</t>
  </si>
  <si>
    <t xml:space="preserve">{"Calibrated","Hardened","Automatic","Hair Trigger","Powerful","Advanced","Long","Ported","Vented","Full","Marksman’s","Recoil-Compensating","Large","Quick-Eject","Large Quick-Eject","Reflex","Short Scope","Long Scope","Short Night Vision","Long Night Vision","Recon","Compensator","Suppressor"}')</t>
  </si>
  <si>
    <t xml:space="preserve">('Combat Rifle</t>
  </si>
  <si>
    <t xml:space="preserve">{"Calibrated","Hardened","Automatic","Hair Trigger","Powerful","Advanced",".38 Receiver",".308 Receiver","12.7mm","Long","Ported","Vented","Full","Marksman’s","Recoil-Compensating","Large","Quick-Eject","Large Quick-Eject","Reflex","Short Scope","Long Scope","Short Night Vision","Long Night Vision","Recon","Bayonet","Compensator","Suppressor"}')</t>
  </si>
  <si>
    <t xml:space="preserve">('Gauss Rifle</t>
  </si>
  <si>
    <t xml:space="preserve">{"Piercing 1"}</t>
  </si>
  <si>
    <t xml:space="preserve">{"Shielded","Recoil-Compensating","Full Capacitors","Capacitor Boosting Coil","Reflex","Short Scope","Long Scope","Short Night Vision","Long Night Vision","Recon","Suppressor"}')</t>
  </si>
  <si>
    <t xml:space="preserve">('Hunting Rifle</t>
  </si>
  <si>
    <t xml:space="preserve">{"Tuned","Calibrated","Hardened","Powerful",".38 Receiver",".50 Receiver","Long","Ported","Vented","Full","Marksman’s","Large","Quick-Eject","Large Quick-Eject","Reflex","Short Scope","Long Scope","Short Night Vision","Long Night Vision","Recon","Bayonet","Suppressor"}')</t>
  </si>
  <si>
    <t xml:space="preserve">('Submachine Gun</t>
  </si>
  <si>
    <t xml:space="preserve">{"Inaccurate","Two-Handed"}</t>
  </si>
  <si>
    <t xml:space="preserve">{"Hardened","Hair Trigger","Powerful","Short","Full","Recoil-Compensating","Large","Quick-Eject","Large Quick-Eject","Reflex","Compensator","Muzzle Brake","Suppressor"}')</t>
  </si>
  <si>
    <t xml:space="preserve">('Combat Shotgun</t>
  </si>
  <si>
    <t xml:space="preserve">{"Spread"}</t>
  </si>
  <si>
    <t xml:space="preserve">{"Calibrated","Hardened","Automatic","Hair Trigger","Powerful","Advanced","Long","Ported","Full","Marksman’s","Recoil-Compensating","Large","Quick-Eject","Large Quick-Eject","Reflex","Short Scope","Long Scope","Short Night Vision","Long Night Vision","Recon","Bayonet","Compensator","Muzzle Brake","Suppressor"}')</t>
  </si>
  <si>
    <t xml:space="preserve">('Double-Barrel Shotgun</t>
  </si>
  <si>
    <t xml:space="preserve">{"Spread","Vicious"}</t>
  </si>
  <si>
    <t xml:space="preserve">{"Hardened","Hair Trigger","Powerful","Advanced","Long","Sawed-off","Full","Reflex","Muzzle Brake"}')</t>
  </si>
  <si>
    <t xml:space="preserve">('Pipe Bolt-Action</t>
  </si>
  <si>
    <t xml:space="preserve">{"Unreliable"}</t>
  </si>
  <si>
    <t xml:space="preserve">{"Calibrated","Hardened","Powerful",".38 Receiver",".50 Receiver","Stub","Long","Ported","Finned","Sharpshooter’s","Standard","Marksman’s","Recoil-Compensating","Reflex","Short Scope","Long Scope","Short Night Vision","Long Night Vision","Recon","Bayonet","Compensator","Muzzle Brake","Suppressor"}')</t>
  </si>
  <si>
    <t xml:space="preserve">('Pipe Gun</t>
  </si>
  <si>
    <t xml:space="preserve">{"CloseQuarters","Unreliable"}</t>
  </si>
  <si>
    <t xml:space="preserve">{"Calibrated","Hardened","Hair Trigger","Powerful",".45 Receiver","Long","Ported","Finned","Sharpshooter’s","Standard","Marksman’s","Recoil-Compensating","Large","Quick-Eject","Large Quick-Eject","Reflex","Short Scope","Long Scope","Short Night Vision","Long Night Vision","Recon","Bayonet","Compensator","Muzzle Brake","Suppressor"}')</t>
  </si>
  <si>
    <t xml:space="preserve">('Pipe Revolver</t>
  </si>
  <si>
    <t xml:space="preserve">{"Calibrated","Hardened","Powerful",".38 Receiver",".308 Receiver","Long","Ported","Finned","Sharpshooter’s","Standard","Marksman’s","Recoil-Compensating","Reflex","Short Scope","Long Scope","Short Night Vision","Long Night Vision","Recon","Bayonet","Compensator","Muzzle Brake","Suppressor"}')</t>
  </si>
  <si>
    <t xml:space="preserve">('Railway Rifle</t>
  </si>
  <si>
    <t xml:space="preserve">{"Breaking"}</t>
  </si>
  <si>
    <t xml:space="preserve">{"Debilitating","Two-Handed","Unreliable"}</t>
  </si>
  <si>
    <t xml:space="preserve">{"Automatic Piston","Long","Recoil-Compensating","Reflex","Short Scope","Long Scope","Short Night Vision","Long Night Vision","Recon","Bayonet"}')</t>
  </si>
  <si>
    <t xml:space="preserve">('Syringer</t>
  </si>
  <si>
    <t xml:space="preserve">{"Stub","Long","Marksman’s","Recoil-Compensating","Reflex","Short Scope","Long Scope","Short Night Vision","Long Night Vision","Recon"}')</t>
  </si>
  <si>
    <t xml:space="preserve">('9mm Pistol</t>
  </si>
  <si>
    <t xml:space="preserve">{"Automatic","Hardened","Powerful","Hair Trigger","Long","Ported","Comfort","Reflex","Short Scope","Compensator","Suppressor"}')</t>
  </si>
  <si>
    <t xml:space="preserve">('5.56mm Pistol</t>
  </si>
  <si>
    <t xml:space="preserve">{"Hardened","Powerful","Advanced","Long","Ported","Comfort","Reflex"}')</t>
  </si>
  <si>
    <t xml:space="preserve">('14mm Pistol</t>
  </si>
  <si>
    <t xml:space="preserve">{"12.7mm Receiver","Hardened","Powerful","Advanced","Hair Trigger","Long","Ported","Vented","Comfort","Sharpshooter's","Reflex","Recon"}')</t>
  </si>
  <si>
    <t xml:space="preserve">('Red Ryder BB Gun</t>
  </si>
  <si>
    <t xml:space="preserve">{"Two-Handed","Reliable"}</t>
  </si>
  <si>
    <t xml:space="preserve">{"Hair Trigger","Reflex","Recon"}')</t>
  </si>
  <si>
    <t xml:space="preserve">('Gauss Pistol</t>
  </si>
  <si>
    <t xml:space="preserve">{"Calibrated","Long","Comfort","Reflex","Recon"}')</t>
  </si>
  <si>
    <t xml:space="preserve">('Zip Gun</t>
  </si>
  <si>
    <t xml:space="preserve">{"CloseQuarters","Inaccurate"}</t>
  </si>
  <si>
    <t xml:space="preserve">{".38 Receiver","Shotgun Receiver","Hair Trigger","Reflex"}')</t>
  </si>
  <si>
    <t xml:space="preserve">('Lever-action Rifle</t>
  </si>
  <si>
    <t xml:space="preserve">{"Reliable","Two-Handed"}</t>
  </si>
  <si>
    <t xml:space="preserve">{".357 Receiver","Calibrated","Hardened","Powerful","Advanced","Long","Ported","Sawed-Off","Marksman's","Reflex","Short Scope"}')</t>
  </si>
  <si>
    <t xml:space="preserve">('.45 Auto Pistol</t>
  </si>
  <si>
    <t xml:space="preserve">{"CloseQuarters,Reliable"}</t>
  </si>
  <si>
    <t xml:space="preserve">{"Hardened","Powerful","Advanced","Hair Trigger","Long","Ported","Comfort","Reflex","Suppressor"}')</t>
  </si>
  <si>
    <t xml:space="preserve">('.357 Revolver</t>
  </si>
  <si>
    <t xml:space="preserve">{"Hardened","Powerful","Advanced","Snubnose","Bull","Comfort","Reflex"}')</t>
  </si>
  <si>
    <t xml:space="preserve">('Anti-materiel Rifle</t>
  </si>
  <si>
    <t xml:space="preserve">{"Breaking","Piercing 1","Vicious"}</t>
  </si>
  <si>
    <t xml:space="preserve">{"Two-Handed","Accurate"}</t>
  </si>
  <si>
    <t xml:space="preserve">{"Hardened","Powerful","Advanced","Ported","Vented","Recoil-Compensating","Night-Vision","Suppressor"}')</t>
  </si>
  <si>
    <t xml:space="preserve">('12.7mm SMG</t>
  </si>
  <si>
    <t xml:space="preserve">{"Burst","Vicious"}</t>
  </si>
  <si>
    <t xml:space="preserve">{"Hardened","Powerful","Recoil-Compensating","Reflex","Compensator","Suppressor"}')</t>
  </si>
  <si>
    <t xml:space="preserve">('Lever-action Shotgun</t>
  </si>
  <si>
    <t xml:space="preserve">{"Calibrated","Hardened","Powerful","Advanced","Long","Sawed-off","Full","Marksman's","Reflex"}')</t>
  </si>
  <si>
    <t xml:space="preserve">('Institute Laser</t>
  </si>
  <si>
    <t xml:space="preserve">energyWeapons</t>
  </si>
  <si>
    <t xml:space="preserve">{"Photon Exciter","Beta Wave Tuner","Boosted Capacitor","Photon Agitator","Long","Automatic","Improved","Standard","Reflex","Short Scope","Long Scope","Short Night Vision","Long Night Vision","Recon","Beam Splitter","Beam Focuser","Gyro-Compensating Lens"}')</t>
  </si>
  <si>
    <t xml:space="preserve">('Laser Musket</t>
  </si>
  <si>
    <t xml:space="preserve">{"3-Crank","4-Crank","5-Crank","6-Crank","Long","Bracketed","Bracketed Long","Full","Reflex","Short Scope","Long Scope","Short Night Vision","Long Night Vision","Recon","Beam Splitter","Beam Focuser","Gyro-Compensating Lens"}')</t>
  </si>
  <si>
    <t xml:space="preserve">('Laser Gun</t>
  </si>
  <si>
    <t xml:space="preserve">{"Photon Exciter","Beta Wave Tuner","Boosted Capacitor","Photon Agitator","Long","Automatic","Sniper","Improved","Sharpshooter’s","Standard","Marksman’s","Recoil Compensating","Reflex","Short Scope","Long Scope","Short Night Vision","Long Night Vision","Recon","Beam Splitter","Beam Focuser","Gyro-Compensating Lens"}')</t>
  </si>
  <si>
    <t xml:space="preserve">('Plasma Gun</t>
  </si>
  <si>
    <t xml:space="preserve">{"Photon Exciter","Beta Wave Tuner","Boosted Capacitor","Photon Agitator","Splitter","Automatic","Sniper","Flamer","Improved","Standard","Marksman’s","Recoil Compensating","Reflex","Short Scope","Long Scope","Short Night Vision","Long Night Vision","Recon"}')</t>
  </si>
  <si>
    <t xml:space="preserve">('Gamma Gun</t>
  </si>
  <si>
    <t xml:space="preserve">{"Piercing 1","Stun"}</t>
  </si>
  <si>
    <t xml:space="preserve">{"Blast","Inaccurate"}</t>
  </si>
  <si>
    <t xml:space="preserve">{"Deep Dish","Electric Signal Carrier Antennae","Signal Repeater"}')</t>
  </si>
  <si>
    <t xml:space="preserve">('Alien Blaster</t>
  </si>
  <si>
    <t xml:space="preserve">{"Beta Wave Tuner","Sharpshooter's","Reflex","Recon","Beam Focuser"}')</t>
  </si>
  <si>
    <t xml:space="preserve">('Pulse Gun</t>
  </si>
  <si>
    <t xml:space="preserve">{"Boosted Capacitor","Reflex","Recon"}')</t>
  </si>
  <si>
    <t xml:space="preserve">('Fat Man</t>
  </si>
  <si>
    <t xml:space="preserve">bigGuns</t>
  </si>
  <si>
    <t xml:space="preserve">{"Breaking","Radioactive","Vicious"}</t>
  </si>
  <si>
    <t xml:space="preserve">{"Blast","Inaccurate","Two-Handed"}</t>
  </si>
  <si>
    <t xml:space="preserve">('Flamer</t>
  </si>
  <si>
    <t xml:space="preserve">{"Burst","Persistent","Spread"}</t>
  </si>
  <si>
    <t xml:space="preserve">{"Debilitating","Inaccurate","Two-Handed"}</t>
  </si>
  <si>
    <t xml:space="preserve">{"Napalm","Long","Large","Huge","Compression","Vaporization"}')</t>
  </si>
  <si>
    <t xml:space="preserve">('Gatling Laser</t>
  </si>
  <si>
    <t xml:space="preserve">{"Burst","Piercing 1"}</t>
  </si>
  <si>
    <t xml:space="preserve">{"Gatling","Inaccurate","Two-Handed"}</t>
  </si>
  <si>
    <t xml:space="preserve">{"Photon Exciter","Beta Wave Tuner","Boosted Capacitor","Photon Agitator","Charging","Reflex","Beam Focuser"}')</t>
  </si>
  <si>
    <t xml:space="preserve">('Heavy Incinerator</t>
  </si>
  <si>
    <t xml:space="preserve">{"Debilitating","Two-Handed"}</t>
  </si>
  <si>
    <t xml:space="preserve">('Junk Jet</t>
  </si>
  <si>
    <t xml:space="preserve">{"Long","Recoil Compensating","Gunner","Electrification","Ignition"}')</t>
  </si>
  <si>
    <t xml:space="preserve">('Minigun</t>
  </si>
  <si>
    <t xml:space="preserve">{"Burst","Spread"}</t>
  </si>
  <si>
    <t xml:space="preserve">{"Accelerated","Tri-Barrel","Gunner","Shredder"}')</t>
  </si>
  <si>
    <t xml:space="preserve">('Missile Launcher</t>
  </si>
  <si>
    <t xml:space="preserve">{"Blast","TwoHanded"}</t>
  </si>
  <si>
    <t xml:space="preserve">{"Triple","Quad","Scope","Night Vision","Targeting","Bayonet","Stabilizer"}')</t>
  </si>
  <si>
    <t xml:space="preserve">('M60</t>
  </si>
  <si>
    <t xml:space="preserve">{"Inaccurate","Reliable","Two-Handed"}</t>
  </si>
  <si>
    <t xml:space="preserve">{"Long","Ported","Reflex","Muzzle Break"}')</t>
  </si>
  <si>
    <t xml:space="preserve">('Experimental MIRV</t>
  </si>
  <si>
    <t xml:space="preserve">{"Burst","Breaking","Radioactive","Vicious"}</t>
  </si>
  <si>
    <t xml:space="preserve">{"Blast,Inaccurate","Two-Handed"}</t>
  </si>
  <si>
    <t xml:space="preserve">('Grenade Machinegun</t>
  </si>
  <si>
    <t xml:space="preserve">{"Accelerated","Targeting Computer"}')</t>
  </si>
  <si>
    <t xml:space="preserve">('SMMG</t>
  </si>
  <si>
    <t xml:space="preserve">{"Accelerated","Tri-Barrel","Reflex"}')</t>
  </si>
  <si>
    <t xml:space="preserve">('Gun Bash ( 1H )</t>
  </si>
  <si>
    <t xml:space="preserve">meleeWeapons</t>
  </si>
  <si>
    <t xml:space="preserve">{"Stun"}</t>
  </si>
  <si>
    <t xml:space="preserve">R</t>
  </si>
  <si>
    <t xml:space="preserve">('Gun Bash</t>
  </si>
  <si>
    <t xml:space="preserve">('Bayonet</t>
  </si>
  <si>
    <t xml:space="preserve">{"Serrated","Electrified","Electrified Serrated","Stun Pack"}')</t>
  </si>
  <si>
    <t xml:space="preserve">('Shredder Bayonet</t>
  </si>
  <si>
    <t xml:space="preserve">(Rate)</t>
  </si>
  <si>
    <t xml:space="preserve">('Sword</t>
  </si>
  <si>
    <t xml:space="preserve">{"Parry"}</t>
  </si>
  <si>
    <t xml:space="preserve">('Combat Knife</t>
  </si>
  <si>
    <t xml:space="preserve">{"Serrated","Stealth"}')</t>
  </si>
  <si>
    <t xml:space="preserve">('Machete</t>
  </si>
  <si>
    <t xml:space="preserve">{"Serrated"}')</t>
  </si>
  <si>
    <t xml:space="preserve">('Ripper</t>
  </si>
  <si>
    <t xml:space="preserve">{"Curved","Extended"}')</t>
  </si>
  <si>
    <t xml:space="preserve">('Shishkebab</t>
  </si>
  <si>
    <t xml:space="preserve">{"Extra Flame Jets"}')</t>
  </si>
  <si>
    <t xml:space="preserve">('Switchblade</t>
  </si>
  <si>
    <t xml:space="preserve">{"Concealed"}</t>
  </si>
  <si>
    <t xml:space="preserve">('Baseball Bat</t>
  </si>
  <si>
    <t xml:space="preserve">{"Barbed","Spiked","Sharp","Chain-Wrapped","Bladed"}')</t>
  </si>
  <si>
    <t xml:space="preserve">('AluminumBaseball Bat</t>
  </si>
  <si>
    <t xml:space="preserve">('Board</t>
  </si>
  <si>
    <t xml:space="preserve">{"Spiked","Puncturing","Bladed"}')</t>
  </si>
  <si>
    <t xml:space="preserve">('Lead Pipe</t>
  </si>
  <si>
    <t xml:space="preserve">{"Spiked","Heavy"}')</t>
  </si>
  <si>
    <t xml:space="preserve">('Pipe Wrench</t>
  </si>
  <si>
    <t xml:space="preserve">{"Hooked","Heavy","Puncturing","Extra Heavy"}')</t>
  </si>
  <si>
    <t xml:space="preserve">('Pool cue</t>
  </si>
  <si>
    <t xml:space="preserve">{"Barbed","Sharp"}')</t>
  </si>
  <si>
    <t xml:space="preserve">('Rolling Pin</t>
  </si>
  <si>
    <t xml:space="preserve">{"Spiked","Sharp"}')</t>
  </si>
  <si>
    <t xml:space="preserve">('Baton</t>
  </si>
  <si>
    <t xml:space="preserve">{"Electrified","Stun Pack"}')</t>
  </si>
  <si>
    <t xml:space="preserve">('Sledgehammer</t>
  </si>
  <si>
    <t xml:space="preserve">{"Puncturing","Heavy"}')</t>
  </si>
  <si>
    <t xml:space="preserve">('Super Sledge</t>
  </si>
  <si>
    <t xml:space="preserve">{"Heating Coil","Stun Pack"}')</t>
  </si>
  <si>
    <t xml:space="preserve">('Tire Iron</t>
  </si>
  <si>
    <t xml:space="preserve">{"Bladed"}')</t>
  </si>
  <si>
    <t xml:space="preserve">('Walking Cane</t>
  </si>
  <si>
    <t xml:space="preserve">{"Barbed","Spiked"}')</t>
  </si>
  <si>
    <t xml:space="preserve">('Cattle Prod</t>
  </si>
  <si>
    <t xml:space="preserve">{"Overcharged - +1","Unreliable"}')</t>
  </si>
  <si>
    <t xml:space="preserve">('Crowbar</t>
  </si>
  <si>
    <t xml:space="preserve">('Shovel</t>
  </si>
  <si>
    <t xml:space="preserve">{"Heavy"}')</t>
  </si>
  <si>
    <t xml:space="preserve">('Unarmed Strike</t>
  </si>
  <si>
    <t xml:space="preserve">unarmed</t>
  </si>
  <si>
    <t xml:space="preserve">('Handy Rock</t>
  </si>
  <si>
    <t xml:space="preserve">{"Thrown ( C )"}</t>
  </si>
  <si>
    <t xml:space="preserve">('Boxing Glove</t>
  </si>
  <si>
    <t xml:space="preserve">{"Spiked","Puncturing","Lead-Lined"}')</t>
  </si>
  <si>
    <t xml:space="preserve">('Deathclaw Gauntlet</t>
  </si>
  <si>
    <t xml:space="preserve">{"Extra Claw"}')</t>
  </si>
  <si>
    <t xml:space="preserve">('Knuckles</t>
  </si>
  <si>
    <t xml:space="preserve">{"Sharp","Spiked","Puncturing","Bladed"}')</t>
  </si>
  <si>
    <t xml:space="preserve">('Power Fist</t>
  </si>
  <si>
    <t xml:space="preserve">{"Puncturing","Heating Coil"}')</t>
  </si>
  <si>
    <t xml:space="preserve">('Handy Rock - Au/U</t>
  </si>
  <si>
    <t xml:space="preserve">{"Stun","Vicious"}</t>
  </si>
  <si>
    <t xml:space="preserve">('Ballistic Fist</t>
  </si>
  <si>
    <t xml:space="preserve">{"Shells"}')</t>
  </si>
  <si>
    <t xml:space="preserve">('Mantis Gauntlet</t>
  </si>
  <si>
    <t xml:space="preserve">{"Persist"}</t>
  </si>
  <si>
    <t xml:space="preserve">('Yao Guai Gauntlet</t>
  </si>
  <si>
    <t xml:space="preserve">('Throwing Knives</t>
  </si>
  <si>
    <t xml:space="preserve">throwing</t>
  </si>
  <si>
    <t xml:space="preserve">T</t>
  </si>
  <si>
    <t xml:space="preserve">{"Concealed","Suppressed","Thrown ( C )"}</t>
  </si>
  <si>
    <t xml:space="preserve">('Tomahawk</t>
  </si>
  <si>
    <t xml:space="preserve">{"Suppressed","Thrown ( C )"}</t>
  </si>
  <si>
    <t xml:space="preserve">('Javelin</t>
  </si>
  <si>
    <t xml:space="preserve">{"Suppressed","Thrown ( M )"}</t>
  </si>
  <si>
    <t xml:space="preserve">('Spear</t>
  </si>
  <si>
    <t xml:space="preserve">{"Piercing 1","Vicious"}</t>
  </si>
  <si>
    <t xml:space="preserve">{"Suppressed","Thrown","(M)"}</t>
  </si>
  <si>
    <t xml:space="preserve">('Baseball Grenade</t>
  </si>
  <si>
    <t xml:space="preserve">explosives</t>
  </si>
  <si>
    <t xml:space="preserve">{"Blast","Thrown ( M )"}</t>
  </si>
  <si>
    <t xml:space="preserve">('Frag Grenade</t>
  </si>
  <si>
    <t xml:space="preserve">('Molotov Cocktail</t>
  </si>
  <si>
    <t xml:space="preserve">{"Persistent"}</t>
  </si>
  <si>
    <t xml:space="preserve">('Nuka Grenade</t>
  </si>
  <si>
    <t xml:space="preserve">{"Breaker","Radioactive","Vicious"}</t>
  </si>
  <si>
    <t xml:space="preserve">('Plasma Grenade</t>
  </si>
  <si>
    <t xml:space="preserve">('Pulse Grenade</t>
  </si>
  <si>
    <t xml:space="preserve">('Bottlecap Mine</t>
  </si>
  <si>
    <t xml:space="preserve">{"Blast","Mine"}</t>
  </si>
  <si>
    <t xml:space="preserve">('Frag Mine</t>
  </si>
  <si>
    <t xml:space="preserve">('Nuke Mine</t>
  </si>
  <si>
    <t xml:space="preserve">('Plasma Mine</t>
  </si>
  <si>
    <t xml:space="preserve">('Pulse Mine</t>
  </si>
  <si>
    <t xml:space="preserve">('Plastic Explosive</t>
  </si>
  <si>
    <t xml:space="preserve">{"Breaker,Vicious"}</t>
  </si>
  <si>
    <t xml:space="preserve">{"Blast"}</t>
  </si>
  <si>
    <t xml:space="preserve">('Detonator</t>
  </si>
  <si>
    <t xml:space="preserve">('40mm Grenade Launcher</t>
  </si>
  <si>
    <t xml:space="preserve">{"Blast","Two-Handed"}</t>
  </si>
  <si>
    <t xml:space="preserve">('25mm Grenade APW</t>
  </si>
  <si>
    <t xml:space="preserve">('Dynamite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</si>
</sst>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8"/>
      <color rgb="FF000000"/>
      <name val="Verdan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9DC3E6"/>
      </patternFill>
    </fill>
    <fill>
      <patternFill patternType="solid">
        <fgColor rgb="FFA9D18E"/>
        <bgColor rgb="FFBFBFBF"/>
      </patternFill>
    </fill>
    <fill>
      <patternFill patternType="solid">
        <fgColor rgb="FFFFD966"/>
        <bgColor rgb="FFFFE699"/>
      </patternFill>
    </fill>
    <fill>
      <patternFill patternType="solid">
        <fgColor rgb="FF8497B0"/>
        <bgColor rgb="FF999999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8FAADC"/>
      </patternFill>
    </fill>
    <fill>
      <patternFill patternType="solid">
        <fgColor rgb="FF8FAADC"/>
        <bgColor rgb="FF9DC3E6"/>
      </patternFill>
    </fill>
    <fill>
      <patternFill patternType="solid">
        <fgColor rgb="FFBFBFBF"/>
        <bgColor rgb="FF9DC3E6"/>
      </patternFill>
    </fill>
    <fill>
      <patternFill patternType="solid">
        <fgColor rgb="FF999999"/>
        <bgColor rgb="FF8497B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BDD7EE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8497B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497B0"/>
      <rgbColor rgb="FF8FAADC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E6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30" activeCellId="0" sqref="A30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.75"/>
    <col collapsed="false" customWidth="true" hidden="false" outlineLevel="0" max="2" min="2" style="1" width="15.57"/>
    <col collapsed="false" customWidth="true" hidden="false" outlineLevel="0" max="3" min="3" style="0" width="12.29"/>
    <col collapsed="false" customWidth="true" hidden="false" outlineLevel="0" max="4" min="4" style="0" width="7.14"/>
    <col collapsed="false" customWidth="true" hidden="false" outlineLevel="0" max="5" min="5" style="0" width="6.57"/>
    <col collapsed="false" customWidth="true" hidden="false" outlineLevel="0" max="6" min="6" style="0" width="5.71"/>
    <col collapsed="false" customWidth="true" hidden="false" outlineLevel="0" max="9" min="9" style="0" width="15"/>
    <col collapsed="false" customWidth="true" hidden="true" outlineLevel="0" max="10" min="10" style="0" width="6.86"/>
    <col collapsed="false" customWidth="true" hidden="true" outlineLevel="0" max="11" min="11" style="0" width="18"/>
    <col collapsed="false" customWidth="true" hidden="true" outlineLevel="0" max="12" min="12" style="0" width="16.14"/>
    <col collapsed="false" customWidth="true" hidden="true" outlineLevel="0" max="13" min="13" style="0" width="6.43"/>
    <col collapsed="false" customWidth="true" hidden="true" outlineLevel="0" max="14" min="14" style="0" width="12.29"/>
    <col collapsed="false" customWidth="true" hidden="true" outlineLevel="0" max="15" min="15" style="0" width="7.43"/>
    <col collapsed="false" customWidth="true" hidden="true" outlineLevel="0" max="16" min="16" style="0" width="4.86"/>
    <col collapsed="false" customWidth="true" hidden="true" outlineLevel="0" max="17" min="17" style="0" width="6.14"/>
    <col collapsed="false" customWidth="true" hidden="false" outlineLevel="0" max="18" min="18" style="0" width="29.99"/>
    <col collapsed="false" customWidth="true" hidden="false" outlineLevel="0" max="20" min="20" style="1" width="11.43"/>
    <col collapsed="false" customWidth="true" hidden="false" outlineLevel="0" max="21" min="21" style="0" width="4.43"/>
    <col collapsed="false" customWidth="true" hidden="false" outlineLevel="0" max="22" min="22" style="0" width="4.71"/>
    <col collapsed="false" customWidth="true" hidden="false" outlineLevel="0" max="23" min="23" style="0" width="10.86"/>
    <col collapsed="false" customWidth="true" hidden="false" outlineLevel="0" max="24" min="24" style="0" width="7.14"/>
    <col collapsed="false" customWidth="true" hidden="false" outlineLevel="0" max="25" min="25" style="0" width="12"/>
    <col collapsed="false" customWidth="true" hidden="false" outlineLevel="0" max="26" min="26" style="0" width="26.86"/>
    <col collapsed="false" customWidth="true" hidden="false" outlineLevel="0" max="31" min="31" style="0" width="10.8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T1" s="1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  <c r="AB1" s="1" t="s">
        <v>16</v>
      </c>
      <c r="AC1" s="0" t="s">
        <v>17</v>
      </c>
      <c r="AD1" s="0" t="s">
        <v>18</v>
      </c>
      <c r="AE1" s="0" t="s">
        <v>19</v>
      </c>
      <c r="AG1" s="2" t="s">
        <v>16</v>
      </c>
      <c r="AH1" s="3" t="s">
        <v>20</v>
      </c>
      <c r="AI1" s="3" t="s">
        <v>21</v>
      </c>
    </row>
    <row r="2" customFormat="false" ht="13.8" hidden="false" customHeight="false" outlineLevel="0" collapsed="false">
      <c r="A2" s="4" t="n">
        <v>1</v>
      </c>
      <c r="B2" s="4" t="s">
        <v>22</v>
      </c>
      <c r="C2" s="4" t="s">
        <v>23</v>
      </c>
      <c r="D2" s="4" t="s">
        <v>24</v>
      </c>
      <c r="E2" s="4" t="n">
        <v>1</v>
      </c>
      <c r="F2" s="4" t="n">
        <v>0</v>
      </c>
      <c r="G2" s="4" t="s">
        <v>25</v>
      </c>
      <c r="I2" s="5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5" t="s">
        <v>30</v>
      </c>
      <c r="O2" s="6" t="s">
        <v>30</v>
      </c>
      <c r="P2" s="6" t="s">
        <v>31</v>
      </c>
      <c r="Q2" s="6" t="n">
        <v>2</v>
      </c>
      <c r="R2" s="6" t="s">
        <v>32</v>
      </c>
      <c r="T2" s="6" t="s">
        <v>33</v>
      </c>
      <c r="U2" s="6" t="n">
        <v>2</v>
      </c>
      <c r="V2" s="6" t="n">
        <v>2</v>
      </c>
      <c r="W2" s="6" t="s">
        <v>34</v>
      </c>
      <c r="X2" s="6" t="n">
        <f aca="false">IF(U2=V2,INDEX(2d20!A:B,MATCH(ammo!U2,2d20!A:A,0),2),SUM(INDEX(2d20!A:B,MATCH(ammo!U2,2d20!A:A,0),2),INDEX(2d20!A:B,MATCH(ammo!V2,2d20!A:A,0),2)))</f>
        <v>0.25</v>
      </c>
      <c r="Y2" s="6" t="n">
        <f aca="false">IFERROR(IF(ISNUMBER(FIND("x",W2)),(LEFT(W2,FIND("+",W2)-1)+MID(W2,FIND("+",W2)+1,1)*5/6)*10,LEFT(W2,FIND("+",W2)-1)+MID(W2,FIND("+",W2)+1,1)*5/6),W2)</f>
        <v>3.83333333333333</v>
      </c>
      <c r="Z2" s="6" t="str">
        <f aca="false">IF(U2=V2,CONCATENATE(U2,"  ",T2,"  (",W2,")"),CONCATENATE(U2,"-",V2,"  ",T2,"  (",W2,")"))</f>
        <v>2  Alien Cell  (3+1 CD)</v>
      </c>
      <c r="AB2" s="6" t="s">
        <v>35</v>
      </c>
      <c r="AC2" s="6" t="n">
        <v>2</v>
      </c>
      <c r="AD2" s="6" t="n">
        <v>4</v>
      </c>
      <c r="AE2" s="6" t="s">
        <v>36</v>
      </c>
      <c r="AG2" s="6" t="s">
        <v>33</v>
      </c>
      <c r="AH2" s="6" t="n">
        <v>0.25</v>
      </c>
      <c r="AI2" s="6" t="n">
        <v>3.83333333333333</v>
      </c>
    </row>
    <row r="3" customFormat="false" ht="13.8" hidden="false" customHeight="false" outlineLevel="0" collapsed="false">
      <c r="A3" s="7" t="n">
        <v>2</v>
      </c>
      <c r="B3" s="7" t="s">
        <v>37</v>
      </c>
      <c r="C3" s="7" t="s">
        <v>38</v>
      </c>
      <c r="D3" s="7" t="s">
        <v>24</v>
      </c>
      <c r="E3" s="7" t="n">
        <v>2</v>
      </c>
      <c r="F3" s="7" t="n">
        <v>0</v>
      </c>
      <c r="G3" s="7" t="s">
        <v>39</v>
      </c>
      <c r="I3" s="8" t="s">
        <v>25</v>
      </c>
      <c r="J3" s="9" t="s">
        <v>30</v>
      </c>
      <c r="K3" s="10" t="s">
        <v>40</v>
      </c>
      <c r="L3" s="9" t="s">
        <v>29</v>
      </c>
      <c r="M3" s="9" t="s">
        <v>30</v>
      </c>
      <c r="N3" s="8" t="s">
        <v>30</v>
      </c>
      <c r="O3" s="9" t="s">
        <v>30</v>
      </c>
      <c r="P3" s="10" t="s">
        <v>31</v>
      </c>
      <c r="Q3" s="9" t="n">
        <v>3</v>
      </c>
      <c r="R3" s="9" t="s">
        <v>41</v>
      </c>
      <c r="T3" s="9" t="s">
        <v>35</v>
      </c>
      <c r="U3" s="9" t="n">
        <v>3</v>
      </c>
      <c r="V3" s="9" t="n">
        <v>4</v>
      </c>
      <c r="W3" s="9" t="s">
        <v>36</v>
      </c>
      <c r="X3" s="9" t="n">
        <f aca="false">IF(U3=V3,INDEX(2d20!A:B,MATCH(ammo!U3,2d20!A:A,0),2),SUM(INDEX(2d20!A:B,MATCH(ammo!U3,2d20!A:A,0),2),INDEX(2d20!A:B,MATCH(ammo!V3,2d20!A:A,0),2)))</f>
        <v>1.25</v>
      </c>
      <c r="Y3" s="9" t="n">
        <f aca="false">IFERROR(IF(ISNUMBER(FIND("x",W3)),(LEFT(W3,FIND("+",W3)-1)+MID(W3,FIND("+",W3)+1,1)*5/6)*10,LEFT(W3,FIND("+",W3)-1)+MID(W3,FIND("+",W3)+1,1)*5/6),W3)</f>
        <v>8.5</v>
      </c>
      <c r="Z3" s="9" t="str">
        <f aca="false">IF(U3=V3,CONCATENATE(U3,"  ",T3,"  (",W3,")"),CONCATENATE(U3,"-",V3,"  ",T3,"  (",W3,")"))</f>
        <v>3-4  2mm EC  (6+3 CD)</v>
      </c>
      <c r="AB3" s="9" t="s">
        <v>42</v>
      </c>
      <c r="AC3" s="9" t="n">
        <v>5</v>
      </c>
      <c r="AD3" s="9" t="n">
        <v>6</v>
      </c>
      <c r="AE3" s="9" t="s">
        <v>23</v>
      </c>
      <c r="AG3" s="6" t="s">
        <v>43</v>
      </c>
      <c r="AH3" s="6" t="n">
        <v>0.75</v>
      </c>
      <c r="AI3" s="6" t="n">
        <v>5.66666666666667</v>
      </c>
    </row>
    <row r="4" customFormat="false" ht="13.8" hidden="false" customHeight="false" outlineLevel="0" collapsed="false">
      <c r="A4" s="4" t="n">
        <v>3</v>
      </c>
      <c r="B4" s="4" t="s">
        <v>44</v>
      </c>
      <c r="C4" s="4" t="s">
        <v>36</v>
      </c>
      <c r="D4" s="4" t="s">
        <v>24</v>
      </c>
      <c r="E4" s="4" t="n">
        <v>3</v>
      </c>
      <c r="F4" s="4" t="n">
        <v>1</v>
      </c>
      <c r="G4" s="4" t="s">
        <v>45</v>
      </c>
      <c r="I4" s="5" t="s">
        <v>46</v>
      </c>
      <c r="J4" s="6" t="s">
        <v>30</v>
      </c>
      <c r="K4" s="6" t="s">
        <v>47</v>
      </c>
      <c r="L4" s="6" t="s">
        <v>29</v>
      </c>
      <c r="M4" s="6" t="s">
        <v>30</v>
      </c>
      <c r="N4" s="5" t="s">
        <v>48</v>
      </c>
      <c r="O4" s="6" t="s">
        <v>30</v>
      </c>
      <c r="P4" s="6" t="s">
        <v>49</v>
      </c>
      <c r="Q4" s="6" t="n">
        <v>2</v>
      </c>
      <c r="R4" s="6" t="s">
        <v>32</v>
      </c>
      <c r="T4" s="6" t="s">
        <v>42</v>
      </c>
      <c r="U4" s="6" t="n">
        <v>5</v>
      </c>
      <c r="V4" s="6" t="n">
        <v>6</v>
      </c>
      <c r="W4" s="6" t="s">
        <v>23</v>
      </c>
      <c r="X4" s="6" t="n">
        <f aca="false">IF(U4=V4,INDEX(2d20!A:B,MATCH(ammo!U4,2d20!A:A,0),2),SUM(INDEX(2d20!A:B,MATCH(ammo!U4,2d20!A:A,0),2),INDEX(2d20!A:B,MATCH(ammo!V4,2d20!A:A,0),2)))</f>
        <v>2.25</v>
      </c>
      <c r="Y4" s="6" t="n">
        <f aca="false">IFERROR(IF(ISNUMBER(FIND("x",W4)),(LEFT(W4,FIND("+",W4)-1)+MID(W4,FIND("+",W4)+1,1)*5/6)*10,LEFT(W4,FIND("+",W4)-1)+MID(W4,FIND("+",W4)+1,1)*5/6),W4)</f>
        <v>14.1666666666667</v>
      </c>
      <c r="Z4" s="6" t="str">
        <f aca="false">IF(U4=V4,CONCATENATE(U4,"  ",T4,"  (",W4,")"),CONCATENATE(U4,"-",V4,"  ",T4,"  (",W4,")"))</f>
        <v>5-6  Plasma Cart  (10+5 CD)</v>
      </c>
      <c r="AB4" s="6" t="s">
        <v>50</v>
      </c>
      <c r="AC4" s="6" t="n">
        <v>7</v>
      </c>
      <c r="AD4" s="6" t="n">
        <v>8</v>
      </c>
      <c r="AE4" s="6" t="n">
        <v>1</v>
      </c>
      <c r="AG4" s="9" t="s">
        <v>51</v>
      </c>
      <c r="AH4" s="9" t="n">
        <v>0.75</v>
      </c>
      <c r="AI4" s="9" t="n">
        <v>1.83333333333333</v>
      </c>
    </row>
    <row r="5" customFormat="false" ht="13.8" hidden="false" customHeight="false" outlineLevel="0" collapsed="false">
      <c r="A5" s="7" t="n">
        <v>4</v>
      </c>
      <c r="B5" s="7" t="s">
        <v>52</v>
      </c>
      <c r="C5" s="7" t="s">
        <v>53</v>
      </c>
      <c r="D5" s="7" t="s">
        <v>24</v>
      </c>
      <c r="E5" s="7" t="n">
        <v>1</v>
      </c>
      <c r="F5" s="7" t="n">
        <v>1</v>
      </c>
      <c r="G5" s="7"/>
      <c r="I5" s="8" t="s">
        <v>54</v>
      </c>
      <c r="J5" s="9" t="s">
        <v>55</v>
      </c>
      <c r="K5" s="10" t="s">
        <v>47</v>
      </c>
      <c r="L5" s="9" t="s">
        <v>29</v>
      </c>
      <c r="M5" s="9" t="s">
        <v>30</v>
      </c>
      <c r="N5" s="8" t="s">
        <v>30</v>
      </c>
      <c r="O5" s="9" t="s">
        <v>30</v>
      </c>
      <c r="P5" s="10" t="s">
        <v>49</v>
      </c>
      <c r="Q5" s="9" t="n">
        <v>2</v>
      </c>
      <c r="R5" s="9" t="s">
        <v>32</v>
      </c>
      <c r="T5" s="9" t="s">
        <v>56</v>
      </c>
      <c r="U5" s="9" t="n">
        <v>7</v>
      </c>
      <c r="V5" s="9" t="n">
        <v>7</v>
      </c>
      <c r="W5" s="9" t="s">
        <v>57</v>
      </c>
      <c r="X5" s="9" t="n">
        <f aca="false">IF(U5=V5,INDEX(2d20!A:B,MATCH(ammo!U5,2d20!A:A,0),2),SUM(INDEX(2d20!A:B,MATCH(ammo!U5,2d20!A:A,0),2),INDEX(2d20!A:B,MATCH(ammo!V5,2d20!A:A,0),2)))</f>
        <v>1.5</v>
      </c>
      <c r="Y5" s="9" t="n">
        <f aca="false">IFERROR(IF(ISNUMBER(FIND("x",W5)),(LEFT(W5,FIND("+",W5)-1)+MID(W5,FIND("+",W5)+1,1)*5/6)*10,LEFT(W5,FIND("+",W5)-1)+MID(W5,FIND("+",W5)+1,1)*5/6),W5)</f>
        <v>5.66666666666667</v>
      </c>
      <c r="Z5" s="9" t="str">
        <f aca="false">IF(U5=V5,CONCATENATE(U5,"  ",T5,"  (",W5,")"),CONCATENATE(U5,"-",V5,"  ",T5,"  (",W5,")"))</f>
        <v>7  12.7mm  (4+2 CD)</v>
      </c>
      <c r="AB5" s="9" t="s">
        <v>58</v>
      </c>
      <c r="AC5" s="9" t="n">
        <v>9</v>
      </c>
      <c r="AD5" s="9" t="n">
        <v>10</v>
      </c>
      <c r="AE5" s="9" t="s">
        <v>59</v>
      </c>
      <c r="AG5" s="9" t="s">
        <v>60</v>
      </c>
      <c r="AH5" s="9" t="n">
        <v>1</v>
      </c>
      <c r="AI5" s="9" t="n">
        <v>2.83333333333333</v>
      </c>
    </row>
    <row r="6" customFormat="false" ht="13.8" hidden="false" customHeight="false" outlineLevel="0" collapsed="false">
      <c r="A6" s="4" t="n">
        <v>5</v>
      </c>
      <c r="B6" s="4" t="s">
        <v>61</v>
      </c>
      <c r="C6" s="4" t="s">
        <v>36</v>
      </c>
      <c r="D6" s="4" t="s">
        <v>24</v>
      </c>
      <c r="E6" s="4" t="n">
        <v>3</v>
      </c>
      <c r="F6" s="4" t="n">
        <v>1</v>
      </c>
      <c r="G6" s="4" t="s">
        <v>62</v>
      </c>
      <c r="I6" s="5" t="s">
        <v>63</v>
      </c>
      <c r="J6" s="6" t="s">
        <v>55</v>
      </c>
      <c r="K6" s="6" t="s">
        <v>64</v>
      </c>
      <c r="L6" s="6" t="s">
        <v>29</v>
      </c>
      <c r="M6" s="6" t="s">
        <v>30</v>
      </c>
      <c r="N6" s="5" t="s">
        <v>65</v>
      </c>
      <c r="O6" s="6" t="s">
        <v>30</v>
      </c>
      <c r="P6" s="6" t="s">
        <v>49</v>
      </c>
      <c r="Q6" s="6" t="n">
        <v>2</v>
      </c>
      <c r="R6" s="6" t="s">
        <v>66</v>
      </c>
      <c r="T6" s="6" t="s">
        <v>50</v>
      </c>
      <c r="U6" s="6" t="n">
        <v>8</v>
      </c>
      <c r="V6" s="6" t="n">
        <v>8</v>
      </c>
      <c r="W6" s="6" t="n">
        <v>1</v>
      </c>
      <c r="X6" s="6" t="n">
        <f aca="false">IF(U6=V6,INDEX(2d20!A:B,MATCH(ammo!U6,2d20!A:A,0),2),SUM(INDEX(2d20!A:B,MATCH(ammo!U6,2d20!A:A,0),2),INDEX(2d20!A:B,MATCH(ammo!V6,2d20!A:A,0),2)))</f>
        <v>1.75</v>
      </c>
      <c r="Y6" s="6" t="n">
        <f aca="false">IFERROR(IF(ISNUMBER(FIND("x",W6)),(LEFT(W6,FIND("+",W6)-1)+MID(W6,FIND("+",W6)+1,1)*5/6)*10,LEFT(W6,FIND("+",W6)-1)+MID(W6,FIND("+",W6)+1,1)*5/6),W6)</f>
        <v>1</v>
      </c>
      <c r="Z6" s="6" t="str">
        <f aca="false">IF(U6=V6,CONCATENATE(U6,"  ",T6,"  (",W6,")"),CONCATENATE(U6,"-",V6,"  ",T6,"  (",W6,")"))</f>
        <v>8  Fusion Core  (1)</v>
      </c>
      <c r="AB6" s="6" t="s">
        <v>67</v>
      </c>
      <c r="AC6" s="6" t="n">
        <v>11</v>
      </c>
      <c r="AD6" s="6" t="n">
        <v>12</v>
      </c>
      <c r="AE6" s="6" t="s">
        <v>57</v>
      </c>
      <c r="AG6" s="9" t="s">
        <v>35</v>
      </c>
      <c r="AH6" s="9" t="n">
        <v>1.25</v>
      </c>
      <c r="AI6" s="9" t="n">
        <v>8.5</v>
      </c>
    </row>
    <row r="7" customFormat="false" ht="13.8" hidden="false" customHeight="false" outlineLevel="0" collapsed="false">
      <c r="A7" s="7" t="n">
        <v>6</v>
      </c>
      <c r="B7" s="7" t="s">
        <v>68</v>
      </c>
      <c r="C7" s="7" t="s">
        <v>38</v>
      </c>
      <c r="D7" s="7" t="s">
        <v>24</v>
      </c>
      <c r="E7" s="7" t="n">
        <v>3</v>
      </c>
      <c r="F7" s="7" t="n">
        <v>2</v>
      </c>
      <c r="G7" s="7" t="s">
        <v>39</v>
      </c>
      <c r="I7" s="8" t="s">
        <v>69</v>
      </c>
      <c r="J7" s="9" t="s">
        <v>30</v>
      </c>
      <c r="K7" s="10" t="s">
        <v>70</v>
      </c>
      <c r="L7" s="9" t="s">
        <v>29</v>
      </c>
      <c r="M7" s="9" t="s">
        <v>30</v>
      </c>
      <c r="N7" s="8" t="s">
        <v>71</v>
      </c>
      <c r="O7" s="9" t="s">
        <v>30</v>
      </c>
      <c r="P7" s="10" t="s">
        <v>72</v>
      </c>
      <c r="Q7" s="9" t="n">
        <v>4</v>
      </c>
      <c r="R7" s="9" t="s">
        <v>67</v>
      </c>
      <c r="T7" s="9" t="s">
        <v>58</v>
      </c>
      <c r="U7" s="9" t="n">
        <v>9</v>
      </c>
      <c r="V7" s="9" t="n">
        <v>10</v>
      </c>
      <c r="W7" s="9" t="s">
        <v>59</v>
      </c>
      <c r="X7" s="9" t="n">
        <f aca="false">IF(U7=V7,INDEX(2d20!A:B,MATCH(ammo!U7,2d20!A:A,0),2),SUM(INDEX(2d20!A:B,MATCH(ammo!U7,2d20!A:A,0),2),INDEX(2d20!A:B,MATCH(ammo!V7,2d20!A:A,0),2)))</f>
        <v>4.25</v>
      </c>
      <c r="Y7" s="9" t="n">
        <f aca="false">IFERROR(IF(ISNUMBER(FIND("x",W7)),(LEFT(W7,FIND("+",W7)-1)+MID(W7,FIND("+",W7)+1,1)*5/6)*10,LEFT(W7,FIND("+",W7)-1)+MID(W7,FIND("+",W7)+1,1)*5/6),W7)</f>
        <v>170</v>
      </c>
      <c r="Z7" s="9" t="str">
        <f aca="false">IF(U7=V7,CONCATENATE(U7,"  ",T7,"  (",W7,")"),CONCATENATE(U7,"-",V7,"  ",T7,"  (",W7,")"))</f>
        <v>9-10  5mm  (12+6 CDx10)</v>
      </c>
      <c r="AB7" s="9" t="s">
        <v>73</v>
      </c>
      <c r="AC7" s="9" t="n">
        <v>13</v>
      </c>
      <c r="AD7" s="9" t="n">
        <v>14</v>
      </c>
      <c r="AE7" s="9" t="s">
        <v>57</v>
      </c>
      <c r="AG7" s="6" t="s">
        <v>74</v>
      </c>
      <c r="AH7" s="6" t="n">
        <v>1.25</v>
      </c>
      <c r="AI7" s="6" t="n">
        <v>2.83333333333333</v>
      </c>
    </row>
    <row r="8" customFormat="false" ht="13.8" hidden="false" customHeight="false" outlineLevel="0" collapsed="false">
      <c r="A8" s="4" t="n">
        <v>7</v>
      </c>
      <c r="B8" s="4" t="s">
        <v>75</v>
      </c>
      <c r="C8" s="4" t="s">
        <v>76</v>
      </c>
      <c r="D8" s="4" t="s">
        <v>24</v>
      </c>
      <c r="E8" s="4" t="n">
        <v>1</v>
      </c>
      <c r="F8" s="4" t="n">
        <v>2</v>
      </c>
      <c r="G8" s="4" t="s">
        <v>77</v>
      </c>
      <c r="I8" s="5" t="s">
        <v>78</v>
      </c>
      <c r="J8" s="6" t="s">
        <v>30</v>
      </c>
      <c r="K8" s="6" t="s">
        <v>79</v>
      </c>
      <c r="L8" s="6" t="s">
        <v>80</v>
      </c>
      <c r="M8" s="6" t="s">
        <v>30</v>
      </c>
      <c r="N8" s="5" t="s">
        <v>30</v>
      </c>
      <c r="O8" s="6" t="s">
        <v>30</v>
      </c>
      <c r="P8" s="6" t="s">
        <v>31</v>
      </c>
      <c r="Q8" s="6" t="n">
        <v>4</v>
      </c>
      <c r="R8" s="6" t="s">
        <v>67</v>
      </c>
      <c r="T8" s="6" t="s">
        <v>67</v>
      </c>
      <c r="U8" s="6" t="n">
        <v>11</v>
      </c>
      <c r="V8" s="6" t="n">
        <v>11</v>
      </c>
      <c r="W8" s="6" t="s">
        <v>57</v>
      </c>
      <c r="X8" s="6" t="n">
        <f aca="false">IF(U8=V8,INDEX(2d20!A:B,MATCH(ammo!U8,2d20!A:A,0),2),SUM(INDEX(2d20!A:B,MATCH(ammo!U8,2d20!A:A,0),2),INDEX(2d20!A:B,MATCH(ammo!V8,2d20!A:A,0),2)))</f>
        <v>2.5</v>
      </c>
      <c r="Y8" s="6" t="n">
        <f aca="false">IFERROR(IF(ISNUMBER(FIND("x",W8)),(LEFT(W8,FIND("+",W8)-1)+MID(W8,FIND("+",W8)+1,1)*5/6)*10,LEFT(W8,FIND("+",W8)-1)+MID(W8,FIND("+",W8)+1,1)*5/6),W8)</f>
        <v>5.66666666666667</v>
      </c>
      <c r="Z8" s="6" t="str">
        <f aca="false">IF(U8=V8,CONCATENATE(U8,"  ",T8,"  (",W8,")"),CONCATENATE(U8,"-",V8,"  ",T8,"  (",W8,")"))</f>
        <v>11  .50  (4+2 CD)</v>
      </c>
      <c r="AB8" s="6" t="s">
        <v>81</v>
      </c>
      <c r="AC8" s="6" t="n">
        <v>15</v>
      </c>
      <c r="AD8" s="6" t="n">
        <v>15</v>
      </c>
      <c r="AE8" s="6" t="s">
        <v>57</v>
      </c>
      <c r="AG8" s="9" t="s">
        <v>56</v>
      </c>
      <c r="AH8" s="9" t="n">
        <v>1.5</v>
      </c>
      <c r="AI8" s="9" t="n">
        <v>5.66666666666667</v>
      </c>
    </row>
    <row r="9" customFormat="false" ht="13.8" hidden="false" customHeight="false" outlineLevel="0" collapsed="false">
      <c r="A9" s="7" t="n">
        <v>8</v>
      </c>
      <c r="B9" s="7" t="s">
        <v>82</v>
      </c>
      <c r="C9" s="7" t="s">
        <v>83</v>
      </c>
      <c r="D9" s="7" t="s">
        <v>24</v>
      </c>
      <c r="E9" s="7" t="n">
        <v>3</v>
      </c>
      <c r="F9" s="7" t="n">
        <v>2</v>
      </c>
      <c r="G9" s="7" t="s">
        <v>84</v>
      </c>
      <c r="I9" s="8" t="s">
        <v>85</v>
      </c>
      <c r="J9" s="9" t="s">
        <v>30</v>
      </c>
      <c r="K9" s="10" t="s">
        <v>30</v>
      </c>
      <c r="L9" s="9" t="s">
        <v>29</v>
      </c>
      <c r="M9" s="9" t="s">
        <v>30</v>
      </c>
      <c r="N9" s="8" t="s">
        <v>65</v>
      </c>
      <c r="O9" s="9" t="s">
        <v>30</v>
      </c>
      <c r="P9" s="10" t="s">
        <v>86</v>
      </c>
      <c r="Q9" s="9" t="n">
        <v>1</v>
      </c>
      <c r="R9" s="9" t="s">
        <v>32</v>
      </c>
      <c r="T9" s="9" t="s">
        <v>87</v>
      </c>
      <c r="U9" s="9" t="n">
        <v>12</v>
      </c>
      <c r="V9" s="9" t="n">
        <v>12</v>
      </c>
      <c r="W9" s="9" t="s">
        <v>36</v>
      </c>
      <c r="X9" s="9" t="n">
        <f aca="false">IF(U9=V9,INDEX(2d20!A:B,MATCH(ammo!U9,2d20!A:A,0),2),SUM(INDEX(2d20!A:B,MATCH(ammo!U9,2d20!A:A,0),2),INDEX(2d20!A:B,MATCH(ammo!V9,2d20!A:A,0),2)))</f>
        <v>2.75</v>
      </c>
      <c r="Y9" s="9" t="n">
        <f aca="false">IFERROR(IF(ISNUMBER(FIND("x",W9)),(LEFT(W9,FIND("+",W9)-1)+MID(W9,FIND("+",W9)+1,1)*5/6)*10,LEFT(W9,FIND("+",W9)-1)+MID(W9,FIND("+",W9)+1,1)*5/6),W9)</f>
        <v>8.5</v>
      </c>
      <c r="Z9" s="9" t="str">
        <f aca="false">IF(U9=V9,CONCATENATE(U9,"  ",T9,"  (",W9,")"),CONCATENATE(U9,"-",V9,"  ",T9,"  (",W9,")"))</f>
        <v>12  45-70 Gov't  (6+3 CD)</v>
      </c>
      <c r="AB9" s="9" t="s">
        <v>88</v>
      </c>
      <c r="AC9" s="9" t="n">
        <v>16</v>
      </c>
      <c r="AD9" s="9" t="n">
        <v>17</v>
      </c>
      <c r="AE9" s="9" t="s">
        <v>76</v>
      </c>
      <c r="AG9" s="6" t="s">
        <v>50</v>
      </c>
      <c r="AH9" s="6" t="n">
        <v>1.75</v>
      </c>
      <c r="AI9" s="6" t="n">
        <v>1</v>
      </c>
    </row>
    <row r="10" customFormat="false" ht="13.8" hidden="false" customHeight="false" outlineLevel="0" collapsed="false">
      <c r="A10" s="4" t="n">
        <v>9</v>
      </c>
      <c r="B10" s="4" t="s">
        <v>89</v>
      </c>
      <c r="C10" s="4" t="s">
        <v>57</v>
      </c>
      <c r="D10" s="4" t="s">
        <v>24</v>
      </c>
      <c r="E10" s="4" t="n">
        <v>10</v>
      </c>
      <c r="F10" s="4" t="n">
        <v>2</v>
      </c>
      <c r="G10" s="4"/>
      <c r="I10" s="5" t="s">
        <v>90</v>
      </c>
      <c r="J10" s="6" t="s">
        <v>27</v>
      </c>
      <c r="K10" s="6" t="s">
        <v>30</v>
      </c>
      <c r="L10" s="6" t="s">
        <v>29</v>
      </c>
      <c r="M10" s="6" t="s">
        <v>30</v>
      </c>
      <c r="N10" s="5" t="s">
        <v>91</v>
      </c>
      <c r="O10" s="6" t="s">
        <v>30</v>
      </c>
      <c r="P10" s="6" t="s">
        <v>92</v>
      </c>
      <c r="Q10" s="6" t="n">
        <v>0</v>
      </c>
      <c r="R10" s="6" t="s">
        <v>32</v>
      </c>
      <c r="T10" s="6" t="s">
        <v>73</v>
      </c>
      <c r="U10" s="6" t="n">
        <v>13</v>
      </c>
      <c r="V10" s="6" t="n">
        <v>14</v>
      </c>
      <c r="W10" s="6" t="s">
        <v>57</v>
      </c>
      <c r="X10" s="6" t="n">
        <f aca="false">IF(U10=V10,INDEX(2d20!A:B,MATCH(ammo!U10,2d20!A:A,0),2),SUM(INDEX(2d20!A:B,MATCH(ammo!U10,2d20!A:A,0),2),INDEX(2d20!A:B,MATCH(ammo!V10,2d20!A:A,0),2)))</f>
        <v>6.25</v>
      </c>
      <c r="Y10" s="6" t="n">
        <f aca="false">IFERROR(IF(ISNUMBER(FIND("x",W10)),(LEFT(W10,FIND("+",W10)-1)+MID(W10,FIND("+",W10)+1,1)*5/6)*10,LEFT(W10,FIND("+",W10)-1)+MID(W10,FIND("+",W10)+1,1)*5/6),W10)</f>
        <v>5.66666666666667</v>
      </c>
      <c r="Z10" s="6" t="str">
        <f aca="false">IF(U10=V10,CONCATENATE(U10,"  ",T10,"  (",W10,")"),CONCATENATE(U10,"-",V10,"  ",T10,"  (",W10,")"))</f>
        <v>13-14  Syringes  (4+2 CD)</v>
      </c>
      <c r="AB10" s="6" t="s">
        <v>68</v>
      </c>
      <c r="AC10" s="6" t="n">
        <v>18</v>
      </c>
      <c r="AD10" s="6" t="n">
        <v>19</v>
      </c>
      <c r="AE10" s="6" t="s">
        <v>93</v>
      </c>
      <c r="AG10" s="6" t="s">
        <v>42</v>
      </c>
      <c r="AH10" s="6" t="n">
        <v>2.25</v>
      </c>
      <c r="AI10" s="6" t="n">
        <v>14.1666666666667</v>
      </c>
    </row>
    <row r="11" customFormat="false" ht="13.8" hidden="false" customHeight="false" outlineLevel="0" collapsed="false">
      <c r="A11" s="7" t="n">
        <v>10</v>
      </c>
      <c r="B11" s="7" t="s">
        <v>94</v>
      </c>
      <c r="C11" s="7" t="s">
        <v>36</v>
      </c>
      <c r="D11" s="7" t="s">
        <v>24</v>
      </c>
      <c r="E11" s="7" t="n">
        <v>1</v>
      </c>
      <c r="F11" s="7" t="n">
        <v>2</v>
      </c>
      <c r="G11" s="7"/>
      <c r="I11" s="8" t="s">
        <v>95</v>
      </c>
      <c r="J11" s="9" t="s">
        <v>96</v>
      </c>
      <c r="K11" s="10" t="s">
        <v>97</v>
      </c>
      <c r="L11" s="9" t="s">
        <v>29</v>
      </c>
      <c r="M11" s="9" t="s">
        <v>30</v>
      </c>
      <c r="N11" s="8" t="s">
        <v>30</v>
      </c>
      <c r="O11" s="9" t="s">
        <v>30</v>
      </c>
      <c r="P11" s="10" t="s">
        <v>98</v>
      </c>
      <c r="Q11" s="9" t="n">
        <v>2</v>
      </c>
      <c r="R11" s="9" t="s">
        <v>99</v>
      </c>
      <c r="T11" s="9" t="s">
        <v>81</v>
      </c>
      <c r="U11" s="9" t="n">
        <v>15</v>
      </c>
      <c r="V11" s="9" t="n">
        <v>15</v>
      </c>
      <c r="W11" s="9" t="s">
        <v>57</v>
      </c>
      <c r="X11" s="9" t="n">
        <f aca="false">IF(U11=V11,INDEX(2d20!A:B,MATCH(ammo!U11,2d20!A:A,0),2),SUM(INDEX(2d20!A:B,MATCH(ammo!U11,2d20!A:A,0),2),INDEX(2d20!A:B,MATCH(ammo!V11,2d20!A:A,0),2)))</f>
        <v>3.5</v>
      </c>
      <c r="Y11" s="9" t="n">
        <f aca="false">IFERROR(IF(ISNUMBER(FIND("x",W11)),(LEFT(W11,FIND("+",W11)-1)+MID(W11,FIND("+",W11)+1,1)*5/6)*10,LEFT(W11,FIND("+",W11)-1)+MID(W11,FIND("+",W11)+1,1)*5/6),W11)</f>
        <v>5.66666666666667</v>
      </c>
      <c r="Z11" s="9" t="str">
        <f aca="false">IF(U11=V11,CONCATENATE(U11,"  ",T11,"  (",W11,")"),CONCATENATE(U11,"-",V11,"  ",T11,"  (",W11,")"))</f>
        <v>15  Gamma  (4+2 CD)</v>
      </c>
      <c r="AB11" s="9" t="s">
        <v>37</v>
      </c>
      <c r="AC11" s="9" t="n">
        <v>20</v>
      </c>
      <c r="AD11" s="9" t="n">
        <v>21</v>
      </c>
      <c r="AE11" s="9" t="s">
        <v>38</v>
      </c>
      <c r="AG11" s="6" t="s">
        <v>67</v>
      </c>
      <c r="AH11" s="6" t="n">
        <v>2.5</v>
      </c>
      <c r="AI11" s="6" t="n">
        <v>5.66666666666667</v>
      </c>
    </row>
    <row r="12" customFormat="false" ht="13.8" hidden="false" customHeight="false" outlineLevel="0" collapsed="false">
      <c r="A12" s="4" t="n">
        <v>11</v>
      </c>
      <c r="B12" s="4" t="s">
        <v>100</v>
      </c>
      <c r="C12" s="4" t="s">
        <v>57</v>
      </c>
      <c r="D12" s="4" t="s">
        <v>24</v>
      </c>
      <c r="E12" s="4" t="s">
        <v>101</v>
      </c>
      <c r="F12" s="4" t="n">
        <v>2</v>
      </c>
      <c r="G12" s="4"/>
      <c r="I12" s="5" t="s">
        <v>102</v>
      </c>
      <c r="J12" s="6" t="s">
        <v>55</v>
      </c>
      <c r="K12" s="6" t="s">
        <v>64</v>
      </c>
      <c r="L12" s="6" t="s">
        <v>29</v>
      </c>
      <c r="M12" s="6" t="s">
        <v>30</v>
      </c>
      <c r="N12" s="5" t="s">
        <v>30</v>
      </c>
      <c r="O12" s="6" t="s">
        <v>30</v>
      </c>
      <c r="P12" s="6" t="s">
        <v>49</v>
      </c>
      <c r="Q12" s="6" t="n">
        <v>3</v>
      </c>
      <c r="R12" s="6" t="s">
        <v>99</v>
      </c>
      <c r="T12" s="6" t="s">
        <v>88</v>
      </c>
      <c r="U12" s="6" t="n">
        <v>16</v>
      </c>
      <c r="V12" s="6" t="n">
        <v>16</v>
      </c>
      <c r="W12" s="6" t="s">
        <v>76</v>
      </c>
      <c r="X12" s="6" t="n">
        <f aca="false">IF(U12=V12,INDEX(2d20!A:B,MATCH(ammo!U12,2d20!A:A,0),2),SUM(INDEX(2d20!A:B,MATCH(ammo!U12,2d20!A:A,0),2),INDEX(2d20!A:B,MATCH(ammo!V12,2d20!A:A,0),2)))</f>
        <v>3.75</v>
      </c>
      <c r="Y12" s="6" t="n">
        <f aca="false">IFERROR(IF(ISNUMBER(FIND("x",W12)),(LEFT(W12,FIND("+",W12)-1)+MID(W12,FIND("+",W12)+1,1)*5/6)*10,LEFT(W12,FIND("+",W12)-1)+MID(W12,FIND("+",W12)+1,1)*5/6),W12)</f>
        <v>17</v>
      </c>
      <c r="Z12" s="6" t="str">
        <f aca="false">IF(U12=V12,CONCATENATE(U12,"  ",T12,"  (",W12,")"),CONCATENATE(U12,"-",V12,"  ",T12,"  (",W12,")"))</f>
        <v>16  Fuel  (12+6 CD)</v>
      </c>
      <c r="AB12" s="6" t="s">
        <v>22</v>
      </c>
      <c r="AC12" s="6" t="n">
        <v>22</v>
      </c>
      <c r="AD12" s="6" t="n">
        <v>23</v>
      </c>
      <c r="AE12" s="6" t="s">
        <v>23</v>
      </c>
      <c r="AG12" s="9" t="s">
        <v>103</v>
      </c>
      <c r="AH12" s="9" t="n">
        <v>2.5</v>
      </c>
      <c r="AI12" s="9" t="n">
        <v>8.5</v>
      </c>
    </row>
    <row r="13" customFormat="false" ht="13.8" hidden="false" customHeight="false" outlineLevel="0" collapsed="false">
      <c r="A13" s="7" t="n">
        <v>12</v>
      </c>
      <c r="B13" s="7" t="s">
        <v>104</v>
      </c>
      <c r="C13" s="7" t="s">
        <v>57</v>
      </c>
      <c r="D13" s="7" t="s">
        <v>24</v>
      </c>
      <c r="E13" s="7" t="n">
        <v>3</v>
      </c>
      <c r="F13" s="7" t="n">
        <v>3</v>
      </c>
      <c r="G13" s="7" t="s">
        <v>25</v>
      </c>
      <c r="I13" s="8" t="s">
        <v>105</v>
      </c>
      <c r="J13" s="9" t="s">
        <v>55</v>
      </c>
      <c r="K13" s="10" t="s">
        <v>106</v>
      </c>
      <c r="L13" s="9" t="s">
        <v>29</v>
      </c>
      <c r="M13" s="9" t="s">
        <v>107</v>
      </c>
      <c r="N13" s="8" t="s">
        <v>108</v>
      </c>
      <c r="O13" s="9" t="s">
        <v>30</v>
      </c>
      <c r="P13" s="10" t="s">
        <v>49</v>
      </c>
      <c r="Q13" s="9" t="n">
        <v>2</v>
      </c>
      <c r="R13" s="9" t="s">
        <v>99</v>
      </c>
      <c r="T13" s="9" t="s">
        <v>109</v>
      </c>
      <c r="U13" s="9" t="n">
        <v>17</v>
      </c>
      <c r="V13" s="9" t="n">
        <v>17</v>
      </c>
      <c r="W13" s="9" t="s">
        <v>36</v>
      </c>
      <c r="X13" s="9" t="n">
        <f aca="false">IF(U13=V13,INDEX(2d20!A:B,MATCH(ammo!U13,2d20!A:A,0),2),SUM(INDEX(2d20!A:B,MATCH(ammo!U13,2d20!A:A,0),2),INDEX(2d20!A:B,MATCH(ammo!V13,2d20!A:A,0),2)))</f>
        <v>4</v>
      </c>
      <c r="Y13" s="9" t="n">
        <f aca="false">IFERROR(IF(ISNUMBER(FIND("x",W13)),(LEFT(W13,FIND("+",W13)-1)+MID(W13,FIND("+",W13)+1,1)*5/6)*10,LEFT(W13,FIND("+",W13)-1)+MID(W13,FIND("+",W13)+1,1)*5/6),W13)</f>
        <v>8.5</v>
      </c>
      <c r="Z13" s="9" t="str">
        <f aca="false">IF(U13=V13,CONCATENATE(U13,"  ",T13,"  (",W13,")"),CONCATENATE(U13,"-",V13,"  ",T13,"  (",W13,")"))</f>
        <v>17  .357  (6+3 CD)</v>
      </c>
      <c r="AB13" s="9" t="s">
        <v>52</v>
      </c>
      <c r="AC13" s="9" t="n">
        <v>24</v>
      </c>
      <c r="AD13" s="9" t="n">
        <v>24</v>
      </c>
      <c r="AE13" s="9" t="s">
        <v>53</v>
      </c>
      <c r="AG13" s="9" t="s">
        <v>87</v>
      </c>
      <c r="AH13" s="9" t="n">
        <v>2.75</v>
      </c>
      <c r="AI13" s="9" t="n">
        <v>8.5</v>
      </c>
    </row>
    <row r="14" customFormat="false" ht="13.8" hidden="false" customHeight="false" outlineLevel="0" collapsed="false">
      <c r="A14" s="4" t="n">
        <v>13</v>
      </c>
      <c r="B14" s="4" t="s">
        <v>67</v>
      </c>
      <c r="C14" s="4" t="s">
        <v>57</v>
      </c>
      <c r="D14" s="4" t="s">
        <v>24</v>
      </c>
      <c r="E14" s="4" t="n">
        <v>4</v>
      </c>
      <c r="F14" s="4" t="n">
        <v>3</v>
      </c>
      <c r="G14" s="4" t="s">
        <v>110</v>
      </c>
      <c r="I14" s="5" t="s">
        <v>111</v>
      </c>
      <c r="J14" s="6" t="s">
        <v>27</v>
      </c>
      <c r="K14" s="6" t="s">
        <v>28</v>
      </c>
      <c r="L14" s="6" t="s">
        <v>29</v>
      </c>
      <c r="M14" s="6" t="s">
        <v>30</v>
      </c>
      <c r="N14" s="5" t="s">
        <v>30</v>
      </c>
      <c r="O14" s="6" t="s">
        <v>30</v>
      </c>
      <c r="P14" s="6" t="s">
        <v>49</v>
      </c>
      <c r="Q14" s="6" t="n">
        <v>3</v>
      </c>
      <c r="R14" s="6" t="s">
        <v>99</v>
      </c>
      <c r="T14" s="6" t="s">
        <v>68</v>
      </c>
      <c r="U14" s="6" t="n">
        <v>18</v>
      </c>
      <c r="V14" s="6" t="n">
        <v>19</v>
      </c>
      <c r="W14" s="6" t="s">
        <v>93</v>
      </c>
      <c r="X14" s="6" t="n">
        <f aca="false">IF(U14=V14,INDEX(2d20!A:B,MATCH(ammo!U14,2d20!A:A,0),2),SUM(INDEX(2d20!A:B,MATCH(ammo!U14,2d20!A:A,0),2),INDEX(2d20!A:B,MATCH(ammo!V14,2d20!A:A,0),2)))</f>
        <v>8.75</v>
      </c>
      <c r="Y14" s="6" t="n">
        <f aca="false">IFERROR(IF(ISNUMBER(FIND("x",W14)),(LEFT(W14,FIND("+",W14)-1)+MID(W14,FIND("+",W14)+1,1)*5/6)*10,LEFT(W14,FIND("+",W14)-1)+MID(W14,FIND("+",W14)+1,1)*5/6),W14)</f>
        <v>12.3333333333333</v>
      </c>
      <c r="Z14" s="6" t="str">
        <f aca="false">IF(U14=V14,CONCATENATE(U14,"  ",T14,"  (",W14,")"),CONCATENATE(U14,"-",V14,"  ",T14,"  (",W14,")"))</f>
        <v>18-19  .45  (9+4 CD)</v>
      </c>
      <c r="AB14" s="6" t="s">
        <v>44</v>
      </c>
      <c r="AC14" s="6" t="n">
        <v>25</v>
      </c>
      <c r="AD14" s="6" t="n">
        <v>25</v>
      </c>
      <c r="AE14" s="6" t="s">
        <v>36</v>
      </c>
      <c r="AG14" s="6" t="s">
        <v>112</v>
      </c>
      <c r="AH14" s="6" t="n">
        <v>2.75</v>
      </c>
      <c r="AI14" s="6" t="n">
        <v>8.33333333333333</v>
      </c>
    </row>
    <row r="15" customFormat="false" ht="13.8" hidden="false" customHeight="false" outlineLevel="0" collapsed="false">
      <c r="A15" s="7" t="n">
        <v>14</v>
      </c>
      <c r="B15" s="7" t="s">
        <v>113</v>
      </c>
      <c r="C15" s="7" t="s">
        <v>38</v>
      </c>
      <c r="D15" s="7" t="s">
        <v>24</v>
      </c>
      <c r="E15" s="7" t="n">
        <v>2</v>
      </c>
      <c r="F15" s="7" t="n">
        <v>3</v>
      </c>
      <c r="G15" s="7" t="s">
        <v>114</v>
      </c>
      <c r="I15" s="8" t="s">
        <v>115</v>
      </c>
      <c r="J15" s="9" t="s">
        <v>116</v>
      </c>
      <c r="K15" s="10" t="s">
        <v>106</v>
      </c>
      <c r="L15" s="9" t="s">
        <v>117</v>
      </c>
      <c r="M15" s="9" t="s">
        <v>107</v>
      </c>
      <c r="N15" s="8" t="s">
        <v>108</v>
      </c>
      <c r="O15" s="9" t="s">
        <v>30</v>
      </c>
      <c r="P15" s="10" t="s">
        <v>31</v>
      </c>
      <c r="Q15" s="9" t="n">
        <v>3</v>
      </c>
      <c r="R15" s="9" t="s">
        <v>99</v>
      </c>
      <c r="T15" s="9" t="s">
        <v>37</v>
      </c>
      <c r="U15" s="9" t="n">
        <v>20</v>
      </c>
      <c r="V15" s="9" t="n">
        <v>21</v>
      </c>
      <c r="W15" s="9" t="s">
        <v>38</v>
      </c>
      <c r="X15" s="9" t="n">
        <f aca="false">IF(U15=V15,INDEX(2d20!A:B,MATCH(ammo!U15,2d20!A:A,0),2),SUM(INDEX(2d20!A:B,MATCH(ammo!U15,2d20!A:A,0),2),INDEX(2d20!A:B,MATCH(ammo!V15,2d20!A:A,0),2)))</f>
        <v>9.75</v>
      </c>
      <c r="Y15" s="9" t="n">
        <f aca="false">IFERROR(IF(ISNUMBER(FIND("x",W15)),(LEFT(W15,FIND("+",W15)-1)+MID(W15,FIND("+",W15)+1,1)*5/6)*10,LEFT(W15,FIND("+",W15)-1)+MID(W15,FIND("+",W15)+1,1)*5/6),W15)</f>
        <v>11.3333333333333</v>
      </c>
      <c r="Z15" s="9" t="str">
        <f aca="false">IF(U15=V15,CONCATENATE(U15,"  ",T15,"  (",W15,")"),CONCATENATE(U15,"-",V15,"  ",T15,"  (",W15,")"))</f>
        <v>20-21  10mm  (8+4 CD)</v>
      </c>
      <c r="AB15" s="9" t="s">
        <v>118</v>
      </c>
      <c r="AC15" s="9" t="n">
        <v>26</v>
      </c>
      <c r="AD15" s="9" t="n">
        <v>27</v>
      </c>
      <c r="AE15" s="9" t="s">
        <v>36</v>
      </c>
      <c r="AG15" s="9" t="s">
        <v>113</v>
      </c>
      <c r="AH15" s="9" t="n">
        <v>3.25</v>
      </c>
      <c r="AI15" s="9" t="n">
        <v>11.3333333333333</v>
      </c>
    </row>
    <row r="16" customFormat="false" ht="13.8" hidden="false" customHeight="false" outlineLevel="0" collapsed="false">
      <c r="A16" s="4" t="n">
        <v>15</v>
      </c>
      <c r="B16" s="4" t="s">
        <v>58</v>
      </c>
      <c r="C16" s="4" t="s">
        <v>119</v>
      </c>
      <c r="D16" s="4" t="s">
        <v>24</v>
      </c>
      <c r="E16" s="4" t="n">
        <v>1</v>
      </c>
      <c r="F16" s="4" t="n">
        <v>3</v>
      </c>
      <c r="G16" s="4" t="s">
        <v>120</v>
      </c>
      <c r="I16" s="5" t="s">
        <v>121</v>
      </c>
      <c r="J16" s="6" t="s">
        <v>27</v>
      </c>
      <c r="K16" s="6" t="s">
        <v>79</v>
      </c>
      <c r="L16" s="6" t="s">
        <v>80</v>
      </c>
      <c r="M16" s="6" t="s">
        <v>30</v>
      </c>
      <c r="N16" s="5" t="s">
        <v>30</v>
      </c>
      <c r="O16" s="6" t="s">
        <v>30</v>
      </c>
      <c r="P16" s="6" t="s">
        <v>31</v>
      </c>
      <c r="Q16" s="6" t="n">
        <v>3</v>
      </c>
      <c r="R16" s="6" t="s">
        <v>99</v>
      </c>
      <c r="T16" s="6" t="s">
        <v>22</v>
      </c>
      <c r="U16" s="6" t="n">
        <v>22</v>
      </c>
      <c r="V16" s="6" t="n">
        <v>23</v>
      </c>
      <c r="W16" s="6" t="s">
        <v>23</v>
      </c>
      <c r="X16" s="6" t="n">
        <f aca="false">IF(U16=V16,INDEX(2d20!A:B,MATCH(ammo!U16,2d20!A:A,0),2),SUM(INDEX(2d20!A:B,MATCH(ammo!U16,2d20!A:A,0),2),INDEX(2d20!A:B,MATCH(ammo!V16,2d20!A:A,0),2)))</f>
        <v>9.25</v>
      </c>
      <c r="Y16" s="6" t="n">
        <f aca="false">IFERROR(IF(ISNUMBER(FIND("x",W16)),(LEFT(W16,FIND("+",W16)-1)+MID(W16,FIND("+",W16)+1,1)*5/6)*10,LEFT(W16,FIND("+",W16)-1)+MID(W16,FIND("+",W16)+1,1)*5/6),W16)</f>
        <v>14.1666666666667</v>
      </c>
      <c r="Z16" s="6" t="str">
        <f aca="false">IF(U16=V16,CONCATENATE(U16,"  ",T16,"  (",W16,")"),CONCATENATE(U16,"-",V16,"  ",T16,"  (",W16,")"))</f>
        <v>22-23  .38  (10+5 CD)</v>
      </c>
      <c r="AB16" s="6" t="s">
        <v>122</v>
      </c>
      <c r="AC16" s="6" t="n">
        <v>28</v>
      </c>
      <c r="AD16" s="6" t="n">
        <v>29</v>
      </c>
      <c r="AE16" s="6" t="s">
        <v>83</v>
      </c>
      <c r="AG16" s="9" t="s">
        <v>81</v>
      </c>
      <c r="AH16" s="9" t="n">
        <v>3.5</v>
      </c>
      <c r="AI16" s="9" t="n">
        <v>5.66666666666667</v>
      </c>
    </row>
    <row r="17" customFormat="false" ht="13.8" hidden="false" customHeight="false" outlineLevel="0" collapsed="false">
      <c r="A17" s="4" t="n">
        <v>16</v>
      </c>
      <c r="B17" s="4" t="s">
        <v>123</v>
      </c>
      <c r="C17" s="4" t="n">
        <v>1</v>
      </c>
      <c r="D17" s="4" t="n">
        <v>4</v>
      </c>
      <c r="E17" s="4" t="n">
        <v>200</v>
      </c>
      <c r="F17" s="4" t="n">
        <v>3</v>
      </c>
      <c r="G17" s="4"/>
      <c r="I17" s="8" t="s">
        <v>124</v>
      </c>
      <c r="J17" s="9" t="s">
        <v>55</v>
      </c>
      <c r="K17" s="10" t="s">
        <v>30</v>
      </c>
      <c r="L17" s="9" t="s">
        <v>29</v>
      </c>
      <c r="M17" s="9" t="s">
        <v>30</v>
      </c>
      <c r="N17" s="8" t="s">
        <v>30</v>
      </c>
      <c r="O17" s="9" t="s">
        <v>30</v>
      </c>
      <c r="P17" s="10" t="s">
        <v>49</v>
      </c>
      <c r="Q17" s="9" t="n">
        <v>3</v>
      </c>
      <c r="R17" s="9" t="s">
        <v>125</v>
      </c>
      <c r="T17" s="9" t="s">
        <v>52</v>
      </c>
      <c r="U17" s="9" t="n">
        <v>24</v>
      </c>
      <c r="V17" s="9" t="n">
        <v>24</v>
      </c>
      <c r="W17" s="9" t="s">
        <v>53</v>
      </c>
      <c r="X17" s="9" t="n">
        <f aca="false">IF(U17=V17,INDEX(2d20!A:B,MATCH(ammo!U17,2d20!A:A,0),2),SUM(INDEX(2d20!A:B,MATCH(ammo!U17,2d20!A:A,0),2),INDEX(2d20!A:B,MATCH(ammo!V17,2d20!A:A,0),2)))</f>
        <v>4.25</v>
      </c>
      <c r="Y17" s="9" t="n">
        <f aca="false">IFERROR(IF(ISNUMBER(FIND("x",W17)),(LEFT(W17,FIND("+",W17)-1)+MID(W17,FIND("+",W17)+1,1)*5/6)*10,LEFT(W17,FIND("+",W17)-1)+MID(W17,FIND("+",W17)+1,1)*5/6),W17)</f>
        <v>2.83333333333333</v>
      </c>
      <c r="Z17" s="9" t="str">
        <f aca="false">IF(U17=V17,CONCATENATE(U17,"  ",T17,"  (",W17,")"),CONCATENATE(U17,"-",V17,"  ",T17,"  (",W17,")"))</f>
        <v>24  Flare  (2+1 CD)</v>
      </c>
      <c r="AB17" s="9" t="s">
        <v>103</v>
      </c>
      <c r="AC17" s="9" t="n">
        <v>30</v>
      </c>
      <c r="AD17" s="9" t="n">
        <v>31</v>
      </c>
      <c r="AE17" s="9" t="s">
        <v>36</v>
      </c>
      <c r="AG17" s="6" t="s">
        <v>118</v>
      </c>
      <c r="AH17" s="6" t="n">
        <v>3.5</v>
      </c>
      <c r="AI17" s="6" t="n">
        <v>8.5</v>
      </c>
    </row>
    <row r="18" customFormat="false" ht="13.8" hidden="false" customHeight="false" outlineLevel="0" collapsed="false">
      <c r="A18" s="7" t="n">
        <v>17</v>
      </c>
      <c r="B18" s="7" t="s">
        <v>60</v>
      </c>
      <c r="C18" s="7" t="s">
        <v>53</v>
      </c>
      <c r="D18" s="7" t="n">
        <v>7</v>
      </c>
      <c r="E18" s="7" t="n">
        <v>25</v>
      </c>
      <c r="F18" s="7" t="n">
        <v>3</v>
      </c>
      <c r="G18" s="7" t="s">
        <v>124</v>
      </c>
      <c r="I18" s="5" t="s">
        <v>126</v>
      </c>
      <c r="J18" s="6" t="s">
        <v>127</v>
      </c>
      <c r="K18" s="6" t="s">
        <v>30</v>
      </c>
      <c r="L18" s="6" t="s">
        <v>80</v>
      </c>
      <c r="M18" s="6" t="s">
        <v>30</v>
      </c>
      <c r="N18" s="5" t="s">
        <v>30</v>
      </c>
      <c r="O18" s="6" t="s">
        <v>30</v>
      </c>
      <c r="P18" s="6" t="s">
        <v>31</v>
      </c>
      <c r="Q18" s="6" t="n">
        <v>4</v>
      </c>
      <c r="R18" s="6" t="s">
        <v>128</v>
      </c>
      <c r="T18" s="6" t="s">
        <v>44</v>
      </c>
      <c r="U18" s="6" t="n">
        <v>25</v>
      </c>
      <c r="V18" s="6" t="n">
        <v>25</v>
      </c>
      <c r="W18" s="6" t="s">
        <v>36</v>
      </c>
      <c r="X18" s="6" t="n">
        <f aca="false">IF(U18=V18,INDEX(2d20!A:B,MATCH(ammo!U18,2d20!A:A,0),2),SUM(INDEX(2d20!A:B,MATCH(ammo!U18,2d20!A:A,0),2),INDEX(2d20!A:B,MATCH(ammo!V18,2d20!A:A,0),2)))</f>
        <v>4</v>
      </c>
      <c r="Y18" s="6" t="n">
        <f aca="false">IFERROR(IF(ISNUMBER(FIND("x",W18)),(LEFT(W18,FIND("+",W18)-1)+MID(W18,FIND("+",W18)+1,1)*5/6)*10,LEFT(W18,FIND("+",W18)-1)+MID(W18,FIND("+",W18)+1,1)*5/6),W18)</f>
        <v>8.5</v>
      </c>
      <c r="Z18" s="6" t="str">
        <f aca="false">IF(U18=V18,CONCATENATE(U18,"  ",T18,"  (",W18,")"),CONCATENATE(U18,"-",V18,"  ",T18,"  (",W18,")"))</f>
        <v>25  .308  (6+3 CD)</v>
      </c>
      <c r="AB18" s="6" t="s">
        <v>129</v>
      </c>
      <c r="AC18" s="6" t="n">
        <v>32</v>
      </c>
      <c r="AD18" s="6" t="n">
        <v>33</v>
      </c>
      <c r="AE18" s="6" t="s">
        <v>57</v>
      </c>
      <c r="AG18" s="6" t="s">
        <v>88</v>
      </c>
      <c r="AH18" s="6" t="n">
        <v>3.75</v>
      </c>
      <c r="AI18" s="6" t="n">
        <v>17</v>
      </c>
    </row>
    <row r="19" customFormat="false" ht="13.8" hidden="false" customHeight="false" outlineLevel="0" collapsed="false">
      <c r="A19" s="4" t="n">
        <v>18</v>
      </c>
      <c r="B19" s="4" t="s">
        <v>130</v>
      </c>
      <c r="C19" s="4" t="s">
        <v>23</v>
      </c>
      <c r="D19" s="4" t="s">
        <v>24</v>
      </c>
      <c r="E19" s="4" t="n">
        <v>5</v>
      </c>
      <c r="F19" s="4" t="n">
        <v>4</v>
      </c>
      <c r="G19" s="4"/>
      <c r="I19" s="8" t="s">
        <v>131</v>
      </c>
      <c r="J19" s="9" t="s">
        <v>132</v>
      </c>
      <c r="K19" s="10" t="s">
        <v>30</v>
      </c>
      <c r="L19" s="9" t="s">
        <v>80</v>
      </c>
      <c r="M19" s="9" t="s">
        <v>30</v>
      </c>
      <c r="N19" s="8" t="s">
        <v>30</v>
      </c>
      <c r="O19" s="9" t="s">
        <v>30</v>
      </c>
      <c r="P19" s="10" t="s">
        <v>31</v>
      </c>
      <c r="Q19" s="9" t="n">
        <v>4</v>
      </c>
      <c r="R19" s="9" t="s">
        <v>128</v>
      </c>
      <c r="T19" s="9" t="s">
        <v>133</v>
      </c>
      <c r="U19" s="9" t="n">
        <v>26</v>
      </c>
      <c r="V19" s="9" t="n">
        <v>26</v>
      </c>
      <c r="W19" s="9" t="s">
        <v>134</v>
      </c>
      <c r="X19" s="9" t="n">
        <f aca="false">IF(U19=V19,INDEX(2d20!A:B,MATCH(ammo!U19,2d20!A:A,0),2),SUM(INDEX(2d20!A:B,MATCH(ammo!U19,2d20!A:A,0),2),INDEX(2d20!A:B,MATCH(ammo!V19,2d20!A:A,0),2)))</f>
        <v>3.75</v>
      </c>
      <c r="Y19" s="9" t="n">
        <f aca="false">IFERROR(IF(ISNUMBER(FIND("x",W19)),(LEFT(W19,FIND("+",W19)-1)+MID(W19,FIND("+",W19)+1,1)*5/6)*10,LEFT(W19,FIND("+",W19)-1)+MID(W19,FIND("+",W19)+1,1)*5/6),W19)</f>
        <v>13.3333333333333</v>
      </c>
      <c r="Z19" s="9" t="str">
        <f aca="false">IF(U19=V19,CONCATENATE(U19,"  ",T19,"  (",W19,")"),CONCATENATE(U19,"-",V19,"  ",T19,"  (",W19,")"))</f>
        <v>26  9mm  (10+4 CD)</v>
      </c>
      <c r="AB19" s="9" t="s">
        <v>113</v>
      </c>
      <c r="AC19" s="9" t="n">
        <v>34</v>
      </c>
      <c r="AD19" s="9" t="n">
        <v>35</v>
      </c>
      <c r="AE19" s="9" t="s">
        <v>38</v>
      </c>
      <c r="AG19" s="9" t="s">
        <v>133</v>
      </c>
      <c r="AH19" s="9" t="n">
        <v>3.75</v>
      </c>
      <c r="AI19" s="9" t="n">
        <v>13.3333333333333</v>
      </c>
    </row>
    <row r="20" customFormat="false" ht="13.8" hidden="false" customHeight="false" outlineLevel="0" collapsed="false">
      <c r="A20" s="7" t="n">
        <v>19</v>
      </c>
      <c r="B20" s="7" t="s">
        <v>135</v>
      </c>
      <c r="C20" s="7" t="s">
        <v>36</v>
      </c>
      <c r="D20" s="7" t="s">
        <v>24</v>
      </c>
      <c r="E20" s="7" t="n">
        <v>10</v>
      </c>
      <c r="F20" s="7" t="n">
        <v>5</v>
      </c>
      <c r="G20" s="7"/>
      <c r="I20" s="5" t="s">
        <v>78</v>
      </c>
      <c r="J20" s="6" t="s">
        <v>27</v>
      </c>
      <c r="K20" s="6" t="s">
        <v>79</v>
      </c>
      <c r="L20" s="6" t="s">
        <v>80</v>
      </c>
      <c r="M20" s="6" t="s">
        <v>30</v>
      </c>
      <c r="N20" s="5" t="s">
        <v>30</v>
      </c>
      <c r="O20" s="6" t="s">
        <v>30</v>
      </c>
      <c r="P20" s="6" t="s">
        <v>49</v>
      </c>
      <c r="Q20" s="6" t="n">
        <v>3</v>
      </c>
      <c r="R20" s="6" t="s">
        <v>128</v>
      </c>
      <c r="T20" s="6" t="s">
        <v>118</v>
      </c>
      <c r="U20" s="6" t="n">
        <v>27</v>
      </c>
      <c r="V20" s="6" t="n">
        <v>27</v>
      </c>
      <c r="W20" s="6" t="s">
        <v>36</v>
      </c>
      <c r="X20" s="6" t="n">
        <f aca="false">IF(U20=V20,INDEX(2d20!A:B,MATCH(ammo!U20,2d20!A:A,0),2),SUM(INDEX(2d20!A:B,MATCH(ammo!U20,2d20!A:A,0),2),INDEX(2d20!A:B,MATCH(ammo!V20,2d20!A:A,0),2)))</f>
        <v>3.5</v>
      </c>
      <c r="Y20" s="6" t="n">
        <f aca="false">IFERROR(IF(ISNUMBER(FIND("x",W20)),(LEFT(W20,FIND("+",W20)-1)+MID(W20,FIND("+",W20)+1,1)*5/6)*10,LEFT(W20,FIND("+",W20)-1)+MID(W20,FIND("+",W20)+1,1)*5/6),W20)</f>
        <v>8.5</v>
      </c>
      <c r="Z20" s="6" t="str">
        <f aca="false">IF(U20=V20,CONCATENATE(U20,"  ",T20,"  (",W20,")"),CONCATENATE(U20,"-",V20,"  ",T20,"  (",W20,")"))</f>
        <v>27  Shells  (6+3 CD)</v>
      </c>
      <c r="AB20" s="6" t="s">
        <v>60</v>
      </c>
      <c r="AC20" s="6" t="n">
        <v>36</v>
      </c>
      <c r="AD20" s="6" t="n">
        <v>37</v>
      </c>
      <c r="AE20" s="6" t="s">
        <v>53</v>
      </c>
      <c r="AG20" s="9" t="s">
        <v>109</v>
      </c>
      <c r="AH20" s="9" t="n">
        <v>4</v>
      </c>
      <c r="AI20" s="9" t="n">
        <v>8.5</v>
      </c>
    </row>
    <row r="21" customFormat="false" ht="13.8" hidden="false" customHeight="false" outlineLevel="0" collapsed="false">
      <c r="A21" s="4" t="n">
        <v>20</v>
      </c>
      <c r="B21" s="4" t="s">
        <v>136</v>
      </c>
      <c r="C21" s="4" t="s">
        <v>137</v>
      </c>
      <c r="D21" s="4" t="n">
        <v>12</v>
      </c>
      <c r="E21" s="4" t="n">
        <v>100</v>
      </c>
      <c r="F21" s="4" t="n">
        <v>6</v>
      </c>
      <c r="G21" s="4"/>
      <c r="I21" s="8" t="s">
        <v>77</v>
      </c>
      <c r="J21" s="9" t="s">
        <v>30</v>
      </c>
      <c r="K21" s="10" t="s">
        <v>30</v>
      </c>
      <c r="L21" s="9" t="s">
        <v>30</v>
      </c>
      <c r="M21" s="9" t="s">
        <v>30</v>
      </c>
      <c r="N21" s="8" t="s">
        <v>65</v>
      </c>
      <c r="O21" s="9" t="s">
        <v>30</v>
      </c>
      <c r="P21" s="10" t="s">
        <v>92</v>
      </c>
      <c r="Q21" s="9" t="n">
        <v>1</v>
      </c>
      <c r="R21" s="9" t="s">
        <v>138</v>
      </c>
      <c r="T21" s="9" t="s">
        <v>122</v>
      </c>
      <c r="U21" s="9" t="n">
        <v>28</v>
      </c>
      <c r="V21" s="9" t="n">
        <v>29</v>
      </c>
      <c r="W21" s="9" t="s">
        <v>83</v>
      </c>
      <c r="X21" s="9" t="n">
        <f aca="false">IF(U21=V21,INDEX(2d20!A:B,MATCH(ammo!U21,2d20!A:A,0),2),SUM(INDEX(2d20!A:B,MATCH(ammo!U21,2d20!A:A,0),2),INDEX(2d20!A:B,MATCH(ammo!V21,2d20!A:A,0),2)))</f>
        <v>6.25</v>
      </c>
      <c r="Y21" s="9" t="n">
        <f aca="false">IFERROR(IF(ISNUMBER(FIND("x",W21)),(LEFT(W21,FIND("+",W21)-1)+MID(W21,FIND("+",W21)+1,1)*5/6)*10,LEFT(W21,FIND("+",W21)-1)+MID(W21,FIND("+",W21)+1,1)*5/6),W21)</f>
        <v>19.8333333333333</v>
      </c>
      <c r="Z21" s="9" t="str">
        <f aca="false">IF(U21=V21,CONCATENATE(U21,"  ",T21,"  (",W21,")"),CONCATENATE(U21,"-",V21,"  ",T21,"  (",W21,")"))</f>
        <v>28-29  Fusion Cell  (14+7 CD)</v>
      </c>
      <c r="AB21" s="9" t="s">
        <v>51</v>
      </c>
      <c r="AC21" s="9" t="n">
        <v>38</v>
      </c>
      <c r="AD21" s="9" t="n">
        <v>40</v>
      </c>
      <c r="AE21" s="9" t="s">
        <v>137</v>
      </c>
      <c r="AG21" s="6" t="s">
        <v>44</v>
      </c>
      <c r="AH21" s="6" t="n">
        <v>4</v>
      </c>
      <c r="AI21" s="6" t="n">
        <v>8.5</v>
      </c>
    </row>
    <row r="22" customFormat="false" ht="13.8" hidden="false" customHeight="false" outlineLevel="0" collapsed="false">
      <c r="A22" s="8" t="s">
        <v>139</v>
      </c>
      <c r="B22" s="8" t="s">
        <v>43</v>
      </c>
      <c r="C22" s="9" t="s">
        <v>57</v>
      </c>
      <c r="D22" s="10" t="s">
        <v>24</v>
      </c>
      <c r="E22" s="9" t="n">
        <v>5</v>
      </c>
      <c r="F22" s="9" t="n">
        <v>4</v>
      </c>
      <c r="G22" s="9" t="s">
        <v>120</v>
      </c>
      <c r="I22" s="5" t="s">
        <v>84</v>
      </c>
      <c r="J22" s="6" t="s">
        <v>140</v>
      </c>
      <c r="K22" s="6" t="s">
        <v>30</v>
      </c>
      <c r="L22" s="6" t="s">
        <v>80</v>
      </c>
      <c r="M22" s="6" t="s">
        <v>30</v>
      </c>
      <c r="N22" s="5" t="s">
        <v>65</v>
      </c>
      <c r="O22" s="6" t="s">
        <v>30</v>
      </c>
      <c r="P22" s="6" t="s">
        <v>49</v>
      </c>
      <c r="Q22" s="6" t="n">
        <v>3</v>
      </c>
      <c r="R22" s="6" t="s">
        <v>141</v>
      </c>
      <c r="T22" s="6" t="s">
        <v>112</v>
      </c>
      <c r="U22" s="6" t="n">
        <v>30</v>
      </c>
      <c r="V22" s="6" t="n">
        <v>30</v>
      </c>
      <c r="W22" s="6" t="s">
        <v>142</v>
      </c>
      <c r="X22" s="6" t="n">
        <f aca="false">IF(U22=V22,INDEX(2d20!A:B,MATCH(ammo!U22,2d20!A:A,0),2),SUM(INDEX(2d20!A:B,MATCH(ammo!U22,2d20!A:A,0),2),INDEX(2d20!A:B,MATCH(ammo!V22,2d20!A:A,0),2)))</f>
        <v>2.75</v>
      </c>
      <c r="Y22" s="6" t="n">
        <f aca="false">IFERROR(IF(ISNUMBER(FIND("x",W22)),(LEFT(W22,FIND("+",W22)-1)+MID(W22,FIND("+",W22)+1,1)*5/6)*10,LEFT(W22,FIND("+",W22)-1)+MID(W22,FIND("+",W22)+1,1)*5/6),W22)</f>
        <v>8.33333333333333</v>
      </c>
      <c r="Z22" s="6" t="str">
        <f aca="false">IF(U22=V22,CONCATENATE(U22,"  ",T22,"  (",W22,")"),CONCATENATE(U22,"-",V22,"  ",T22,"  (",W22,")"))</f>
        <v>30  25mm  (5+4 CD)</v>
      </c>
      <c r="AG22" s="9" t="s">
        <v>58</v>
      </c>
      <c r="AH22" s="9" t="n">
        <v>4.25</v>
      </c>
      <c r="AI22" s="9" t="n">
        <v>170</v>
      </c>
    </row>
    <row r="23" customFormat="false" ht="13.8" hidden="false" customHeight="false" outlineLevel="0" collapsed="false">
      <c r="A23" s="5" t="s">
        <v>143</v>
      </c>
      <c r="B23" s="5" t="s">
        <v>33</v>
      </c>
      <c r="C23" s="6" t="s">
        <v>34</v>
      </c>
      <c r="D23" s="6" t="s">
        <v>24</v>
      </c>
      <c r="E23" s="6" t="n">
        <v>20</v>
      </c>
      <c r="F23" s="6" t="n">
        <v>5</v>
      </c>
      <c r="G23" s="6"/>
      <c r="I23" s="8" t="s">
        <v>22</v>
      </c>
      <c r="J23" s="9" t="s">
        <v>27</v>
      </c>
      <c r="K23" s="10" t="s">
        <v>30</v>
      </c>
      <c r="L23" s="9" t="s">
        <v>29</v>
      </c>
      <c r="M23" s="9" t="s">
        <v>30</v>
      </c>
      <c r="N23" s="8" t="s">
        <v>144</v>
      </c>
      <c r="O23" s="9" t="s">
        <v>30</v>
      </c>
      <c r="P23" s="10" t="s">
        <v>30</v>
      </c>
      <c r="Q23" s="9" t="n">
        <v>0</v>
      </c>
      <c r="R23" s="9" t="s">
        <v>145</v>
      </c>
      <c r="T23" s="9" t="s">
        <v>103</v>
      </c>
      <c r="U23" s="9" t="n">
        <v>31</v>
      </c>
      <c r="V23" s="9" t="n">
        <v>31</v>
      </c>
      <c r="W23" s="9" t="s">
        <v>36</v>
      </c>
      <c r="X23" s="9" t="n">
        <f aca="false">IF(U23=V23,INDEX(2d20!A:B,MATCH(ammo!U23,2d20!A:A,0),2),SUM(INDEX(2d20!A:B,MATCH(ammo!U23,2d20!A:A,0),2),INDEX(2d20!A:B,MATCH(ammo!V23,2d20!A:A,0),2)))</f>
        <v>2.5</v>
      </c>
      <c r="Y23" s="9" t="n">
        <f aca="false">IFERROR(IF(ISNUMBER(FIND("x",W23)),(LEFT(W23,FIND("+",W23)-1)+MID(W23,FIND("+",W23)+1,1)*5/6)*10,LEFT(W23,FIND("+",W23)-1)+MID(W23,FIND("+",W23)+1,1)*5/6),W23)</f>
        <v>8.5</v>
      </c>
      <c r="Z23" s="9" t="str">
        <f aca="false">IF(U23=V23,CONCATENATE(U23,"  ",T23,"  (",W23,")"),CONCATENATE(U23,"-",V23,"  ",T23,"  (",W23,")"))</f>
        <v>31  Spike  (6+3 CD)</v>
      </c>
      <c r="AG23" s="9" t="s">
        <v>52</v>
      </c>
      <c r="AH23" s="9" t="n">
        <v>4.25</v>
      </c>
      <c r="AI23" s="9" t="n">
        <v>2.83333333333333</v>
      </c>
    </row>
    <row r="24" customFormat="false" ht="13.8" hidden="false" customHeight="false" outlineLevel="0" collapsed="false">
      <c r="A24" s="8" t="s">
        <v>146</v>
      </c>
      <c r="B24" s="8" t="s">
        <v>133</v>
      </c>
      <c r="C24" s="9" t="s">
        <v>134</v>
      </c>
      <c r="D24" s="10" t="s">
        <v>24</v>
      </c>
      <c r="E24" s="9" t="n">
        <v>1</v>
      </c>
      <c r="F24" s="9" t="n">
        <v>0</v>
      </c>
      <c r="G24" s="9" t="s">
        <v>39</v>
      </c>
      <c r="I24" s="5" t="s">
        <v>147</v>
      </c>
      <c r="J24" s="11" t="s">
        <v>27</v>
      </c>
      <c r="K24" s="6" t="s">
        <v>30</v>
      </c>
      <c r="L24" s="6" t="s">
        <v>29</v>
      </c>
      <c r="M24" s="6" t="s">
        <v>30</v>
      </c>
      <c r="N24" s="5" t="s">
        <v>144</v>
      </c>
      <c r="O24" s="6" t="s">
        <v>30</v>
      </c>
      <c r="P24" s="6" t="s">
        <v>30</v>
      </c>
      <c r="Q24" s="6" t="n">
        <v>2</v>
      </c>
      <c r="R24" s="5" t="s">
        <v>113</v>
      </c>
      <c r="T24" s="6" t="s">
        <v>129</v>
      </c>
      <c r="U24" s="6" t="n">
        <v>32</v>
      </c>
      <c r="V24" s="6" t="n">
        <v>33</v>
      </c>
      <c r="W24" s="6" t="s">
        <v>57</v>
      </c>
      <c r="X24" s="6" t="n">
        <f aca="false">IF(U24=V24,INDEX(2d20!A:B,MATCH(ammo!U24,2d20!A:A,0),2),SUM(INDEX(2d20!A:B,MATCH(ammo!U24,2d20!A:A,0),2),INDEX(2d20!A:B,MATCH(ammo!V24,2d20!A:A,0),2)))</f>
        <v>4.25</v>
      </c>
      <c r="Y24" s="6" t="n">
        <f aca="false">IFERROR(IF(ISNUMBER(FIND("x",W24)),(LEFT(W24,FIND("+",W24)-1)+MID(W24,FIND("+",W24)+1,1)*5/6)*10,LEFT(W24,FIND("+",W24)-1)+MID(W24,FIND("+",W24)+1,1)*5/6),W24)</f>
        <v>5.66666666666667</v>
      </c>
      <c r="Z24" s="6" t="str">
        <f aca="false">IF(U24=V24,CONCATENATE(U24,"  ",T24,"  (",W24,")"),CONCATENATE(U24,"-",V24,"  ",T24,"  (",W24,")"))</f>
        <v>32-33  .44  (4+2 CD)</v>
      </c>
      <c r="AG24" s="6" t="s">
        <v>129</v>
      </c>
      <c r="AH24" s="6" t="n">
        <v>4.25</v>
      </c>
      <c r="AI24" s="6" t="n">
        <v>5.66666666666667</v>
      </c>
    </row>
    <row r="25" customFormat="false" ht="13.8" hidden="false" customHeight="false" outlineLevel="0" collapsed="false">
      <c r="A25" s="5" t="s">
        <v>148</v>
      </c>
      <c r="B25" s="5" t="s">
        <v>56</v>
      </c>
      <c r="C25" s="6" t="s">
        <v>57</v>
      </c>
      <c r="D25" s="6" t="s">
        <v>24</v>
      </c>
      <c r="E25" s="6" t="n">
        <v>4</v>
      </c>
      <c r="F25" s="6" t="n">
        <v>4</v>
      </c>
      <c r="G25" s="6" t="s">
        <v>120</v>
      </c>
      <c r="T25" s="9" t="s">
        <v>113</v>
      </c>
      <c r="U25" s="9" t="n">
        <v>34</v>
      </c>
      <c r="V25" s="9" t="n">
        <v>35</v>
      </c>
      <c r="W25" s="9" t="s">
        <v>38</v>
      </c>
      <c r="X25" s="9" t="n">
        <f aca="false">IF(U25=V25,INDEX(2d20!A:B,MATCH(ammo!U25,2d20!A:A,0),2),SUM(INDEX(2d20!A:B,MATCH(ammo!U25,2d20!A:A,0),2),INDEX(2d20!A:B,MATCH(ammo!V25,2d20!A:A,0),2)))</f>
        <v>3.25</v>
      </c>
      <c r="Y25" s="9" t="n">
        <f aca="false">IFERROR(IF(ISNUMBER(FIND("x",W25)),(LEFT(W25,FIND("+",W25)-1)+MID(W25,FIND("+",W25)+1,1)*5/6)*10,LEFT(W25,FIND("+",W25)-1)+MID(W25,FIND("+",W25)+1,1)*5/6),W25)</f>
        <v>11.3333333333333</v>
      </c>
      <c r="Z25" s="9" t="str">
        <f aca="false">IF(U25=V25,CONCATENATE(U25,"  ",T25,"  (",W25,")"),CONCATENATE(U25,"-",V25,"  ",T25,"  (",W25,")"))</f>
        <v>34-35  5.56mm  (8+4 CD)</v>
      </c>
      <c r="AG25" s="6" t="s">
        <v>73</v>
      </c>
      <c r="AH25" s="6" t="n">
        <v>6.25</v>
      </c>
      <c r="AI25" s="6" t="n">
        <v>5.66666666666667</v>
      </c>
    </row>
    <row r="26" customFormat="false" ht="13.8" hidden="false" customHeight="false" outlineLevel="0" collapsed="false">
      <c r="A26" s="8" t="s">
        <v>149</v>
      </c>
      <c r="B26" s="8" t="s">
        <v>87</v>
      </c>
      <c r="C26" s="9" t="s">
        <v>36</v>
      </c>
      <c r="D26" s="10" t="s">
        <v>24</v>
      </c>
      <c r="E26" s="9" t="n">
        <v>3</v>
      </c>
      <c r="F26" s="9" t="n">
        <v>1</v>
      </c>
      <c r="G26" s="9" t="s">
        <v>25</v>
      </c>
      <c r="T26" s="6" t="s">
        <v>74</v>
      </c>
      <c r="U26" s="6" t="n">
        <v>36</v>
      </c>
      <c r="V26" s="6" t="n">
        <v>36</v>
      </c>
      <c r="W26" s="6" t="s">
        <v>53</v>
      </c>
      <c r="X26" s="6" t="n">
        <f aca="false">IF(U26=V26,INDEX(2d20!A:B,MATCH(ammo!U26,2d20!A:A,0),2),SUM(INDEX(2d20!A:B,MATCH(ammo!U26,2d20!A:A,0),2),INDEX(2d20!A:B,MATCH(ammo!V26,2d20!A:A,0),2)))</f>
        <v>1.25</v>
      </c>
      <c r="Y26" s="6" t="n">
        <f aca="false">IFERROR(IF(ISNUMBER(FIND("x",W26)),(LEFT(W26,FIND("+",W26)-1)+MID(W26,FIND("+",W26)+1,1)*5/6)*10,LEFT(W26,FIND("+",W26)-1)+MID(W26,FIND("+",W26)+1,1)*5/6),W26)</f>
        <v>2.83333333333333</v>
      </c>
      <c r="Z26" s="6" t="str">
        <f aca="false">IF(U26=V26,CONCATENATE(U26,"  ",T26,"  (",W26,")"),CONCATENATE(U26,"-",V26,"  ",T26,"  (",W26,")"))</f>
        <v>36  40mm  (2+1 CD)</v>
      </c>
      <c r="AG26" s="9" t="s">
        <v>122</v>
      </c>
      <c r="AH26" s="9" t="n">
        <v>6.25</v>
      </c>
      <c r="AI26" s="9" t="n">
        <v>19.8333333333333</v>
      </c>
    </row>
    <row r="27" customFormat="false" ht="13.8" hidden="false" customHeight="false" outlineLevel="0" collapsed="false">
      <c r="A27" s="5" t="s">
        <v>150</v>
      </c>
      <c r="B27" s="5" t="s">
        <v>151</v>
      </c>
      <c r="C27" s="6" t="s">
        <v>152</v>
      </c>
      <c r="D27" s="6" t="n">
        <v>1</v>
      </c>
      <c r="E27" s="6" t="n">
        <v>30</v>
      </c>
      <c r="F27" s="6" t="n">
        <v>2</v>
      </c>
      <c r="G27" s="6" t="s">
        <v>153</v>
      </c>
      <c r="T27" s="9" t="s">
        <v>60</v>
      </c>
      <c r="U27" s="9" t="n">
        <v>37</v>
      </c>
      <c r="V27" s="9" t="n">
        <v>37</v>
      </c>
      <c r="W27" s="9" t="s">
        <v>53</v>
      </c>
      <c r="X27" s="9" t="n">
        <f aca="false">IF(U27=V27,INDEX(2d20!A:B,MATCH(ammo!U27,2d20!A:A,0),2),SUM(INDEX(2d20!A:B,MATCH(ammo!U27,2d20!A:A,0),2),INDEX(2d20!A:B,MATCH(ammo!V27,2d20!A:A,0),2)))</f>
        <v>1</v>
      </c>
      <c r="Y27" s="9" t="n">
        <f aca="false">IFERROR(IF(ISNUMBER(FIND("x",W27)),(LEFT(W27,FIND("+",W27)-1)+MID(W27,FIND("+",W27)+1,1)*5/6)*10,LEFT(W27,FIND("+",W27)-1)+MID(W27,FIND("+",W27)+1,1)*5/6),W27)</f>
        <v>2.83333333333333</v>
      </c>
      <c r="Z27" s="9" t="str">
        <f aca="false">IF(U27=V27,CONCATENATE(U27,"  ",T27,"  (",W27,")"),CONCATENATE(U27,"-",V27,"  ",T27,"  (",W27,")"))</f>
        <v>37  Missile  (2+1 CD)</v>
      </c>
      <c r="AG27" s="6" t="s">
        <v>68</v>
      </c>
      <c r="AH27" s="6" t="n">
        <v>8.75</v>
      </c>
      <c r="AI27" s="6" t="n">
        <v>12.3333333333333</v>
      </c>
    </row>
    <row r="28" customFormat="false" ht="13.8" hidden="false" customHeight="false" outlineLevel="0" collapsed="false">
      <c r="A28" s="8" t="s">
        <v>154</v>
      </c>
      <c r="B28" s="8" t="s">
        <v>155</v>
      </c>
      <c r="C28" s="9" t="s">
        <v>142</v>
      </c>
      <c r="D28" s="10" t="s">
        <v>24</v>
      </c>
      <c r="E28" s="9" t="n">
        <v>15</v>
      </c>
      <c r="F28" s="9" t="n">
        <v>2</v>
      </c>
      <c r="G28" s="9" t="s">
        <v>153</v>
      </c>
      <c r="T28" s="6" t="s">
        <v>43</v>
      </c>
      <c r="U28" s="6" t="n">
        <v>38</v>
      </c>
      <c r="V28" s="6" t="n">
        <v>38</v>
      </c>
      <c r="W28" s="6" t="s">
        <v>57</v>
      </c>
      <c r="X28" s="6" t="n">
        <f aca="false">IF(U28=V28,INDEX(2d20!A:B,MATCH(ammo!U28,2d20!A:A,0),2),SUM(INDEX(2d20!A:B,MATCH(ammo!U28,2d20!A:A,0),2),INDEX(2d20!A:B,MATCH(ammo!V28,2d20!A:A,0),2)))</f>
        <v>0.75</v>
      </c>
      <c r="Y28" s="6" t="n">
        <f aca="false">IFERROR(IF(ISNUMBER(FIND("x",W28)),(LEFT(W28,FIND("+",W28)-1)+MID(W28,FIND("+",W28)+1,1)*5/6)*10,LEFT(W28,FIND("+",W28)-1)+MID(W28,FIND("+",W28)+1,1)*5/6),W28)</f>
        <v>5.66666666666667</v>
      </c>
      <c r="Z28" s="6" t="str">
        <f aca="false">IF(U28=V28,CONCATENATE(U28,"  ",T28,"  (",W28,")"),CONCATENATE(U28,"-",V28,"  ",T28,"  (",W28,")"))</f>
        <v>38  14mm  (4+2 CD)</v>
      </c>
      <c r="AG28" s="6" t="s">
        <v>22</v>
      </c>
      <c r="AH28" s="6" t="n">
        <v>9.25</v>
      </c>
      <c r="AI28" s="6" t="n">
        <v>14.1666666666667</v>
      </c>
    </row>
    <row r="29" customFormat="false" ht="13.8" hidden="false" customHeight="false" outlineLevel="0" collapsed="false">
      <c r="A29" s="5" t="s">
        <v>156</v>
      </c>
      <c r="B29" s="5" t="s">
        <v>109</v>
      </c>
      <c r="C29" s="6" t="s">
        <v>36</v>
      </c>
      <c r="D29" s="6" t="s">
        <v>24</v>
      </c>
      <c r="E29" s="6" t="n">
        <v>2</v>
      </c>
      <c r="F29" s="6" t="n">
        <v>1</v>
      </c>
      <c r="G29" s="6" t="s">
        <v>157</v>
      </c>
      <c r="T29" s="9" t="s">
        <v>51</v>
      </c>
      <c r="U29" s="9" t="n">
        <v>39</v>
      </c>
      <c r="V29" s="9" t="n">
        <v>40</v>
      </c>
      <c r="W29" s="9" t="s">
        <v>137</v>
      </c>
      <c r="X29" s="9" t="n">
        <f aca="false">IF(U29=V29,INDEX(2d20!A:B,MATCH(ammo!U29,2d20!A:A,0),2),SUM(INDEX(2d20!A:B,MATCH(ammo!U29,2d20!A:A,0),2),INDEX(2d20!A:B,MATCH(ammo!V29,2d20!A:A,0),2)))</f>
        <v>0.75</v>
      </c>
      <c r="Y29" s="9" t="n">
        <f aca="false">IFERROR(IF(ISNUMBER(FIND("x",W29)),(LEFT(W29,FIND("+",W29)-1)+MID(W29,FIND("+",W29)+1,1)*5/6)*10,LEFT(W29,FIND("+",W29)-1)+MID(W29,FIND("+",W29)+1,1)*5/6),W29)</f>
        <v>1.83333333333333</v>
      </c>
      <c r="Z29" s="9" t="str">
        <f aca="false">IF(U29=V29,CONCATENATE(U29,"  ",T29,"  (",W29,")"),CONCATENATE(U29,"-",V29,"  ",T29,"  (",W29,")"))</f>
        <v>39-40  MiniNuke  (1+1 CD)</v>
      </c>
      <c r="AG29" s="9" t="s">
        <v>37</v>
      </c>
      <c r="AH29" s="9" t="n">
        <v>9.75</v>
      </c>
      <c r="AI29" s="9" t="n">
        <v>11.3333333333333</v>
      </c>
    </row>
  </sheetData>
  <autoFilter ref="AG1:AI29">
    <sortState ref="AG2:AI29">
      <sortCondition ref="A2:A29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4" activeCellId="0" sqref="E2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742</v>
      </c>
      <c r="B1" s="0" t="s">
        <v>743</v>
      </c>
      <c r="C1" s="0" t="n">
        <v>6</v>
      </c>
      <c r="D1" s="0" t="s">
        <v>744</v>
      </c>
      <c r="E1" s="0" t="s">
        <v>29</v>
      </c>
      <c r="F1" s="0" t="n">
        <v>1</v>
      </c>
      <c r="G1" s="0" t="s">
        <v>169</v>
      </c>
      <c r="H1" s="0" t="s">
        <v>745</v>
      </c>
      <c r="I1" s="0" t="n">
        <v>4</v>
      </c>
      <c r="J1" s="0" t="n">
        <v>99</v>
      </c>
      <c r="K1" s="0" t="n">
        <v>2</v>
      </c>
      <c r="L1" s="0" t="n">
        <v>0.44</v>
      </c>
      <c r="M1" s="0" t="s">
        <v>746</v>
      </c>
    </row>
    <row r="2" customFormat="false" ht="12.8" hidden="false" customHeight="false" outlineLevel="0" collapsed="false">
      <c r="A2" s="0" t="s">
        <v>747</v>
      </c>
      <c r="B2" s="0" t="s">
        <v>743</v>
      </c>
      <c r="C2" s="0" t="n">
        <v>4</v>
      </c>
      <c r="D2" s="0" t="s">
        <v>511</v>
      </c>
      <c r="E2" s="0" t="s">
        <v>29</v>
      </c>
      <c r="F2" s="0" t="n">
        <v>2</v>
      </c>
      <c r="G2" s="0" t="s">
        <v>169</v>
      </c>
      <c r="H2" s="0" t="s">
        <v>748</v>
      </c>
      <c r="I2" s="0" t="n">
        <v>4</v>
      </c>
      <c r="J2" s="0" t="n">
        <v>50</v>
      </c>
      <c r="K2" s="0" t="n">
        <v>1</v>
      </c>
      <c r="L2" s="0" t="s">
        <v>37</v>
      </c>
      <c r="M2" s="0" t="s">
        <v>749</v>
      </c>
    </row>
    <row r="3" customFormat="false" ht="12.8" hidden="false" customHeight="false" outlineLevel="0" collapsed="false">
      <c r="A3" s="0" t="s">
        <v>750</v>
      </c>
      <c r="B3" s="0" t="s">
        <v>743</v>
      </c>
      <c r="C3" s="0" t="n">
        <v>3</v>
      </c>
      <c r="D3" s="0" t="s">
        <v>511</v>
      </c>
      <c r="E3" s="0" t="s">
        <v>29</v>
      </c>
      <c r="F3" s="0" t="n">
        <v>0</v>
      </c>
      <c r="G3" s="0" t="s">
        <v>188</v>
      </c>
      <c r="H3" s="0" t="s">
        <v>751</v>
      </c>
      <c r="I3" s="0" t="n">
        <v>2</v>
      </c>
      <c r="J3" s="0" t="n">
        <v>50</v>
      </c>
      <c r="K3" s="0" t="n">
        <v>1</v>
      </c>
      <c r="L3" s="0" t="s">
        <v>52</v>
      </c>
      <c r="M3" s="0" t="s">
        <v>752</v>
      </c>
    </row>
    <row r="4" customFormat="false" ht="12.8" hidden="false" customHeight="false" outlineLevel="0" collapsed="false">
      <c r="A4" s="0" t="s">
        <v>753</v>
      </c>
      <c r="B4" s="0" t="s">
        <v>743</v>
      </c>
      <c r="C4" s="0" t="n">
        <v>5</v>
      </c>
      <c r="D4" s="0" t="s">
        <v>754</v>
      </c>
      <c r="E4" s="0" t="s">
        <v>29</v>
      </c>
      <c r="F4" s="0" t="n">
        <v>2</v>
      </c>
      <c r="G4" s="0" t="s">
        <v>188</v>
      </c>
      <c r="H4" s="0" t="s">
        <v>755</v>
      </c>
      <c r="I4" s="0" t="n">
        <v>13</v>
      </c>
      <c r="J4" s="0" t="n">
        <v>144</v>
      </c>
      <c r="K4" s="0" t="n">
        <v>2</v>
      </c>
      <c r="L4" s="0" t="s">
        <v>113</v>
      </c>
      <c r="M4" s="0" t="s">
        <v>756</v>
      </c>
    </row>
    <row r="5" customFormat="false" ht="12.8" hidden="false" customHeight="false" outlineLevel="0" collapsed="false">
      <c r="A5" s="0" t="s">
        <v>757</v>
      </c>
      <c r="B5" s="0" t="s">
        <v>743</v>
      </c>
      <c r="C5" s="0" t="n">
        <v>5</v>
      </c>
      <c r="D5" s="0" t="s">
        <v>511</v>
      </c>
      <c r="E5" s="0" t="s">
        <v>29</v>
      </c>
      <c r="F5" s="0" t="n">
        <v>2</v>
      </c>
      <c r="G5" s="0" t="s">
        <v>188</v>
      </c>
      <c r="H5" s="0" t="s">
        <v>755</v>
      </c>
      <c r="I5" s="0" t="n">
        <v>11</v>
      </c>
      <c r="J5" s="0" t="n">
        <v>117</v>
      </c>
      <c r="K5" s="0" t="n">
        <v>2</v>
      </c>
      <c r="L5" s="0" t="n">
        <v>0.45</v>
      </c>
      <c r="M5" s="0" t="s">
        <v>758</v>
      </c>
    </row>
    <row r="6" customFormat="false" ht="12.8" hidden="false" customHeight="false" outlineLevel="0" collapsed="false">
      <c r="A6" s="0" t="s">
        <v>759</v>
      </c>
      <c r="B6" s="0" t="s">
        <v>743</v>
      </c>
      <c r="C6" s="0" t="n">
        <v>10</v>
      </c>
      <c r="D6" s="0" t="s">
        <v>760</v>
      </c>
      <c r="E6" s="0" t="s">
        <v>29</v>
      </c>
      <c r="F6" s="0" t="n">
        <v>1</v>
      </c>
      <c r="G6" s="0" t="s">
        <v>204</v>
      </c>
      <c r="H6" s="0" t="s">
        <v>755</v>
      </c>
      <c r="I6" s="0" t="n">
        <v>16</v>
      </c>
      <c r="J6" s="0" t="n">
        <v>228</v>
      </c>
      <c r="K6" s="0" t="n">
        <v>4</v>
      </c>
      <c r="L6" s="0" t="s">
        <v>35</v>
      </c>
      <c r="M6" s="0" t="s">
        <v>761</v>
      </c>
    </row>
    <row r="7" customFormat="false" ht="12.8" hidden="false" customHeight="false" outlineLevel="0" collapsed="false">
      <c r="A7" s="0" t="s">
        <v>762</v>
      </c>
      <c r="B7" s="0" t="s">
        <v>743</v>
      </c>
      <c r="C7" s="0" t="n">
        <v>6</v>
      </c>
      <c r="D7" s="0" t="s">
        <v>760</v>
      </c>
      <c r="E7" s="0" t="s">
        <v>29</v>
      </c>
      <c r="F7" s="0" t="n">
        <v>0</v>
      </c>
      <c r="G7" s="0" t="s">
        <v>188</v>
      </c>
      <c r="H7" s="0" t="s">
        <v>755</v>
      </c>
      <c r="I7" s="0" t="n">
        <v>10</v>
      </c>
      <c r="J7" s="0" t="n">
        <v>55</v>
      </c>
      <c r="K7" s="0" t="n">
        <v>2</v>
      </c>
      <c r="L7" s="0" t="n">
        <v>0.308</v>
      </c>
      <c r="M7" s="0" t="s">
        <v>763</v>
      </c>
    </row>
    <row r="8" customFormat="false" ht="12.8" hidden="false" customHeight="false" outlineLevel="0" collapsed="false">
      <c r="A8" s="0" t="s">
        <v>764</v>
      </c>
      <c r="B8" s="0" t="s">
        <v>743</v>
      </c>
      <c r="C8" s="0" t="n">
        <v>3</v>
      </c>
      <c r="D8" s="0" t="s">
        <v>754</v>
      </c>
      <c r="E8" s="0" t="s">
        <v>29</v>
      </c>
      <c r="F8" s="0" t="n">
        <v>3</v>
      </c>
      <c r="G8" s="0" t="s">
        <v>169</v>
      </c>
      <c r="H8" s="0" t="s">
        <v>765</v>
      </c>
      <c r="I8" s="0" t="n">
        <v>12</v>
      </c>
      <c r="J8" s="0" t="n">
        <v>109</v>
      </c>
      <c r="K8" s="0" t="n">
        <v>1</v>
      </c>
      <c r="L8" s="0" t="n">
        <v>0.45</v>
      </c>
      <c r="M8" s="0" t="s">
        <v>766</v>
      </c>
    </row>
    <row r="9" customFormat="false" ht="12.8" hidden="false" customHeight="false" outlineLevel="0" collapsed="false">
      <c r="A9" s="0" t="s">
        <v>767</v>
      </c>
      <c r="B9" s="0" t="s">
        <v>743</v>
      </c>
      <c r="C9" s="0" t="n">
        <v>5</v>
      </c>
      <c r="D9" s="0" t="s">
        <v>768</v>
      </c>
      <c r="E9" s="0" t="s">
        <v>29</v>
      </c>
      <c r="F9" s="0" t="n">
        <v>2</v>
      </c>
      <c r="G9" s="0" t="s">
        <v>169</v>
      </c>
      <c r="H9" s="0" t="s">
        <v>765</v>
      </c>
      <c r="I9" s="0" t="n">
        <v>11</v>
      </c>
      <c r="J9" s="0" t="n">
        <v>87</v>
      </c>
      <c r="K9" s="0" t="n">
        <v>2</v>
      </c>
      <c r="L9" s="0" t="s">
        <v>118</v>
      </c>
      <c r="M9" s="0" t="s">
        <v>769</v>
      </c>
    </row>
    <row r="10" customFormat="false" ht="12.8" hidden="false" customHeight="false" outlineLevel="0" collapsed="false">
      <c r="A10" s="0" t="s">
        <v>770</v>
      </c>
      <c r="B10" s="0" t="s">
        <v>743</v>
      </c>
      <c r="C10" s="0" t="n">
        <v>5</v>
      </c>
      <c r="D10" s="0" t="s">
        <v>771</v>
      </c>
      <c r="E10" s="0" t="s">
        <v>29</v>
      </c>
      <c r="F10" s="0" t="n">
        <v>0</v>
      </c>
      <c r="G10" s="0" t="s">
        <v>169</v>
      </c>
      <c r="H10" s="0" t="s">
        <v>765</v>
      </c>
      <c r="I10" s="0" t="n">
        <v>9</v>
      </c>
      <c r="J10" s="0" t="n">
        <v>39</v>
      </c>
      <c r="K10" s="0" t="n">
        <v>1</v>
      </c>
      <c r="L10" s="0" t="s">
        <v>118</v>
      </c>
      <c r="M10" s="0" t="s">
        <v>772</v>
      </c>
    </row>
    <row r="11" customFormat="false" ht="12.8" hidden="false" customHeight="false" outlineLevel="0" collapsed="false">
      <c r="A11" s="0" t="s">
        <v>773</v>
      </c>
      <c r="B11" s="0" t="s">
        <v>743</v>
      </c>
      <c r="C11" s="0" t="n">
        <v>5</v>
      </c>
      <c r="D11" s="0" t="s">
        <v>760</v>
      </c>
      <c r="E11" s="0" t="s">
        <v>29</v>
      </c>
      <c r="F11" s="0" t="n">
        <v>0</v>
      </c>
      <c r="G11" s="0" t="s">
        <v>169</v>
      </c>
      <c r="H11" s="0" t="s">
        <v>774</v>
      </c>
      <c r="I11" s="0" t="n">
        <v>3</v>
      </c>
      <c r="J11" s="0" t="n">
        <v>30</v>
      </c>
      <c r="K11" s="0" t="n">
        <v>0</v>
      </c>
      <c r="L11" s="0" t="n">
        <v>0.308</v>
      </c>
      <c r="M11" s="0" t="s">
        <v>775</v>
      </c>
    </row>
    <row r="12" customFormat="false" ht="12.8" hidden="false" customHeight="false" outlineLevel="0" collapsed="false">
      <c r="A12" s="0" t="s">
        <v>776</v>
      </c>
      <c r="B12" s="0" t="s">
        <v>743</v>
      </c>
      <c r="C12" s="0" t="n">
        <v>3</v>
      </c>
      <c r="D12" s="0" t="s">
        <v>511</v>
      </c>
      <c r="E12" s="0" t="s">
        <v>29</v>
      </c>
      <c r="F12" s="0" t="n">
        <v>2</v>
      </c>
      <c r="G12" s="0" t="s">
        <v>169</v>
      </c>
      <c r="H12" s="0" t="s">
        <v>777</v>
      </c>
      <c r="I12" s="0" t="n">
        <v>2</v>
      </c>
      <c r="J12" s="0" t="n">
        <v>30</v>
      </c>
      <c r="K12" s="0" t="n">
        <v>0</v>
      </c>
      <c r="L12" s="0" t="n">
        <v>0.38</v>
      </c>
      <c r="M12" s="0" t="s">
        <v>778</v>
      </c>
    </row>
    <row r="13" customFormat="false" ht="12.8" hidden="false" customHeight="false" outlineLevel="0" collapsed="false">
      <c r="A13" s="0" t="s">
        <v>779</v>
      </c>
      <c r="B13" s="0" t="s">
        <v>743</v>
      </c>
      <c r="C13" s="0" t="n">
        <v>4</v>
      </c>
      <c r="D13" s="0" t="s">
        <v>511</v>
      </c>
      <c r="E13" s="0" t="s">
        <v>29</v>
      </c>
      <c r="F13" s="0" t="n">
        <v>1</v>
      </c>
      <c r="G13" s="0" t="s">
        <v>169</v>
      </c>
      <c r="H13" s="0" t="s">
        <v>777</v>
      </c>
      <c r="I13" s="0" t="n">
        <v>4</v>
      </c>
      <c r="J13" s="0" t="n">
        <v>25</v>
      </c>
      <c r="K13" s="0" t="n">
        <v>0</v>
      </c>
      <c r="L13" s="0" t="n">
        <v>0.45</v>
      </c>
      <c r="M13" s="0" t="s">
        <v>780</v>
      </c>
    </row>
    <row r="14" customFormat="false" ht="12.8" hidden="false" customHeight="false" outlineLevel="0" collapsed="false">
      <c r="A14" s="0" t="s">
        <v>781</v>
      </c>
      <c r="B14" s="0" t="s">
        <v>743</v>
      </c>
      <c r="C14" s="0" t="n">
        <v>10</v>
      </c>
      <c r="D14" s="0" t="s">
        <v>782</v>
      </c>
      <c r="E14" s="0" t="s">
        <v>29</v>
      </c>
      <c r="F14" s="0" t="n">
        <v>0</v>
      </c>
      <c r="G14" s="0" t="s">
        <v>188</v>
      </c>
      <c r="H14" s="0" t="s">
        <v>783</v>
      </c>
      <c r="I14" s="0" t="n">
        <v>14</v>
      </c>
      <c r="J14" s="0" t="n">
        <v>290</v>
      </c>
      <c r="K14" s="0" t="n">
        <v>4</v>
      </c>
      <c r="L14" s="0" t="s">
        <v>103</v>
      </c>
      <c r="M14" s="0" t="s">
        <v>784</v>
      </c>
    </row>
    <row r="15" customFormat="false" ht="12.8" hidden="false" customHeight="false" outlineLevel="0" collapsed="false">
      <c r="A15" s="0" t="s">
        <v>785</v>
      </c>
      <c r="B15" s="0" t="s">
        <v>743</v>
      </c>
      <c r="C15" s="0" t="n">
        <v>3</v>
      </c>
      <c r="D15" s="0" t="s">
        <v>511</v>
      </c>
      <c r="E15" s="0" t="s">
        <v>29</v>
      </c>
      <c r="F15" s="0" t="n">
        <v>0</v>
      </c>
      <c r="G15" s="0" t="s">
        <v>188</v>
      </c>
      <c r="H15" s="0" t="s">
        <v>755</v>
      </c>
      <c r="I15" s="0" t="n">
        <v>6</v>
      </c>
      <c r="J15" s="0" t="n">
        <v>132</v>
      </c>
      <c r="K15" s="0" t="n">
        <v>2</v>
      </c>
      <c r="L15" s="0" t="s">
        <v>73</v>
      </c>
      <c r="M15" s="0" t="s">
        <v>786</v>
      </c>
    </row>
    <row r="16" customFormat="false" ht="12.8" hidden="false" customHeight="false" outlineLevel="0" collapsed="false">
      <c r="A16" s="0" t="s">
        <v>787</v>
      </c>
      <c r="B16" s="0" t="s">
        <v>743</v>
      </c>
      <c r="C16" s="0" t="n">
        <v>3</v>
      </c>
      <c r="D16" s="0" t="s">
        <v>511</v>
      </c>
      <c r="E16" s="0" t="s">
        <v>29</v>
      </c>
      <c r="F16" s="0" t="n">
        <v>2</v>
      </c>
      <c r="G16" s="0" t="s">
        <v>169</v>
      </c>
      <c r="H16" s="0" t="s">
        <v>745</v>
      </c>
      <c r="I16" s="0" t="n">
        <v>3</v>
      </c>
      <c r="J16" s="0" t="n">
        <v>40</v>
      </c>
      <c r="K16" s="0" t="n">
        <v>1</v>
      </c>
      <c r="L16" s="0" t="s">
        <v>133</v>
      </c>
      <c r="M16" s="0" t="s">
        <v>788</v>
      </c>
    </row>
    <row r="17" customFormat="false" ht="12.8" hidden="false" customHeight="false" outlineLevel="0" collapsed="false">
      <c r="A17" s="0" t="s">
        <v>789</v>
      </c>
      <c r="B17" s="0" t="s">
        <v>743</v>
      </c>
      <c r="C17" s="0" t="n">
        <v>5</v>
      </c>
      <c r="D17" s="0" t="s">
        <v>760</v>
      </c>
      <c r="E17" s="0" t="s">
        <v>29</v>
      </c>
      <c r="F17" s="0" t="n">
        <v>1</v>
      </c>
      <c r="G17" s="0" t="s">
        <v>169</v>
      </c>
      <c r="H17" s="0" t="s">
        <v>748</v>
      </c>
      <c r="I17" s="0" t="n">
        <v>5</v>
      </c>
      <c r="J17" s="0" t="n">
        <v>100</v>
      </c>
      <c r="K17" s="0" t="n">
        <v>3</v>
      </c>
      <c r="L17" s="0" t="n">
        <v>5.56</v>
      </c>
      <c r="M17" s="0" t="s">
        <v>790</v>
      </c>
    </row>
    <row r="18" customFormat="false" ht="12.8" hidden="false" customHeight="false" outlineLevel="0" collapsed="false">
      <c r="A18" s="0" t="s">
        <v>791</v>
      </c>
      <c r="B18" s="0" t="s">
        <v>743</v>
      </c>
      <c r="C18" s="0" t="n">
        <v>8</v>
      </c>
      <c r="D18" s="0" t="s">
        <v>744</v>
      </c>
      <c r="E18" s="0" t="s">
        <v>29</v>
      </c>
      <c r="F18" s="0" t="n">
        <v>0</v>
      </c>
      <c r="G18" s="0" t="s">
        <v>169</v>
      </c>
      <c r="H18" s="0" t="s">
        <v>745</v>
      </c>
      <c r="I18" s="0" t="n">
        <v>4</v>
      </c>
      <c r="J18" s="0" t="n">
        <v>250</v>
      </c>
      <c r="K18" s="0" t="n">
        <v>4</v>
      </c>
      <c r="L18" s="0" t="s">
        <v>43</v>
      </c>
      <c r="M18" s="0" t="s">
        <v>792</v>
      </c>
    </row>
    <row r="19" customFormat="false" ht="12.8" hidden="false" customHeight="false" outlineLevel="0" collapsed="false">
      <c r="A19" s="0" t="s">
        <v>793</v>
      </c>
      <c r="B19" s="0" t="s">
        <v>743</v>
      </c>
      <c r="C19" s="0" t="n">
        <v>1</v>
      </c>
      <c r="D19" s="0" t="s">
        <v>511</v>
      </c>
      <c r="E19" s="0" t="s">
        <v>29</v>
      </c>
      <c r="F19" s="0" t="n">
        <v>0</v>
      </c>
      <c r="G19" s="0" t="s">
        <v>169</v>
      </c>
      <c r="H19" s="0" t="s">
        <v>794</v>
      </c>
      <c r="I19" s="0" t="n">
        <v>6</v>
      </c>
      <c r="J19" s="0" t="n">
        <v>10</v>
      </c>
      <c r="K19" s="0" t="n">
        <v>3</v>
      </c>
      <c r="L19" s="0" t="s">
        <v>271</v>
      </c>
      <c r="M19" s="0" t="s">
        <v>795</v>
      </c>
    </row>
    <row r="20" customFormat="false" ht="12.8" hidden="false" customHeight="false" outlineLevel="0" collapsed="false">
      <c r="A20" s="0" t="s">
        <v>796</v>
      </c>
      <c r="B20" s="0" t="s">
        <v>743</v>
      </c>
      <c r="C20" s="0" t="n">
        <v>9</v>
      </c>
      <c r="D20" s="0" t="s">
        <v>760</v>
      </c>
      <c r="E20" s="0" t="s">
        <v>29</v>
      </c>
      <c r="F20" s="0" t="n">
        <v>1</v>
      </c>
      <c r="G20" s="0" t="s">
        <v>169</v>
      </c>
      <c r="H20" s="0" t="s">
        <v>745</v>
      </c>
      <c r="I20" s="0" t="n">
        <v>6</v>
      </c>
      <c r="J20" s="0" t="n">
        <v>200</v>
      </c>
      <c r="K20" s="0" t="n">
        <v>4</v>
      </c>
      <c r="L20" s="0" t="s">
        <v>35</v>
      </c>
      <c r="M20" s="0" t="s">
        <v>797</v>
      </c>
    </row>
    <row r="21" customFormat="false" ht="12.8" hidden="false" customHeight="false" outlineLevel="0" collapsed="false">
      <c r="A21" s="0" t="s">
        <v>798</v>
      </c>
      <c r="B21" s="0" t="s">
        <v>743</v>
      </c>
      <c r="C21" s="0" t="n">
        <v>3</v>
      </c>
      <c r="D21" s="0" t="s">
        <v>511</v>
      </c>
      <c r="E21" s="0" t="s">
        <v>29</v>
      </c>
      <c r="F21" s="0" t="n">
        <v>0</v>
      </c>
      <c r="G21" s="0" t="s">
        <v>169</v>
      </c>
      <c r="H21" s="0" t="s">
        <v>799</v>
      </c>
      <c r="I21" s="0" t="n">
        <v>1</v>
      </c>
      <c r="J21" s="0" t="n">
        <v>0</v>
      </c>
      <c r="K21" s="0" t="n">
        <v>0</v>
      </c>
      <c r="L21" s="0" t="s">
        <v>133</v>
      </c>
      <c r="M21" s="0" t="s">
        <v>800</v>
      </c>
    </row>
    <row r="22" customFormat="false" ht="12.8" hidden="false" customHeight="false" outlineLevel="0" collapsed="false">
      <c r="A22" s="0" t="s">
        <v>801</v>
      </c>
      <c r="B22" s="0" t="s">
        <v>743</v>
      </c>
      <c r="C22" s="0" t="n">
        <v>7</v>
      </c>
      <c r="D22" s="0" t="s">
        <v>760</v>
      </c>
      <c r="E22" s="0" t="s">
        <v>29</v>
      </c>
      <c r="F22" s="0" t="n">
        <v>1</v>
      </c>
      <c r="G22" s="0" t="s">
        <v>188</v>
      </c>
      <c r="H22" s="0" t="s">
        <v>802</v>
      </c>
      <c r="I22" s="0" t="n">
        <v>9</v>
      </c>
      <c r="J22" s="0" t="n">
        <v>65</v>
      </c>
      <c r="K22" s="0" t="n">
        <v>2</v>
      </c>
      <c r="L22" s="0" t="s">
        <v>87</v>
      </c>
      <c r="M22" s="0" t="s">
        <v>803</v>
      </c>
    </row>
    <row r="23" customFormat="false" ht="12.8" hidden="false" customHeight="false" outlineLevel="0" collapsed="false">
      <c r="A23" s="0" t="s">
        <v>804</v>
      </c>
      <c r="B23" s="0" t="s">
        <v>743</v>
      </c>
      <c r="C23" s="0" t="n">
        <v>5</v>
      </c>
      <c r="D23" s="0" t="s">
        <v>511</v>
      </c>
      <c r="E23" s="0" t="s">
        <v>29</v>
      </c>
      <c r="F23" s="0" t="n">
        <v>2</v>
      </c>
      <c r="G23" s="0" t="s">
        <v>169</v>
      </c>
      <c r="H23" s="0" t="s">
        <v>805</v>
      </c>
      <c r="I23" s="0" t="n">
        <v>5</v>
      </c>
      <c r="J23" s="0" t="n">
        <v>80</v>
      </c>
      <c r="K23" s="0" t="n">
        <v>2</v>
      </c>
      <c r="L23" s="0" t="n">
        <v>0.45</v>
      </c>
      <c r="M23" s="0" t="s">
        <v>806</v>
      </c>
    </row>
    <row r="24" customFormat="false" ht="12.8" hidden="false" customHeight="false" outlineLevel="0" collapsed="false">
      <c r="A24" s="0" t="s">
        <v>807</v>
      </c>
      <c r="B24" s="0" t="s">
        <v>743</v>
      </c>
      <c r="C24" s="0" t="n">
        <v>4</v>
      </c>
      <c r="D24" s="0" t="s">
        <v>744</v>
      </c>
      <c r="E24" s="0" t="s">
        <v>29</v>
      </c>
      <c r="F24" s="0" t="n">
        <v>1</v>
      </c>
      <c r="G24" s="0" t="s">
        <v>169</v>
      </c>
      <c r="H24" s="0" t="s">
        <v>745</v>
      </c>
      <c r="I24" s="0" t="n">
        <v>5</v>
      </c>
      <c r="J24" s="0" t="n">
        <v>55</v>
      </c>
      <c r="K24" s="0" t="n">
        <v>2</v>
      </c>
      <c r="L24" s="0" t="s">
        <v>289</v>
      </c>
      <c r="M24" s="0" t="s">
        <v>808</v>
      </c>
    </row>
    <row r="25" customFormat="false" ht="12.8" hidden="false" customHeight="false" outlineLevel="0" collapsed="false">
      <c r="A25" s="0" t="s">
        <v>809</v>
      </c>
      <c r="B25" s="0" t="s">
        <v>743</v>
      </c>
      <c r="C25" s="0" t="n">
        <v>9</v>
      </c>
      <c r="D25" s="0" t="s">
        <v>810</v>
      </c>
      <c r="E25" s="0" t="s">
        <v>29</v>
      </c>
      <c r="F25" s="0" t="n">
        <v>1</v>
      </c>
      <c r="G25" s="0" t="s">
        <v>204</v>
      </c>
      <c r="H25" s="0" t="s">
        <v>811</v>
      </c>
      <c r="I25" s="0" t="n">
        <v>15</v>
      </c>
      <c r="J25" s="0" t="n">
        <v>265</v>
      </c>
      <c r="K25" s="0" t="n">
        <v>4</v>
      </c>
      <c r="L25" s="0" t="n">
        <v>0.5</v>
      </c>
      <c r="M25" s="0" t="s">
        <v>812</v>
      </c>
    </row>
    <row r="26" customFormat="false" ht="12.8" hidden="false" customHeight="false" outlineLevel="0" collapsed="false">
      <c r="A26" s="0" t="s">
        <v>813</v>
      </c>
      <c r="B26" s="0" t="s">
        <v>743</v>
      </c>
      <c r="C26" s="0" t="n">
        <v>6</v>
      </c>
      <c r="D26" s="0" t="s">
        <v>814</v>
      </c>
      <c r="E26" s="0" t="s">
        <v>29</v>
      </c>
      <c r="F26" s="0" t="n">
        <v>3</v>
      </c>
      <c r="G26" s="0" t="s">
        <v>169</v>
      </c>
      <c r="H26" s="0" t="s">
        <v>765</v>
      </c>
      <c r="I26" s="0" t="n">
        <v>5</v>
      </c>
      <c r="J26" s="0" t="n">
        <v>280</v>
      </c>
      <c r="K26" s="0" t="n">
        <v>5</v>
      </c>
      <c r="L26" s="0" t="s">
        <v>56</v>
      </c>
      <c r="M26" s="0" t="s">
        <v>815</v>
      </c>
    </row>
    <row r="27" customFormat="false" ht="12.8" hidden="false" customHeight="false" outlineLevel="0" collapsed="false">
      <c r="A27" s="0" t="s">
        <v>816</v>
      </c>
      <c r="B27" s="0" t="s">
        <v>743</v>
      </c>
      <c r="C27" s="0" t="n">
        <v>5</v>
      </c>
      <c r="D27" s="0" t="s">
        <v>768</v>
      </c>
      <c r="E27" s="0" t="s">
        <v>29</v>
      </c>
      <c r="F27" s="0" t="n">
        <v>1</v>
      </c>
      <c r="G27" s="0" t="s">
        <v>169</v>
      </c>
      <c r="H27" s="0" t="s">
        <v>765</v>
      </c>
      <c r="I27" s="0" t="n">
        <v>10</v>
      </c>
      <c r="J27" s="0" t="n">
        <v>49</v>
      </c>
      <c r="K27" s="0" t="n">
        <v>1</v>
      </c>
      <c r="L27" s="0" t="s">
        <v>118</v>
      </c>
      <c r="M27" s="0" t="s">
        <v>817</v>
      </c>
    </row>
    <row r="28" customFormat="false" ht="12.8" hidden="false" customHeight="false" outlineLevel="0" collapsed="false">
      <c r="A28" s="0" t="s">
        <v>818</v>
      </c>
      <c r="B28" s="0" t="s">
        <v>819</v>
      </c>
      <c r="C28" s="0" t="n">
        <v>3</v>
      </c>
      <c r="D28" s="0" t="s">
        <v>754</v>
      </c>
      <c r="E28" s="0" t="s">
        <v>80</v>
      </c>
      <c r="F28" s="0" t="n">
        <v>3</v>
      </c>
      <c r="G28" s="0" t="s">
        <v>169</v>
      </c>
      <c r="H28" s="0" t="s">
        <v>799</v>
      </c>
      <c r="I28" s="0" t="n">
        <v>4</v>
      </c>
      <c r="J28" s="0" t="n">
        <v>50</v>
      </c>
      <c r="K28" s="0" t="n">
        <v>2</v>
      </c>
      <c r="L28" s="0" t="s">
        <v>328</v>
      </c>
      <c r="M28" s="0" t="s">
        <v>820</v>
      </c>
    </row>
    <row r="29" customFormat="false" ht="12.8" hidden="false" customHeight="false" outlineLevel="0" collapsed="false">
      <c r="A29" s="0" t="s">
        <v>821</v>
      </c>
      <c r="B29" s="0" t="s">
        <v>819</v>
      </c>
      <c r="C29" s="0" t="n">
        <v>5</v>
      </c>
      <c r="D29" s="0" t="s">
        <v>760</v>
      </c>
      <c r="E29" s="0" t="s">
        <v>80</v>
      </c>
      <c r="F29" s="0" t="n">
        <v>0</v>
      </c>
      <c r="G29" s="0" t="s">
        <v>188</v>
      </c>
      <c r="H29" s="0" t="s">
        <v>755</v>
      </c>
      <c r="I29" s="0" t="n">
        <v>13</v>
      </c>
      <c r="J29" s="0" t="n">
        <v>57</v>
      </c>
      <c r="K29" s="0" t="n">
        <v>1</v>
      </c>
      <c r="L29" s="0" t="s">
        <v>328</v>
      </c>
      <c r="M29" s="0" t="s">
        <v>822</v>
      </c>
    </row>
    <row r="30" customFormat="false" ht="12.8" hidden="false" customHeight="false" outlineLevel="0" collapsed="false">
      <c r="A30" s="0" t="s">
        <v>823</v>
      </c>
      <c r="B30" s="0" t="s">
        <v>819</v>
      </c>
      <c r="C30" s="0" t="n">
        <v>4</v>
      </c>
      <c r="D30" s="0" t="s">
        <v>760</v>
      </c>
      <c r="E30" s="0" t="s">
        <v>80</v>
      </c>
      <c r="F30" s="0" t="n">
        <v>2</v>
      </c>
      <c r="G30" s="0" t="s">
        <v>169</v>
      </c>
      <c r="H30" s="0" t="s">
        <v>745</v>
      </c>
      <c r="I30" s="0" t="n">
        <v>4</v>
      </c>
      <c r="J30" s="0" t="n">
        <v>69</v>
      </c>
      <c r="K30" s="0" t="n">
        <v>2</v>
      </c>
      <c r="L30" s="0" t="s">
        <v>328</v>
      </c>
      <c r="M30" s="0" t="s">
        <v>824</v>
      </c>
    </row>
    <row r="31" customFormat="false" ht="12.8" hidden="false" customHeight="false" outlineLevel="0" collapsed="false">
      <c r="A31" s="0" t="s">
        <v>825</v>
      </c>
      <c r="B31" s="0" t="s">
        <v>819</v>
      </c>
      <c r="C31" s="0" t="n">
        <v>6</v>
      </c>
      <c r="D31" s="0" t="s">
        <v>511</v>
      </c>
      <c r="E31" s="0" t="s">
        <v>448</v>
      </c>
      <c r="F31" s="0" t="n">
        <v>1</v>
      </c>
      <c r="G31" s="0" t="s">
        <v>169</v>
      </c>
      <c r="H31" s="0" t="s">
        <v>745</v>
      </c>
      <c r="I31" s="0" t="n">
        <v>4</v>
      </c>
      <c r="J31" s="0" t="n">
        <v>123</v>
      </c>
      <c r="K31" s="0" t="n">
        <v>3</v>
      </c>
      <c r="L31" s="0" t="s">
        <v>338</v>
      </c>
      <c r="M31" s="0" t="s">
        <v>826</v>
      </c>
    </row>
    <row r="32" customFormat="false" ht="12.8" hidden="false" customHeight="false" outlineLevel="0" collapsed="false">
      <c r="A32" s="0" t="s">
        <v>827</v>
      </c>
      <c r="B32" s="0" t="s">
        <v>819</v>
      </c>
      <c r="C32" s="0" t="n">
        <v>3</v>
      </c>
      <c r="D32" s="0" t="s">
        <v>828</v>
      </c>
      <c r="E32" s="0" t="s">
        <v>342</v>
      </c>
      <c r="F32" s="0" t="n">
        <v>1</v>
      </c>
      <c r="G32" s="0" t="s">
        <v>188</v>
      </c>
      <c r="H32" s="0" t="s">
        <v>829</v>
      </c>
      <c r="I32" s="0" t="n">
        <v>3</v>
      </c>
      <c r="J32" s="0" t="n">
        <v>156</v>
      </c>
      <c r="K32" s="0" t="n">
        <v>5</v>
      </c>
      <c r="L32" s="0" t="s">
        <v>344</v>
      </c>
      <c r="M32" s="0" t="s">
        <v>830</v>
      </c>
    </row>
    <row r="33" customFormat="false" ht="12.8" hidden="false" customHeight="false" outlineLevel="0" collapsed="false">
      <c r="A33" s="0" t="s">
        <v>831</v>
      </c>
      <c r="B33" s="0" t="s">
        <v>819</v>
      </c>
      <c r="C33" s="0" t="n">
        <v>10</v>
      </c>
      <c r="D33" s="0" t="s">
        <v>760</v>
      </c>
      <c r="E33" s="0" t="s">
        <v>80</v>
      </c>
      <c r="F33" s="0" t="n">
        <v>1</v>
      </c>
      <c r="G33" s="0" t="s">
        <v>169</v>
      </c>
      <c r="H33" s="0" t="s">
        <v>745</v>
      </c>
      <c r="I33" s="0" t="n">
        <v>3</v>
      </c>
      <c r="J33" s="0" t="n">
        <v>250</v>
      </c>
      <c r="K33" s="0" t="n">
        <v>5</v>
      </c>
      <c r="L33" s="0" t="s">
        <v>347</v>
      </c>
      <c r="M33" s="0" t="s">
        <v>832</v>
      </c>
    </row>
    <row r="34" customFormat="false" ht="12.8" hidden="false" customHeight="false" outlineLevel="0" collapsed="false">
      <c r="A34" s="0" t="s">
        <v>833</v>
      </c>
      <c r="B34" s="0" t="s">
        <v>819</v>
      </c>
      <c r="C34" s="0" t="n">
        <v>5</v>
      </c>
      <c r="D34" s="0" t="s">
        <v>511</v>
      </c>
      <c r="E34" s="0" t="s">
        <v>80</v>
      </c>
      <c r="F34" s="0" t="n">
        <v>1</v>
      </c>
      <c r="G34" s="0" t="s">
        <v>169</v>
      </c>
      <c r="H34" s="0" t="s">
        <v>745</v>
      </c>
      <c r="I34" s="0" t="n">
        <v>4</v>
      </c>
      <c r="J34" s="0" t="n">
        <v>70</v>
      </c>
      <c r="K34" s="0" t="n">
        <v>2</v>
      </c>
      <c r="L34" s="0" t="s">
        <v>328</v>
      </c>
      <c r="M34" s="0" t="s">
        <v>834</v>
      </c>
    </row>
    <row r="35" customFormat="false" ht="12.8" hidden="false" customHeight="false" outlineLevel="0" collapsed="false">
      <c r="A35" s="0" t="s">
        <v>835</v>
      </c>
      <c r="B35" s="0" t="s">
        <v>836</v>
      </c>
      <c r="C35" s="0" t="n">
        <v>21</v>
      </c>
      <c r="D35" s="0" t="s">
        <v>837</v>
      </c>
      <c r="E35" s="0" t="s">
        <v>29</v>
      </c>
      <c r="F35" s="0" t="n">
        <v>0</v>
      </c>
      <c r="G35" s="0" t="s">
        <v>188</v>
      </c>
      <c r="H35" s="0" t="s">
        <v>838</v>
      </c>
      <c r="I35" s="0" t="n">
        <v>31</v>
      </c>
      <c r="J35" s="0" t="n">
        <v>512</v>
      </c>
      <c r="K35" s="0" t="n">
        <v>4</v>
      </c>
      <c r="L35" s="0" t="s">
        <v>358</v>
      </c>
      <c r="M35" s="0" t="s">
        <v>752</v>
      </c>
    </row>
    <row r="36" customFormat="false" ht="12.8" hidden="false" customHeight="false" outlineLevel="0" collapsed="false">
      <c r="A36" s="0" t="s">
        <v>839</v>
      </c>
      <c r="B36" s="0" t="s">
        <v>836</v>
      </c>
      <c r="C36" s="0" t="n">
        <v>3</v>
      </c>
      <c r="D36" s="0" t="s">
        <v>840</v>
      </c>
      <c r="E36" s="0" t="s">
        <v>80</v>
      </c>
      <c r="F36" s="0" t="n">
        <v>4</v>
      </c>
      <c r="G36" s="0" t="s">
        <v>169</v>
      </c>
      <c r="H36" s="0" t="s">
        <v>841</v>
      </c>
      <c r="I36" s="0" t="n">
        <v>16</v>
      </c>
      <c r="J36" s="0" t="n">
        <v>137</v>
      </c>
      <c r="K36" s="0" t="n">
        <v>3</v>
      </c>
      <c r="L36" s="0" t="s">
        <v>361</v>
      </c>
      <c r="M36" s="0" t="s">
        <v>842</v>
      </c>
    </row>
    <row r="37" customFormat="false" ht="12.8" hidden="false" customHeight="false" outlineLevel="0" collapsed="false">
      <c r="A37" s="0" t="s">
        <v>843</v>
      </c>
      <c r="B37" s="0" t="s">
        <v>836</v>
      </c>
      <c r="C37" s="0" t="n">
        <v>3</v>
      </c>
      <c r="D37" s="0" t="s">
        <v>844</v>
      </c>
      <c r="E37" s="0" t="s">
        <v>80</v>
      </c>
      <c r="F37" s="0" t="n">
        <v>6</v>
      </c>
      <c r="G37" s="0" t="s">
        <v>188</v>
      </c>
      <c r="H37" s="0" t="s">
        <v>845</v>
      </c>
      <c r="I37" s="0" t="n">
        <v>19</v>
      </c>
      <c r="J37" s="0" t="n">
        <v>804</v>
      </c>
      <c r="K37" s="0" t="n">
        <v>3</v>
      </c>
      <c r="L37" s="0" t="s">
        <v>367</v>
      </c>
      <c r="M37" s="0" t="s">
        <v>846</v>
      </c>
    </row>
    <row r="38" customFormat="false" ht="12.8" hidden="false" customHeight="false" outlineLevel="0" collapsed="false">
      <c r="A38" s="0" t="s">
        <v>847</v>
      </c>
      <c r="B38" s="0" t="s">
        <v>836</v>
      </c>
      <c r="C38" s="0" t="n">
        <v>5</v>
      </c>
      <c r="D38" s="0" t="s">
        <v>840</v>
      </c>
      <c r="E38" s="0" t="s">
        <v>80</v>
      </c>
      <c r="F38" s="0" t="n">
        <v>3</v>
      </c>
      <c r="G38" s="0" t="s">
        <v>188</v>
      </c>
      <c r="H38" s="0" t="s">
        <v>848</v>
      </c>
      <c r="I38" s="0" t="n">
        <v>20</v>
      </c>
      <c r="J38" s="0" t="n">
        <v>350</v>
      </c>
      <c r="K38" s="0" t="n">
        <v>4</v>
      </c>
      <c r="L38" s="0" t="s">
        <v>361</v>
      </c>
      <c r="M38" s="0" t="s">
        <v>752</v>
      </c>
    </row>
    <row r="39" customFormat="false" ht="12.8" hidden="false" customHeight="false" outlineLevel="0" collapsed="false">
      <c r="A39" s="0" t="s">
        <v>849</v>
      </c>
      <c r="B39" s="0" t="s">
        <v>836</v>
      </c>
      <c r="C39" s="0" t="n">
        <v>6</v>
      </c>
      <c r="D39" s="0" t="s">
        <v>511</v>
      </c>
      <c r="E39" s="0" t="s">
        <v>29</v>
      </c>
      <c r="F39" s="0" t="n">
        <v>1</v>
      </c>
      <c r="G39" s="0" t="s">
        <v>188</v>
      </c>
      <c r="H39" s="0" t="s">
        <v>755</v>
      </c>
      <c r="I39" s="0" t="n">
        <v>30</v>
      </c>
      <c r="J39" s="0" t="n">
        <v>285</v>
      </c>
      <c r="K39" s="0" t="n">
        <v>3</v>
      </c>
      <c r="L39" s="0" t="s">
        <v>371</v>
      </c>
      <c r="M39" s="0" t="s">
        <v>850</v>
      </c>
    </row>
    <row r="40" customFormat="false" ht="12.8" hidden="false" customHeight="false" outlineLevel="0" collapsed="false">
      <c r="A40" s="0" t="s">
        <v>851</v>
      </c>
      <c r="B40" s="0" t="s">
        <v>836</v>
      </c>
      <c r="C40" s="0" t="n">
        <v>3</v>
      </c>
      <c r="D40" s="0" t="s">
        <v>852</v>
      </c>
      <c r="E40" s="0" t="s">
        <v>29</v>
      </c>
      <c r="F40" s="0" t="n">
        <v>5</v>
      </c>
      <c r="G40" s="0" t="s">
        <v>188</v>
      </c>
      <c r="H40" s="0" t="s">
        <v>845</v>
      </c>
      <c r="I40" s="0" t="n">
        <v>27</v>
      </c>
      <c r="J40" s="0" t="n">
        <v>382</v>
      </c>
      <c r="K40" s="0" t="n">
        <v>2</v>
      </c>
      <c r="L40" s="0" t="s">
        <v>58</v>
      </c>
      <c r="M40" s="0" t="s">
        <v>853</v>
      </c>
    </row>
    <row r="41" customFormat="false" ht="12.8" hidden="false" customHeight="false" outlineLevel="0" collapsed="false">
      <c r="A41" s="0" t="s">
        <v>854</v>
      </c>
      <c r="B41" s="0" t="s">
        <v>836</v>
      </c>
      <c r="C41" s="0" t="n">
        <v>11</v>
      </c>
      <c r="D41" s="0" t="s">
        <v>511</v>
      </c>
      <c r="E41" s="0" t="s">
        <v>29</v>
      </c>
      <c r="F41" s="0" t="n">
        <v>0</v>
      </c>
      <c r="G41" s="0" t="s">
        <v>204</v>
      </c>
      <c r="H41" s="0" t="s">
        <v>855</v>
      </c>
      <c r="I41" s="0" t="n">
        <v>21</v>
      </c>
      <c r="J41" s="0" t="n">
        <v>314</v>
      </c>
      <c r="K41" s="0" t="n">
        <v>4</v>
      </c>
      <c r="L41" s="0" t="s">
        <v>381</v>
      </c>
      <c r="M41" s="0" t="s">
        <v>856</v>
      </c>
    </row>
    <row r="42" customFormat="false" ht="12.8" hidden="false" customHeight="false" outlineLevel="0" collapsed="false">
      <c r="A42" s="0" t="s">
        <v>857</v>
      </c>
      <c r="B42" s="0" t="s">
        <v>836</v>
      </c>
      <c r="C42" s="0" t="n">
        <v>6</v>
      </c>
      <c r="D42" s="0" t="s">
        <v>844</v>
      </c>
      <c r="E42" s="0" t="s">
        <v>29</v>
      </c>
      <c r="F42" s="0" t="n">
        <v>3</v>
      </c>
      <c r="G42" s="0" t="s">
        <v>188</v>
      </c>
      <c r="H42" s="0" t="s">
        <v>858</v>
      </c>
      <c r="I42" s="0" t="n">
        <v>22</v>
      </c>
      <c r="J42" s="0" t="n">
        <v>350</v>
      </c>
      <c r="K42" s="0" t="n">
        <v>3</v>
      </c>
      <c r="L42" s="0" t="n">
        <v>0.308</v>
      </c>
      <c r="M42" s="0" t="s">
        <v>859</v>
      </c>
    </row>
    <row r="43" customFormat="false" ht="12.8" hidden="false" customHeight="false" outlineLevel="0" collapsed="false">
      <c r="A43" s="0" t="s">
        <v>860</v>
      </c>
      <c r="B43" s="0" t="s">
        <v>836</v>
      </c>
      <c r="C43" s="0" t="n">
        <v>21</v>
      </c>
      <c r="D43" s="0" t="s">
        <v>861</v>
      </c>
      <c r="E43" s="0" t="s">
        <v>29</v>
      </c>
      <c r="F43" s="0" t="n">
        <v>0</v>
      </c>
      <c r="G43" s="0" t="s">
        <v>188</v>
      </c>
      <c r="H43" s="0" t="s">
        <v>862</v>
      </c>
      <c r="I43" s="0" t="n">
        <v>31</v>
      </c>
      <c r="J43" s="0" t="n">
        <v>1050</v>
      </c>
      <c r="K43" s="0" t="n">
        <v>5</v>
      </c>
      <c r="L43" s="0" t="s">
        <v>358</v>
      </c>
      <c r="M43" s="0" t="s">
        <v>752</v>
      </c>
    </row>
    <row r="44" customFormat="false" ht="12.8" hidden="false" customHeight="false" outlineLevel="0" collapsed="false">
      <c r="A44" s="0" t="s">
        <v>863</v>
      </c>
      <c r="B44" s="0" t="s">
        <v>836</v>
      </c>
      <c r="C44" s="0" t="n">
        <v>3</v>
      </c>
      <c r="D44" s="0" t="s">
        <v>754</v>
      </c>
      <c r="E44" s="0" t="s">
        <v>29</v>
      </c>
      <c r="F44" s="0" t="n">
        <v>2</v>
      </c>
      <c r="G44" s="0" t="s">
        <v>204</v>
      </c>
      <c r="H44" s="0" t="s">
        <v>862</v>
      </c>
      <c r="I44" s="0" t="n">
        <v>29</v>
      </c>
      <c r="J44" s="0" t="n">
        <v>450</v>
      </c>
      <c r="K44" s="0" t="n">
        <v>5</v>
      </c>
      <c r="L44" s="0" t="s">
        <v>390</v>
      </c>
      <c r="M44" s="0" t="s">
        <v>864</v>
      </c>
    </row>
    <row r="45" customFormat="false" ht="12.8" hidden="false" customHeight="false" outlineLevel="0" collapsed="false">
      <c r="A45" s="0" t="s">
        <v>865</v>
      </c>
      <c r="B45" s="0" t="s">
        <v>836</v>
      </c>
      <c r="C45" s="0" t="n">
        <v>5</v>
      </c>
      <c r="D45" s="0" t="s">
        <v>754</v>
      </c>
      <c r="E45" s="0" t="s">
        <v>29</v>
      </c>
      <c r="F45" s="0" t="n">
        <v>3</v>
      </c>
      <c r="G45" s="0" t="s">
        <v>188</v>
      </c>
      <c r="H45" s="0" t="s">
        <v>765</v>
      </c>
      <c r="I45" s="0" t="n">
        <v>17</v>
      </c>
      <c r="J45" s="0" t="n">
        <v>400</v>
      </c>
      <c r="K45" s="0" t="n">
        <v>5</v>
      </c>
      <c r="L45" s="0" t="s">
        <v>37</v>
      </c>
      <c r="M45" s="0" t="s">
        <v>866</v>
      </c>
    </row>
    <row r="46" customFormat="false" ht="12.8" hidden="false" customHeight="false" outlineLevel="0" collapsed="false">
      <c r="A46" s="0" t="s">
        <v>867</v>
      </c>
      <c r="B46" s="0" t="s">
        <v>868</v>
      </c>
      <c r="C46" s="0" t="n">
        <v>2</v>
      </c>
      <c r="D46" s="0" t="s">
        <v>869</v>
      </c>
      <c r="E46" s="0" t="s">
        <v>29</v>
      </c>
      <c r="F46" s="0" t="n">
        <v>0</v>
      </c>
      <c r="G46" s="0" t="s">
        <v>870</v>
      </c>
      <c r="H46" s="0" t="s">
        <v>511</v>
      </c>
      <c r="I46" s="0" t="n">
        <v>0</v>
      </c>
      <c r="J46" s="0" t="n">
        <v>0</v>
      </c>
      <c r="K46" s="0" t="n">
        <v>0</v>
      </c>
      <c r="L46" s="0" t="n">
        <v>0</v>
      </c>
      <c r="M46" s="0" t="s">
        <v>752</v>
      </c>
    </row>
    <row r="47" customFormat="false" ht="12.8" hidden="false" customHeight="false" outlineLevel="0" collapsed="false">
      <c r="A47" s="0" t="s">
        <v>871</v>
      </c>
      <c r="B47" s="0" t="s">
        <v>868</v>
      </c>
      <c r="C47" s="0" t="n">
        <v>3</v>
      </c>
      <c r="D47" s="0" t="s">
        <v>869</v>
      </c>
      <c r="E47" s="0" t="s">
        <v>29</v>
      </c>
      <c r="F47" s="0" t="n">
        <v>0</v>
      </c>
      <c r="G47" s="0" t="s">
        <v>870</v>
      </c>
      <c r="H47" s="0" t="s">
        <v>511</v>
      </c>
      <c r="I47" s="0" t="n">
        <v>0</v>
      </c>
      <c r="J47" s="0" t="n">
        <v>0</v>
      </c>
      <c r="K47" s="0" t="n">
        <v>0</v>
      </c>
      <c r="L47" s="0" t="n">
        <v>0</v>
      </c>
      <c r="M47" s="0" t="s">
        <v>752</v>
      </c>
    </row>
    <row r="48" customFormat="false" ht="12.8" hidden="false" customHeight="false" outlineLevel="0" collapsed="false">
      <c r="A48" s="0" t="s">
        <v>872</v>
      </c>
      <c r="B48" s="0" t="s">
        <v>868</v>
      </c>
      <c r="C48" s="0" t="n">
        <v>4</v>
      </c>
      <c r="D48" s="0" t="s">
        <v>760</v>
      </c>
      <c r="E48" s="0" t="s">
        <v>29</v>
      </c>
      <c r="F48" s="0" t="n">
        <v>0</v>
      </c>
      <c r="G48" s="0" t="s">
        <v>870</v>
      </c>
      <c r="H48" s="0" t="s">
        <v>511</v>
      </c>
      <c r="I48" s="0" t="n">
        <v>0</v>
      </c>
      <c r="J48" s="0" t="n">
        <v>0</v>
      </c>
      <c r="K48" s="0" t="n">
        <v>0</v>
      </c>
      <c r="L48" s="0" t="n">
        <v>0</v>
      </c>
      <c r="M48" s="0" t="s">
        <v>873</v>
      </c>
    </row>
    <row r="49" customFormat="false" ht="12.8" hidden="false" customHeight="false" outlineLevel="0" collapsed="false">
      <c r="A49" s="0" t="s">
        <v>874</v>
      </c>
      <c r="B49" s="0" t="s">
        <v>868</v>
      </c>
      <c r="C49" s="0" t="s">
        <v>875</v>
      </c>
      <c r="D49" s="0" t="s">
        <v>511</v>
      </c>
      <c r="E49" s="0" t="s">
        <v>29</v>
      </c>
      <c r="F49" s="0" t="n">
        <v>0</v>
      </c>
      <c r="G49" s="0" t="s">
        <v>870</v>
      </c>
      <c r="H49" s="0" t="s">
        <v>511</v>
      </c>
      <c r="I49" s="0" t="n">
        <v>0</v>
      </c>
      <c r="J49" s="0" t="n">
        <v>0</v>
      </c>
      <c r="K49" s="0" t="n">
        <v>0</v>
      </c>
      <c r="L49" s="0" t="n">
        <v>0</v>
      </c>
      <c r="M49" s="0" t="s">
        <v>752</v>
      </c>
    </row>
    <row r="50" customFormat="false" ht="12.8" hidden="false" customHeight="false" outlineLevel="0" collapsed="false">
      <c r="A50" s="0" t="s">
        <v>876</v>
      </c>
      <c r="B50" s="0" t="s">
        <v>868</v>
      </c>
      <c r="C50" s="0" t="n">
        <v>4</v>
      </c>
      <c r="D50" s="0" t="s">
        <v>760</v>
      </c>
      <c r="E50" s="0" t="s">
        <v>29</v>
      </c>
      <c r="F50" s="0" t="n">
        <v>0</v>
      </c>
      <c r="G50" s="0" t="s">
        <v>870</v>
      </c>
      <c r="H50" s="0" t="s">
        <v>877</v>
      </c>
      <c r="I50" s="0" t="n">
        <v>3</v>
      </c>
      <c r="J50" s="0" t="n">
        <v>50</v>
      </c>
      <c r="K50" s="0" t="n">
        <v>2</v>
      </c>
      <c r="L50" s="0" t="n">
        <v>0</v>
      </c>
      <c r="M50" s="0" t="s">
        <v>873</v>
      </c>
    </row>
    <row r="51" customFormat="false" ht="12.8" hidden="false" customHeight="false" outlineLevel="0" collapsed="false">
      <c r="A51" s="0" t="s">
        <v>878</v>
      </c>
      <c r="B51" s="0" t="s">
        <v>868</v>
      </c>
      <c r="C51" s="0" t="n">
        <v>3</v>
      </c>
      <c r="D51" s="0" t="s">
        <v>760</v>
      </c>
      <c r="E51" s="0" t="s">
        <v>29</v>
      </c>
      <c r="F51" s="0" t="n">
        <v>0</v>
      </c>
      <c r="G51" s="0" t="s">
        <v>870</v>
      </c>
      <c r="H51" s="0" t="s">
        <v>511</v>
      </c>
      <c r="I51" s="0" t="n">
        <v>1</v>
      </c>
      <c r="J51" s="0" t="n">
        <v>25</v>
      </c>
      <c r="K51" s="0" t="n">
        <v>1</v>
      </c>
      <c r="L51" s="0" t="n">
        <v>0</v>
      </c>
      <c r="M51" s="0" t="s">
        <v>879</v>
      </c>
    </row>
    <row r="52" customFormat="false" ht="12.8" hidden="false" customHeight="false" outlineLevel="0" collapsed="false">
      <c r="A52" s="0" t="s">
        <v>880</v>
      </c>
      <c r="B52" s="0" t="s">
        <v>868</v>
      </c>
      <c r="C52" s="0" t="n">
        <v>3</v>
      </c>
      <c r="D52" s="0" t="s">
        <v>760</v>
      </c>
      <c r="E52" s="0" t="s">
        <v>29</v>
      </c>
      <c r="F52" s="0" t="n">
        <v>0</v>
      </c>
      <c r="G52" s="0" t="s">
        <v>870</v>
      </c>
      <c r="H52" s="0" t="s">
        <v>511</v>
      </c>
      <c r="I52" s="0" t="n">
        <v>2</v>
      </c>
      <c r="J52" s="0" t="n">
        <v>25</v>
      </c>
      <c r="K52" s="0" t="n">
        <v>1</v>
      </c>
      <c r="L52" s="0" t="n">
        <v>0</v>
      </c>
      <c r="M52" s="0" t="s">
        <v>881</v>
      </c>
    </row>
    <row r="53" customFormat="false" ht="12.8" hidden="false" customHeight="false" outlineLevel="0" collapsed="false">
      <c r="A53" s="0" t="s">
        <v>882</v>
      </c>
      <c r="B53" s="0" t="s">
        <v>868</v>
      </c>
      <c r="C53" s="0" t="n">
        <v>4</v>
      </c>
      <c r="D53" s="0" t="s">
        <v>744</v>
      </c>
      <c r="E53" s="0" t="s">
        <v>29</v>
      </c>
      <c r="F53" s="0" t="n">
        <v>0</v>
      </c>
      <c r="G53" s="0" t="s">
        <v>870</v>
      </c>
      <c r="H53" s="0" t="s">
        <v>511</v>
      </c>
      <c r="I53" s="0" t="n">
        <v>6</v>
      </c>
      <c r="J53" s="0" t="n">
        <v>50</v>
      </c>
      <c r="K53" s="0" t="n">
        <v>2</v>
      </c>
      <c r="L53" s="0" t="n">
        <v>0</v>
      </c>
      <c r="M53" s="0" t="s">
        <v>883</v>
      </c>
    </row>
    <row r="54" customFormat="false" ht="12.8" hidden="false" customHeight="false" outlineLevel="0" collapsed="false">
      <c r="A54" s="0" t="s">
        <v>884</v>
      </c>
      <c r="B54" s="0" t="s">
        <v>868</v>
      </c>
      <c r="C54" s="0" t="n">
        <v>5</v>
      </c>
      <c r="D54" s="0" t="s">
        <v>760</v>
      </c>
      <c r="E54" s="0" t="s">
        <v>80</v>
      </c>
      <c r="F54" s="0" t="n">
        <v>0</v>
      </c>
      <c r="G54" s="0" t="s">
        <v>870</v>
      </c>
      <c r="H54" s="0" t="s">
        <v>877</v>
      </c>
      <c r="I54" s="0" t="n">
        <v>3</v>
      </c>
      <c r="J54" s="0" t="n">
        <v>200</v>
      </c>
      <c r="K54" s="0" t="n">
        <v>3</v>
      </c>
      <c r="L54" s="0" t="n">
        <v>0</v>
      </c>
      <c r="M54" s="0" t="s">
        <v>885</v>
      </c>
    </row>
    <row r="55" customFormat="false" ht="12.8" hidden="false" customHeight="false" outlineLevel="0" collapsed="false">
      <c r="A55" s="0" t="s">
        <v>886</v>
      </c>
      <c r="B55" s="0" t="s">
        <v>868</v>
      </c>
      <c r="C55" s="0" t="n">
        <v>2</v>
      </c>
      <c r="D55" s="0" t="s">
        <v>760</v>
      </c>
      <c r="E55" s="0" t="s">
        <v>29</v>
      </c>
      <c r="F55" s="0" t="n">
        <v>0</v>
      </c>
      <c r="G55" s="0" t="s">
        <v>870</v>
      </c>
      <c r="H55" s="0" t="s">
        <v>887</v>
      </c>
      <c r="I55" s="0" t="n">
        <v>1</v>
      </c>
      <c r="J55" s="0" t="n">
        <v>20</v>
      </c>
      <c r="K55" s="0" t="n">
        <v>0</v>
      </c>
      <c r="L55" s="0" t="n">
        <v>0</v>
      </c>
      <c r="M55" s="0" t="s">
        <v>881</v>
      </c>
    </row>
    <row r="56" customFormat="false" ht="12.8" hidden="false" customHeight="false" outlineLevel="0" collapsed="false">
      <c r="A56" s="0" t="s">
        <v>888</v>
      </c>
      <c r="B56" s="0" t="s">
        <v>868</v>
      </c>
      <c r="C56" s="0" t="n">
        <v>4</v>
      </c>
      <c r="D56" s="0" t="s">
        <v>511</v>
      </c>
      <c r="E56" s="0" t="s">
        <v>29</v>
      </c>
      <c r="F56" s="0" t="n">
        <v>0</v>
      </c>
      <c r="G56" s="0" t="s">
        <v>870</v>
      </c>
      <c r="H56" s="0" t="s">
        <v>755</v>
      </c>
      <c r="I56" s="0" t="n">
        <v>3</v>
      </c>
      <c r="J56" s="0" t="n">
        <v>25</v>
      </c>
      <c r="K56" s="0" t="n">
        <v>1</v>
      </c>
      <c r="L56" s="0" t="n">
        <v>0</v>
      </c>
      <c r="M56" s="0" t="s">
        <v>889</v>
      </c>
    </row>
    <row r="57" customFormat="false" ht="12.8" hidden="false" customHeight="false" outlineLevel="0" collapsed="false">
      <c r="A57" s="0" t="s">
        <v>890</v>
      </c>
      <c r="B57" s="0" t="s">
        <v>868</v>
      </c>
      <c r="C57" s="0" t="n">
        <v>5</v>
      </c>
      <c r="D57" s="0" t="s">
        <v>511</v>
      </c>
      <c r="E57" s="0" t="s">
        <v>29</v>
      </c>
      <c r="F57" s="0" t="n">
        <v>0</v>
      </c>
      <c r="G57" s="0" t="s">
        <v>870</v>
      </c>
      <c r="H57" s="0" t="s">
        <v>755</v>
      </c>
      <c r="I57" s="0" t="n">
        <v>2</v>
      </c>
      <c r="J57" s="0" t="n">
        <v>32</v>
      </c>
      <c r="K57" s="0" t="n">
        <v>2</v>
      </c>
      <c r="L57" s="0" t="n">
        <v>0</v>
      </c>
      <c r="M57" s="0" t="s">
        <v>889</v>
      </c>
    </row>
    <row r="58" customFormat="false" ht="12.8" hidden="false" customHeight="false" outlineLevel="0" collapsed="false">
      <c r="A58" s="0" t="s">
        <v>891</v>
      </c>
      <c r="B58" s="0" t="s">
        <v>868</v>
      </c>
      <c r="C58" s="0" t="n">
        <v>4</v>
      </c>
      <c r="D58" s="0" t="s">
        <v>511</v>
      </c>
      <c r="E58" s="0" t="s">
        <v>29</v>
      </c>
      <c r="F58" s="0" t="n">
        <v>0</v>
      </c>
      <c r="G58" s="0" t="s">
        <v>870</v>
      </c>
      <c r="H58" s="0" t="s">
        <v>755</v>
      </c>
      <c r="I58" s="0" t="n">
        <v>3</v>
      </c>
      <c r="J58" s="0" t="n">
        <v>20</v>
      </c>
      <c r="K58" s="0" t="n">
        <v>0</v>
      </c>
      <c r="L58" s="0" t="n">
        <v>0</v>
      </c>
      <c r="M58" s="0" t="s">
        <v>892</v>
      </c>
    </row>
    <row r="59" customFormat="false" ht="12.8" hidden="false" customHeight="false" outlineLevel="0" collapsed="false">
      <c r="A59" s="0" t="s">
        <v>893</v>
      </c>
      <c r="B59" s="0" t="s">
        <v>868</v>
      </c>
      <c r="C59" s="0" t="n">
        <v>3</v>
      </c>
      <c r="D59" s="0" t="s">
        <v>511</v>
      </c>
      <c r="E59" s="0" t="s">
        <v>29</v>
      </c>
      <c r="F59" s="0" t="n">
        <v>0</v>
      </c>
      <c r="G59" s="0" t="s">
        <v>870</v>
      </c>
      <c r="H59" s="0" t="s">
        <v>511</v>
      </c>
      <c r="I59" s="0" t="n">
        <v>3</v>
      </c>
      <c r="J59" s="0" t="n">
        <v>15</v>
      </c>
      <c r="K59" s="0" t="n">
        <v>0</v>
      </c>
      <c r="L59" s="0" t="n">
        <v>0</v>
      </c>
      <c r="M59" s="0" t="s">
        <v>894</v>
      </c>
    </row>
    <row r="60" customFormat="false" ht="12.8" hidden="false" customHeight="false" outlineLevel="0" collapsed="false">
      <c r="A60" s="0" t="s">
        <v>895</v>
      </c>
      <c r="B60" s="0" t="s">
        <v>868</v>
      </c>
      <c r="C60" s="0" t="n">
        <v>3</v>
      </c>
      <c r="D60" s="0" t="s">
        <v>511</v>
      </c>
      <c r="E60" s="0" t="s">
        <v>29</v>
      </c>
      <c r="F60" s="0" t="n">
        <v>0</v>
      </c>
      <c r="G60" s="0" t="s">
        <v>870</v>
      </c>
      <c r="H60" s="0" t="s">
        <v>511</v>
      </c>
      <c r="I60" s="0" t="n">
        <v>2</v>
      </c>
      <c r="J60" s="0" t="n">
        <v>30</v>
      </c>
      <c r="K60" s="0" t="n">
        <v>1</v>
      </c>
      <c r="L60" s="0" t="n">
        <v>0</v>
      </c>
      <c r="M60" s="0" t="s">
        <v>896</v>
      </c>
    </row>
    <row r="61" customFormat="false" ht="12.8" hidden="false" customHeight="false" outlineLevel="0" collapsed="false">
      <c r="A61" s="0" t="s">
        <v>897</v>
      </c>
      <c r="B61" s="0" t="s">
        <v>868</v>
      </c>
      <c r="C61" s="0" t="n">
        <v>3</v>
      </c>
      <c r="D61" s="0" t="s">
        <v>511</v>
      </c>
      <c r="E61" s="0" t="s">
        <v>29</v>
      </c>
      <c r="F61" s="0" t="n">
        <v>0</v>
      </c>
      <c r="G61" s="0" t="s">
        <v>870</v>
      </c>
      <c r="H61" s="0" t="s">
        <v>755</v>
      </c>
      <c r="I61" s="0" t="n">
        <v>1</v>
      </c>
      <c r="J61" s="0" t="n">
        <v>10</v>
      </c>
      <c r="K61" s="0" t="n">
        <v>0</v>
      </c>
      <c r="L61" s="0" t="n">
        <v>0</v>
      </c>
      <c r="M61" s="0" t="s">
        <v>898</v>
      </c>
    </row>
    <row r="62" customFormat="false" ht="12.8" hidden="false" customHeight="false" outlineLevel="0" collapsed="false">
      <c r="A62" s="0" t="s">
        <v>899</v>
      </c>
      <c r="B62" s="0" t="s">
        <v>868</v>
      </c>
      <c r="C62" s="0" t="n">
        <v>3</v>
      </c>
      <c r="D62" s="0" t="s">
        <v>511</v>
      </c>
      <c r="E62" s="0" t="s">
        <v>29</v>
      </c>
      <c r="F62" s="0" t="n">
        <v>0</v>
      </c>
      <c r="G62" s="0" t="s">
        <v>870</v>
      </c>
      <c r="H62" s="0" t="s">
        <v>511</v>
      </c>
      <c r="I62" s="0" t="n">
        <v>1</v>
      </c>
      <c r="J62" s="0" t="n">
        <v>10</v>
      </c>
      <c r="K62" s="0" t="n">
        <v>0</v>
      </c>
      <c r="L62" s="0" t="n">
        <v>0</v>
      </c>
      <c r="M62" s="0" t="s">
        <v>900</v>
      </c>
    </row>
    <row r="63" customFormat="false" ht="12.8" hidden="false" customHeight="false" outlineLevel="0" collapsed="false">
      <c r="A63" s="0" t="s">
        <v>901</v>
      </c>
      <c r="B63" s="0" t="s">
        <v>868</v>
      </c>
      <c r="C63" s="0" t="n">
        <v>3</v>
      </c>
      <c r="D63" s="0" t="s">
        <v>511</v>
      </c>
      <c r="E63" s="0" t="s">
        <v>29</v>
      </c>
      <c r="F63" s="0" t="n">
        <v>0</v>
      </c>
      <c r="G63" s="0" t="s">
        <v>870</v>
      </c>
      <c r="H63" s="0" t="s">
        <v>511</v>
      </c>
      <c r="I63" s="0" t="n">
        <v>2</v>
      </c>
      <c r="J63" s="0" t="n">
        <v>15</v>
      </c>
      <c r="K63" s="0" t="n">
        <v>1</v>
      </c>
      <c r="L63" s="0" t="n">
        <v>0</v>
      </c>
      <c r="M63" s="0" t="s">
        <v>902</v>
      </c>
    </row>
    <row r="64" customFormat="false" ht="12.8" hidden="false" customHeight="false" outlineLevel="0" collapsed="false">
      <c r="A64" s="0" t="s">
        <v>903</v>
      </c>
      <c r="B64" s="0" t="s">
        <v>868</v>
      </c>
      <c r="C64" s="0" t="n">
        <v>5</v>
      </c>
      <c r="D64" s="0" t="s">
        <v>511</v>
      </c>
      <c r="E64" s="0" t="s">
        <v>29</v>
      </c>
      <c r="F64" s="0" t="n">
        <v>0</v>
      </c>
      <c r="G64" s="0" t="s">
        <v>870</v>
      </c>
      <c r="H64" s="0" t="s">
        <v>511</v>
      </c>
      <c r="I64" s="0" t="n">
        <v>12</v>
      </c>
      <c r="J64" s="0" t="n">
        <v>40</v>
      </c>
      <c r="K64" s="0" t="n">
        <v>2</v>
      </c>
      <c r="L64" s="0" t="n">
        <v>0</v>
      </c>
      <c r="M64" s="0" t="s">
        <v>904</v>
      </c>
    </row>
    <row r="65" customFormat="false" ht="12.8" hidden="false" customHeight="false" outlineLevel="0" collapsed="false">
      <c r="A65" s="0" t="s">
        <v>905</v>
      </c>
      <c r="B65" s="0" t="s">
        <v>868</v>
      </c>
      <c r="C65" s="0" t="n">
        <v>6</v>
      </c>
      <c r="D65" s="0" t="s">
        <v>782</v>
      </c>
      <c r="E65" s="0" t="s">
        <v>29</v>
      </c>
      <c r="F65" s="0" t="n">
        <v>0</v>
      </c>
      <c r="G65" s="0" t="s">
        <v>870</v>
      </c>
      <c r="H65" s="0" t="s">
        <v>755</v>
      </c>
      <c r="I65" s="0" t="n">
        <v>20</v>
      </c>
      <c r="J65" s="0" t="n">
        <v>180</v>
      </c>
      <c r="K65" s="0" t="n">
        <v>3</v>
      </c>
      <c r="L65" s="0" t="n">
        <v>0</v>
      </c>
      <c r="M65" s="0" t="s">
        <v>906</v>
      </c>
    </row>
    <row r="66" customFormat="false" ht="12.8" hidden="false" customHeight="false" outlineLevel="0" collapsed="false">
      <c r="A66" s="0" t="s">
        <v>907</v>
      </c>
      <c r="B66" s="0" t="s">
        <v>868</v>
      </c>
      <c r="C66" s="0" t="n">
        <v>3</v>
      </c>
      <c r="D66" s="0" t="s">
        <v>511</v>
      </c>
      <c r="E66" s="0" t="s">
        <v>29</v>
      </c>
      <c r="F66" s="0" t="n">
        <v>0</v>
      </c>
      <c r="G66" s="0" t="s">
        <v>870</v>
      </c>
      <c r="H66" s="0" t="s">
        <v>511</v>
      </c>
      <c r="I66" s="0" t="n">
        <v>2</v>
      </c>
      <c r="J66" s="0" t="n">
        <v>25</v>
      </c>
      <c r="K66" s="0" t="n">
        <v>1</v>
      </c>
      <c r="L66" s="0" t="n">
        <v>0</v>
      </c>
      <c r="M66" s="0" t="s">
        <v>908</v>
      </c>
    </row>
    <row r="67" customFormat="false" ht="12.8" hidden="false" customHeight="false" outlineLevel="0" collapsed="false">
      <c r="A67" s="0" t="s">
        <v>909</v>
      </c>
      <c r="B67" s="0" t="s">
        <v>868</v>
      </c>
      <c r="C67" s="0" t="n">
        <v>3</v>
      </c>
      <c r="D67" s="0" t="s">
        <v>511</v>
      </c>
      <c r="E67" s="0" t="s">
        <v>29</v>
      </c>
      <c r="F67" s="0" t="n">
        <v>0</v>
      </c>
      <c r="G67" s="0" t="s">
        <v>870</v>
      </c>
      <c r="H67" s="0" t="s">
        <v>511</v>
      </c>
      <c r="I67" s="0" t="n">
        <v>2</v>
      </c>
      <c r="J67" s="0" t="n">
        <v>10</v>
      </c>
      <c r="K67" s="0" t="n">
        <v>0</v>
      </c>
      <c r="L67" s="0" t="n">
        <v>0</v>
      </c>
      <c r="M67" s="0" t="s">
        <v>910</v>
      </c>
    </row>
    <row r="68" customFormat="false" ht="12.8" hidden="false" customHeight="false" outlineLevel="0" collapsed="false">
      <c r="A68" s="0" t="s">
        <v>911</v>
      </c>
      <c r="B68" s="0" t="s">
        <v>868</v>
      </c>
      <c r="C68" s="0" t="n">
        <v>3</v>
      </c>
      <c r="D68" s="0" t="s">
        <v>869</v>
      </c>
      <c r="E68" s="0" t="s">
        <v>448</v>
      </c>
      <c r="F68" s="0" t="n">
        <v>0</v>
      </c>
      <c r="G68" s="0" t="s">
        <v>870</v>
      </c>
      <c r="H68" s="0" t="s">
        <v>511</v>
      </c>
      <c r="I68" s="0" t="n">
        <v>2</v>
      </c>
      <c r="J68" s="0" t="n">
        <v>30</v>
      </c>
      <c r="K68" s="0" t="n">
        <v>2</v>
      </c>
      <c r="L68" s="0" t="n">
        <v>0</v>
      </c>
      <c r="M68" s="0" t="s">
        <v>912</v>
      </c>
    </row>
    <row r="69" customFormat="false" ht="12.8" hidden="false" customHeight="false" outlineLevel="0" collapsed="false">
      <c r="A69" s="0" t="s">
        <v>913</v>
      </c>
      <c r="B69" s="0" t="s">
        <v>868</v>
      </c>
      <c r="C69" s="0" t="n">
        <v>3</v>
      </c>
      <c r="D69" s="0" t="s">
        <v>760</v>
      </c>
      <c r="E69" s="0" t="s">
        <v>29</v>
      </c>
      <c r="F69" s="0" t="n">
        <v>0</v>
      </c>
      <c r="G69" s="0" t="s">
        <v>870</v>
      </c>
      <c r="H69" s="0" t="s">
        <v>511</v>
      </c>
      <c r="I69" s="0" t="n">
        <v>2</v>
      </c>
      <c r="J69" s="0" t="n">
        <v>30</v>
      </c>
      <c r="K69" s="0" t="n">
        <v>1</v>
      </c>
      <c r="L69" s="0" t="n">
        <v>0</v>
      </c>
      <c r="M69" s="0" t="s">
        <v>908</v>
      </c>
    </row>
    <row r="70" customFormat="false" ht="12.8" hidden="false" customHeight="false" outlineLevel="0" collapsed="false">
      <c r="A70" s="0" t="s">
        <v>914</v>
      </c>
      <c r="B70" s="0" t="s">
        <v>868</v>
      </c>
      <c r="C70" s="0" t="n">
        <v>4</v>
      </c>
      <c r="D70" s="0" t="s">
        <v>869</v>
      </c>
      <c r="E70" s="0" t="s">
        <v>29</v>
      </c>
      <c r="F70" s="0" t="n">
        <v>0</v>
      </c>
      <c r="G70" s="0" t="s">
        <v>870</v>
      </c>
      <c r="H70" s="0" t="s">
        <v>755</v>
      </c>
      <c r="I70" s="0" t="n">
        <v>5</v>
      </c>
      <c r="J70" s="0" t="n">
        <v>30</v>
      </c>
      <c r="K70" s="0" t="n">
        <v>0</v>
      </c>
      <c r="L70" s="0" t="n">
        <v>0</v>
      </c>
      <c r="M70" s="0" t="s">
        <v>915</v>
      </c>
    </row>
    <row r="71" customFormat="false" ht="12.8" hidden="false" customHeight="false" outlineLevel="0" collapsed="false">
      <c r="A71" s="0" t="s">
        <v>916</v>
      </c>
      <c r="B71" s="0" t="s">
        <v>917</v>
      </c>
      <c r="C71" s="0" t="n">
        <v>2</v>
      </c>
      <c r="D71" s="0" t="s">
        <v>511</v>
      </c>
      <c r="E71" s="0" t="s">
        <v>29</v>
      </c>
      <c r="F71" s="0" t="n">
        <v>0</v>
      </c>
      <c r="G71" s="0" t="s">
        <v>870</v>
      </c>
      <c r="H71" s="0" t="s">
        <v>511</v>
      </c>
      <c r="I71" s="0" t="n">
        <v>0</v>
      </c>
      <c r="J71" s="0" t="n">
        <v>0</v>
      </c>
      <c r="K71" s="0" t="n">
        <v>0</v>
      </c>
      <c r="L71" s="0" t="n">
        <v>0</v>
      </c>
      <c r="M71" s="0" t="s">
        <v>752</v>
      </c>
    </row>
    <row r="72" customFormat="false" ht="12.8" hidden="false" customHeight="false" outlineLevel="0" collapsed="false">
      <c r="A72" s="0" t="s">
        <v>918</v>
      </c>
      <c r="B72" s="0" t="s">
        <v>917</v>
      </c>
      <c r="C72" s="0" t="n">
        <v>2</v>
      </c>
      <c r="D72" s="0" t="s">
        <v>744</v>
      </c>
      <c r="E72" s="0" t="s">
        <v>29</v>
      </c>
      <c r="F72" s="0" t="n">
        <v>0</v>
      </c>
      <c r="G72" s="0" t="s">
        <v>870</v>
      </c>
      <c r="H72" s="0" t="s">
        <v>919</v>
      </c>
      <c r="I72" s="0" t="n">
        <v>1</v>
      </c>
      <c r="J72" s="0" t="n">
        <v>0</v>
      </c>
      <c r="K72" s="0" t="n">
        <v>0</v>
      </c>
      <c r="L72" s="0" t="n">
        <v>0</v>
      </c>
      <c r="M72" s="0" t="s">
        <v>752</v>
      </c>
    </row>
    <row r="73" customFormat="false" ht="12.8" hidden="false" customHeight="false" outlineLevel="0" collapsed="false">
      <c r="A73" s="0" t="s">
        <v>920</v>
      </c>
      <c r="B73" s="0" t="s">
        <v>917</v>
      </c>
      <c r="C73" s="0" t="n">
        <v>3</v>
      </c>
      <c r="D73" s="0" t="s">
        <v>869</v>
      </c>
      <c r="E73" s="0" t="s">
        <v>29</v>
      </c>
      <c r="F73" s="0" t="n">
        <v>0</v>
      </c>
      <c r="G73" s="0" t="s">
        <v>870</v>
      </c>
      <c r="H73" s="0" t="s">
        <v>511</v>
      </c>
      <c r="I73" s="0" t="n">
        <v>1</v>
      </c>
      <c r="J73" s="0" t="n">
        <v>10</v>
      </c>
      <c r="K73" s="0" t="n">
        <v>1</v>
      </c>
      <c r="L73" s="0" t="n">
        <v>0</v>
      </c>
      <c r="M73" s="0" t="s">
        <v>921</v>
      </c>
    </row>
    <row r="74" customFormat="false" ht="12.8" hidden="false" customHeight="false" outlineLevel="0" collapsed="false">
      <c r="A74" s="0" t="s">
        <v>922</v>
      </c>
      <c r="B74" s="0" t="s">
        <v>917</v>
      </c>
      <c r="C74" s="0" t="n">
        <v>5</v>
      </c>
      <c r="D74" s="0" t="s">
        <v>760</v>
      </c>
      <c r="E74" s="0" t="s">
        <v>29</v>
      </c>
      <c r="F74" s="0" t="n">
        <v>0</v>
      </c>
      <c r="G74" s="0" t="s">
        <v>870</v>
      </c>
      <c r="H74" s="0" t="s">
        <v>511</v>
      </c>
      <c r="I74" s="0" t="n">
        <v>10</v>
      </c>
      <c r="J74" s="0" t="n">
        <v>75</v>
      </c>
      <c r="K74" s="0" t="n">
        <v>3</v>
      </c>
      <c r="L74" s="0" t="n">
        <v>0</v>
      </c>
      <c r="M74" s="0" t="s">
        <v>923</v>
      </c>
    </row>
    <row r="75" customFormat="false" ht="12.8" hidden="false" customHeight="false" outlineLevel="0" collapsed="false">
      <c r="A75" s="0" t="s">
        <v>924</v>
      </c>
      <c r="B75" s="0" t="s">
        <v>917</v>
      </c>
      <c r="C75" s="0" t="n">
        <v>3</v>
      </c>
      <c r="D75" s="0" t="s">
        <v>511</v>
      </c>
      <c r="E75" s="0" t="s">
        <v>29</v>
      </c>
      <c r="F75" s="0" t="n">
        <v>0</v>
      </c>
      <c r="G75" s="0" t="s">
        <v>870</v>
      </c>
      <c r="H75" s="0" t="s">
        <v>887</v>
      </c>
      <c r="I75" s="0" t="n">
        <v>0</v>
      </c>
      <c r="J75" s="0" t="n">
        <v>10</v>
      </c>
      <c r="K75" s="0" t="n">
        <v>1</v>
      </c>
      <c r="L75" s="0" t="n">
        <v>0</v>
      </c>
      <c r="M75" s="0" t="s">
        <v>925</v>
      </c>
    </row>
    <row r="76" customFormat="false" ht="12.8" hidden="false" customHeight="false" outlineLevel="0" collapsed="false">
      <c r="A76" s="0" t="s">
        <v>926</v>
      </c>
      <c r="B76" s="0" t="s">
        <v>917</v>
      </c>
      <c r="C76" s="0" t="n">
        <v>4</v>
      </c>
      <c r="D76" s="0" t="s">
        <v>869</v>
      </c>
      <c r="E76" s="0" t="s">
        <v>29</v>
      </c>
      <c r="F76" s="0" t="n">
        <v>0</v>
      </c>
      <c r="G76" s="0" t="s">
        <v>870</v>
      </c>
      <c r="H76" s="0" t="s">
        <v>511</v>
      </c>
      <c r="I76" s="0" t="n">
        <v>4</v>
      </c>
      <c r="J76" s="0" t="n">
        <v>100</v>
      </c>
      <c r="K76" s="0" t="n">
        <v>2</v>
      </c>
      <c r="L76" s="0" t="n">
        <v>0</v>
      </c>
      <c r="M76" s="0" t="s">
        <v>927</v>
      </c>
    </row>
    <row r="77" customFormat="false" ht="12.8" hidden="false" customHeight="false" outlineLevel="0" collapsed="false">
      <c r="A77" s="0" t="s">
        <v>928</v>
      </c>
      <c r="B77" s="0" t="s">
        <v>917</v>
      </c>
      <c r="C77" s="0" t="n">
        <v>4</v>
      </c>
      <c r="D77" s="0" t="s">
        <v>929</v>
      </c>
      <c r="E77" s="0" t="s">
        <v>29</v>
      </c>
      <c r="F77" s="0" t="n">
        <v>0</v>
      </c>
      <c r="G77" s="0" t="s">
        <v>870</v>
      </c>
      <c r="H77" s="0" t="s">
        <v>919</v>
      </c>
      <c r="I77" s="0" t="n">
        <v>3</v>
      </c>
      <c r="J77" s="0" t="n">
        <v>100</v>
      </c>
      <c r="K77" s="0" t="n">
        <v>3</v>
      </c>
      <c r="L77" s="0" t="n">
        <v>0</v>
      </c>
      <c r="M77" s="0" t="s">
        <v>752</v>
      </c>
    </row>
    <row r="78" customFormat="false" ht="12.8" hidden="false" customHeight="false" outlineLevel="0" collapsed="false">
      <c r="A78" s="0" t="s">
        <v>930</v>
      </c>
      <c r="B78" s="0" t="s">
        <v>917</v>
      </c>
      <c r="C78" s="0" t="n">
        <v>6</v>
      </c>
      <c r="D78" s="0" t="s">
        <v>744</v>
      </c>
      <c r="E78" s="0" t="s">
        <v>29</v>
      </c>
      <c r="F78" s="0" t="n">
        <v>0</v>
      </c>
      <c r="G78" s="0" t="s">
        <v>870</v>
      </c>
      <c r="H78" s="0" t="s">
        <v>511</v>
      </c>
      <c r="I78" s="0" t="n">
        <v>4</v>
      </c>
      <c r="J78" s="0" t="n">
        <v>125</v>
      </c>
      <c r="K78" s="0" t="n">
        <v>3</v>
      </c>
      <c r="L78" s="0" t="s">
        <v>118</v>
      </c>
      <c r="M78" s="0" t="s">
        <v>931</v>
      </c>
    </row>
    <row r="79" customFormat="false" ht="12.8" hidden="false" customHeight="false" outlineLevel="0" collapsed="false">
      <c r="A79" s="0" t="s">
        <v>932</v>
      </c>
      <c r="B79" s="0" t="s">
        <v>917</v>
      </c>
      <c r="C79" s="0" t="n">
        <v>4</v>
      </c>
      <c r="D79" s="0" t="s">
        <v>933</v>
      </c>
      <c r="E79" s="0" t="s">
        <v>29</v>
      </c>
      <c r="F79" s="0" t="n">
        <v>0</v>
      </c>
      <c r="G79" s="0" t="s">
        <v>870</v>
      </c>
      <c r="H79" s="0" t="s">
        <v>511</v>
      </c>
      <c r="I79" s="0" t="n">
        <v>5</v>
      </c>
      <c r="J79" s="0" t="n">
        <v>55</v>
      </c>
      <c r="K79" s="0" t="n">
        <v>3</v>
      </c>
      <c r="L79" s="0" t="n">
        <v>0</v>
      </c>
      <c r="M79" s="0" t="s">
        <v>752</v>
      </c>
    </row>
    <row r="80" customFormat="false" ht="12.8" hidden="false" customHeight="false" outlineLevel="0" collapsed="false">
      <c r="A80" s="0" t="s">
        <v>934</v>
      </c>
      <c r="B80" s="0" t="s">
        <v>917</v>
      </c>
      <c r="C80" s="0" t="n">
        <v>5</v>
      </c>
      <c r="D80" s="0" t="s">
        <v>511</v>
      </c>
      <c r="E80" s="0" t="s">
        <v>29</v>
      </c>
      <c r="F80" s="0" t="n">
        <v>0</v>
      </c>
      <c r="G80" s="0" t="s">
        <v>870</v>
      </c>
      <c r="H80" s="0" t="s">
        <v>511</v>
      </c>
      <c r="I80" s="0" t="n">
        <v>6</v>
      </c>
      <c r="J80" s="0" t="n">
        <v>65</v>
      </c>
      <c r="K80" s="0" t="n">
        <v>3</v>
      </c>
      <c r="L80" s="0" t="n">
        <v>0</v>
      </c>
      <c r="M80" s="0" t="s">
        <v>752</v>
      </c>
    </row>
    <row r="81" customFormat="false" ht="12.8" hidden="false" customHeight="false" outlineLevel="0" collapsed="false">
      <c r="A81" s="0" t="s">
        <v>935</v>
      </c>
      <c r="B81" s="0" t="s">
        <v>936</v>
      </c>
      <c r="C81" s="0" t="n">
        <v>3</v>
      </c>
      <c r="D81" s="0" t="s">
        <v>760</v>
      </c>
      <c r="E81" s="0" t="s">
        <v>29</v>
      </c>
      <c r="F81" s="0" t="n">
        <v>0</v>
      </c>
      <c r="G81" s="0" t="s">
        <v>937</v>
      </c>
      <c r="H81" s="0" t="s">
        <v>938</v>
      </c>
      <c r="I81" s="0" t="n">
        <v>0</v>
      </c>
      <c r="J81" s="0" t="n">
        <v>10</v>
      </c>
      <c r="K81" s="0" t="n">
        <v>1</v>
      </c>
      <c r="L81" s="0" t="n">
        <v>0</v>
      </c>
      <c r="M81" s="0" t="s">
        <v>752</v>
      </c>
    </row>
    <row r="82" customFormat="false" ht="12.8" hidden="false" customHeight="false" outlineLevel="0" collapsed="false">
      <c r="A82" s="0" t="s">
        <v>939</v>
      </c>
      <c r="B82" s="0" t="s">
        <v>936</v>
      </c>
      <c r="C82" s="0" t="n">
        <v>4</v>
      </c>
      <c r="D82" s="0" t="s">
        <v>760</v>
      </c>
      <c r="E82" s="0" t="s">
        <v>29</v>
      </c>
      <c r="F82" s="0" t="n">
        <v>0</v>
      </c>
      <c r="G82" s="0" t="s">
        <v>937</v>
      </c>
      <c r="H82" s="0" t="s">
        <v>940</v>
      </c>
      <c r="I82" s="0" t="n">
        <v>0</v>
      </c>
      <c r="J82" s="0" t="n">
        <v>15</v>
      </c>
      <c r="K82" s="0" t="n">
        <v>2</v>
      </c>
      <c r="L82" s="0" t="n">
        <v>0</v>
      </c>
      <c r="M82" s="0" t="s">
        <v>752</v>
      </c>
    </row>
    <row r="83" customFormat="false" ht="12.8" hidden="false" customHeight="false" outlineLevel="0" collapsed="false">
      <c r="A83" s="0" t="s">
        <v>941</v>
      </c>
      <c r="B83" s="0" t="s">
        <v>936</v>
      </c>
      <c r="C83" s="0" t="n">
        <v>4</v>
      </c>
      <c r="D83" s="0" t="s">
        <v>760</v>
      </c>
      <c r="E83" s="0" t="s">
        <v>29</v>
      </c>
      <c r="F83" s="0" t="n">
        <v>0</v>
      </c>
      <c r="G83" s="0" t="s">
        <v>937</v>
      </c>
      <c r="H83" s="0" t="s">
        <v>942</v>
      </c>
      <c r="I83" s="0" t="n">
        <v>4</v>
      </c>
      <c r="J83" s="0" t="n">
        <v>10</v>
      </c>
      <c r="K83" s="0" t="n">
        <v>1</v>
      </c>
      <c r="L83" s="0" t="n">
        <v>0</v>
      </c>
      <c r="M83" s="0" t="s">
        <v>752</v>
      </c>
    </row>
    <row r="84" customFormat="false" ht="12.8" hidden="false" customHeight="false" outlineLevel="0" collapsed="false">
      <c r="A84" s="0" t="s">
        <v>943</v>
      </c>
      <c r="B84" s="0" t="s">
        <v>936</v>
      </c>
      <c r="C84" s="0" t="n">
        <v>5</v>
      </c>
      <c r="D84" s="0" t="s">
        <v>944</v>
      </c>
      <c r="E84" s="0" t="s">
        <v>29</v>
      </c>
      <c r="F84" s="0" t="n">
        <v>0</v>
      </c>
      <c r="G84" s="0" t="s">
        <v>937</v>
      </c>
      <c r="H84" s="0" t="s">
        <v>945</v>
      </c>
      <c r="I84" s="0" t="n">
        <v>5</v>
      </c>
      <c r="J84" s="0" t="n">
        <v>15</v>
      </c>
      <c r="K84" s="0" t="n">
        <v>1</v>
      </c>
      <c r="L84" s="0" t="n">
        <v>0</v>
      </c>
      <c r="M84" s="0" t="s">
        <v>752</v>
      </c>
    </row>
    <row r="85" customFormat="false" ht="12.8" hidden="false" customHeight="false" outlineLevel="0" collapsed="false">
      <c r="A85" s="0" t="s">
        <v>946</v>
      </c>
      <c r="B85" s="0" t="s">
        <v>947</v>
      </c>
      <c r="C85" s="0" t="n">
        <v>5</v>
      </c>
      <c r="D85" s="0" t="s">
        <v>511</v>
      </c>
      <c r="E85" s="0" t="s">
        <v>29</v>
      </c>
      <c r="F85" s="0" t="n">
        <v>0</v>
      </c>
      <c r="G85" s="0" t="s">
        <v>937</v>
      </c>
      <c r="H85" s="0" t="s">
        <v>948</v>
      </c>
      <c r="I85" s="0" t="n">
        <v>1</v>
      </c>
      <c r="J85" s="0" t="n">
        <v>40</v>
      </c>
      <c r="K85" s="0" t="n">
        <v>1</v>
      </c>
      <c r="L85" s="0" t="n">
        <v>0</v>
      </c>
      <c r="M85" s="0" t="s">
        <v>752</v>
      </c>
    </row>
    <row r="86" customFormat="false" ht="12.8" hidden="false" customHeight="false" outlineLevel="0" collapsed="false">
      <c r="A86" s="0" t="s">
        <v>949</v>
      </c>
      <c r="B86" s="0" t="s">
        <v>947</v>
      </c>
      <c r="C86" s="0" t="n">
        <v>6</v>
      </c>
      <c r="D86" s="0" t="s">
        <v>511</v>
      </c>
      <c r="E86" s="0" t="s">
        <v>29</v>
      </c>
      <c r="F86" s="0" t="n">
        <v>0</v>
      </c>
      <c r="G86" s="0" t="s">
        <v>937</v>
      </c>
      <c r="H86" s="0" t="s">
        <v>948</v>
      </c>
      <c r="I86" s="0" t="n">
        <v>0</v>
      </c>
      <c r="J86" s="0" t="n">
        <v>50</v>
      </c>
      <c r="K86" s="0" t="n">
        <v>2</v>
      </c>
      <c r="L86" s="0" t="n">
        <v>0</v>
      </c>
      <c r="M86" s="0" t="s">
        <v>752</v>
      </c>
    </row>
    <row r="87" customFormat="false" ht="12.8" hidden="false" customHeight="false" outlineLevel="0" collapsed="false">
      <c r="A87" s="0" t="s">
        <v>950</v>
      </c>
      <c r="B87" s="0" t="s">
        <v>947</v>
      </c>
      <c r="C87" s="0" t="n">
        <v>4</v>
      </c>
      <c r="D87" s="0" t="s">
        <v>951</v>
      </c>
      <c r="E87" s="0" t="s">
        <v>80</v>
      </c>
      <c r="F87" s="0" t="n">
        <v>0</v>
      </c>
      <c r="G87" s="0" t="s">
        <v>937</v>
      </c>
      <c r="H87" s="0" t="s">
        <v>948</v>
      </c>
      <c r="I87" s="0" t="n">
        <v>1</v>
      </c>
      <c r="J87" s="0" t="n">
        <v>20</v>
      </c>
      <c r="K87" s="0" t="n">
        <v>1</v>
      </c>
      <c r="L87" s="0" t="n">
        <v>0</v>
      </c>
      <c r="M87" s="0" t="s">
        <v>752</v>
      </c>
    </row>
    <row r="88" customFormat="false" ht="12.8" hidden="false" customHeight="false" outlineLevel="0" collapsed="false">
      <c r="A88" s="0" t="s">
        <v>952</v>
      </c>
      <c r="B88" s="0" t="s">
        <v>947</v>
      </c>
      <c r="C88" s="0" t="n">
        <v>9</v>
      </c>
      <c r="D88" s="0" t="s">
        <v>953</v>
      </c>
      <c r="E88" s="0" t="s">
        <v>80</v>
      </c>
      <c r="F88" s="0" t="n">
        <v>0</v>
      </c>
      <c r="G88" s="0" t="s">
        <v>937</v>
      </c>
      <c r="H88" s="0" t="s">
        <v>948</v>
      </c>
      <c r="I88" s="0" t="n">
        <v>1</v>
      </c>
      <c r="J88" s="0" t="n">
        <v>100</v>
      </c>
      <c r="K88" s="0" t="n">
        <v>4</v>
      </c>
      <c r="L88" s="0" t="n">
        <v>0</v>
      </c>
      <c r="M88" s="0" t="s">
        <v>752</v>
      </c>
    </row>
    <row r="89" customFormat="false" ht="12.8" hidden="false" customHeight="false" outlineLevel="0" collapsed="false">
      <c r="A89" s="0" t="s">
        <v>954</v>
      </c>
      <c r="B89" s="0" t="s">
        <v>947</v>
      </c>
      <c r="C89" s="0" t="n">
        <v>9</v>
      </c>
      <c r="D89" s="0" t="s">
        <v>511</v>
      </c>
      <c r="E89" s="0" t="s">
        <v>80</v>
      </c>
      <c r="F89" s="0" t="n">
        <v>0</v>
      </c>
      <c r="G89" s="0" t="s">
        <v>937</v>
      </c>
      <c r="H89" s="0" t="s">
        <v>948</v>
      </c>
      <c r="I89" s="0" t="n">
        <v>0</v>
      </c>
      <c r="J89" s="0" t="n">
        <v>135</v>
      </c>
      <c r="K89" s="0" t="n">
        <v>3</v>
      </c>
      <c r="L89" s="0" t="n">
        <v>0</v>
      </c>
      <c r="M89" s="0" t="s">
        <v>752</v>
      </c>
    </row>
    <row r="90" customFormat="false" ht="12.8" hidden="false" customHeight="false" outlineLevel="0" collapsed="false">
      <c r="A90" s="0" t="s">
        <v>955</v>
      </c>
      <c r="B90" s="0" t="s">
        <v>947</v>
      </c>
      <c r="C90" s="0" t="n">
        <v>6</v>
      </c>
      <c r="D90" s="0" t="s">
        <v>869</v>
      </c>
      <c r="E90" s="0" t="s">
        <v>80</v>
      </c>
      <c r="F90" s="0" t="n">
        <v>0</v>
      </c>
      <c r="G90" s="0" t="s">
        <v>937</v>
      </c>
      <c r="H90" s="0" t="s">
        <v>948</v>
      </c>
      <c r="I90" s="0" t="n">
        <v>0</v>
      </c>
      <c r="J90" s="0" t="n">
        <v>100</v>
      </c>
      <c r="K90" s="0" t="n">
        <v>3</v>
      </c>
      <c r="L90" s="0" t="n">
        <v>0</v>
      </c>
      <c r="M90" s="0" t="s">
        <v>752</v>
      </c>
    </row>
    <row r="91" customFormat="false" ht="12.8" hidden="false" customHeight="false" outlineLevel="0" collapsed="false">
      <c r="A91" s="0" t="s">
        <v>956</v>
      </c>
      <c r="B91" s="0" t="s">
        <v>947</v>
      </c>
      <c r="C91" s="0" t="n">
        <v>6</v>
      </c>
      <c r="D91" s="0" t="s">
        <v>511</v>
      </c>
      <c r="E91" s="0" t="s">
        <v>29</v>
      </c>
      <c r="F91" s="0" t="n">
        <v>0</v>
      </c>
      <c r="G91" s="0" t="s">
        <v>937</v>
      </c>
      <c r="H91" s="0" t="s">
        <v>957</v>
      </c>
      <c r="I91" s="0" t="n">
        <v>1</v>
      </c>
      <c r="J91" s="0" t="n">
        <v>75</v>
      </c>
      <c r="K91" s="0" t="n">
        <v>2</v>
      </c>
      <c r="L91" s="0" t="n">
        <v>0</v>
      </c>
      <c r="M91" s="0" t="s">
        <v>752</v>
      </c>
    </row>
    <row r="92" customFormat="false" ht="12.8" hidden="false" customHeight="false" outlineLevel="0" collapsed="false">
      <c r="A92" s="0" t="s">
        <v>958</v>
      </c>
      <c r="B92" s="0" t="s">
        <v>947</v>
      </c>
      <c r="C92" s="0" t="n">
        <v>6</v>
      </c>
      <c r="D92" s="0" t="s">
        <v>511</v>
      </c>
      <c r="E92" s="0" t="s">
        <v>29</v>
      </c>
      <c r="F92" s="0" t="n">
        <v>0</v>
      </c>
      <c r="G92" s="0" t="s">
        <v>937</v>
      </c>
      <c r="H92" s="0" t="s">
        <v>957</v>
      </c>
      <c r="I92" s="0" t="n">
        <v>1</v>
      </c>
      <c r="J92" s="0" t="n">
        <v>50</v>
      </c>
      <c r="K92" s="0" t="n">
        <v>2</v>
      </c>
      <c r="L92" s="0" t="n">
        <v>0</v>
      </c>
      <c r="M92" s="0" t="s">
        <v>752</v>
      </c>
    </row>
    <row r="93" customFormat="false" ht="12.8" hidden="false" customHeight="false" outlineLevel="0" collapsed="false">
      <c r="A93" s="0" t="s">
        <v>959</v>
      </c>
      <c r="B93" s="0" t="s">
        <v>947</v>
      </c>
      <c r="C93" s="0" t="n">
        <v>9</v>
      </c>
      <c r="D93" s="0" t="s">
        <v>953</v>
      </c>
      <c r="E93" s="0" t="s">
        <v>80</v>
      </c>
      <c r="F93" s="0" t="n">
        <v>0</v>
      </c>
      <c r="G93" s="0" t="s">
        <v>937</v>
      </c>
      <c r="H93" s="0" t="s">
        <v>948</v>
      </c>
      <c r="I93" s="0" t="n">
        <v>1</v>
      </c>
      <c r="J93" s="0" t="n">
        <v>100</v>
      </c>
      <c r="K93" s="0" t="n">
        <v>4</v>
      </c>
      <c r="L93" s="0" t="n">
        <v>0</v>
      </c>
      <c r="M93" s="0" t="s">
        <v>752</v>
      </c>
    </row>
    <row r="94" customFormat="false" ht="12.8" hidden="false" customHeight="false" outlineLevel="0" collapsed="false">
      <c r="A94" s="0" t="s">
        <v>960</v>
      </c>
      <c r="B94" s="0" t="s">
        <v>947</v>
      </c>
      <c r="C94" s="0" t="n">
        <v>9</v>
      </c>
      <c r="D94" s="0" t="s">
        <v>511</v>
      </c>
      <c r="E94" s="0" t="s">
        <v>80</v>
      </c>
      <c r="F94" s="0" t="n">
        <v>0</v>
      </c>
      <c r="G94" s="0" t="s">
        <v>937</v>
      </c>
      <c r="H94" s="0" t="s">
        <v>948</v>
      </c>
      <c r="I94" s="0" t="n">
        <v>0</v>
      </c>
      <c r="J94" s="0" t="n">
        <v>135</v>
      </c>
      <c r="K94" s="0" t="n">
        <v>3</v>
      </c>
      <c r="L94" s="0" t="n">
        <v>0</v>
      </c>
      <c r="M94" s="0" t="s">
        <v>752</v>
      </c>
    </row>
    <row r="95" customFormat="false" ht="12.8" hidden="false" customHeight="false" outlineLevel="0" collapsed="false">
      <c r="A95" s="0" t="s">
        <v>961</v>
      </c>
      <c r="B95" s="0" t="s">
        <v>947</v>
      </c>
      <c r="C95" s="0" t="n">
        <v>9</v>
      </c>
      <c r="D95" s="0" t="s">
        <v>869</v>
      </c>
      <c r="E95" s="0" t="s">
        <v>80</v>
      </c>
      <c r="F95" s="0" t="n">
        <v>0</v>
      </c>
      <c r="G95" s="0" t="s">
        <v>937</v>
      </c>
      <c r="H95" s="0" t="s">
        <v>948</v>
      </c>
      <c r="I95" s="0" t="n">
        <v>0</v>
      </c>
      <c r="J95" s="0" t="n">
        <v>100</v>
      </c>
      <c r="K95" s="0" t="n">
        <v>3</v>
      </c>
      <c r="L95" s="0" t="n">
        <v>0</v>
      </c>
      <c r="M95" s="0" t="s">
        <v>752</v>
      </c>
    </row>
    <row r="96" customFormat="false" ht="12.8" hidden="false" customHeight="false" outlineLevel="0" collapsed="false">
      <c r="A96" s="0" t="s">
        <v>962</v>
      </c>
      <c r="B96" s="0" t="s">
        <v>947</v>
      </c>
      <c r="C96" s="0" t="n">
        <v>12</v>
      </c>
      <c r="D96" s="0" t="s">
        <v>963</v>
      </c>
      <c r="E96" s="0" t="s">
        <v>29</v>
      </c>
      <c r="F96" s="0" t="n">
        <v>0</v>
      </c>
      <c r="G96" s="0" t="s">
        <v>937</v>
      </c>
      <c r="H96" s="0" t="s">
        <v>964</v>
      </c>
      <c r="I96" s="0" t="n">
        <v>1</v>
      </c>
      <c r="J96" s="0" t="n">
        <v>150</v>
      </c>
      <c r="K96" s="0" t="n">
        <v>4</v>
      </c>
      <c r="L96" s="0" t="n">
        <v>0</v>
      </c>
      <c r="M96" s="0" t="s">
        <v>752</v>
      </c>
    </row>
    <row r="97" customFormat="false" ht="12.8" hidden="false" customHeight="false" outlineLevel="0" collapsed="false">
      <c r="A97" s="0" t="s">
        <v>965</v>
      </c>
      <c r="B97" s="0" t="s">
        <v>947</v>
      </c>
      <c r="C97" s="0" t="n">
        <v>0</v>
      </c>
      <c r="D97" s="0" t="s">
        <v>511</v>
      </c>
      <c r="E97" s="0" t="s">
        <v>30</v>
      </c>
      <c r="F97" s="0" t="n">
        <v>0</v>
      </c>
      <c r="G97" s="0" t="s">
        <v>937</v>
      </c>
      <c r="H97" s="0" t="s">
        <v>511</v>
      </c>
      <c r="I97" s="0" t="n">
        <v>2</v>
      </c>
      <c r="J97" s="0" t="n">
        <v>50</v>
      </c>
      <c r="K97" s="0" t="n">
        <v>3</v>
      </c>
      <c r="L97" s="0" t="n">
        <v>0</v>
      </c>
      <c r="M97" s="0" t="s">
        <v>752</v>
      </c>
    </row>
    <row r="98" customFormat="false" ht="12.8" hidden="false" customHeight="false" outlineLevel="0" collapsed="false">
      <c r="A98" s="0" t="s">
        <v>966</v>
      </c>
      <c r="B98" s="0" t="s">
        <v>947</v>
      </c>
      <c r="C98" s="0" t="n">
        <v>6</v>
      </c>
      <c r="D98" s="0" t="s">
        <v>511</v>
      </c>
      <c r="E98" s="0" t="s">
        <v>29</v>
      </c>
      <c r="F98" s="0" t="n">
        <v>0</v>
      </c>
      <c r="G98" s="0" t="s">
        <v>188</v>
      </c>
      <c r="H98" s="0" t="s">
        <v>967</v>
      </c>
      <c r="I98" s="0" t="n">
        <v>5</v>
      </c>
      <c r="J98" s="0" t="n">
        <v>110</v>
      </c>
      <c r="K98" s="0" t="n">
        <v>3</v>
      </c>
      <c r="L98" s="0" t="n">
        <v>0</v>
      </c>
      <c r="M98" s="0" t="s">
        <v>752</v>
      </c>
    </row>
    <row r="99" customFormat="false" ht="12.8" hidden="false" customHeight="false" outlineLevel="0" collapsed="false">
      <c r="A99" s="0" t="s">
        <v>968</v>
      </c>
      <c r="B99" s="0" t="s">
        <v>947</v>
      </c>
      <c r="C99" s="0" t="n">
        <v>3</v>
      </c>
      <c r="D99" s="0" t="s">
        <v>754</v>
      </c>
      <c r="E99" s="0" t="s">
        <v>29</v>
      </c>
      <c r="F99" s="0" t="n">
        <v>1</v>
      </c>
      <c r="G99" s="0" t="s">
        <v>188</v>
      </c>
      <c r="H99" s="0" t="s">
        <v>967</v>
      </c>
      <c r="I99" s="0" t="n">
        <v>6</v>
      </c>
      <c r="J99" s="0" t="n">
        <v>70</v>
      </c>
      <c r="K99" s="0" t="n">
        <v>3</v>
      </c>
      <c r="L99" s="0" t="n">
        <v>0</v>
      </c>
      <c r="M99" s="0" t="s">
        <v>752</v>
      </c>
    </row>
    <row r="100" customFormat="false" ht="12.8" hidden="false" customHeight="false" outlineLevel="0" collapsed="false">
      <c r="A100" s="0" t="s">
        <v>969</v>
      </c>
      <c r="B100" s="0" t="s">
        <v>947</v>
      </c>
      <c r="C100" s="0" t="n">
        <v>4</v>
      </c>
      <c r="D100" s="0" t="s">
        <v>511</v>
      </c>
      <c r="E100" s="0" t="s">
        <v>29</v>
      </c>
      <c r="F100" s="0" t="n">
        <v>0</v>
      </c>
      <c r="G100" s="0" t="s">
        <v>937</v>
      </c>
      <c r="H100" s="0" t="s">
        <v>948</v>
      </c>
      <c r="I100" s="0" t="n">
        <v>0</v>
      </c>
      <c r="J100" s="0" t="n">
        <v>30</v>
      </c>
      <c r="K100" s="0" t="n">
        <v>1</v>
      </c>
      <c r="L100" s="0" t="n">
        <v>0</v>
      </c>
      <c r="M100" s="0" t="s">
        <v>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4" t="n">
        <v>2</v>
      </c>
      <c r="B1" s="24" t="n">
        <v>0.25</v>
      </c>
      <c r="D1" s="0" t="n">
        <f aca="false">COUNTA(A:A)</f>
        <v>39</v>
      </c>
    </row>
    <row r="2" customFormat="false" ht="15" hidden="false" customHeight="false" outlineLevel="0" collapsed="false">
      <c r="A2" s="24" t="n">
        <v>3</v>
      </c>
      <c r="B2" s="24" t="n">
        <v>0.5</v>
      </c>
    </row>
    <row r="3" customFormat="false" ht="15" hidden="false" customHeight="false" outlineLevel="0" collapsed="false">
      <c r="A3" s="24" t="n">
        <v>4</v>
      </c>
      <c r="B3" s="24" t="n">
        <v>0.75</v>
      </c>
    </row>
    <row r="4" customFormat="false" ht="15" hidden="false" customHeight="false" outlineLevel="0" collapsed="false">
      <c r="A4" s="24" t="n">
        <v>5</v>
      </c>
      <c r="B4" s="24" t="n">
        <v>1</v>
      </c>
    </row>
    <row r="5" customFormat="false" ht="15" hidden="false" customHeight="false" outlineLevel="0" collapsed="false">
      <c r="A5" s="24" t="n">
        <v>6</v>
      </c>
      <c r="B5" s="24" t="n">
        <v>1.25</v>
      </c>
    </row>
    <row r="6" customFormat="false" ht="15" hidden="false" customHeight="false" outlineLevel="0" collapsed="false">
      <c r="A6" s="24" t="n">
        <v>7</v>
      </c>
      <c r="B6" s="24" t="n">
        <v>1.5</v>
      </c>
    </row>
    <row r="7" customFormat="false" ht="15" hidden="false" customHeight="false" outlineLevel="0" collapsed="false">
      <c r="A7" s="24" t="n">
        <v>8</v>
      </c>
      <c r="B7" s="24" t="n">
        <v>1.75</v>
      </c>
    </row>
    <row r="8" customFormat="false" ht="15" hidden="false" customHeight="false" outlineLevel="0" collapsed="false">
      <c r="A8" s="24" t="n">
        <v>9</v>
      </c>
      <c r="B8" s="24" t="n">
        <v>2</v>
      </c>
    </row>
    <row r="9" customFormat="false" ht="15" hidden="false" customHeight="false" outlineLevel="0" collapsed="false">
      <c r="A9" s="24" t="n">
        <v>10</v>
      </c>
      <c r="B9" s="24" t="n">
        <v>2.25</v>
      </c>
    </row>
    <row r="10" customFormat="false" ht="15" hidden="false" customHeight="false" outlineLevel="0" collapsed="false">
      <c r="A10" s="24" t="n">
        <v>11</v>
      </c>
      <c r="B10" s="24" t="n">
        <v>2.5</v>
      </c>
    </row>
    <row r="11" customFormat="false" ht="15" hidden="false" customHeight="false" outlineLevel="0" collapsed="false">
      <c r="A11" s="24" t="n">
        <v>12</v>
      </c>
      <c r="B11" s="24" t="n">
        <v>2.75</v>
      </c>
    </row>
    <row r="12" customFormat="false" ht="15" hidden="false" customHeight="false" outlineLevel="0" collapsed="false">
      <c r="A12" s="24" t="n">
        <v>13</v>
      </c>
      <c r="B12" s="24" t="n">
        <v>3</v>
      </c>
    </row>
    <row r="13" customFormat="false" ht="15" hidden="false" customHeight="false" outlineLevel="0" collapsed="false">
      <c r="A13" s="24" t="n">
        <v>14</v>
      </c>
      <c r="B13" s="24" t="n">
        <v>3.25</v>
      </c>
    </row>
    <row r="14" customFormat="false" ht="15" hidden="false" customHeight="false" outlineLevel="0" collapsed="false">
      <c r="A14" s="24" t="n">
        <v>15</v>
      </c>
      <c r="B14" s="24" t="n">
        <v>3.5</v>
      </c>
    </row>
    <row r="15" customFormat="false" ht="15" hidden="false" customHeight="false" outlineLevel="0" collapsed="false">
      <c r="A15" s="24" t="n">
        <v>16</v>
      </c>
      <c r="B15" s="24" t="n">
        <v>3.75</v>
      </c>
    </row>
    <row r="16" customFormat="false" ht="15" hidden="false" customHeight="false" outlineLevel="0" collapsed="false">
      <c r="A16" s="24" t="n">
        <v>17</v>
      </c>
      <c r="B16" s="24" t="n">
        <v>4</v>
      </c>
    </row>
    <row r="17" customFormat="false" ht="15" hidden="false" customHeight="false" outlineLevel="0" collapsed="false">
      <c r="A17" s="24" t="n">
        <v>18</v>
      </c>
      <c r="B17" s="24" t="n">
        <v>4.25</v>
      </c>
    </row>
    <row r="18" customFormat="false" ht="15" hidden="false" customHeight="false" outlineLevel="0" collapsed="false">
      <c r="A18" s="24" t="n">
        <v>19</v>
      </c>
      <c r="B18" s="24" t="n">
        <v>4.5</v>
      </c>
    </row>
    <row r="19" customFormat="false" ht="15" hidden="false" customHeight="false" outlineLevel="0" collapsed="false">
      <c r="A19" s="24" t="n">
        <v>20</v>
      </c>
      <c r="B19" s="24" t="n">
        <v>4.75</v>
      </c>
    </row>
    <row r="20" customFormat="false" ht="15" hidden="false" customHeight="false" outlineLevel="0" collapsed="false">
      <c r="A20" s="24" t="n">
        <v>21</v>
      </c>
      <c r="B20" s="24" t="n">
        <v>5</v>
      </c>
    </row>
    <row r="21" customFormat="false" ht="15" hidden="false" customHeight="false" outlineLevel="0" collapsed="false">
      <c r="A21" s="24" t="n">
        <v>22</v>
      </c>
      <c r="B21" s="24" t="n">
        <v>4.75</v>
      </c>
    </row>
    <row r="22" customFormat="false" ht="15" hidden="false" customHeight="false" outlineLevel="0" collapsed="false">
      <c r="A22" s="24" t="n">
        <v>23</v>
      </c>
      <c r="B22" s="24" t="n">
        <v>4.5</v>
      </c>
    </row>
    <row r="23" customFormat="false" ht="15" hidden="false" customHeight="false" outlineLevel="0" collapsed="false">
      <c r="A23" s="24" t="n">
        <v>24</v>
      </c>
      <c r="B23" s="24" t="n">
        <v>4.25</v>
      </c>
    </row>
    <row r="24" customFormat="false" ht="15" hidden="false" customHeight="false" outlineLevel="0" collapsed="false">
      <c r="A24" s="24" t="n">
        <v>25</v>
      </c>
      <c r="B24" s="24" t="n">
        <v>4</v>
      </c>
    </row>
    <row r="25" customFormat="false" ht="15" hidden="false" customHeight="false" outlineLevel="0" collapsed="false">
      <c r="A25" s="24" t="n">
        <v>26</v>
      </c>
      <c r="B25" s="24" t="n">
        <v>3.75</v>
      </c>
    </row>
    <row r="26" customFormat="false" ht="15" hidden="false" customHeight="false" outlineLevel="0" collapsed="false">
      <c r="A26" s="24" t="n">
        <v>27</v>
      </c>
      <c r="B26" s="24" t="n">
        <v>3.5</v>
      </c>
    </row>
    <row r="27" customFormat="false" ht="15" hidden="false" customHeight="false" outlineLevel="0" collapsed="false">
      <c r="A27" s="24" t="n">
        <v>28</v>
      </c>
      <c r="B27" s="24" t="n">
        <v>3.25</v>
      </c>
    </row>
    <row r="28" customFormat="false" ht="15" hidden="false" customHeight="false" outlineLevel="0" collapsed="false">
      <c r="A28" s="24" t="n">
        <v>29</v>
      </c>
      <c r="B28" s="24" t="n">
        <v>3</v>
      </c>
    </row>
    <row r="29" customFormat="false" ht="15" hidden="false" customHeight="false" outlineLevel="0" collapsed="false">
      <c r="A29" s="24" t="n">
        <v>30</v>
      </c>
      <c r="B29" s="24" t="n">
        <v>2.75</v>
      </c>
    </row>
    <row r="30" customFormat="false" ht="15" hidden="false" customHeight="false" outlineLevel="0" collapsed="false">
      <c r="A30" s="24" t="n">
        <v>31</v>
      </c>
      <c r="B30" s="24" t="n">
        <v>2.5</v>
      </c>
    </row>
    <row r="31" customFormat="false" ht="15" hidden="false" customHeight="false" outlineLevel="0" collapsed="false">
      <c r="A31" s="24" t="n">
        <v>32</v>
      </c>
      <c r="B31" s="24" t="n">
        <v>2.25</v>
      </c>
    </row>
    <row r="32" customFormat="false" ht="15" hidden="false" customHeight="false" outlineLevel="0" collapsed="false">
      <c r="A32" s="24" t="n">
        <v>33</v>
      </c>
      <c r="B32" s="24" t="n">
        <v>2</v>
      </c>
    </row>
    <row r="33" customFormat="false" ht="15" hidden="false" customHeight="false" outlineLevel="0" collapsed="false">
      <c r="A33" s="24" t="n">
        <v>34</v>
      </c>
      <c r="B33" s="24" t="n">
        <v>1.75</v>
      </c>
    </row>
    <row r="34" customFormat="false" ht="15" hidden="false" customHeight="false" outlineLevel="0" collapsed="false">
      <c r="A34" s="24" t="n">
        <v>35</v>
      </c>
      <c r="B34" s="24" t="n">
        <v>1.5</v>
      </c>
    </row>
    <row r="35" customFormat="false" ht="15" hidden="false" customHeight="false" outlineLevel="0" collapsed="false">
      <c r="A35" s="24" t="n">
        <v>36</v>
      </c>
      <c r="B35" s="24" t="n">
        <v>1.25</v>
      </c>
    </row>
    <row r="36" customFormat="false" ht="15" hidden="false" customHeight="false" outlineLevel="0" collapsed="false">
      <c r="A36" s="24" t="n">
        <v>37</v>
      </c>
      <c r="B36" s="24" t="n">
        <v>1</v>
      </c>
    </row>
    <row r="37" customFormat="false" ht="15" hidden="false" customHeight="false" outlineLevel="0" collapsed="false">
      <c r="A37" s="24" t="n">
        <v>38</v>
      </c>
      <c r="B37" s="24" t="n">
        <v>0.75</v>
      </c>
    </row>
    <row r="38" customFormat="false" ht="15" hidden="false" customHeight="false" outlineLevel="0" collapsed="false">
      <c r="A38" s="24" t="n">
        <v>39</v>
      </c>
      <c r="B38" s="24" t="n">
        <v>0.5</v>
      </c>
    </row>
    <row r="39" customFormat="false" ht="15" hidden="false" customHeight="false" outlineLevel="0" collapsed="false">
      <c r="A39" s="24" t="n">
        <v>40</v>
      </c>
      <c r="B39" s="24" t="n"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4" t="n">
        <v>3</v>
      </c>
      <c r="B1" s="24" t="n">
        <v>0.01</v>
      </c>
      <c r="D1" s="0" t="n">
        <f aca="false">COUNTA(A:A)</f>
        <v>58</v>
      </c>
    </row>
    <row r="2" customFormat="false" ht="15" hidden="false" customHeight="false" outlineLevel="0" collapsed="false">
      <c r="A2" s="24" t="n">
        <v>4</v>
      </c>
      <c r="B2" s="24" t="n">
        <v>0.04</v>
      </c>
    </row>
    <row r="3" customFormat="false" ht="15" hidden="false" customHeight="false" outlineLevel="0" collapsed="false">
      <c r="A3" s="24" t="n">
        <v>5</v>
      </c>
      <c r="B3" s="24" t="n">
        <v>0.07</v>
      </c>
    </row>
    <row r="4" customFormat="false" ht="15" hidden="false" customHeight="false" outlineLevel="0" collapsed="false">
      <c r="A4" s="24" t="n">
        <v>6</v>
      </c>
      <c r="B4" s="24" t="n">
        <v>0.13</v>
      </c>
    </row>
    <row r="5" customFormat="false" ht="15" hidden="false" customHeight="false" outlineLevel="0" collapsed="false">
      <c r="A5" s="24" t="n">
        <v>7</v>
      </c>
      <c r="B5" s="24" t="n">
        <v>0.19</v>
      </c>
    </row>
    <row r="6" customFormat="false" ht="15" hidden="false" customHeight="false" outlineLevel="0" collapsed="false">
      <c r="A6" s="24" t="n">
        <v>8</v>
      </c>
      <c r="B6" s="24" t="n">
        <v>0.26</v>
      </c>
    </row>
    <row r="7" customFormat="false" ht="15" hidden="false" customHeight="false" outlineLevel="0" collapsed="false">
      <c r="A7" s="24" t="n">
        <v>9</v>
      </c>
      <c r="B7" s="24" t="n">
        <v>0.35</v>
      </c>
    </row>
    <row r="8" customFormat="false" ht="15" hidden="false" customHeight="false" outlineLevel="0" collapsed="false">
      <c r="A8" s="24" t="n">
        <v>10</v>
      </c>
      <c r="B8" s="24" t="n">
        <v>0.45</v>
      </c>
    </row>
    <row r="9" customFormat="false" ht="15" hidden="false" customHeight="false" outlineLevel="0" collapsed="false">
      <c r="A9" s="24" t="n">
        <v>11</v>
      </c>
      <c r="B9" s="24" t="n">
        <v>0.56</v>
      </c>
    </row>
    <row r="10" customFormat="false" ht="15" hidden="false" customHeight="false" outlineLevel="0" collapsed="false">
      <c r="A10" s="24" t="n">
        <v>12</v>
      </c>
      <c r="B10" s="24" t="n">
        <v>0.69</v>
      </c>
    </row>
    <row r="11" customFormat="false" ht="15" hidden="false" customHeight="false" outlineLevel="0" collapsed="false">
      <c r="A11" s="24" t="n">
        <v>13</v>
      </c>
      <c r="B11" s="24" t="n">
        <v>0.82</v>
      </c>
    </row>
    <row r="12" customFormat="false" ht="15" hidden="false" customHeight="false" outlineLevel="0" collapsed="false">
      <c r="A12" s="24" t="n">
        <v>14</v>
      </c>
      <c r="B12" s="24" t="n">
        <v>0.97</v>
      </c>
    </row>
    <row r="13" customFormat="false" ht="15" hidden="false" customHeight="false" outlineLevel="0" collapsed="false">
      <c r="A13" s="24" t="n">
        <v>15</v>
      </c>
      <c r="B13" s="24" t="n">
        <v>1.14</v>
      </c>
    </row>
    <row r="14" customFormat="false" ht="15" hidden="false" customHeight="false" outlineLevel="0" collapsed="false">
      <c r="A14" s="24" t="n">
        <v>16</v>
      </c>
      <c r="B14" s="24" t="n">
        <v>1.31</v>
      </c>
    </row>
    <row r="15" customFormat="false" ht="15" hidden="false" customHeight="false" outlineLevel="0" collapsed="false">
      <c r="A15" s="24" t="n">
        <v>17</v>
      </c>
      <c r="B15" s="24" t="n">
        <v>1.5</v>
      </c>
    </row>
    <row r="16" customFormat="false" ht="15" hidden="false" customHeight="false" outlineLevel="0" collapsed="false">
      <c r="A16" s="24" t="n">
        <v>18</v>
      </c>
      <c r="B16" s="24" t="n">
        <v>1.7</v>
      </c>
    </row>
    <row r="17" customFormat="false" ht="15" hidden="false" customHeight="false" outlineLevel="0" collapsed="false">
      <c r="A17" s="24" t="n">
        <v>19</v>
      </c>
      <c r="B17" s="24" t="n">
        <v>1.91</v>
      </c>
    </row>
    <row r="18" customFormat="false" ht="15" hidden="false" customHeight="false" outlineLevel="0" collapsed="false">
      <c r="A18" s="24" t="n">
        <v>20</v>
      </c>
      <c r="B18" s="24" t="n">
        <v>2.14</v>
      </c>
    </row>
    <row r="19" customFormat="false" ht="15" hidden="false" customHeight="false" outlineLevel="0" collapsed="false">
      <c r="A19" s="24" t="n">
        <v>21</v>
      </c>
      <c r="B19" s="24" t="n">
        <v>2.38</v>
      </c>
    </row>
    <row r="20" customFormat="false" ht="15" hidden="false" customHeight="false" outlineLevel="0" collapsed="false">
      <c r="A20" s="24" t="n">
        <v>22</v>
      </c>
      <c r="B20" s="24" t="n">
        <v>2.63</v>
      </c>
    </row>
    <row r="21" customFormat="false" ht="15" hidden="false" customHeight="false" outlineLevel="0" collapsed="false">
      <c r="A21" s="24" t="n">
        <v>23</v>
      </c>
      <c r="B21" s="24" t="n">
        <v>2.85</v>
      </c>
    </row>
    <row r="22" customFormat="false" ht="15" hidden="false" customHeight="false" outlineLevel="0" collapsed="false">
      <c r="A22" s="24" t="n">
        <v>24</v>
      </c>
      <c r="B22" s="24" t="n">
        <v>3.05</v>
      </c>
    </row>
    <row r="23" customFormat="false" ht="15" hidden="false" customHeight="false" outlineLevel="0" collapsed="false">
      <c r="A23" s="24" t="n">
        <v>25</v>
      </c>
      <c r="B23" s="24" t="n">
        <v>3.23</v>
      </c>
    </row>
    <row r="24" customFormat="false" ht="15" hidden="false" customHeight="false" outlineLevel="0" collapsed="false">
      <c r="A24" s="24" t="n">
        <v>26</v>
      </c>
      <c r="B24" s="24" t="n">
        <v>3.38</v>
      </c>
    </row>
    <row r="25" customFormat="false" ht="15" hidden="false" customHeight="false" outlineLevel="0" collapsed="false">
      <c r="A25" s="24" t="n">
        <v>27</v>
      </c>
      <c r="B25" s="24" t="n">
        <v>3.5</v>
      </c>
    </row>
    <row r="26" customFormat="false" ht="15" hidden="false" customHeight="false" outlineLevel="0" collapsed="false">
      <c r="A26" s="24" t="n">
        <v>28</v>
      </c>
      <c r="B26" s="24" t="n">
        <v>3.6</v>
      </c>
    </row>
    <row r="27" customFormat="false" ht="15" hidden="false" customHeight="false" outlineLevel="0" collapsed="false">
      <c r="A27" s="24" t="n">
        <v>29</v>
      </c>
      <c r="B27" s="24" t="n">
        <v>3.67</v>
      </c>
    </row>
    <row r="28" customFormat="false" ht="15" hidden="false" customHeight="false" outlineLevel="0" collapsed="false">
      <c r="A28" s="24" t="n">
        <v>30</v>
      </c>
      <c r="B28" s="24" t="n">
        <v>3.73</v>
      </c>
    </row>
    <row r="29" customFormat="false" ht="15" hidden="false" customHeight="false" outlineLevel="0" collapsed="false">
      <c r="A29" s="24" t="n">
        <v>31</v>
      </c>
      <c r="B29" s="24" t="n">
        <v>3.75</v>
      </c>
    </row>
    <row r="30" customFormat="false" ht="15" hidden="false" customHeight="false" outlineLevel="0" collapsed="false">
      <c r="A30" s="24" t="n">
        <v>32</v>
      </c>
      <c r="B30" s="24" t="n">
        <v>3.75</v>
      </c>
    </row>
    <row r="31" customFormat="false" ht="15" hidden="false" customHeight="false" outlineLevel="0" collapsed="false">
      <c r="A31" s="24" t="n">
        <v>33</v>
      </c>
      <c r="B31" s="24" t="n">
        <v>3.73</v>
      </c>
    </row>
    <row r="32" customFormat="false" ht="15" hidden="false" customHeight="false" outlineLevel="0" collapsed="false">
      <c r="A32" s="24" t="n">
        <v>34</v>
      </c>
      <c r="B32" s="24" t="n">
        <v>3.67</v>
      </c>
    </row>
    <row r="33" customFormat="false" ht="15" hidden="false" customHeight="false" outlineLevel="0" collapsed="false">
      <c r="A33" s="24" t="n">
        <v>35</v>
      </c>
      <c r="B33" s="24" t="n">
        <v>3.6</v>
      </c>
    </row>
    <row r="34" customFormat="false" ht="15" hidden="false" customHeight="false" outlineLevel="0" collapsed="false">
      <c r="A34" s="24" t="n">
        <v>36</v>
      </c>
      <c r="B34" s="24" t="n">
        <v>3.5</v>
      </c>
    </row>
    <row r="35" customFormat="false" ht="15" hidden="false" customHeight="false" outlineLevel="0" collapsed="false">
      <c r="A35" s="24" t="n">
        <v>37</v>
      </c>
      <c r="B35" s="24" t="n">
        <v>3.38</v>
      </c>
    </row>
    <row r="36" customFormat="false" ht="15" hidden="false" customHeight="false" outlineLevel="0" collapsed="false">
      <c r="A36" s="24" t="n">
        <v>38</v>
      </c>
      <c r="B36" s="24" t="n">
        <v>3.23</v>
      </c>
    </row>
    <row r="37" customFormat="false" ht="15" hidden="false" customHeight="false" outlineLevel="0" collapsed="false">
      <c r="A37" s="24" t="n">
        <v>39</v>
      </c>
      <c r="B37" s="24" t="n">
        <v>3.05</v>
      </c>
    </row>
    <row r="38" customFormat="false" ht="15" hidden="false" customHeight="false" outlineLevel="0" collapsed="false">
      <c r="A38" s="24" t="n">
        <v>40</v>
      </c>
      <c r="B38" s="24" t="n">
        <v>2.85</v>
      </c>
    </row>
    <row r="39" customFormat="false" ht="15" hidden="false" customHeight="false" outlineLevel="0" collapsed="false">
      <c r="A39" s="24" t="n">
        <v>41</v>
      </c>
      <c r="B39" s="24" t="n">
        <v>2.63</v>
      </c>
    </row>
    <row r="40" customFormat="false" ht="15" hidden="false" customHeight="false" outlineLevel="0" collapsed="false">
      <c r="A40" s="24" t="n">
        <v>42</v>
      </c>
      <c r="B40" s="24" t="n">
        <v>2.38</v>
      </c>
    </row>
    <row r="41" customFormat="false" ht="15" hidden="false" customHeight="false" outlineLevel="0" collapsed="false">
      <c r="A41" s="24" t="n">
        <v>43</v>
      </c>
      <c r="B41" s="24" t="n">
        <v>2.14</v>
      </c>
    </row>
    <row r="42" customFormat="false" ht="15" hidden="false" customHeight="false" outlineLevel="0" collapsed="false">
      <c r="A42" s="24" t="n">
        <v>44</v>
      </c>
      <c r="B42" s="24" t="n">
        <v>1.91</v>
      </c>
    </row>
    <row r="43" customFormat="false" ht="15" hidden="false" customHeight="false" outlineLevel="0" collapsed="false">
      <c r="A43" s="24" t="n">
        <v>45</v>
      </c>
      <c r="B43" s="24" t="n">
        <v>1.7</v>
      </c>
    </row>
    <row r="44" customFormat="false" ht="15" hidden="false" customHeight="false" outlineLevel="0" collapsed="false">
      <c r="A44" s="24" t="n">
        <v>46</v>
      </c>
      <c r="B44" s="24" t="n">
        <v>1.5</v>
      </c>
    </row>
    <row r="45" customFormat="false" ht="15" hidden="false" customHeight="false" outlineLevel="0" collapsed="false">
      <c r="A45" s="24" t="n">
        <v>47</v>
      </c>
      <c r="B45" s="24" t="n">
        <v>1.31</v>
      </c>
    </row>
    <row r="46" customFormat="false" ht="15" hidden="false" customHeight="false" outlineLevel="0" collapsed="false">
      <c r="A46" s="24" t="n">
        <v>48</v>
      </c>
      <c r="B46" s="24" t="n">
        <v>1.14</v>
      </c>
    </row>
    <row r="47" customFormat="false" ht="15" hidden="false" customHeight="false" outlineLevel="0" collapsed="false">
      <c r="A47" s="24" t="n">
        <v>49</v>
      </c>
      <c r="B47" s="24" t="n">
        <v>0.97</v>
      </c>
    </row>
    <row r="48" customFormat="false" ht="15" hidden="false" customHeight="false" outlineLevel="0" collapsed="false">
      <c r="A48" s="24" t="n">
        <v>50</v>
      </c>
      <c r="B48" s="24" t="n">
        <v>0.82</v>
      </c>
    </row>
    <row r="49" customFormat="false" ht="15" hidden="false" customHeight="false" outlineLevel="0" collapsed="false">
      <c r="A49" s="24" t="n">
        <v>51</v>
      </c>
      <c r="B49" s="24" t="n">
        <v>0.69</v>
      </c>
    </row>
    <row r="50" customFormat="false" ht="15" hidden="false" customHeight="false" outlineLevel="0" collapsed="false">
      <c r="A50" s="24" t="n">
        <v>52</v>
      </c>
      <c r="B50" s="24" t="n">
        <v>0.56</v>
      </c>
    </row>
    <row r="51" customFormat="false" ht="15" hidden="false" customHeight="false" outlineLevel="0" collapsed="false">
      <c r="A51" s="24" t="n">
        <v>53</v>
      </c>
      <c r="B51" s="24" t="n">
        <v>0.45</v>
      </c>
    </row>
    <row r="52" customFormat="false" ht="15" hidden="false" customHeight="false" outlineLevel="0" collapsed="false">
      <c r="A52" s="24" t="n">
        <v>54</v>
      </c>
      <c r="B52" s="24" t="n">
        <v>0.35</v>
      </c>
    </row>
    <row r="53" customFormat="false" ht="15" hidden="false" customHeight="false" outlineLevel="0" collapsed="false">
      <c r="A53" s="24" t="n">
        <v>55</v>
      </c>
      <c r="B53" s="24" t="n">
        <v>0.26</v>
      </c>
    </row>
    <row r="54" customFormat="false" ht="15" hidden="false" customHeight="false" outlineLevel="0" collapsed="false">
      <c r="A54" s="24" t="n">
        <v>56</v>
      </c>
      <c r="B54" s="24" t="n">
        <v>0.19</v>
      </c>
    </row>
    <row r="55" customFormat="false" ht="15" hidden="false" customHeight="false" outlineLevel="0" collapsed="false">
      <c r="A55" s="24" t="n">
        <v>57</v>
      </c>
      <c r="B55" s="24" t="n">
        <v>0.13</v>
      </c>
    </row>
    <row r="56" customFormat="false" ht="15" hidden="false" customHeight="false" outlineLevel="0" collapsed="false">
      <c r="A56" s="24" t="n">
        <v>58</v>
      </c>
      <c r="B56" s="24" t="n">
        <v>0.07</v>
      </c>
    </row>
    <row r="57" customFormat="false" ht="15" hidden="false" customHeight="false" outlineLevel="0" collapsed="false">
      <c r="A57" s="24" t="n">
        <v>59</v>
      </c>
      <c r="B57" s="24" t="n">
        <v>0.04</v>
      </c>
    </row>
    <row r="58" customFormat="false" ht="15" hidden="false" customHeight="false" outlineLevel="0" collapsed="false">
      <c r="A58" s="24" t="n">
        <v>60</v>
      </c>
      <c r="B58" s="24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Q42" activeCellId="0" sqref="Q4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5.86"/>
    <col collapsed="false" customWidth="true" hidden="false" outlineLevel="0" max="3" min="3" style="0" width="26.29"/>
    <col collapsed="false" customWidth="true" hidden="false" outlineLevel="0" max="4" min="4" style="0" width="8.14"/>
    <col collapsed="false" customWidth="true" hidden="false" outlineLevel="0" max="5" min="5" style="0" width="5"/>
    <col collapsed="false" customWidth="true" hidden="false" outlineLevel="0" max="6" min="6" style="0" width="6.43"/>
    <col collapsed="false" customWidth="true" hidden="false" outlineLevel="0" max="7" min="7" style="0" width="35.71"/>
    <col collapsed="false" customWidth="true" hidden="false" outlineLevel="0" max="8" min="8" style="0" width="7.43"/>
    <col collapsed="false" customWidth="true" hidden="false" outlineLevel="0" max="9" min="9" style="0" width="4.86"/>
    <col collapsed="false" customWidth="true" hidden="false" outlineLevel="0" max="10" min="10" style="0" width="6.14"/>
    <col collapsed="false" customWidth="true" hidden="false" outlineLevel="0" max="11" min="11" style="1" width="10.71"/>
    <col collapsed="false" customWidth="true" hidden="false" outlineLevel="0" max="12" min="12" style="0" width="76.86"/>
    <col collapsed="false" customWidth="true" hidden="false" outlineLevel="0" max="13" min="13" style="0" width="23"/>
    <col collapsed="false" customWidth="true" hidden="false" outlineLevel="0" max="14" min="14" style="0" width="22.86"/>
    <col collapsed="false" customWidth="true" hidden="false" outlineLevel="0" max="16" min="15" style="0" width="18.43"/>
    <col collapsed="false" customWidth="true" hidden="false" outlineLevel="0" max="17" min="17" style="0" width="24.14"/>
    <col collapsed="false" customWidth="true" hidden="false" outlineLevel="0" max="18" min="18" style="0" width="0.86"/>
    <col collapsed="false" customWidth="true" hidden="false" outlineLevel="0" max="19" min="19" style="1" width="23"/>
    <col collapsed="false" customWidth="true" hidden="false" outlineLevel="0" max="20" min="20" style="0" width="4.43"/>
    <col collapsed="false" customWidth="true" hidden="false" outlineLevel="0" max="21" min="21" style="0" width="4.71"/>
    <col collapsed="false" customWidth="true" hidden="false" outlineLevel="0" max="22" min="22" style="0" width="7.14"/>
  </cols>
  <sheetData>
    <row r="1" customFormat="false" ht="13.8" hidden="false" customHeight="false" outlineLevel="0" collapsed="false">
      <c r="A1" s="12" t="s">
        <v>158</v>
      </c>
      <c r="B1" s="12" t="s">
        <v>8</v>
      </c>
      <c r="C1" s="12" t="s">
        <v>9</v>
      </c>
      <c r="D1" s="12" t="s">
        <v>10</v>
      </c>
      <c r="E1" s="12" t="s">
        <v>159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3" t="s">
        <v>160</v>
      </c>
      <c r="L1" s="12" t="s">
        <v>161</v>
      </c>
      <c r="M1" s="12" t="s">
        <v>162</v>
      </c>
      <c r="N1" s="12" t="s">
        <v>163</v>
      </c>
      <c r="O1" s="12" t="s">
        <v>164</v>
      </c>
      <c r="P1" s="12" t="s">
        <v>165</v>
      </c>
      <c r="Q1" s="12" t="s">
        <v>166</v>
      </c>
      <c r="S1" s="13" t="s">
        <v>16</v>
      </c>
      <c r="T1" s="12" t="s">
        <v>17</v>
      </c>
      <c r="U1" s="12" t="s">
        <v>18</v>
      </c>
      <c r="V1" s="12" t="s">
        <v>20</v>
      </c>
    </row>
    <row r="2" customFormat="false" ht="13.8" hidden="false" customHeight="false" outlineLevel="0" collapsed="false">
      <c r="A2" s="4" t="s">
        <v>167</v>
      </c>
      <c r="B2" s="4" t="s">
        <v>168</v>
      </c>
      <c r="C2" s="4" t="s">
        <v>64</v>
      </c>
      <c r="D2" s="4" t="s">
        <v>29</v>
      </c>
      <c r="E2" s="4" t="n">
        <v>1</v>
      </c>
      <c r="F2" s="4" t="s">
        <v>169</v>
      </c>
      <c r="G2" s="4" t="s">
        <v>170</v>
      </c>
      <c r="H2" s="4" t="n">
        <v>4</v>
      </c>
      <c r="I2" s="4" t="n">
        <v>99</v>
      </c>
      <c r="J2" s="4" t="n">
        <v>2</v>
      </c>
      <c r="K2" s="14" t="s">
        <v>129</v>
      </c>
      <c r="L2" s="4" t="s">
        <v>171</v>
      </c>
      <c r="M2" s="4" t="s">
        <v>172</v>
      </c>
      <c r="N2" s="4" t="s">
        <v>173</v>
      </c>
      <c r="O2" s="4"/>
      <c r="P2" s="4" t="s">
        <v>174</v>
      </c>
      <c r="Q2" s="4"/>
      <c r="S2" s="6" t="s">
        <v>175</v>
      </c>
      <c r="T2" s="6" t="n">
        <v>3</v>
      </c>
      <c r="U2" s="6" t="n">
        <v>3</v>
      </c>
      <c r="V2" s="6" t="n">
        <f aca="false">IF(T2=U2,INDEX(3d20!A:B,MATCH(T2,3d20!A:A,0),2),SUM(INDEX(3d20!A:B,MATCH(T2,3d20!A:A,0),2),INDEX(3d20!A:B,MATCH(U2,3d20!A:A,0),2)))</f>
        <v>0.01</v>
      </c>
      <c r="W2" s="0" t="str">
        <f aca="false">IF(T2=U2,CONCATENATE(T2,"  ",S2),CONCATENATE(T2,"-",U2,"  ",S2))</f>
        <v>3  Experimental MIRV</v>
      </c>
    </row>
    <row r="3" customFormat="false" ht="13.8" hidden="false" customHeight="false" outlineLevel="0" collapsed="false">
      <c r="A3" s="7" t="s">
        <v>176</v>
      </c>
      <c r="B3" s="7" t="s">
        <v>177</v>
      </c>
      <c r="C3" s="7" t="s">
        <v>30</v>
      </c>
      <c r="D3" s="7" t="s">
        <v>29</v>
      </c>
      <c r="E3" s="7" t="n">
        <v>2</v>
      </c>
      <c r="F3" s="7" t="s">
        <v>169</v>
      </c>
      <c r="G3" s="7" t="s">
        <v>178</v>
      </c>
      <c r="H3" s="7" t="n">
        <v>4</v>
      </c>
      <c r="I3" s="7" t="n">
        <v>50</v>
      </c>
      <c r="J3" s="7" t="n">
        <v>1</v>
      </c>
      <c r="K3" s="15" t="s">
        <v>37</v>
      </c>
      <c r="L3" s="7" t="s">
        <v>179</v>
      </c>
      <c r="M3" s="7" t="s">
        <v>180</v>
      </c>
      <c r="N3" s="7" t="s">
        <v>181</v>
      </c>
      <c r="O3" s="7" t="s">
        <v>182</v>
      </c>
      <c r="P3" s="7" t="s">
        <v>183</v>
      </c>
      <c r="Q3" s="7" t="s">
        <v>184</v>
      </c>
      <c r="S3" s="9" t="s">
        <v>185</v>
      </c>
      <c r="T3" s="9" t="n">
        <v>4</v>
      </c>
      <c r="U3" s="9" t="n">
        <v>4</v>
      </c>
      <c r="V3" s="9" t="n">
        <f aca="false">IF(T3=U3,INDEX(3d20!A:B,MATCH(T3,3d20!A:A,0),2),SUM(INDEX(3d20!A:B,MATCH(T3,3d20!A:A,0),2),INDEX(3d20!A:B,MATCH(U3,3d20!A:A,0),2)))</f>
        <v>0.04</v>
      </c>
      <c r="W3" s="0" t="str">
        <f aca="false">IF(T3=U3,CONCATENATE(T3,"  ",S3),CONCATENATE(T3,"-",U3,"  ",S3))</f>
        <v>4  SMMG</v>
      </c>
    </row>
    <row r="4" customFormat="false" ht="13.8" hidden="false" customHeight="false" outlineLevel="0" collapsed="false">
      <c r="A4" s="4" t="s">
        <v>186</v>
      </c>
      <c r="B4" s="4" t="s">
        <v>187</v>
      </c>
      <c r="C4" s="4" t="s">
        <v>30</v>
      </c>
      <c r="D4" s="4" t="s">
        <v>29</v>
      </c>
      <c r="E4" s="4" t="n">
        <v>0</v>
      </c>
      <c r="F4" s="4" t="s">
        <v>188</v>
      </c>
      <c r="G4" s="4" t="s">
        <v>144</v>
      </c>
      <c r="H4" s="4" t="n">
        <v>2</v>
      </c>
      <c r="I4" s="4" t="n">
        <v>50</v>
      </c>
      <c r="J4" s="4" t="n">
        <v>1</v>
      </c>
      <c r="K4" s="14" t="s">
        <v>52</v>
      </c>
      <c r="L4" s="4"/>
      <c r="M4" s="4"/>
      <c r="N4" s="4"/>
      <c r="O4" s="4"/>
      <c r="P4" s="4"/>
      <c r="Q4" s="4"/>
      <c r="S4" s="6" t="s">
        <v>189</v>
      </c>
      <c r="T4" s="6" t="n">
        <v>5</v>
      </c>
      <c r="U4" s="6" t="n">
        <v>5</v>
      </c>
      <c r="V4" s="6" t="n">
        <f aca="false">IF(T4=U4,INDEX(3d20!A:B,MATCH(T4,3d20!A:A,0),2),SUM(INDEX(3d20!A:B,MATCH(T4,3d20!A:A,0),2),INDEX(3d20!A:B,MATCH(U4,3d20!A:A,0),2)))</f>
        <v>0.07</v>
      </c>
      <c r="W4" s="0" t="str">
        <f aca="false">IF(T4=U4,CONCATENATE(T4,"  ",S4),CONCATENATE(T4,"-",U4,"  ",S4))</f>
        <v>5  Grenade Machinegun</v>
      </c>
    </row>
    <row r="5" customFormat="false" ht="13.8" hidden="false" customHeight="false" outlineLevel="0" collapsed="false">
      <c r="A5" s="7" t="s">
        <v>190</v>
      </c>
      <c r="B5" s="7" t="s">
        <v>191</v>
      </c>
      <c r="C5" s="7" t="s">
        <v>192</v>
      </c>
      <c r="D5" s="7" t="s">
        <v>29</v>
      </c>
      <c r="E5" s="7" t="n">
        <v>2</v>
      </c>
      <c r="F5" s="7" t="s">
        <v>188</v>
      </c>
      <c r="G5" s="7" t="s">
        <v>193</v>
      </c>
      <c r="H5" s="7" t="n">
        <v>13</v>
      </c>
      <c r="I5" s="7" t="n">
        <v>144</v>
      </c>
      <c r="J5" s="7" t="n">
        <v>2</v>
      </c>
      <c r="K5" s="15" t="s">
        <v>113</v>
      </c>
      <c r="L5" s="7" t="s">
        <v>179</v>
      </c>
      <c r="M5" s="7" t="s">
        <v>194</v>
      </c>
      <c r="N5" s="7" t="s">
        <v>195</v>
      </c>
      <c r="O5" s="7" t="s">
        <v>182</v>
      </c>
      <c r="P5" s="7" t="s">
        <v>196</v>
      </c>
      <c r="Q5" s="7" t="s">
        <v>184</v>
      </c>
      <c r="S5" s="9" t="s">
        <v>197</v>
      </c>
      <c r="T5" s="9" t="n">
        <v>6</v>
      </c>
      <c r="U5" s="9" t="n">
        <v>6</v>
      </c>
      <c r="V5" s="9" t="n">
        <f aca="false">IF(T5=U5,INDEX(3d20!A:B,MATCH(T5,3d20!A:A,0),2),SUM(INDEX(3d20!A:B,MATCH(T5,3d20!A:A,0),2),INDEX(3d20!A:B,MATCH(U5,3d20!A:A,0),2)))</f>
        <v>0.13</v>
      </c>
      <c r="W5" s="0" t="str">
        <f aca="false">IF(T5=U5,CONCATENATE(T5,"  ",S5),CONCATENATE(T5,"-",U5,"  ",S5))</f>
        <v>6  Fat Man</v>
      </c>
    </row>
    <row r="6" customFormat="false" ht="13.8" hidden="false" customHeight="false" outlineLevel="0" collapsed="false">
      <c r="A6" s="4" t="s">
        <v>198</v>
      </c>
      <c r="B6" s="4" t="s">
        <v>191</v>
      </c>
      <c r="C6" s="4" t="s">
        <v>30</v>
      </c>
      <c r="D6" s="4" t="s">
        <v>29</v>
      </c>
      <c r="E6" s="4" t="n">
        <v>2</v>
      </c>
      <c r="F6" s="4" t="s">
        <v>188</v>
      </c>
      <c r="G6" s="4" t="s">
        <v>193</v>
      </c>
      <c r="H6" s="4" t="n">
        <v>11</v>
      </c>
      <c r="I6" s="4" t="n">
        <v>117</v>
      </c>
      <c r="J6" s="4" t="n">
        <v>2</v>
      </c>
      <c r="K6" s="14" t="s">
        <v>68</v>
      </c>
      <c r="L6" s="4" t="s">
        <v>199</v>
      </c>
      <c r="M6" s="4" t="s">
        <v>194</v>
      </c>
      <c r="N6" s="4" t="s">
        <v>195</v>
      </c>
      <c r="O6" s="4" t="s">
        <v>182</v>
      </c>
      <c r="P6" s="4" t="s">
        <v>196</v>
      </c>
      <c r="Q6" s="4" t="s">
        <v>200</v>
      </c>
      <c r="S6" s="6" t="s">
        <v>201</v>
      </c>
      <c r="T6" s="6" t="n">
        <v>7</v>
      </c>
      <c r="U6" s="6" t="n">
        <v>7</v>
      </c>
      <c r="V6" s="6" t="n">
        <f aca="false">IF(T6=U6,INDEX(3d20!A:B,MATCH(T6,3d20!A:A,0),2),SUM(INDEX(3d20!A:B,MATCH(T6,3d20!A:A,0),2),INDEX(3d20!A:B,MATCH(U6,3d20!A:A,0),2)))</f>
        <v>0.19</v>
      </c>
      <c r="W6" s="0" t="str">
        <f aca="false">IF(T6=U6,CONCATENATE(T6,"  ",S6),CONCATENATE(T6,"-",U6,"  ",S6))</f>
        <v>7  Gauss Pistol</v>
      </c>
    </row>
    <row r="7" customFormat="false" ht="13.8" hidden="false" customHeight="false" outlineLevel="0" collapsed="false">
      <c r="A7" s="7" t="s">
        <v>202</v>
      </c>
      <c r="B7" s="7" t="s">
        <v>203</v>
      </c>
      <c r="C7" s="7" t="s">
        <v>40</v>
      </c>
      <c r="D7" s="7" t="s">
        <v>29</v>
      </c>
      <c r="E7" s="7" t="n">
        <v>1</v>
      </c>
      <c r="F7" s="7" t="s">
        <v>204</v>
      </c>
      <c r="G7" s="7" t="s">
        <v>193</v>
      </c>
      <c r="H7" s="7" t="n">
        <v>16</v>
      </c>
      <c r="I7" s="7" t="n">
        <v>228</v>
      </c>
      <c r="J7" s="7" t="n">
        <v>4</v>
      </c>
      <c r="K7" s="15" t="s">
        <v>35</v>
      </c>
      <c r="L7" s="7"/>
      <c r="M7" s="7" t="s">
        <v>205</v>
      </c>
      <c r="N7" s="7" t="s">
        <v>206</v>
      </c>
      <c r="O7" s="7" t="s">
        <v>207</v>
      </c>
      <c r="P7" s="7" t="s">
        <v>196</v>
      </c>
      <c r="Q7" s="7" t="s">
        <v>208</v>
      </c>
      <c r="S7" s="9" t="s">
        <v>209</v>
      </c>
      <c r="T7" s="9" t="n">
        <v>8</v>
      </c>
      <c r="U7" s="9" t="n">
        <v>8</v>
      </c>
      <c r="V7" s="9" t="n">
        <f aca="false">IF(T7=U7,INDEX(3d20!A:B,MATCH(T7,3d20!A:A,0),2),SUM(INDEX(3d20!A:B,MATCH(T7,3d20!A:A,0),2),INDEX(3d20!A:B,MATCH(U7,3d20!A:A,0),2)))</f>
        <v>0.26</v>
      </c>
      <c r="W7" s="0" t="str">
        <f aca="false">IF(T7=U7,CONCATENATE(T7,"  ",S7),CONCATENATE(T7,"-",U7,"  ",S7))</f>
        <v>8  Railway Rifle</v>
      </c>
    </row>
    <row r="8" customFormat="false" ht="13.8" hidden="false" customHeight="false" outlineLevel="0" collapsed="false">
      <c r="A8" s="4" t="s">
        <v>210</v>
      </c>
      <c r="B8" s="4" t="s">
        <v>168</v>
      </c>
      <c r="C8" s="4" t="s">
        <v>40</v>
      </c>
      <c r="D8" s="4" t="s">
        <v>29</v>
      </c>
      <c r="E8" s="4" t="n">
        <v>0</v>
      </c>
      <c r="F8" s="4" t="s">
        <v>188</v>
      </c>
      <c r="G8" s="4" t="s">
        <v>193</v>
      </c>
      <c r="H8" s="4" t="n">
        <v>10</v>
      </c>
      <c r="I8" s="4" t="n">
        <v>55</v>
      </c>
      <c r="J8" s="4" t="n">
        <v>2</v>
      </c>
      <c r="K8" s="14" t="s">
        <v>44</v>
      </c>
      <c r="L8" s="4" t="s">
        <v>211</v>
      </c>
      <c r="M8" s="4" t="s">
        <v>194</v>
      </c>
      <c r="N8" s="4" t="s">
        <v>212</v>
      </c>
      <c r="O8" s="4" t="s">
        <v>182</v>
      </c>
      <c r="P8" s="4" t="s">
        <v>196</v>
      </c>
      <c r="Q8" s="4" t="s">
        <v>213</v>
      </c>
      <c r="S8" s="6" t="s">
        <v>214</v>
      </c>
      <c r="T8" s="6" t="n">
        <v>9</v>
      </c>
      <c r="U8" s="6" t="n">
        <v>9</v>
      </c>
      <c r="V8" s="6" t="n">
        <f aca="false">IF(T8=U8,INDEX(3d20!A:B,MATCH(T8,3d20!A:A,0),2),SUM(INDEX(3d20!A:B,MATCH(T8,3d20!A:A,0),2),INDEX(3d20!A:B,MATCH(U8,3d20!A:A,0),2)))</f>
        <v>0.35</v>
      </c>
      <c r="W8" s="0" t="str">
        <f aca="false">IF(T8=U8,CONCATENATE(T8,"  ",S8),CONCATENATE(T8,"-",U8,"  ",S8))</f>
        <v>9  Anti-Materiel Rifle</v>
      </c>
    </row>
    <row r="9" customFormat="false" ht="13.8" hidden="false" customHeight="false" outlineLevel="0" collapsed="false">
      <c r="A9" s="7" t="s">
        <v>215</v>
      </c>
      <c r="B9" s="7" t="s">
        <v>187</v>
      </c>
      <c r="C9" s="7" t="s">
        <v>192</v>
      </c>
      <c r="D9" s="7" t="s">
        <v>29</v>
      </c>
      <c r="E9" s="7" t="n">
        <v>3</v>
      </c>
      <c r="F9" s="7" t="s">
        <v>169</v>
      </c>
      <c r="G9" s="7" t="s">
        <v>216</v>
      </c>
      <c r="H9" s="7" t="n">
        <v>12</v>
      </c>
      <c r="I9" s="7" t="n">
        <v>109</v>
      </c>
      <c r="J9" s="7" t="n">
        <v>1</v>
      </c>
      <c r="K9" s="15" t="s">
        <v>68</v>
      </c>
      <c r="L9" s="7" t="s">
        <v>217</v>
      </c>
      <c r="M9" s="7" t="s">
        <v>218</v>
      </c>
      <c r="N9" s="7" t="s">
        <v>219</v>
      </c>
      <c r="O9" s="7" t="s">
        <v>182</v>
      </c>
      <c r="P9" s="7" t="s">
        <v>220</v>
      </c>
      <c r="Q9" s="7" t="s">
        <v>221</v>
      </c>
      <c r="S9" s="9" t="s">
        <v>222</v>
      </c>
      <c r="T9" s="9" t="n">
        <v>10</v>
      </c>
      <c r="U9" s="9" t="n">
        <v>10</v>
      </c>
      <c r="V9" s="9" t="n">
        <f aca="false">IF(T9=U9,INDEX(3d20!A:B,MATCH(T9,3d20!A:A,0),2),SUM(INDEX(3d20!A:B,MATCH(T9,3d20!A:A,0),2),INDEX(3d20!A:B,MATCH(U9,3d20!A:A,0),2)))</f>
        <v>0.45</v>
      </c>
      <c r="W9" s="0" t="str">
        <f aca="false">IF(T9=U9,CONCATENATE(T9,"  ",S9),CONCATENATE(T9,"-",U9,"  ",S9))</f>
        <v>10  M60</v>
      </c>
    </row>
    <row r="10" customFormat="false" ht="13.8" hidden="false" customHeight="false" outlineLevel="0" collapsed="false">
      <c r="A10" s="4" t="s">
        <v>223</v>
      </c>
      <c r="B10" s="4" t="s">
        <v>191</v>
      </c>
      <c r="C10" s="4" t="s">
        <v>224</v>
      </c>
      <c r="D10" s="4" t="s">
        <v>29</v>
      </c>
      <c r="E10" s="4" t="n">
        <v>2</v>
      </c>
      <c r="F10" s="4" t="s">
        <v>169</v>
      </c>
      <c r="G10" s="4" t="s">
        <v>216</v>
      </c>
      <c r="H10" s="4" t="n">
        <v>11</v>
      </c>
      <c r="I10" s="4" t="n">
        <v>87</v>
      </c>
      <c r="J10" s="4" t="n">
        <v>2</v>
      </c>
      <c r="K10" s="14" t="s">
        <v>118</v>
      </c>
      <c r="L10" s="4" t="s">
        <v>179</v>
      </c>
      <c r="M10" s="4" t="s">
        <v>180</v>
      </c>
      <c r="N10" s="4" t="s">
        <v>195</v>
      </c>
      <c r="O10" s="4" t="s">
        <v>182</v>
      </c>
      <c r="P10" s="4" t="s">
        <v>196</v>
      </c>
      <c r="Q10" s="4" t="s">
        <v>225</v>
      </c>
      <c r="S10" s="6" t="s">
        <v>226</v>
      </c>
      <c r="T10" s="6" t="n">
        <v>11</v>
      </c>
      <c r="U10" s="6" t="n">
        <v>11</v>
      </c>
      <c r="V10" s="6" t="n">
        <f aca="false">IF(T10=U10,INDEX(3d20!A:B,MATCH(T10,3d20!A:A,0),2),SUM(INDEX(3d20!A:B,MATCH(T10,3d20!A:A,0),2),INDEX(3d20!A:B,MATCH(U10,3d20!A:A,0),2)))</f>
        <v>0.56</v>
      </c>
      <c r="W10" s="0" t="str">
        <f aca="false">IF(T10=U10,CONCATENATE(T10,"  ",S10),CONCATENATE(T10,"-",U10,"  ",S10))</f>
        <v>11  Gatling Laser</v>
      </c>
    </row>
    <row r="11" customFormat="false" ht="13.8" hidden="false" customHeight="false" outlineLevel="0" collapsed="false">
      <c r="A11" s="7" t="s">
        <v>227</v>
      </c>
      <c r="B11" s="7" t="s">
        <v>191</v>
      </c>
      <c r="C11" s="7" t="s">
        <v>228</v>
      </c>
      <c r="D11" s="7" t="s">
        <v>29</v>
      </c>
      <c r="E11" s="7" t="n">
        <v>0</v>
      </c>
      <c r="F11" s="7" t="s">
        <v>169</v>
      </c>
      <c r="G11" s="7" t="s">
        <v>216</v>
      </c>
      <c r="H11" s="7" t="n">
        <v>9</v>
      </c>
      <c r="I11" s="7" t="n">
        <v>39</v>
      </c>
      <c r="J11" s="7" t="n">
        <v>1</v>
      </c>
      <c r="K11" s="15" t="s">
        <v>118</v>
      </c>
      <c r="L11" s="7" t="s">
        <v>229</v>
      </c>
      <c r="M11" s="7" t="s">
        <v>230</v>
      </c>
      <c r="N11" s="7" t="s">
        <v>231</v>
      </c>
      <c r="O11" s="7"/>
      <c r="P11" s="7" t="s">
        <v>220</v>
      </c>
      <c r="Q11" s="7" t="s">
        <v>232</v>
      </c>
      <c r="S11" s="9" t="s">
        <v>233</v>
      </c>
      <c r="T11" s="9" t="n">
        <v>12</v>
      </c>
      <c r="U11" s="9" t="n">
        <v>12</v>
      </c>
      <c r="V11" s="9" t="n">
        <f aca="false">IF(T11=U11,INDEX(3d20!A:B,MATCH(T11,3d20!A:A,0),2),SUM(INDEX(3d20!A:B,MATCH(T11,3d20!A:A,0),2),INDEX(3d20!A:B,MATCH(U11,3d20!A:A,0),2)))</f>
        <v>0.69</v>
      </c>
      <c r="W11" s="0" t="str">
        <f aca="false">IF(T11=U11,CONCATENATE(T11,"  ",S11),CONCATENATE(T11,"-",U11,"  ",S11))</f>
        <v>12  Junk Jet</v>
      </c>
    </row>
    <row r="12" customFormat="false" ht="13.8" hidden="false" customHeight="false" outlineLevel="0" collapsed="false">
      <c r="A12" s="4" t="s">
        <v>234</v>
      </c>
      <c r="B12" s="4" t="s">
        <v>191</v>
      </c>
      <c r="C12" s="4" t="s">
        <v>40</v>
      </c>
      <c r="D12" s="4" t="s">
        <v>29</v>
      </c>
      <c r="E12" s="4" t="n">
        <v>0</v>
      </c>
      <c r="F12" s="4" t="s">
        <v>169</v>
      </c>
      <c r="G12" s="4" t="s">
        <v>65</v>
      </c>
      <c r="H12" s="4" t="n">
        <v>3</v>
      </c>
      <c r="I12" s="4" t="n">
        <v>30</v>
      </c>
      <c r="J12" s="4" t="n">
        <v>0</v>
      </c>
      <c r="K12" s="14" t="s">
        <v>44</v>
      </c>
      <c r="L12" s="4" t="s">
        <v>235</v>
      </c>
      <c r="M12" s="4" t="s">
        <v>236</v>
      </c>
      <c r="N12" s="4" t="s">
        <v>237</v>
      </c>
      <c r="O12" s="4"/>
      <c r="P12" s="4" t="s">
        <v>196</v>
      </c>
      <c r="Q12" s="4" t="s">
        <v>225</v>
      </c>
      <c r="S12" s="6" t="s">
        <v>238</v>
      </c>
      <c r="T12" s="6" t="n">
        <v>13</v>
      </c>
      <c r="U12" s="6" t="n">
        <v>13</v>
      </c>
      <c r="V12" s="6" t="n">
        <f aca="false">IF(T12=U12,INDEX(3d20!A:B,MATCH(T12,3d20!A:A,0),2),SUM(INDEX(3d20!A:B,MATCH(T12,3d20!A:A,0),2),INDEX(3d20!A:B,MATCH(U12,3d20!A:A,0),2)))</f>
        <v>0.82</v>
      </c>
      <c r="W12" s="0" t="str">
        <f aca="false">IF(T12=U12,CONCATENATE(T12,"  ",S12),CONCATENATE(T12,"-",U12,"  ",S12))</f>
        <v>13  Red Ryder</v>
      </c>
    </row>
    <row r="13" customFormat="false" ht="13.8" hidden="false" customHeight="false" outlineLevel="0" collapsed="false">
      <c r="A13" s="7" t="s">
        <v>239</v>
      </c>
      <c r="B13" s="7" t="s">
        <v>187</v>
      </c>
      <c r="C13" s="7" t="s">
        <v>30</v>
      </c>
      <c r="D13" s="7" t="s">
        <v>29</v>
      </c>
      <c r="E13" s="7" t="n">
        <v>2</v>
      </c>
      <c r="F13" s="7" t="s">
        <v>169</v>
      </c>
      <c r="G13" s="7" t="s">
        <v>240</v>
      </c>
      <c r="H13" s="7" t="n">
        <v>2</v>
      </c>
      <c r="I13" s="7" t="n">
        <v>30</v>
      </c>
      <c r="J13" s="7" t="n">
        <v>0</v>
      </c>
      <c r="K13" s="15" t="s">
        <v>22</v>
      </c>
      <c r="L13" s="7" t="s">
        <v>241</v>
      </c>
      <c r="M13" s="7" t="s">
        <v>242</v>
      </c>
      <c r="N13" s="7" t="s">
        <v>237</v>
      </c>
      <c r="O13" s="7" t="s">
        <v>182</v>
      </c>
      <c r="P13" s="7" t="s">
        <v>196</v>
      </c>
      <c r="Q13" s="7" t="s">
        <v>225</v>
      </c>
      <c r="S13" s="9" t="s">
        <v>243</v>
      </c>
      <c r="T13" s="9" t="n">
        <v>14</v>
      </c>
      <c r="U13" s="9" t="n">
        <v>14</v>
      </c>
      <c r="V13" s="9" t="n">
        <f aca="false">IF(T13=U13,INDEX(3d20!A:B,MATCH(T13,3d20!A:A,0),2),SUM(INDEX(3d20!A:B,MATCH(T13,3d20!A:A,0),2),INDEX(3d20!A:B,MATCH(U13,3d20!A:A,0),2)))</f>
        <v>0.97</v>
      </c>
      <c r="W13" s="0" t="str">
        <f aca="false">IF(T13=U13,CONCATENATE(T13,"  ",S13),CONCATENATE(T13,"-",U13,"  ",S13))</f>
        <v>14  Minigun</v>
      </c>
    </row>
    <row r="14" customFormat="false" ht="13.8" hidden="false" customHeight="false" outlineLevel="0" collapsed="false">
      <c r="A14" s="4" t="s">
        <v>244</v>
      </c>
      <c r="B14" s="4" t="s">
        <v>177</v>
      </c>
      <c r="C14" s="4" t="s">
        <v>30</v>
      </c>
      <c r="D14" s="4" t="s">
        <v>29</v>
      </c>
      <c r="E14" s="4" t="n">
        <v>1</v>
      </c>
      <c r="F14" s="4" t="s">
        <v>169</v>
      </c>
      <c r="G14" s="4" t="s">
        <v>240</v>
      </c>
      <c r="H14" s="4" t="n">
        <v>4</v>
      </c>
      <c r="I14" s="4" t="n">
        <v>25</v>
      </c>
      <c r="J14" s="4" t="n">
        <v>0</v>
      </c>
      <c r="K14" s="14" t="s">
        <v>68</v>
      </c>
      <c r="L14" s="4" t="s">
        <v>245</v>
      </c>
      <c r="M14" s="4" t="s">
        <v>242</v>
      </c>
      <c r="N14" s="4" t="s">
        <v>237</v>
      </c>
      <c r="O14" s="4"/>
      <c r="P14" s="4" t="s">
        <v>196</v>
      </c>
      <c r="Q14" s="4" t="s">
        <v>225</v>
      </c>
      <c r="S14" s="6" t="s">
        <v>246</v>
      </c>
      <c r="T14" s="6" t="n">
        <v>15</v>
      </c>
      <c r="U14" s="6" t="n">
        <v>15</v>
      </c>
      <c r="V14" s="6" t="n">
        <f aca="false">IF(T14=U14,INDEX(3d20!A:B,MATCH(T14,3d20!A:A,0),2),SUM(INDEX(3d20!A:B,MATCH(T14,3d20!A:A,0),2),INDEX(3d20!A:B,MATCH(U14,3d20!A:A,0),2)))</f>
        <v>1.14</v>
      </c>
      <c r="W14" s="0" t="str">
        <f aca="false">IF(T14=U14,CONCATENATE(T14,"  ",S14),CONCATENATE(T14,"-",U14,"  ",S14))</f>
        <v>15  Pulse Gun</v>
      </c>
    </row>
    <row r="15" customFormat="false" ht="13.8" hidden="false" customHeight="false" outlineLevel="0" collapsed="false">
      <c r="A15" s="7" t="s">
        <v>209</v>
      </c>
      <c r="B15" s="7" t="s">
        <v>203</v>
      </c>
      <c r="C15" s="7" t="s">
        <v>247</v>
      </c>
      <c r="D15" s="7" t="s">
        <v>29</v>
      </c>
      <c r="E15" s="7" t="n">
        <v>0</v>
      </c>
      <c r="F15" s="7" t="s">
        <v>188</v>
      </c>
      <c r="G15" s="7" t="s">
        <v>248</v>
      </c>
      <c r="H15" s="7" t="n">
        <v>14</v>
      </c>
      <c r="I15" s="7" t="n">
        <v>290</v>
      </c>
      <c r="J15" s="7" t="n">
        <v>4</v>
      </c>
      <c r="K15" s="15" t="s">
        <v>103</v>
      </c>
      <c r="L15" s="7" t="s">
        <v>249</v>
      </c>
      <c r="M15" s="7" t="s">
        <v>250</v>
      </c>
      <c r="N15" s="7" t="s">
        <v>206</v>
      </c>
      <c r="O15" s="7"/>
      <c r="P15" s="7" t="s">
        <v>196</v>
      </c>
      <c r="Q15" s="7" t="s">
        <v>251</v>
      </c>
      <c r="S15" s="9" t="s">
        <v>252</v>
      </c>
      <c r="T15" s="9" t="n">
        <v>16</v>
      </c>
      <c r="U15" s="9" t="n">
        <v>16</v>
      </c>
      <c r="V15" s="9" t="n">
        <f aca="false">IF(T15=U15,INDEX(3d20!A:B,MATCH(T15,3d20!A:A,0),2),SUM(INDEX(3d20!A:B,MATCH(T15,3d20!A:A,0),2),INDEX(3d20!A:B,MATCH(U15,3d20!A:A,0),2)))</f>
        <v>1.31</v>
      </c>
      <c r="W15" s="0" t="str">
        <f aca="false">IF(T15=U15,CONCATENATE(T15,"  ",S15),CONCATENATE(T15,"-",U15,"  ",S15))</f>
        <v>16  Institute Laser Gun</v>
      </c>
    </row>
    <row r="16" customFormat="false" ht="13.8" hidden="false" customHeight="false" outlineLevel="0" collapsed="false">
      <c r="A16" s="4" t="s">
        <v>253</v>
      </c>
      <c r="B16" s="4" t="s">
        <v>187</v>
      </c>
      <c r="C16" s="4" t="s">
        <v>30</v>
      </c>
      <c r="D16" s="4" t="s">
        <v>29</v>
      </c>
      <c r="E16" s="4" t="n">
        <v>0</v>
      </c>
      <c r="F16" s="4" t="s">
        <v>188</v>
      </c>
      <c r="G16" s="4" t="s">
        <v>193</v>
      </c>
      <c r="H16" s="4" t="n">
        <v>6</v>
      </c>
      <c r="I16" s="4" t="n">
        <v>132</v>
      </c>
      <c r="J16" s="4" t="n">
        <v>2</v>
      </c>
      <c r="K16" s="14" t="s">
        <v>73</v>
      </c>
      <c r="L16" s="4"/>
      <c r="M16" s="4" t="s">
        <v>254</v>
      </c>
      <c r="N16" s="4" t="s">
        <v>255</v>
      </c>
      <c r="O16" s="4"/>
      <c r="P16" s="4" t="s">
        <v>196</v>
      </c>
      <c r="Q16" s="4"/>
      <c r="S16" s="6" t="s">
        <v>253</v>
      </c>
      <c r="T16" s="6" t="n">
        <v>17</v>
      </c>
      <c r="U16" s="6" t="n">
        <v>17</v>
      </c>
      <c r="V16" s="6" t="n">
        <f aca="false">IF(T16=U16,INDEX(3d20!A:B,MATCH(T16,3d20!A:A,0),2),SUM(INDEX(3d20!A:B,MATCH(T16,3d20!A:A,0),2),INDEX(3d20!A:B,MATCH(U16,3d20!A:A,0),2)))</f>
        <v>1.5</v>
      </c>
      <c r="W16" s="0" t="str">
        <f aca="false">IF(T16=U16,CONCATENATE(T16,"  ",S16),CONCATENATE(T16,"-",U16,"  ",S16))</f>
        <v>17  Syringer</v>
      </c>
    </row>
    <row r="17" customFormat="false" ht="13.8" hidden="false" customHeight="false" outlineLevel="0" collapsed="false">
      <c r="A17" s="10" t="s">
        <v>256</v>
      </c>
      <c r="B17" s="10" t="s">
        <v>187</v>
      </c>
      <c r="C17" s="10" t="s">
        <v>30</v>
      </c>
      <c r="D17" s="10" t="s">
        <v>29</v>
      </c>
      <c r="E17" s="10" t="n">
        <v>2</v>
      </c>
      <c r="F17" s="10" t="s">
        <v>169</v>
      </c>
      <c r="G17" s="10" t="s">
        <v>170</v>
      </c>
      <c r="H17" s="10" t="n">
        <v>3</v>
      </c>
      <c r="I17" s="10" t="n">
        <v>40</v>
      </c>
      <c r="J17" s="10" t="n">
        <v>1</v>
      </c>
      <c r="K17" s="8" t="s">
        <v>133</v>
      </c>
      <c r="L17" s="10" t="s">
        <v>257</v>
      </c>
      <c r="M17" s="10" t="s">
        <v>180</v>
      </c>
      <c r="N17" s="10" t="s">
        <v>258</v>
      </c>
      <c r="O17" s="10"/>
      <c r="P17" s="10" t="s">
        <v>259</v>
      </c>
      <c r="Q17" s="10" t="s">
        <v>184</v>
      </c>
      <c r="S17" s="9" t="s">
        <v>198</v>
      </c>
      <c r="T17" s="9" t="n">
        <v>18</v>
      </c>
      <c r="U17" s="9" t="n">
        <v>19</v>
      </c>
      <c r="V17" s="9" t="n">
        <f aca="false">IF(T17=U17,INDEX(3d20!A:B,MATCH(T17,3d20!A:A,0),2),SUM(INDEX(3d20!A:B,MATCH(T17,3d20!A:A,0),2),INDEX(3d20!A:B,MATCH(U17,3d20!A:A,0),2)))</f>
        <v>3.61</v>
      </c>
      <c r="W17" s="0" t="str">
        <f aca="false">IF(T17=U17,CONCATENATE(T17,"  ",S17),CONCATENATE(T17,"-",U17,"  ",S17))</f>
        <v>18-19  Combat Rifle</v>
      </c>
    </row>
    <row r="18" customFormat="false" ht="13.8" hidden="false" customHeight="false" outlineLevel="0" collapsed="false">
      <c r="A18" s="11" t="s">
        <v>260</v>
      </c>
      <c r="B18" s="11" t="s">
        <v>191</v>
      </c>
      <c r="C18" s="11" t="s">
        <v>40</v>
      </c>
      <c r="D18" s="11" t="s">
        <v>29</v>
      </c>
      <c r="E18" s="11" t="n">
        <v>1</v>
      </c>
      <c r="F18" s="11" t="s">
        <v>169</v>
      </c>
      <c r="G18" s="11" t="s">
        <v>261</v>
      </c>
      <c r="H18" s="11" t="n">
        <v>5</v>
      </c>
      <c r="I18" s="11" t="n">
        <v>100</v>
      </c>
      <c r="J18" s="11" t="n">
        <v>3</v>
      </c>
      <c r="K18" s="5" t="s">
        <v>262</v>
      </c>
      <c r="L18" s="11" t="s">
        <v>263</v>
      </c>
      <c r="M18" s="11" t="s">
        <v>180</v>
      </c>
      <c r="N18" s="11" t="s">
        <v>258</v>
      </c>
      <c r="O18" s="11"/>
      <c r="P18" s="11" t="s">
        <v>220</v>
      </c>
      <c r="Q18" s="11"/>
      <c r="S18" s="6" t="s">
        <v>190</v>
      </c>
      <c r="T18" s="6" t="n">
        <v>20</v>
      </c>
      <c r="U18" s="6" t="n">
        <v>21</v>
      </c>
      <c r="V18" s="6" t="n">
        <f aca="false">IF(T18=U18,INDEX(3d20!A:B,MATCH(T18,3d20!A:A,0),2),SUM(INDEX(3d20!A:B,MATCH(T18,3d20!A:A,0),2),INDEX(3d20!A:B,MATCH(U18,3d20!A:A,0),2)))</f>
        <v>4.52</v>
      </c>
      <c r="W18" s="0" t="str">
        <f aca="false">IF(T18=U18,CONCATENATE(T18,"  ",S18),CONCATENATE(T18,"-",U18,"  ",S18))</f>
        <v>20-21  Assault Rifle</v>
      </c>
    </row>
    <row r="19" customFormat="false" ht="13.8" hidden="false" customHeight="false" outlineLevel="0" collapsed="false">
      <c r="A19" s="10" t="s">
        <v>264</v>
      </c>
      <c r="B19" s="10" t="s">
        <v>265</v>
      </c>
      <c r="C19" s="10" t="s">
        <v>64</v>
      </c>
      <c r="D19" s="10" t="s">
        <v>29</v>
      </c>
      <c r="E19" s="10" t="n">
        <v>0</v>
      </c>
      <c r="F19" s="10" t="s">
        <v>169</v>
      </c>
      <c r="G19" s="10" t="s">
        <v>170</v>
      </c>
      <c r="H19" s="10" t="n">
        <v>4</v>
      </c>
      <c r="I19" s="10" t="n">
        <v>250</v>
      </c>
      <c r="J19" s="10" t="n">
        <v>4</v>
      </c>
      <c r="K19" s="8" t="s">
        <v>43</v>
      </c>
      <c r="L19" s="10" t="s">
        <v>266</v>
      </c>
      <c r="M19" s="10" t="s">
        <v>194</v>
      </c>
      <c r="N19" s="10" t="s">
        <v>181</v>
      </c>
      <c r="O19" s="10"/>
      <c r="P19" s="10" t="s">
        <v>183</v>
      </c>
      <c r="Q19" s="10"/>
      <c r="S19" s="9" t="s">
        <v>267</v>
      </c>
      <c r="T19" s="9" t="n">
        <v>22</v>
      </c>
      <c r="U19" s="9" t="n">
        <v>23</v>
      </c>
      <c r="V19" s="9" t="n">
        <f aca="false">IF(T19=U19,INDEX(3d20!A:B,MATCH(T19,3d20!A:A,0),2),SUM(INDEX(3d20!A:B,MATCH(T19,3d20!A:A,0),2),INDEX(3d20!A:B,MATCH(U19,3d20!A:A,0),2)))</f>
        <v>5.48</v>
      </c>
      <c r="W19" s="0" t="str">
        <f aca="false">IF(T19=U19,CONCATENATE(T19,"  ",S19),CONCATENATE(T19,"-",U19,"  ",S19))</f>
        <v>22-23  Laser Musket</v>
      </c>
    </row>
    <row r="20" customFormat="false" ht="13.8" hidden="false" customHeight="false" outlineLevel="0" collapsed="false">
      <c r="A20" s="11" t="s">
        <v>268</v>
      </c>
      <c r="B20" s="11" t="s">
        <v>269</v>
      </c>
      <c r="C20" s="11" t="s">
        <v>30</v>
      </c>
      <c r="D20" s="11" t="s">
        <v>29</v>
      </c>
      <c r="E20" s="11" t="n">
        <v>0</v>
      </c>
      <c r="F20" s="11" t="s">
        <v>169</v>
      </c>
      <c r="G20" s="11" t="s">
        <v>270</v>
      </c>
      <c r="H20" s="11" t="n">
        <v>6</v>
      </c>
      <c r="I20" s="11" t="n">
        <v>10</v>
      </c>
      <c r="J20" s="11" t="n">
        <v>3</v>
      </c>
      <c r="K20" s="5" t="s">
        <v>271</v>
      </c>
      <c r="L20" s="11" t="s">
        <v>272</v>
      </c>
      <c r="M20" s="11"/>
      <c r="N20" s="11"/>
      <c r="O20" s="11"/>
      <c r="P20" s="11" t="s">
        <v>183</v>
      </c>
      <c r="Q20" s="11"/>
      <c r="S20" s="6" t="s">
        <v>273</v>
      </c>
      <c r="T20" s="6" t="n">
        <v>24</v>
      </c>
      <c r="U20" s="6" t="n">
        <v>25</v>
      </c>
      <c r="V20" s="6" t="n">
        <f aca="false">IF(T20=U20,INDEX(3d20!A:B,MATCH(T20,3d20!A:A,0),2),SUM(INDEX(3d20!A:B,MATCH(T20,3d20!A:A,0),2),INDEX(3d20!A:B,MATCH(U20,3d20!A:A,0),2)))</f>
        <v>6.28</v>
      </c>
      <c r="W20" s="0" t="str">
        <f aca="false">IF(T20=U20,CONCATENATE(T20,"  ",S20),CONCATENATE(T20,"-",U20,"  ",S20))</f>
        <v>24-25  Submachinegun</v>
      </c>
    </row>
    <row r="21" customFormat="false" ht="13.8" hidden="false" customHeight="false" outlineLevel="0" collapsed="false">
      <c r="A21" s="10" t="s">
        <v>201</v>
      </c>
      <c r="B21" s="10" t="s">
        <v>274</v>
      </c>
      <c r="C21" s="10" t="s">
        <v>40</v>
      </c>
      <c r="D21" s="10" t="s">
        <v>29</v>
      </c>
      <c r="E21" s="10" t="n">
        <v>1</v>
      </c>
      <c r="F21" s="10" t="s">
        <v>169</v>
      </c>
      <c r="G21" s="10" t="s">
        <v>170</v>
      </c>
      <c r="H21" s="10" t="n">
        <v>6</v>
      </c>
      <c r="I21" s="10" t="n">
        <v>200</v>
      </c>
      <c r="J21" s="10" t="n">
        <v>4</v>
      </c>
      <c r="K21" s="8" t="s">
        <v>35</v>
      </c>
      <c r="L21" s="10" t="s">
        <v>275</v>
      </c>
      <c r="M21" s="10" t="s">
        <v>250</v>
      </c>
      <c r="N21" s="10" t="s">
        <v>258</v>
      </c>
      <c r="O21" s="10"/>
      <c r="P21" s="10" t="s">
        <v>183</v>
      </c>
      <c r="Q21" s="10"/>
      <c r="S21" s="9" t="s">
        <v>186</v>
      </c>
      <c r="T21" s="9" t="n">
        <v>26</v>
      </c>
      <c r="U21" s="9" t="n">
        <v>26</v>
      </c>
      <c r="V21" s="9" t="n">
        <f aca="false">IF(T21=U21,INDEX(3d20!A:B,MATCH(T21,3d20!A:A,0),2),SUM(INDEX(3d20!A:B,MATCH(T21,3d20!A:A,0),2),INDEX(3d20!A:B,MATCH(U21,3d20!A:A,0),2)))</f>
        <v>3.38</v>
      </c>
      <c r="W21" s="0" t="str">
        <f aca="false">IF(T21=U21,CONCATENATE(T21,"  ",S21),CONCATENATE(T21,"-",U21,"  ",S21))</f>
        <v>26  Flare Gun</v>
      </c>
    </row>
    <row r="22" customFormat="false" ht="13.8" hidden="false" customHeight="false" outlineLevel="0" collapsed="false">
      <c r="A22" s="11" t="s">
        <v>276</v>
      </c>
      <c r="B22" s="11" t="s">
        <v>187</v>
      </c>
      <c r="C22" s="11" t="s">
        <v>30</v>
      </c>
      <c r="D22" s="11" t="s">
        <v>29</v>
      </c>
      <c r="E22" s="11" t="n">
        <v>0</v>
      </c>
      <c r="F22" s="11" t="s">
        <v>169</v>
      </c>
      <c r="G22" s="11" t="s">
        <v>277</v>
      </c>
      <c r="H22" s="11" t="n">
        <v>1</v>
      </c>
      <c r="I22" s="11" t="s">
        <v>30</v>
      </c>
      <c r="J22" s="11" t="n">
        <v>0</v>
      </c>
      <c r="K22" s="5" t="s">
        <v>133</v>
      </c>
      <c r="L22" s="11" t="s">
        <v>278</v>
      </c>
      <c r="M22" s="11"/>
      <c r="N22" s="11"/>
      <c r="O22" s="11"/>
      <c r="P22" s="11" t="s">
        <v>220</v>
      </c>
      <c r="Q22" s="11"/>
      <c r="S22" s="6" t="s">
        <v>234</v>
      </c>
      <c r="T22" s="6" t="n">
        <v>27</v>
      </c>
      <c r="U22" s="6" t="n">
        <v>28</v>
      </c>
      <c r="V22" s="6" t="n">
        <f aca="false">IF(T22=U22,INDEX(3d20!A:B,MATCH(T22,3d20!A:A,0),2),SUM(INDEX(3d20!A:B,MATCH(T22,3d20!A:A,0),2),INDEX(3d20!A:B,MATCH(U22,3d20!A:A,0),2)))</f>
        <v>7.1</v>
      </c>
      <c r="W22" s="0" t="str">
        <f aca="false">IF(T22=U22,CONCATENATE(T22,"  ",S22),CONCATENATE(T22,"-",U22,"  ",S22))</f>
        <v>27-28  Pipe Bolt-Action</v>
      </c>
    </row>
    <row r="23" customFormat="false" ht="13.8" hidden="false" customHeight="false" outlineLevel="0" collapsed="false">
      <c r="A23" s="10" t="s">
        <v>279</v>
      </c>
      <c r="B23" s="10" t="s">
        <v>280</v>
      </c>
      <c r="C23" s="10" t="s">
        <v>40</v>
      </c>
      <c r="D23" s="10" t="s">
        <v>29</v>
      </c>
      <c r="E23" s="10" t="n">
        <v>1</v>
      </c>
      <c r="F23" s="10" t="s">
        <v>188</v>
      </c>
      <c r="G23" s="10" t="s">
        <v>281</v>
      </c>
      <c r="H23" s="10" t="n">
        <v>9</v>
      </c>
      <c r="I23" s="10" t="n">
        <v>65</v>
      </c>
      <c r="J23" s="10" t="n">
        <v>2</v>
      </c>
      <c r="K23" s="8" t="s">
        <v>87</v>
      </c>
      <c r="L23" s="10" t="s">
        <v>282</v>
      </c>
      <c r="M23" s="10" t="s">
        <v>283</v>
      </c>
      <c r="N23" s="10" t="s">
        <v>284</v>
      </c>
      <c r="O23" s="10"/>
      <c r="P23" s="10" t="s">
        <v>259</v>
      </c>
      <c r="Q23" s="10"/>
      <c r="S23" s="9" t="s">
        <v>239</v>
      </c>
      <c r="T23" s="9" t="n">
        <v>29</v>
      </c>
      <c r="U23" s="9" t="n">
        <v>30</v>
      </c>
      <c r="V23" s="9" t="n">
        <f aca="false">IF(T23=U23,INDEX(3d20!A:B,MATCH(T23,3d20!A:A,0),2),SUM(INDEX(3d20!A:B,MATCH(T23,3d20!A:A,0),2),INDEX(3d20!A:B,MATCH(U23,3d20!A:A,0),2)))</f>
        <v>7.4</v>
      </c>
      <c r="W23" s="0" t="str">
        <f aca="false">IF(T23=U23,CONCATENATE(T23,"  ",S23),CONCATENATE(T23,"-",U23,"  ",S23))</f>
        <v>29-30  Pipe Gun</v>
      </c>
    </row>
    <row r="24" customFormat="false" ht="13.8" hidden="false" customHeight="false" outlineLevel="0" collapsed="false">
      <c r="A24" s="11" t="s">
        <v>285</v>
      </c>
      <c r="B24" s="11" t="s">
        <v>191</v>
      </c>
      <c r="C24" s="11" t="s">
        <v>30</v>
      </c>
      <c r="D24" s="11" t="s">
        <v>29</v>
      </c>
      <c r="E24" s="11" t="n">
        <v>2</v>
      </c>
      <c r="F24" s="11" t="s">
        <v>169</v>
      </c>
      <c r="G24" s="11" t="s">
        <v>286</v>
      </c>
      <c r="H24" s="11" t="n">
        <v>5</v>
      </c>
      <c r="I24" s="11" t="n">
        <v>80</v>
      </c>
      <c r="J24" s="11" t="n">
        <v>2</v>
      </c>
      <c r="K24" s="5" t="s">
        <v>68</v>
      </c>
      <c r="L24" s="11" t="s">
        <v>287</v>
      </c>
      <c r="M24" s="11" t="s">
        <v>180</v>
      </c>
      <c r="N24" s="11" t="s">
        <v>258</v>
      </c>
      <c r="O24" s="11"/>
      <c r="P24" s="11" t="s">
        <v>220</v>
      </c>
      <c r="Q24" s="11" t="s">
        <v>208</v>
      </c>
      <c r="S24" s="6" t="s">
        <v>276</v>
      </c>
      <c r="T24" s="6" t="n">
        <v>31</v>
      </c>
      <c r="U24" s="6" t="n">
        <v>31</v>
      </c>
      <c r="V24" s="6" t="n">
        <f aca="false">IF(T24=U24,INDEX(3d20!A:B,MATCH(T24,3d20!A:A,0),2),SUM(INDEX(3d20!A:B,MATCH(T24,3d20!A:A,0),2),INDEX(3d20!A:B,MATCH(U24,3d20!A:A,0),2)))</f>
        <v>3.75</v>
      </c>
      <c r="W24" s="0" t="str">
        <f aca="false">IF(T24=U24,CONCATENATE(T24,"  ",S24),CONCATENATE(T24,"-",U24,"  ",S24))</f>
        <v>31  Zip Gun</v>
      </c>
    </row>
    <row r="25" customFormat="false" ht="13.8" hidden="false" customHeight="false" outlineLevel="0" collapsed="false">
      <c r="A25" s="10" t="s">
        <v>288</v>
      </c>
      <c r="B25" s="10" t="s">
        <v>177</v>
      </c>
      <c r="C25" s="10" t="s">
        <v>64</v>
      </c>
      <c r="D25" s="10" t="s">
        <v>29</v>
      </c>
      <c r="E25" s="10" t="n">
        <v>1</v>
      </c>
      <c r="F25" s="10" t="s">
        <v>169</v>
      </c>
      <c r="G25" s="10" t="s">
        <v>170</v>
      </c>
      <c r="H25" s="10" t="n">
        <v>5</v>
      </c>
      <c r="I25" s="10" t="n">
        <v>55</v>
      </c>
      <c r="J25" s="10" t="n">
        <v>2</v>
      </c>
      <c r="K25" s="8" t="s">
        <v>289</v>
      </c>
      <c r="L25" s="10" t="s">
        <v>263</v>
      </c>
      <c r="M25" s="10" t="s">
        <v>172</v>
      </c>
      <c r="N25" s="10" t="s">
        <v>258</v>
      </c>
      <c r="O25" s="10"/>
      <c r="P25" s="10" t="s">
        <v>220</v>
      </c>
      <c r="Q25" s="10"/>
      <c r="S25" s="9" t="s">
        <v>244</v>
      </c>
      <c r="T25" s="9" t="n">
        <v>32</v>
      </c>
      <c r="U25" s="9" t="n">
        <v>33</v>
      </c>
      <c r="V25" s="9" t="n">
        <f aca="false">IF(T25=U25,INDEX(3d20!A:B,MATCH(T25,3d20!A:A,0),2),SUM(INDEX(3d20!A:B,MATCH(T25,3d20!A:A,0),2),INDEX(3d20!A:B,MATCH(U25,3d20!A:A,0),2)))</f>
        <v>7.48</v>
      </c>
      <c r="W25" s="0" t="str">
        <f aca="false">IF(T25=U25,CONCATENATE(T25,"  ",S25),CONCATENATE(T25,"-",U25,"  ",S25))</f>
        <v>32-33  Pipe Revolver</v>
      </c>
    </row>
    <row r="26" customFormat="false" ht="13.8" hidden="false" customHeight="false" outlineLevel="0" collapsed="false">
      <c r="A26" s="11" t="s">
        <v>290</v>
      </c>
      <c r="B26" s="11" t="s">
        <v>274</v>
      </c>
      <c r="C26" s="11" t="s">
        <v>291</v>
      </c>
      <c r="D26" s="11" t="s">
        <v>29</v>
      </c>
      <c r="E26" s="11" t="n">
        <v>1</v>
      </c>
      <c r="F26" s="11" t="s">
        <v>204</v>
      </c>
      <c r="G26" s="11" t="s">
        <v>292</v>
      </c>
      <c r="H26" s="11" t="n">
        <v>15</v>
      </c>
      <c r="I26" s="11" t="n">
        <v>265</v>
      </c>
      <c r="J26" s="11" t="n">
        <v>4</v>
      </c>
      <c r="K26" s="5" t="s">
        <v>67</v>
      </c>
      <c r="L26" s="11" t="s">
        <v>263</v>
      </c>
      <c r="M26" s="11" t="s">
        <v>293</v>
      </c>
      <c r="N26" s="11" t="s">
        <v>206</v>
      </c>
      <c r="O26" s="11"/>
      <c r="P26" s="11" t="s">
        <v>294</v>
      </c>
      <c r="Q26" s="11" t="s">
        <v>208</v>
      </c>
      <c r="S26" s="6" t="s">
        <v>133</v>
      </c>
      <c r="T26" s="6" t="n">
        <v>34</v>
      </c>
      <c r="U26" s="6" t="n">
        <v>35</v>
      </c>
      <c r="V26" s="6" t="n">
        <f aca="false">IF(T26=U26,INDEX(3d20!A:B,MATCH(T26,3d20!A:A,0),2),SUM(INDEX(3d20!A:B,MATCH(T26,3d20!A:A,0),2),INDEX(3d20!A:B,MATCH(U26,3d20!A:A,0),2)))</f>
        <v>7.27</v>
      </c>
      <c r="W26" s="0" t="str">
        <f aca="false">IF(T26=U26,CONCATENATE(T26,"  ",S26),CONCATENATE(T26,"-",U26,"  ",S26))</f>
        <v>34-35  9mm</v>
      </c>
    </row>
    <row r="27" customFormat="false" ht="13.8" hidden="false" customHeight="false" outlineLevel="0" collapsed="false">
      <c r="A27" s="10" t="s">
        <v>295</v>
      </c>
      <c r="B27" s="10" t="s">
        <v>168</v>
      </c>
      <c r="C27" s="10" t="s">
        <v>296</v>
      </c>
      <c r="D27" s="10" t="s">
        <v>29</v>
      </c>
      <c r="E27" s="10" t="n">
        <v>3</v>
      </c>
      <c r="F27" s="10" t="s">
        <v>169</v>
      </c>
      <c r="G27" s="10" t="s">
        <v>297</v>
      </c>
      <c r="H27" s="10" t="n">
        <v>5</v>
      </c>
      <c r="I27" s="10" t="n">
        <v>280</v>
      </c>
      <c r="J27" s="10" t="n">
        <v>5</v>
      </c>
      <c r="K27" s="8" t="s">
        <v>56</v>
      </c>
      <c r="L27" s="10" t="s">
        <v>298</v>
      </c>
      <c r="M27" s="10"/>
      <c r="N27" s="10" t="s">
        <v>206</v>
      </c>
      <c r="O27" s="10"/>
      <c r="P27" s="10" t="s">
        <v>220</v>
      </c>
      <c r="Q27" s="10" t="s">
        <v>184</v>
      </c>
      <c r="S27" s="9" t="s">
        <v>37</v>
      </c>
      <c r="T27" s="9" t="n">
        <v>36</v>
      </c>
      <c r="U27" s="9" t="n">
        <v>37</v>
      </c>
      <c r="V27" s="9" t="n">
        <f aca="false">IF(T27=U27,INDEX(3d20!A:B,MATCH(T27,3d20!A:A,0),2),SUM(INDEX(3d20!A:B,MATCH(T27,3d20!A:A,0),2),INDEX(3d20!A:B,MATCH(U27,3d20!A:A,0),2)))</f>
        <v>6.88</v>
      </c>
      <c r="W27" s="0" t="str">
        <f aca="false">IF(T27=U27,CONCATENATE(T27,"  ",S27),CONCATENATE(T27,"-",U27,"  ",S27))</f>
        <v>36-37  10mm</v>
      </c>
    </row>
    <row r="28" customFormat="false" ht="13.8" hidden="false" customHeight="false" outlineLevel="0" collapsed="false">
      <c r="A28" s="11" t="s">
        <v>299</v>
      </c>
      <c r="B28" s="11" t="s">
        <v>191</v>
      </c>
      <c r="C28" s="11" t="s">
        <v>224</v>
      </c>
      <c r="D28" s="11" t="s">
        <v>29</v>
      </c>
      <c r="E28" s="11" t="n">
        <v>1</v>
      </c>
      <c r="F28" s="11" t="s">
        <v>169</v>
      </c>
      <c r="G28" s="11" t="s">
        <v>216</v>
      </c>
      <c r="H28" s="11" t="n">
        <v>10</v>
      </c>
      <c r="I28" s="11" t="n">
        <v>49</v>
      </c>
      <c r="J28" s="11" t="n">
        <v>1</v>
      </c>
      <c r="K28" s="5" t="s">
        <v>118</v>
      </c>
      <c r="L28" s="11" t="s">
        <v>300</v>
      </c>
      <c r="M28" s="11" t="s">
        <v>230</v>
      </c>
      <c r="N28" s="11" t="s">
        <v>301</v>
      </c>
      <c r="O28" s="11"/>
      <c r="P28" s="11" t="s">
        <v>220</v>
      </c>
      <c r="Q28" s="11"/>
      <c r="S28" s="6" t="s">
        <v>302</v>
      </c>
      <c r="T28" s="6" t="n">
        <v>38</v>
      </c>
      <c r="U28" s="6" t="n">
        <v>39</v>
      </c>
      <c r="V28" s="6" t="n">
        <f aca="false">IF(T28=U28,INDEX(3d20!A:B,MATCH(T28,3d20!A:A,0),2),SUM(INDEX(3d20!A:B,MATCH(T28,3d20!A:A,0),2),INDEX(3d20!A:B,MATCH(U28,3d20!A:A,0),2)))</f>
        <v>6.28</v>
      </c>
      <c r="W28" s="0" t="str">
        <f aca="false">IF(T28=U28,CONCATENATE(T28,"  ",S28),CONCATENATE(T28,"-",U28,"  ",S28))</f>
        <v>38-39  Double Shotgun</v>
      </c>
    </row>
    <row r="29" customFormat="false" ht="13.8" hidden="false" customHeight="false" outlineLevel="0" collapsed="false">
      <c r="S29" s="9" t="s">
        <v>303</v>
      </c>
      <c r="T29" s="9" t="n">
        <v>40</v>
      </c>
      <c r="U29" s="9" t="n">
        <v>41</v>
      </c>
      <c r="V29" s="9" t="n">
        <f aca="false">IF(T29=U29,INDEX(3d20!A:B,MATCH(T29,3d20!A:A,0),2),SUM(INDEX(3d20!A:B,MATCH(T29,3d20!A:A,0),2),INDEX(3d20!A:B,MATCH(U29,3d20!A:A,0),2)))</f>
        <v>5.48</v>
      </c>
      <c r="W29" s="0" t="str">
        <f aca="false">IF(T29=U29,CONCATENATE(T29,"  ",S29),CONCATENATE(T29,"-",U29,"  ",S29))</f>
        <v>40-41  Lever-Action Shotgun</v>
      </c>
    </row>
    <row r="30" customFormat="false" ht="13.8" hidden="false" customHeight="false" outlineLevel="0" collapsed="false">
      <c r="S30" s="6" t="s">
        <v>129</v>
      </c>
      <c r="T30" s="6" t="n">
        <v>42</v>
      </c>
      <c r="U30" s="6" t="n">
        <v>42</v>
      </c>
      <c r="V30" s="6" t="n">
        <f aca="false">IF(T30=U30,INDEX(3d20!A:B,MATCH(T30,3d20!A:A,0),2),SUM(INDEX(3d20!A:B,MATCH(T30,3d20!A:A,0),2),INDEX(3d20!A:B,MATCH(U30,3d20!A:A,0),2)))</f>
        <v>2.38</v>
      </c>
      <c r="W30" s="0" t="str">
        <f aca="false">IF(T30=U30,CONCATENATE(T30,"  ",S30),CONCATENATE(T30,"-",U30,"  ",S30))</f>
        <v>42  .44</v>
      </c>
    </row>
    <row r="31" customFormat="false" ht="13.8" hidden="false" customHeight="false" outlineLevel="0" collapsed="false">
      <c r="S31" s="9" t="s">
        <v>223</v>
      </c>
      <c r="T31" s="9" t="n">
        <v>43</v>
      </c>
      <c r="U31" s="9" t="n">
        <v>43</v>
      </c>
      <c r="V31" s="9" t="n">
        <f aca="false">IF(T31=U31,INDEX(3d20!A:B,MATCH(T31,3d20!A:A,0),2),SUM(INDEX(3d20!A:B,MATCH(T31,3d20!A:A,0),2),INDEX(3d20!A:B,MATCH(U31,3d20!A:A,0),2)))</f>
        <v>2.14</v>
      </c>
      <c r="W31" s="0" t="str">
        <f aca="false">IF(T31=U31,CONCATENATE(T31,"  ",S31),CONCATENATE(T31,"-",U31,"  ",S31))</f>
        <v>43  Combat Shotgun</v>
      </c>
    </row>
    <row r="32" customFormat="false" ht="13.8" hidden="false" customHeight="false" outlineLevel="0" collapsed="false">
      <c r="S32" s="6" t="s">
        <v>109</v>
      </c>
      <c r="T32" s="6" t="n">
        <v>44</v>
      </c>
      <c r="U32" s="6" t="n">
        <v>45</v>
      </c>
      <c r="V32" s="6" t="n">
        <f aca="false">IF(T32=U32,INDEX(3d20!A:B,MATCH(T32,3d20!A:A,0),2),SUM(INDEX(3d20!A:B,MATCH(T32,3d20!A:A,0),2),INDEX(3d20!A:B,MATCH(U32,3d20!A:A,0),2)))</f>
        <v>3.61</v>
      </c>
      <c r="W32" s="0" t="str">
        <f aca="false">IF(T32=U32,CONCATENATE(T32,"  ",S32),CONCATENATE(T32,"-",U32,"  ",S32))</f>
        <v>44-45  .357</v>
      </c>
    </row>
    <row r="33" customFormat="false" ht="13.8" hidden="false" customHeight="false" outlineLevel="0" collapsed="false">
      <c r="S33" s="9" t="s">
        <v>304</v>
      </c>
      <c r="T33" s="9" t="n">
        <v>46</v>
      </c>
      <c r="U33" s="9" t="n">
        <v>47</v>
      </c>
      <c r="V33" s="9" t="n">
        <f aca="false">IF(T33=U33,INDEX(3d20!A:B,MATCH(T33,3d20!A:A,0),2),SUM(INDEX(3d20!A:B,MATCH(T33,3d20!A:A,0),2),INDEX(3d20!A:B,MATCH(U33,3d20!A:A,0),2)))</f>
        <v>2.81</v>
      </c>
      <c r="W33" s="0" t="str">
        <f aca="false">IF(T33=U33,CONCATENATE(T33,"  ",S33),CONCATENATE(T33,"-",U33,"  ",S33))</f>
        <v>46-47  Laser Gun</v>
      </c>
    </row>
    <row r="34" customFormat="false" ht="13.8" hidden="false" customHeight="false" outlineLevel="0" collapsed="false">
      <c r="S34" s="6" t="s">
        <v>305</v>
      </c>
      <c r="T34" s="6" t="n">
        <v>48</v>
      </c>
      <c r="U34" s="6" t="n">
        <v>48</v>
      </c>
      <c r="V34" s="6" t="n">
        <f aca="false">IF(T34=U34,INDEX(3d20!A:B,MATCH(T34,3d20!A:A,0),2),SUM(INDEX(3d20!A:B,MATCH(T34,3d20!A:A,0),2),INDEX(3d20!A:B,MATCH(U34,3d20!A:A,0),2)))</f>
        <v>1.14</v>
      </c>
      <c r="W34" s="0" t="str">
        <f aca="false">IF(T34=U34,CONCATENATE(T34,"  ",S34),CONCATENATE(T34,"-",U34,"  ",S34))</f>
        <v>48  .45 Autopistol</v>
      </c>
    </row>
    <row r="35" customFormat="false" ht="13.8" hidden="false" customHeight="false" outlineLevel="0" collapsed="false">
      <c r="S35" s="9" t="s">
        <v>306</v>
      </c>
      <c r="T35" s="9" t="n">
        <v>49</v>
      </c>
      <c r="U35" s="9" t="n">
        <v>49</v>
      </c>
      <c r="V35" s="9" t="n">
        <f aca="false">IF(T35=U35,INDEX(3d20!A:B,MATCH(T35,3d20!A:A,0),2),SUM(INDEX(3d20!A:B,MATCH(T35,3d20!A:A,0),2),INDEX(3d20!A:B,MATCH(U35,3d20!A:A,0),2)))</f>
        <v>0.97</v>
      </c>
      <c r="W35" s="0" t="str">
        <f aca="false">IF(T35=U35,CONCATENATE(T35,"  ",S35),CONCATENATE(T35,"-",U35,"  ",S35))</f>
        <v>49  Lever-Action Rifle</v>
      </c>
    </row>
    <row r="36" customFormat="false" ht="13.8" hidden="false" customHeight="false" outlineLevel="0" collapsed="false">
      <c r="S36" s="6" t="s">
        <v>307</v>
      </c>
      <c r="T36" s="6" t="n">
        <v>50</v>
      </c>
      <c r="U36" s="6" t="n">
        <v>51</v>
      </c>
      <c r="V36" s="6" t="n">
        <f aca="false">IF(T36=U36,INDEX(3d20!A:B,MATCH(T36,3d20!A:A,0),2),SUM(INDEX(3d20!A:B,MATCH(T36,3d20!A:A,0),2),INDEX(3d20!A:B,MATCH(U36,3d20!A:A,0),2)))</f>
        <v>1.51</v>
      </c>
      <c r="W36" s="0" t="str">
        <f aca="false">IF(T36=U36,CONCATENATE(T36,"  ",S36),CONCATENATE(T36,"-",U36,"  ",S36))</f>
        <v>50-51  Flamer</v>
      </c>
    </row>
    <row r="37" customFormat="false" ht="13.8" hidden="false" customHeight="false" outlineLevel="0" collapsed="false">
      <c r="S37" s="9" t="s">
        <v>260</v>
      </c>
      <c r="T37" s="9" t="n">
        <v>52</v>
      </c>
      <c r="U37" s="9" t="n">
        <v>52</v>
      </c>
      <c r="V37" s="9" t="n">
        <f aca="false">IF(T37=U37,INDEX(3d20!A:B,MATCH(T37,3d20!A:A,0),2),SUM(INDEX(3d20!A:B,MATCH(T37,3d20!A:A,0),2),INDEX(3d20!A:B,MATCH(U37,3d20!A:A,0),2)))</f>
        <v>0.56</v>
      </c>
      <c r="W37" s="0" t="str">
        <f aca="false">IF(T37=U37,CONCATENATE(T37,"  ",S37),CONCATENATE(T37,"-",U37,"  ",S37))</f>
        <v>52  5.56mm Pistol</v>
      </c>
    </row>
    <row r="38" customFormat="false" ht="13.8" hidden="false" customHeight="false" outlineLevel="0" collapsed="false">
      <c r="S38" s="6" t="s">
        <v>308</v>
      </c>
      <c r="T38" s="6" t="n">
        <v>53</v>
      </c>
      <c r="U38" s="6" t="n">
        <v>53</v>
      </c>
      <c r="V38" s="6" t="n">
        <f aca="false">IF(T38=U38,INDEX(3d20!A:B,MATCH(T38,3d20!A:A,0),2),SUM(INDEX(3d20!A:B,MATCH(T38,3d20!A:A,0),2),INDEX(3d20!A:B,MATCH(U38,3d20!A:A,0),2)))</f>
        <v>0.45</v>
      </c>
      <c r="W38" s="0" t="str">
        <f aca="false">IF(T38=U38,CONCATENATE(T38,"  ",S38),CONCATENATE(T38,"-",U38,"  ",S38))</f>
        <v>53  Plasma Gun</v>
      </c>
    </row>
    <row r="39" customFormat="false" ht="13.8" hidden="false" customHeight="false" outlineLevel="0" collapsed="false">
      <c r="S39" s="9" t="s">
        <v>309</v>
      </c>
      <c r="T39" s="9" t="n">
        <v>54</v>
      </c>
      <c r="U39" s="9" t="n">
        <v>54</v>
      </c>
      <c r="V39" s="9" t="n">
        <f aca="false">IF(T39=U39,INDEX(3d20!A:B,MATCH(T39,3d20!A:A,0),2),SUM(INDEX(3d20!A:B,MATCH(T39,3d20!A:A,0),2),INDEX(3d20!A:B,MATCH(U39,3d20!A:A,0),2)))</f>
        <v>0.35</v>
      </c>
      <c r="W39" s="0" t="str">
        <f aca="false">IF(T39=U39,CONCATENATE(T39,"  ",S39),CONCATENATE(T39,"-",U39,"  ",S39))</f>
        <v>54  Incinerator</v>
      </c>
    </row>
    <row r="40" customFormat="false" ht="13.8" hidden="false" customHeight="false" outlineLevel="0" collapsed="false">
      <c r="S40" s="6" t="s">
        <v>264</v>
      </c>
      <c r="T40" s="6" t="n">
        <v>55</v>
      </c>
      <c r="U40" s="6" t="n">
        <v>55</v>
      </c>
      <c r="V40" s="6" t="n">
        <f aca="false">IF(T40=U40,INDEX(3d20!A:B,MATCH(T40,3d20!A:A,0),2),SUM(INDEX(3d20!A:B,MATCH(T40,3d20!A:A,0),2),INDEX(3d20!A:B,MATCH(U40,3d20!A:A,0),2)))</f>
        <v>0.26</v>
      </c>
      <c r="W40" s="0" t="str">
        <f aca="false">IF(T40=U40,CONCATENATE(T40,"  ",S40),CONCATENATE(T40,"-",U40,"  ",S40))</f>
        <v>55  14mm Pistol</v>
      </c>
    </row>
    <row r="41" customFormat="false" ht="13.8" hidden="false" customHeight="false" outlineLevel="0" collapsed="false">
      <c r="S41" s="9" t="s">
        <v>310</v>
      </c>
      <c r="T41" s="9" t="n">
        <v>56</v>
      </c>
      <c r="U41" s="9" t="n">
        <v>56</v>
      </c>
      <c r="V41" s="9" t="n">
        <f aca="false">IF(T41=U41,INDEX(3d20!A:B,MATCH(T41,3d20!A:A,0),2),SUM(INDEX(3d20!A:B,MATCH(T41,3d20!A:A,0),2),INDEX(3d20!A:B,MATCH(U41,3d20!A:A,0),2)))</f>
        <v>0.19</v>
      </c>
      <c r="W41" s="0" t="str">
        <f aca="false">IF(T41=U41,CONCATENATE(T41,"  ",S41),CONCATENATE(T41,"-",U41,"  ",S41))</f>
        <v>56  Missle Launcher</v>
      </c>
    </row>
    <row r="42" customFormat="false" ht="13.8" hidden="false" customHeight="false" outlineLevel="0" collapsed="false">
      <c r="S42" s="6" t="s">
        <v>202</v>
      </c>
      <c r="T42" s="6" t="n">
        <v>57</v>
      </c>
      <c r="U42" s="6" t="n">
        <v>57</v>
      </c>
      <c r="V42" s="6" t="n">
        <f aca="false">IF(T42=U42,INDEX(3d20!A:B,MATCH(T42,3d20!A:A,0),2),SUM(INDEX(3d20!A:B,MATCH(T42,3d20!A:A,0),2),INDEX(3d20!A:B,MATCH(U42,3d20!A:A,0),2)))</f>
        <v>0.13</v>
      </c>
      <c r="W42" s="0" t="str">
        <f aca="false">IF(T42=U42,CONCATENATE(T42,"  ",S42),CONCATENATE(T42,"-",U42,"  ",S42))</f>
        <v>57  Gauss Rifle</v>
      </c>
    </row>
    <row r="43" customFormat="false" ht="13.8" hidden="false" customHeight="false" outlineLevel="0" collapsed="false">
      <c r="S43" s="9" t="s">
        <v>311</v>
      </c>
      <c r="T43" s="9" t="n">
        <v>58</v>
      </c>
      <c r="U43" s="9" t="n">
        <v>58</v>
      </c>
      <c r="V43" s="9" t="n">
        <f aca="false">IF(T43=U43,INDEX(3d20!A:B,MATCH(T43,3d20!A:A,0),2),SUM(INDEX(3d20!A:B,MATCH(T43,3d20!A:A,0),2),INDEX(3d20!A:B,MATCH(U43,3d20!A:A,0),2)))</f>
        <v>0.07</v>
      </c>
      <c r="W43" s="0" t="str">
        <f aca="false">IF(T43=U43,CONCATENATE(T43,"  ",S43),CONCATENATE(T43,"-",U43,"  ",S43))</f>
        <v>58  12.7mm Submachinegun</v>
      </c>
    </row>
    <row r="44" customFormat="false" ht="13.8" hidden="false" customHeight="false" outlineLevel="0" collapsed="false">
      <c r="S44" s="6" t="s">
        <v>312</v>
      </c>
      <c r="T44" s="6" t="n">
        <v>59</v>
      </c>
      <c r="U44" s="6" t="n">
        <v>59</v>
      </c>
      <c r="V44" s="6" t="n">
        <f aca="false">IF(T44=U44,INDEX(3d20!A:B,MATCH(T44,3d20!A:A,0),2),SUM(INDEX(3d20!A:B,MATCH(T44,3d20!A:A,0),2),INDEX(3d20!A:B,MATCH(U44,3d20!A:A,0),2)))</f>
        <v>0.04</v>
      </c>
      <c r="W44" s="0" t="str">
        <f aca="false">IF(T44=U44,CONCATENATE(T44,"  ",S44),CONCATENATE(T44,"-",U44,"  ",S44))</f>
        <v>59  Gamma Gun</v>
      </c>
    </row>
    <row r="45" customFormat="false" ht="13.8" hidden="false" customHeight="false" outlineLevel="0" collapsed="false">
      <c r="S45" s="9" t="s">
        <v>313</v>
      </c>
      <c r="T45" s="9" t="n">
        <v>60</v>
      </c>
      <c r="U45" s="9" t="n">
        <v>60</v>
      </c>
      <c r="V45" s="9" t="n">
        <f aca="false">IF(T45=U45,INDEX(3d20!A:B,MATCH(T45,3d20!A:A,0),2),SUM(INDEX(3d20!A:B,MATCH(T45,3d20!A:A,0),2),INDEX(3d20!A:B,MATCH(U45,3d20!A:A,0),2)))</f>
        <v>0.01</v>
      </c>
      <c r="W45" s="0" t="str">
        <f aca="false">IF(T45=U45,CONCATENATE(T45,"  ",S45),CONCATENATE(T45,"-",U45,"  ",S45))</f>
        <v>60  Alien Blaster</v>
      </c>
    </row>
  </sheetData>
  <autoFilter ref="A1:Q2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5.86"/>
    <col collapsed="false" customWidth="true" hidden="false" outlineLevel="0" max="3" min="3" style="0" width="14.72"/>
    <col collapsed="false" customWidth="true" hidden="false" outlineLevel="0" max="4" min="4" style="0" width="15.57"/>
    <col collapsed="false" customWidth="true" hidden="false" outlineLevel="0" max="5" min="5" style="0" width="5"/>
    <col collapsed="false" customWidth="true" hidden="false" outlineLevel="0" max="6" min="6" style="0" width="7.14"/>
    <col collapsed="false" customWidth="true" hidden="false" outlineLevel="0" max="7" min="7" style="0" width="24.14"/>
    <col collapsed="false" customWidth="true" hidden="false" outlineLevel="0" max="8" min="8" style="0" width="8"/>
    <col collapsed="false" customWidth="true" hidden="false" outlineLevel="0" max="9" min="9" style="0" width="5.57"/>
    <col collapsed="false" customWidth="true" hidden="false" outlineLevel="0" max="10" min="10" style="0" width="7.14"/>
    <col collapsed="false" customWidth="true" hidden="false" outlineLevel="0" max="11" min="11" style="0" width="16.86"/>
    <col collapsed="false" customWidth="true" hidden="false" outlineLevel="0" max="12" min="12" style="0" width="17.29"/>
    <col collapsed="false" customWidth="true" hidden="false" outlineLevel="0" max="13" min="13" style="0" width="6.28"/>
    <col collapsed="false" customWidth="true" hidden="false" outlineLevel="0" max="14" min="14" style="0" width="14.29"/>
    <col collapsed="false" customWidth="true" hidden="false" outlineLevel="0" max="15" min="15" style="0" width="13.29"/>
    <col collapsed="false" customWidth="true" hidden="false" outlineLevel="0" max="16" min="16" style="0" width="13.43"/>
    <col collapsed="false" customWidth="true" hidden="false" outlineLevel="0" max="18" min="18" style="1" width="11.29"/>
    <col collapsed="false" customWidth="true" hidden="false" outlineLevel="0" max="21" min="21" style="0" width="10.86"/>
  </cols>
  <sheetData>
    <row r="1" customFormat="false" ht="15" hidden="false" customHeight="false" outlineLevel="0" collapsed="false">
      <c r="A1" s="16" t="s">
        <v>314</v>
      </c>
      <c r="B1" s="16" t="s">
        <v>8</v>
      </c>
      <c r="C1" s="16" t="s">
        <v>315</v>
      </c>
      <c r="D1" s="16" t="s">
        <v>10</v>
      </c>
      <c r="E1" s="16" t="s">
        <v>159</v>
      </c>
      <c r="F1" s="16" t="s">
        <v>316</v>
      </c>
      <c r="G1" s="16" t="s">
        <v>317</v>
      </c>
      <c r="H1" s="16" t="s">
        <v>318</v>
      </c>
      <c r="I1" s="16" t="s">
        <v>319</v>
      </c>
      <c r="J1" s="16" t="s">
        <v>320</v>
      </c>
      <c r="K1" s="16" t="s">
        <v>160</v>
      </c>
      <c r="L1" s="16" t="s">
        <v>321</v>
      </c>
      <c r="M1" s="16" t="s">
        <v>322</v>
      </c>
      <c r="N1" s="16" t="s">
        <v>323</v>
      </c>
      <c r="O1" s="16" t="s">
        <v>324</v>
      </c>
      <c r="P1" s="16" t="s">
        <v>325</v>
      </c>
    </row>
    <row r="2" customFormat="false" ht="15" hidden="false" customHeight="false" outlineLevel="0" collapsed="false">
      <c r="A2" s="4" t="s">
        <v>326</v>
      </c>
      <c r="B2" s="4" t="s">
        <v>187</v>
      </c>
      <c r="C2" s="4" t="s">
        <v>192</v>
      </c>
      <c r="D2" s="4" t="s">
        <v>80</v>
      </c>
      <c r="E2" s="4" t="n">
        <v>3</v>
      </c>
      <c r="F2" s="4" t="s">
        <v>169</v>
      </c>
      <c r="G2" s="4" t="s">
        <v>327</v>
      </c>
      <c r="H2" s="4" t="n">
        <v>4</v>
      </c>
      <c r="I2" s="4" t="n">
        <v>50</v>
      </c>
      <c r="J2" s="4" t="n">
        <v>2</v>
      </c>
      <c r="K2" s="4" t="s">
        <v>328</v>
      </c>
      <c r="L2" s="4" t="s">
        <v>329</v>
      </c>
      <c r="M2" s="4" t="s">
        <v>330</v>
      </c>
      <c r="N2" s="4" t="s">
        <v>331</v>
      </c>
      <c r="O2" s="4" t="s">
        <v>196</v>
      </c>
      <c r="P2" s="4" t="s">
        <v>332</v>
      </c>
      <c r="R2" s="6"/>
      <c r="S2" s="6"/>
      <c r="T2" s="6"/>
      <c r="U2" s="6"/>
      <c r="V2" s="6"/>
      <c r="W2" s="6"/>
    </row>
    <row r="3" customFormat="false" ht="15" hidden="false" customHeight="false" outlineLevel="0" collapsed="false">
      <c r="A3" s="7" t="s">
        <v>267</v>
      </c>
      <c r="B3" s="7" t="s">
        <v>191</v>
      </c>
      <c r="C3" s="7" t="s">
        <v>40</v>
      </c>
      <c r="D3" s="7" t="s">
        <v>80</v>
      </c>
      <c r="E3" s="7" t="n">
        <v>0</v>
      </c>
      <c r="F3" s="7" t="s">
        <v>188</v>
      </c>
      <c r="G3" s="7" t="s">
        <v>193</v>
      </c>
      <c r="H3" s="7" t="n">
        <v>13</v>
      </c>
      <c r="I3" s="7" t="n">
        <v>57</v>
      </c>
      <c r="J3" s="7" t="n">
        <v>1</v>
      </c>
      <c r="K3" s="7" t="s">
        <v>328</v>
      </c>
      <c r="L3" s="7" t="s">
        <v>333</v>
      </c>
      <c r="M3" s="7" t="s">
        <v>334</v>
      </c>
      <c r="N3" s="7" t="s">
        <v>231</v>
      </c>
      <c r="O3" s="7" t="s">
        <v>196</v>
      </c>
      <c r="P3" s="7" t="s">
        <v>332</v>
      </c>
      <c r="R3" s="9"/>
      <c r="S3" s="9"/>
      <c r="T3" s="9"/>
      <c r="U3" s="9"/>
      <c r="V3" s="9"/>
      <c r="W3" s="9"/>
    </row>
    <row r="4" customFormat="false" ht="15" hidden="false" customHeight="false" outlineLevel="0" collapsed="false">
      <c r="A4" s="4" t="s">
        <v>304</v>
      </c>
      <c r="B4" s="4" t="s">
        <v>177</v>
      </c>
      <c r="C4" s="4" t="s">
        <v>40</v>
      </c>
      <c r="D4" s="4" t="s">
        <v>80</v>
      </c>
      <c r="E4" s="4" t="n">
        <v>2</v>
      </c>
      <c r="F4" s="4" t="s">
        <v>169</v>
      </c>
      <c r="G4" s="4" t="s">
        <v>170</v>
      </c>
      <c r="H4" s="4" t="n">
        <v>4</v>
      </c>
      <c r="I4" s="4" t="n">
        <v>69</v>
      </c>
      <c r="J4" s="4" t="n">
        <v>2</v>
      </c>
      <c r="K4" s="4" t="s">
        <v>328</v>
      </c>
      <c r="L4" s="4" t="s">
        <v>329</v>
      </c>
      <c r="M4" s="4" t="s">
        <v>335</v>
      </c>
      <c r="N4" s="4" t="s">
        <v>336</v>
      </c>
      <c r="O4" s="4" t="s">
        <v>196</v>
      </c>
      <c r="P4" s="4" t="s">
        <v>332</v>
      </c>
      <c r="R4" s="6"/>
      <c r="S4" s="6"/>
      <c r="T4" s="6"/>
      <c r="U4" s="6"/>
      <c r="V4" s="6"/>
      <c r="W4" s="6"/>
    </row>
    <row r="5" customFormat="false" ht="15" hidden="false" customHeight="false" outlineLevel="0" collapsed="false">
      <c r="A5" s="7" t="s">
        <v>308</v>
      </c>
      <c r="B5" s="7" t="s">
        <v>168</v>
      </c>
      <c r="C5" s="7" t="s">
        <v>30</v>
      </c>
      <c r="D5" s="7" t="s">
        <v>337</v>
      </c>
      <c r="E5" s="7" t="n">
        <v>1</v>
      </c>
      <c r="F5" s="7" t="s">
        <v>169</v>
      </c>
      <c r="G5" s="7" t="s">
        <v>170</v>
      </c>
      <c r="H5" s="7" t="n">
        <v>4</v>
      </c>
      <c r="I5" s="7" t="n">
        <v>123</v>
      </c>
      <c r="J5" s="7" t="n">
        <v>3</v>
      </c>
      <c r="K5" s="7" t="s">
        <v>338</v>
      </c>
      <c r="L5" s="7" t="s">
        <v>329</v>
      </c>
      <c r="M5" s="7" t="s">
        <v>339</v>
      </c>
      <c r="N5" s="7" t="s">
        <v>340</v>
      </c>
      <c r="O5" s="7" t="s">
        <v>196</v>
      </c>
      <c r="P5" s="7"/>
      <c r="R5" s="9"/>
      <c r="S5" s="9"/>
      <c r="T5" s="9"/>
      <c r="U5" s="9"/>
      <c r="V5" s="9"/>
      <c r="W5" s="9"/>
    </row>
    <row r="6" customFormat="false" ht="15" hidden="false" customHeight="false" outlineLevel="0" collapsed="false">
      <c r="A6" s="4" t="s">
        <v>312</v>
      </c>
      <c r="B6" s="4" t="s">
        <v>187</v>
      </c>
      <c r="C6" s="4" t="s">
        <v>341</v>
      </c>
      <c r="D6" s="4" t="s">
        <v>342</v>
      </c>
      <c r="E6" s="4" t="n">
        <v>1</v>
      </c>
      <c r="F6" s="4" t="s">
        <v>188</v>
      </c>
      <c r="G6" s="4" t="s">
        <v>343</v>
      </c>
      <c r="H6" s="4" t="n">
        <v>3</v>
      </c>
      <c r="I6" s="4" t="n">
        <v>156</v>
      </c>
      <c r="J6" s="4" t="n">
        <v>5</v>
      </c>
      <c r="K6" s="4" t="s">
        <v>344</v>
      </c>
      <c r="L6" s="4"/>
      <c r="M6" s="4" t="s">
        <v>345</v>
      </c>
      <c r="N6" s="4"/>
      <c r="O6" s="4"/>
      <c r="P6" s="4" t="s">
        <v>346</v>
      </c>
      <c r="R6" s="6"/>
      <c r="S6" s="6"/>
      <c r="T6" s="6"/>
      <c r="U6" s="6"/>
      <c r="V6" s="6"/>
      <c r="W6" s="6"/>
    </row>
    <row r="7" customFormat="false" ht="15" hidden="false" customHeight="false" outlineLevel="0" collapsed="false">
      <c r="A7" s="10" t="s">
        <v>313</v>
      </c>
      <c r="B7" s="10" t="s">
        <v>203</v>
      </c>
      <c r="C7" s="10" t="s">
        <v>40</v>
      </c>
      <c r="D7" s="10" t="s">
        <v>80</v>
      </c>
      <c r="E7" s="10" t="n">
        <v>1</v>
      </c>
      <c r="F7" s="10" t="s">
        <v>169</v>
      </c>
      <c r="G7" s="10" t="s">
        <v>170</v>
      </c>
      <c r="H7" s="10" t="n">
        <v>3</v>
      </c>
      <c r="I7" s="10" t="n">
        <v>250</v>
      </c>
      <c r="J7" s="10" t="n">
        <v>5</v>
      </c>
      <c r="K7" s="10" t="s">
        <v>347</v>
      </c>
      <c r="L7" s="10" t="s">
        <v>348</v>
      </c>
      <c r="M7" s="10"/>
      <c r="N7" s="10" t="s">
        <v>349</v>
      </c>
      <c r="O7" s="10" t="s">
        <v>183</v>
      </c>
      <c r="P7" s="10" t="s">
        <v>350</v>
      </c>
      <c r="R7" s="9"/>
      <c r="S7" s="9"/>
      <c r="T7" s="9"/>
      <c r="U7" s="9"/>
      <c r="V7" s="9"/>
      <c r="W7" s="9"/>
    </row>
    <row r="8" customFormat="false" ht="15" hidden="false" customHeight="false" outlineLevel="0" collapsed="false">
      <c r="A8" s="11" t="s">
        <v>246</v>
      </c>
      <c r="B8" s="11" t="s">
        <v>191</v>
      </c>
      <c r="C8" s="11" t="s">
        <v>30</v>
      </c>
      <c r="D8" s="11" t="s">
        <v>80</v>
      </c>
      <c r="E8" s="11" t="n">
        <v>1</v>
      </c>
      <c r="F8" s="11" t="s">
        <v>169</v>
      </c>
      <c r="G8" s="11" t="s">
        <v>170</v>
      </c>
      <c r="H8" s="11" t="n">
        <v>4</v>
      </c>
      <c r="I8" s="11" t="n">
        <v>70</v>
      </c>
      <c r="J8" s="11" t="n">
        <v>2</v>
      </c>
      <c r="K8" s="11" t="s">
        <v>328</v>
      </c>
      <c r="L8" s="11" t="s">
        <v>351</v>
      </c>
      <c r="M8" s="11"/>
      <c r="N8" s="11"/>
      <c r="O8" s="11" t="s">
        <v>183</v>
      </c>
      <c r="P8" s="11"/>
      <c r="R8" s="6"/>
      <c r="S8" s="6"/>
      <c r="T8" s="6"/>
      <c r="U8" s="6"/>
      <c r="V8" s="6"/>
      <c r="W8" s="6"/>
    </row>
    <row r="9" customFormat="false" ht="15" hidden="false" customHeight="false" outlineLevel="0" collapsed="false">
      <c r="R9" s="9"/>
      <c r="S9" s="9"/>
      <c r="T9" s="9"/>
      <c r="U9" s="9"/>
      <c r="V9" s="9"/>
      <c r="W9" s="9"/>
    </row>
    <row r="10" customFormat="false" ht="15" hidden="false" customHeight="false" outlineLevel="0" collapsed="false">
      <c r="R10" s="6"/>
      <c r="S10" s="6"/>
      <c r="T10" s="6"/>
      <c r="U10" s="6"/>
      <c r="V10" s="6"/>
      <c r="W10" s="6"/>
    </row>
    <row r="11" customFormat="false" ht="15" hidden="false" customHeight="false" outlineLevel="0" collapsed="false">
      <c r="R11" s="9"/>
      <c r="S11" s="9"/>
      <c r="T11" s="9"/>
      <c r="U11" s="9"/>
      <c r="V11" s="9"/>
      <c r="W11" s="9"/>
    </row>
    <row r="12" customFormat="false" ht="15" hidden="false" customHeight="false" outlineLevel="0" collapsed="false">
      <c r="R12" s="6"/>
      <c r="S12" s="6"/>
      <c r="T12" s="6"/>
      <c r="U12" s="6"/>
      <c r="V12" s="6"/>
      <c r="W12" s="6"/>
    </row>
    <row r="13" customFormat="false" ht="15" hidden="false" customHeight="false" outlineLevel="0" collapsed="false">
      <c r="R13" s="9"/>
      <c r="S13" s="9"/>
      <c r="T13" s="9"/>
      <c r="U13" s="9"/>
      <c r="V13" s="9"/>
      <c r="W13" s="9"/>
    </row>
    <row r="14" customFormat="false" ht="15" hidden="false" customHeight="false" outlineLevel="0" collapsed="false">
      <c r="R14" s="6"/>
      <c r="S14" s="6"/>
      <c r="T14" s="6"/>
      <c r="U14" s="6"/>
      <c r="V14" s="6"/>
      <c r="W14" s="6"/>
    </row>
    <row r="15" customFormat="false" ht="15" hidden="false" customHeight="false" outlineLevel="0" collapsed="false">
      <c r="R15" s="9"/>
      <c r="S15" s="9"/>
      <c r="T15" s="9"/>
      <c r="U15" s="9"/>
      <c r="V15" s="9"/>
      <c r="W15" s="9"/>
    </row>
    <row r="16" customFormat="false" ht="15" hidden="false" customHeight="false" outlineLevel="0" collapsed="false">
      <c r="R16" s="6"/>
      <c r="S16" s="6"/>
      <c r="T16" s="6"/>
      <c r="U16" s="6"/>
      <c r="V16" s="6"/>
      <c r="W16" s="6"/>
    </row>
    <row r="17" customFormat="false" ht="15" hidden="false" customHeight="false" outlineLevel="0" collapsed="false">
      <c r="R17" s="9"/>
      <c r="S17" s="9"/>
      <c r="T17" s="9"/>
      <c r="U17" s="9"/>
      <c r="V17" s="9"/>
      <c r="W17" s="9"/>
    </row>
    <row r="18" customFormat="false" ht="15" hidden="false" customHeight="false" outlineLevel="0" collapsed="false">
      <c r="R18" s="6"/>
      <c r="S18" s="6"/>
      <c r="T18" s="6"/>
      <c r="U18" s="6"/>
      <c r="V18" s="6"/>
      <c r="W18" s="6"/>
    </row>
    <row r="19" customFormat="false" ht="15" hidden="false" customHeight="false" outlineLevel="0" collapsed="false">
      <c r="R19" s="9"/>
      <c r="S19" s="9"/>
      <c r="T19" s="9"/>
      <c r="U19" s="9"/>
      <c r="V19" s="9"/>
      <c r="W19" s="9"/>
    </row>
    <row r="20" customFormat="false" ht="15" hidden="false" customHeight="false" outlineLevel="0" collapsed="false">
      <c r="R20" s="6"/>
      <c r="S20" s="6"/>
      <c r="T20" s="6"/>
      <c r="U20" s="6"/>
      <c r="V20" s="6"/>
      <c r="W20" s="6"/>
    </row>
    <row r="21" customFormat="false" ht="15" hidden="false" customHeight="false" outlineLevel="0" collapsed="false">
      <c r="R21" s="9"/>
      <c r="S21" s="9"/>
      <c r="T21" s="9"/>
      <c r="U21" s="9"/>
      <c r="V21" s="9"/>
      <c r="W21" s="9"/>
    </row>
    <row r="22" customFormat="false" ht="15" hidden="false" customHeight="false" outlineLevel="0" collapsed="false">
      <c r="R22" s="6"/>
      <c r="S22" s="6"/>
      <c r="T22" s="6"/>
      <c r="U22" s="6"/>
      <c r="V22" s="6"/>
      <c r="W22" s="6"/>
    </row>
    <row r="23" customFormat="false" ht="15" hidden="false" customHeight="false" outlineLevel="0" collapsed="false">
      <c r="R23" s="9"/>
      <c r="S23" s="9"/>
      <c r="T23" s="9"/>
      <c r="U23" s="9"/>
      <c r="V23" s="9"/>
      <c r="W23" s="9"/>
    </row>
    <row r="24" customFormat="false" ht="15" hidden="false" customHeight="false" outlineLevel="0" collapsed="false">
      <c r="R24" s="6"/>
      <c r="S24" s="6"/>
      <c r="T24" s="6"/>
      <c r="U24" s="6"/>
      <c r="V24" s="6"/>
      <c r="W24" s="6"/>
    </row>
    <row r="25" customFormat="false" ht="15" hidden="false" customHeight="false" outlineLevel="0" collapsed="false">
      <c r="R25" s="9"/>
      <c r="S25" s="9"/>
      <c r="T25" s="9"/>
      <c r="U25" s="9"/>
      <c r="V25" s="9"/>
      <c r="W25" s="9"/>
    </row>
    <row r="26" customFormat="false" ht="15" hidden="false" customHeight="false" outlineLevel="0" collapsed="false">
      <c r="R26" s="6"/>
      <c r="S26" s="6"/>
      <c r="T26" s="6"/>
      <c r="U26" s="6"/>
      <c r="V26" s="6"/>
      <c r="W26" s="6"/>
    </row>
    <row r="27" customFormat="false" ht="15" hidden="false" customHeight="false" outlineLevel="0" collapsed="false">
      <c r="R27" s="9"/>
      <c r="S27" s="9"/>
      <c r="T27" s="9"/>
      <c r="U27" s="9"/>
      <c r="V27" s="9"/>
      <c r="W27" s="9"/>
    </row>
    <row r="28" customFormat="false" ht="15" hidden="false" customHeight="false" outlineLevel="0" collapsed="false">
      <c r="R28" s="6"/>
      <c r="S28" s="6"/>
      <c r="T28" s="6"/>
      <c r="U28" s="6"/>
      <c r="V28" s="6"/>
      <c r="W28" s="6"/>
    </row>
    <row r="29" customFormat="false" ht="15" hidden="false" customHeight="false" outlineLevel="0" collapsed="false">
      <c r="R29" s="9"/>
      <c r="S29" s="9"/>
      <c r="T29" s="9"/>
      <c r="U29" s="9"/>
      <c r="V29" s="9"/>
      <c r="W29" s="9"/>
    </row>
  </sheetData>
  <autoFilter ref="A1:P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5.86"/>
    <col collapsed="false" customWidth="true" hidden="false" outlineLevel="0" max="3" min="3" style="0" width="33.86"/>
    <col collapsed="false" customWidth="true" hidden="false" outlineLevel="0" max="4" min="4" style="0" width="8.14"/>
    <col collapsed="false" customWidth="true" hidden="false" outlineLevel="0" max="5" min="5" style="0" width="5"/>
    <col collapsed="false" customWidth="true" hidden="false" outlineLevel="0" max="6" min="6" style="0" width="7.14"/>
    <col collapsed="false" customWidth="true" hidden="false" outlineLevel="0" max="7" min="7" style="0" width="34.72"/>
    <col collapsed="false" customWidth="true" hidden="false" outlineLevel="0" max="8" min="8" style="0" width="8"/>
    <col collapsed="false" customWidth="true" hidden="false" outlineLevel="0" max="9" min="9" style="0" width="5.57"/>
    <col collapsed="false" customWidth="true" hidden="false" outlineLevel="0" max="10" min="10" style="0" width="7.14"/>
    <col collapsed="false" customWidth="true" hidden="false" outlineLevel="0" max="11" min="11" style="1" width="24.14"/>
    <col collapsed="false" customWidth="true" hidden="false" outlineLevel="0" max="12" min="12" style="0" width="15.57"/>
    <col collapsed="false" customWidth="true" hidden="false" outlineLevel="0" max="13" min="13" style="0" width="18.86"/>
    <col collapsed="false" customWidth="true" hidden="false" outlineLevel="0" max="14" min="14" style="0" width="12.72"/>
    <col collapsed="false" customWidth="true" hidden="false" outlineLevel="0" max="16" min="16" style="1" width="11.29"/>
    <col collapsed="false" customWidth="true" hidden="false" outlineLevel="0" max="19" min="19" style="0" width="10.86"/>
  </cols>
  <sheetData>
    <row r="1" customFormat="false" ht="15" hidden="false" customHeight="false" outlineLevel="0" collapsed="false">
      <c r="A1" s="17" t="s">
        <v>352</v>
      </c>
      <c r="B1" s="17" t="s">
        <v>8</v>
      </c>
      <c r="C1" s="17" t="s">
        <v>353</v>
      </c>
      <c r="D1" s="17" t="s">
        <v>10</v>
      </c>
      <c r="E1" s="17" t="s">
        <v>159</v>
      </c>
      <c r="F1" s="17" t="s">
        <v>316</v>
      </c>
      <c r="G1" s="17" t="s">
        <v>317</v>
      </c>
      <c r="H1" s="17" t="s">
        <v>318</v>
      </c>
      <c r="I1" s="17" t="s">
        <v>319</v>
      </c>
      <c r="J1" s="17" t="s">
        <v>320</v>
      </c>
      <c r="K1" s="18" t="s">
        <v>354</v>
      </c>
      <c r="L1" s="17" t="s">
        <v>322</v>
      </c>
      <c r="M1" s="17" t="s">
        <v>324</v>
      </c>
      <c r="N1" s="17" t="s">
        <v>325</v>
      </c>
      <c r="R1" s="1"/>
    </row>
    <row r="2" customFormat="false" ht="15" hidden="false" customHeight="false" outlineLevel="0" collapsed="false">
      <c r="A2" s="4" t="s">
        <v>197</v>
      </c>
      <c r="B2" s="4" t="s">
        <v>355</v>
      </c>
      <c r="C2" s="4" t="s">
        <v>356</v>
      </c>
      <c r="D2" s="4" t="s">
        <v>29</v>
      </c>
      <c r="E2" s="4" t="n">
        <v>0</v>
      </c>
      <c r="F2" s="4" t="s">
        <v>188</v>
      </c>
      <c r="G2" s="4" t="s">
        <v>357</v>
      </c>
      <c r="H2" s="4" t="n">
        <v>31</v>
      </c>
      <c r="I2" s="4" t="n">
        <v>512</v>
      </c>
      <c r="J2" s="4" t="n">
        <v>4</v>
      </c>
      <c r="K2" s="14" t="s">
        <v>358</v>
      </c>
      <c r="L2" s="4"/>
      <c r="M2" s="4"/>
      <c r="N2" s="4"/>
      <c r="R2" s="6"/>
      <c r="S2" s="6"/>
      <c r="T2" s="6"/>
      <c r="U2" s="6"/>
      <c r="V2" s="6"/>
      <c r="W2" s="6"/>
    </row>
    <row r="3" customFormat="false" ht="15" hidden="false" customHeight="false" outlineLevel="0" collapsed="false">
      <c r="A3" s="7" t="s">
        <v>307</v>
      </c>
      <c r="B3" s="7" t="s">
        <v>187</v>
      </c>
      <c r="C3" s="7" t="s">
        <v>359</v>
      </c>
      <c r="D3" s="7" t="s">
        <v>80</v>
      </c>
      <c r="E3" s="7" t="n">
        <v>4</v>
      </c>
      <c r="F3" s="7" t="s">
        <v>169</v>
      </c>
      <c r="G3" s="7" t="s">
        <v>360</v>
      </c>
      <c r="H3" s="7" t="n">
        <v>16</v>
      </c>
      <c r="I3" s="7" t="n">
        <v>137</v>
      </c>
      <c r="J3" s="7" t="n">
        <v>3</v>
      </c>
      <c r="K3" s="15" t="s">
        <v>361</v>
      </c>
      <c r="L3" s="7" t="s">
        <v>362</v>
      </c>
      <c r="M3" s="7" t="s">
        <v>363</v>
      </c>
      <c r="N3" s="7" t="s">
        <v>364</v>
      </c>
      <c r="R3" s="9"/>
      <c r="S3" s="9"/>
      <c r="T3" s="9"/>
      <c r="U3" s="9"/>
      <c r="V3" s="9"/>
      <c r="W3" s="9"/>
    </row>
    <row r="4" customFormat="false" ht="15" hidden="false" customHeight="false" outlineLevel="0" collapsed="false">
      <c r="A4" s="4" t="s">
        <v>226</v>
      </c>
      <c r="B4" s="4" t="s">
        <v>187</v>
      </c>
      <c r="C4" s="4" t="s">
        <v>365</v>
      </c>
      <c r="D4" s="4" t="s">
        <v>80</v>
      </c>
      <c r="E4" s="4" t="n">
        <v>6</v>
      </c>
      <c r="F4" s="4" t="s">
        <v>188</v>
      </c>
      <c r="G4" s="4" t="s">
        <v>366</v>
      </c>
      <c r="H4" s="4" t="n">
        <v>19</v>
      </c>
      <c r="I4" s="4" t="n">
        <v>804</v>
      </c>
      <c r="J4" s="4" t="n">
        <v>3</v>
      </c>
      <c r="K4" s="14" t="s">
        <v>367</v>
      </c>
      <c r="L4" s="4" t="s">
        <v>368</v>
      </c>
      <c r="M4" s="4" t="s">
        <v>220</v>
      </c>
      <c r="N4" s="4" t="s">
        <v>350</v>
      </c>
      <c r="R4" s="6"/>
      <c r="S4" s="6"/>
      <c r="T4" s="6"/>
      <c r="U4" s="6"/>
      <c r="V4" s="6"/>
      <c r="W4" s="6"/>
    </row>
    <row r="5" customFormat="false" ht="15" hidden="false" customHeight="false" outlineLevel="0" collapsed="false">
      <c r="A5" s="7" t="s">
        <v>369</v>
      </c>
      <c r="B5" s="7" t="s">
        <v>191</v>
      </c>
      <c r="C5" s="7" t="s">
        <v>359</v>
      </c>
      <c r="D5" s="7" t="s">
        <v>80</v>
      </c>
      <c r="E5" s="7" t="n">
        <v>3</v>
      </c>
      <c r="F5" s="7" t="s">
        <v>188</v>
      </c>
      <c r="G5" s="7" t="s">
        <v>370</v>
      </c>
      <c r="H5" s="7" t="n">
        <v>20</v>
      </c>
      <c r="I5" s="7" t="n">
        <v>350</v>
      </c>
      <c r="J5" s="7" t="n">
        <v>4</v>
      </c>
      <c r="K5" s="15" t="s">
        <v>361</v>
      </c>
      <c r="L5" s="7"/>
      <c r="M5" s="7"/>
      <c r="N5" s="7"/>
      <c r="R5" s="9"/>
      <c r="S5" s="9"/>
      <c r="T5" s="9"/>
      <c r="U5" s="9"/>
      <c r="V5" s="9"/>
      <c r="W5" s="9"/>
    </row>
    <row r="6" customFormat="false" ht="15" hidden="false" customHeight="false" outlineLevel="0" collapsed="false">
      <c r="A6" s="4" t="s">
        <v>233</v>
      </c>
      <c r="B6" s="4" t="s">
        <v>168</v>
      </c>
      <c r="C6" s="4" t="s">
        <v>30</v>
      </c>
      <c r="D6" s="4" t="s">
        <v>29</v>
      </c>
      <c r="E6" s="4" t="n">
        <v>1</v>
      </c>
      <c r="F6" s="4" t="s">
        <v>188</v>
      </c>
      <c r="G6" s="4" t="s">
        <v>193</v>
      </c>
      <c r="H6" s="4" t="n">
        <v>30</v>
      </c>
      <c r="I6" s="4" t="n">
        <v>285</v>
      </c>
      <c r="J6" s="4" t="n">
        <v>3</v>
      </c>
      <c r="K6" s="14" t="s">
        <v>371</v>
      </c>
      <c r="L6" s="4" t="s">
        <v>372</v>
      </c>
      <c r="M6" s="4" t="s">
        <v>373</v>
      </c>
      <c r="N6" s="4" t="s">
        <v>374</v>
      </c>
      <c r="R6" s="6"/>
      <c r="S6" s="6"/>
      <c r="T6" s="6"/>
      <c r="U6" s="6"/>
      <c r="V6" s="6"/>
      <c r="W6" s="6"/>
    </row>
    <row r="7" customFormat="false" ht="15" hidden="false" customHeight="false" outlineLevel="0" collapsed="false">
      <c r="A7" s="7" t="s">
        <v>243</v>
      </c>
      <c r="B7" s="7" t="s">
        <v>187</v>
      </c>
      <c r="C7" s="7" t="s">
        <v>375</v>
      </c>
      <c r="D7" s="7" t="s">
        <v>29</v>
      </c>
      <c r="E7" s="7" t="n">
        <v>5</v>
      </c>
      <c r="F7" s="7" t="s">
        <v>188</v>
      </c>
      <c r="G7" s="7" t="s">
        <v>366</v>
      </c>
      <c r="H7" s="7" t="n">
        <v>27</v>
      </c>
      <c r="I7" s="7" t="n">
        <v>382</v>
      </c>
      <c r="J7" s="7" t="n">
        <v>2</v>
      </c>
      <c r="K7" s="15" t="s">
        <v>58</v>
      </c>
      <c r="L7" s="7" t="s">
        <v>376</v>
      </c>
      <c r="M7" s="7" t="s">
        <v>373</v>
      </c>
      <c r="N7" s="7" t="s">
        <v>377</v>
      </c>
      <c r="R7" s="9"/>
      <c r="S7" s="9"/>
      <c r="T7" s="9"/>
      <c r="U7" s="9"/>
      <c r="V7" s="9"/>
      <c r="W7" s="9"/>
    </row>
    <row r="8" customFormat="false" ht="15" hidden="false" customHeight="false" outlineLevel="0" collapsed="false">
      <c r="A8" s="4" t="s">
        <v>378</v>
      </c>
      <c r="B8" s="4" t="s">
        <v>379</v>
      </c>
      <c r="C8" s="4" t="s">
        <v>30</v>
      </c>
      <c r="D8" s="4" t="s">
        <v>29</v>
      </c>
      <c r="E8" s="4" t="n">
        <v>0</v>
      </c>
      <c r="F8" s="4" t="s">
        <v>204</v>
      </c>
      <c r="G8" s="4" t="s">
        <v>380</v>
      </c>
      <c r="H8" s="4" t="n">
        <v>21</v>
      </c>
      <c r="I8" s="4" t="n">
        <v>314</v>
      </c>
      <c r="J8" s="4" t="n">
        <v>4</v>
      </c>
      <c r="K8" s="14" t="s">
        <v>381</v>
      </c>
      <c r="L8" s="4" t="s">
        <v>382</v>
      </c>
      <c r="M8" s="4" t="s">
        <v>383</v>
      </c>
      <c r="N8" s="4" t="s">
        <v>384</v>
      </c>
      <c r="R8" s="6"/>
      <c r="S8" s="6"/>
      <c r="T8" s="6"/>
      <c r="U8" s="6"/>
      <c r="V8" s="6"/>
      <c r="W8" s="6"/>
    </row>
    <row r="9" customFormat="false" ht="15" hidden="false" customHeight="false" outlineLevel="0" collapsed="false">
      <c r="A9" s="10" t="s">
        <v>222</v>
      </c>
      <c r="B9" s="10" t="s">
        <v>168</v>
      </c>
      <c r="C9" s="10" t="s">
        <v>385</v>
      </c>
      <c r="D9" s="10" t="s">
        <v>29</v>
      </c>
      <c r="E9" s="10" t="n">
        <v>3</v>
      </c>
      <c r="F9" s="10" t="s">
        <v>188</v>
      </c>
      <c r="G9" s="10" t="s">
        <v>386</v>
      </c>
      <c r="H9" s="10" t="n">
        <v>22</v>
      </c>
      <c r="I9" s="10" t="n">
        <v>350</v>
      </c>
      <c r="J9" s="10" t="n">
        <v>3</v>
      </c>
      <c r="K9" s="8" t="s">
        <v>44</v>
      </c>
      <c r="L9" s="10" t="s">
        <v>180</v>
      </c>
      <c r="M9" s="10" t="s">
        <v>220</v>
      </c>
      <c r="N9" s="10" t="s">
        <v>387</v>
      </c>
      <c r="R9" s="9"/>
      <c r="S9" s="9"/>
      <c r="T9" s="9"/>
      <c r="U9" s="9"/>
      <c r="V9" s="9"/>
      <c r="W9" s="9"/>
    </row>
    <row r="10" customFormat="false" ht="15" hidden="false" customHeight="false" outlineLevel="0" collapsed="false">
      <c r="A10" s="11" t="s">
        <v>175</v>
      </c>
      <c r="B10" s="11" t="s">
        <v>355</v>
      </c>
      <c r="C10" s="11" t="s">
        <v>388</v>
      </c>
      <c r="D10" s="11" t="s">
        <v>29</v>
      </c>
      <c r="E10" s="11" t="n">
        <v>0</v>
      </c>
      <c r="F10" s="11" t="s">
        <v>188</v>
      </c>
      <c r="G10" s="11" t="s">
        <v>389</v>
      </c>
      <c r="H10" s="11" t="n">
        <v>31</v>
      </c>
      <c r="I10" s="11" t="n">
        <v>1050</v>
      </c>
      <c r="J10" s="11" t="n">
        <v>5</v>
      </c>
      <c r="K10" s="5" t="s">
        <v>358</v>
      </c>
      <c r="L10" s="11"/>
      <c r="M10" s="11"/>
      <c r="N10" s="11"/>
      <c r="R10" s="6"/>
      <c r="S10" s="6"/>
      <c r="T10" s="6"/>
      <c r="U10" s="6"/>
      <c r="V10" s="6"/>
      <c r="W10" s="6"/>
    </row>
    <row r="11" customFormat="false" ht="15" hidden="false" customHeight="false" outlineLevel="0" collapsed="false">
      <c r="A11" s="10" t="s">
        <v>189</v>
      </c>
      <c r="B11" s="10" t="s">
        <v>187</v>
      </c>
      <c r="C11" s="10" t="s">
        <v>192</v>
      </c>
      <c r="D11" s="10" t="s">
        <v>29</v>
      </c>
      <c r="E11" s="10" t="n">
        <v>2</v>
      </c>
      <c r="F11" s="10" t="s">
        <v>204</v>
      </c>
      <c r="G11" s="10" t="s">
        <v>389</v>
      </c>
      <c r="H11" s="10" t="n">
        <v>29</v>
      </c>
      <c r="I11" s="10" t="n">
        <v>450</v>
      </c>
      <c r="J11" s="10" t="n">
        <v>5</v>
      </c>
      <c r="K11" s="8" t="s">
        <v>390</v>
      </c>
      <c r="L11" s="10" t="s">
        <v>391</v>
      </c>
      <c r="M11" s="10" t="s">
        <v>392</v>
      </c>
      <c r="N11" s="10"/>
      <c r="R11" s="9"/>
      <c r="S11" s="9"/>
      <c r="T11" s="9"/>
      <c r="U11" s="9"/>
      <c r="V11" s="9"/>
      <c r="W11" s="9"/>
    </row>
    <row r="12" customFormat="false" ht="15" hidden="false" customHeight="false" outlineLevel="0" collapsed="false">
      <c r="A12" s="11" t="s">
        <v>185</v>
      </c>
      <c r="B12" s="11" t="s">
        <v>191</v>
      </c>
      <c r="C12" s="11" t="s">
        <v>192</v>
      </c>
      <c r="D12" s="11" t="s">
        <v>29</v>
      </c>
      <c r="E12" s="11" t="n">
        <v>3</v>
      </c>
      <c r="F12" s="11" t="s">
        <v>188</v>
      </c>
      <c r="G12" s="11" t="s">
        <v>297</v>
      </c>
      <c r="H12" s="11" t="n">
        <v>17</v>
      </c>
      <c r="I12" s="11" t="n">
        <v>400</v>
      </c>
      <c r="J12" s="11" t="n">
        <v>5</v>
      </c>
      <c r="K12" s="5" t="s">
        <v>37</v>
      </c>
      <c r="L12" s="11" t="s">
        <v>376</v>
      </c>
      <c r="M12" s="11" t="s">
        <v>220</v>
      </c>
      <c r="N12" s="11"/>
      <c r="R12" s="6"/>
      <c r="S12" s="6"/>
      <c r="T12" s="6"/>
      <c r="U12" s="6"/>
      <c r="V12" s="6"/>
      <c r="W12" s="6"/>
    </row>
    <row r="13" customFormat="false" ht="15" hidden="false" customHeight="false" outlineLevel="0" collapsed="false">
      <c r="R13" s="9"/>
      <c r="S13" s="9"/>
      <c r="T13" s="9"/>
      <c r="U13" s="9"/>
      <c r="V13" s="9"/>
      <c r="W13" s="9"/>
    </row>
    <row r="14" customFormat="false" ht="15" hidden="false" customHeight="false" outlineLevel="0" collapsed="false">
      <c r="R14" s="6"/>
      <c r="S14" s="6"/>
      <c r="T14" s="6"/>
      <c r="U14" s="6"/>
      <c r="V14" s="6"/>
      <c r="W14" s="6"/>
    </row>
    <row r="15" customFormat="false" ht="15" hidden="false" customHeight="false" outlineLevel="0" collapsed="false">
      <c r="R15" s="9"/>
      <c r="S15" s="9"/>
      <c r="T15" s="9"/>
      <c r="U15" s="9"/>
      <c r="V15" s="9"/>
      <c r="W15" s="9"/>
    </row>
    <row r="16" customFormat="false" ht="15" hidden="false" customHeight="false" outlineLevel="0" collapsed="false">
      <c r="R16" s="6"/>
      <c r="S16" s="6"/>
      <c r="T16" s="6"/>
      <c r="U16" s="6"/>
      <c r="V16" s="6"/>
      <c r="W16" s="6"/>
    </row>
    <row r="17" customFormat="false" ht="15" hidden="false" customHeight="false" outlineLevel="0" collapsed="false">
      <c r="R17" s="9"/>
      <c r="S17" s="9"/>
      <c r="T17" s="9"/>
      <c r="U17" s="9"/>
      <c r="V17" s="9"/>
      <c r="W17" s="9"/>
    </row>
    <row r="18" customFormat="false" ht="15" hidden="false" customHeight="false" outlineLevel="0" collapsed="false">
      <c r="R18" s="6"/>
      <c r="S18" s="6"/>
      <c r="T18" s="6"/>
      <c r="U18" s="6"/>
      <c r="V18" s="6"/>
      <c r="W18" s="6"/>
    </row>
    <row r="19" customFormat="false" ht="15" hidden="false" customHeight="false" outlineLevel="0" collapsed="false">
      <c r="R19" s="9"/>
      <c r="S19" s="9"/>
      <c r="T19" s="9"/>
      <c r="U19" s="9"/>
      <c r="V19" s="9"/>
      <c r="W19" s="9"/>
    </row>
    <row r="20" customFormat="false" ht="15" hidden="false" customHeight="false" outlineLevel="0" collapsed="false">
      <c r="R20" s="6"/>
      <c r="S20" s="6"/>
      <c r="T20" s="6"/>
      <c r="U20" s="6"/>
      <c r="V20" s="6"/>
      <c r="W20" s="6"/>
    </row>
    <row r="21" customFormat="false" ht="15" hidden="false" customHeight="false" outlineLevel="0" collapsed="false">
      <c r="R21" s="9"/>
      <c r="S21" s="9"/>
      <c r="T21" s="9"/>
      <c r="U21" s="9"/>
      <c r="V21" s="9"/>
      <c r="W21" s="9"/>
    </row>
    <row r="22" customFormat="false" ht="15" hidden="false" customHeight="false" outlineLevel="0" collapsed="false">
      <c r="R22" s="6"/>
      <c r="S22" s="6"/>
      <c r="T22" s="6"/>
      <c r="U22" s="6"/>
      <c r="V22" s="6"/>
      <c r="W22" s="6"/>
    </row>
    <row r="23" customFormat="false" ht="15" hidden="false" customHeight="false" outlineLevel="0" collapsed="false">
      <c r="R23" s="9"/>
      <c r="S23" s="9"/>
      <c r="T23" s="9"/>
      <c r="U23" s="9"/>
      <c r="V23" s="9"/>
      <c r="W23" s="9"/>
    </row>
    <row r="24" customFormat="false" ht="15" hidden="false" customHeight="false" outlineLevel="0" collapsed="false">
      <c r="R24" s="6"/>
      <c r="S24" s="6"/>
      <c r="T24" s="6"/>
      <c r="U24" s="6"/>
      <c r="V24" s="6"/>
      <c r="W24" s="6"/>
    </row>
    <row r="25" customFormat="false" ht="15" hidden="false" customHeight="false" outlineLevel="0" collapsed="false">
      <c r="R25" s="9"/>
      <c r="S25" s="9"/>
      <c r="T25" s="9"/>
      <c r="U25" s="9"/>
      <c r="V25" s="9"/>
      <c r="W25" s="9"/>
    </row>
    <row r="26" customFormat="false" ht="15" hidden="false" customHeight="false" outlineLevel="0" collapsed="false">
      <c r="R26" s="6"/>
      <c r="S26" s="6"/>
      <c r="T26" s="6"/>
      <c r="U26" s="6"/>
      <c r="V26" s="6"/>
      <c r="W26" s="6"/>
    </row>
    <row r="27" customFormat="false" ht="15" hidden="false" customHeight="false" outlineLevel="0" collapsed="false">
      <c r="R27" s="9"/>
      <c r="S27" s="9"/>
      <c r="T27" s="9"/>
      <c r="U27" s="9"/>
      <c r="V27" s="9"/>
      <c r="W27" s="9"/>
    </row>
    <row r="28" customFormat="false" ht="15" hidden="false" customHeight="false" outlineLevel="0" collapsed="false">
      <c r="R28" s="6"/>
      <c r="S28" s="6"/>
      <c r="T28" s="6"/>
      <c r="U28" s="6"/>
      <c r="V28" s="6"/>
      <c r="W28" s="6"/>
    </row>
    <row r="29" customFormat="false" ht="15" hidden="false" customHeight="false" outlineLevel="0" collapsed="false">
      <c r="R29" s="9"/>
      <c r="S29" s="9"/>
      <c r="T29" s="9"/>
      <c r="U29" s="9"/>
      <c r="V29" s="9"/>
      <c r="W29" s="9"/>
    </row>
  </sheetData>
  <autoFilter ref="A1:N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5"/>
    <col collapsed="false" customWidth="true" hidden="false" outlineLevel="0" max="3" min="3" style="0" width="9.57"/>
    <col collapsed="false" customWidth="true" hidden="false" outlineLevel="0" max="4" min="4" style="0" width="15.14"/>
    <col collapsed="false" customWidth="true" hidden="false" outlineLevel="0" max="5" min="5" style="0" width="12.29"/>
    <col collapsed="false" customWidth="true" hidden="false" outlineLevel="0" max="6" min="6" style="0" width="8"/>
    <col collapsed="false" customWidth="true" hidden="false" outlineLevel="0" max="7" min="7" style="0" width="12.29"/>
    <col collapsed="false" customWidth="true" hidden="false" outlineLevel="0" max="8" min="8" style="0" width="8"/>
    <col collapsed="false" customWidth="true" hidden="false" outlineLevel="0" max="9" min="9" style="0" width="5.57"/>
    <col collapsed="false" customWidth="true" hidden="false" outlineLevel="0" max="10" min="10" style="0" width="7.14"/>
    <col collapsed="false" customWidth="true" hidden="false" outlineLevel="0" max="12" min="11" style="0" width="29.72"/>
    <col collapsed="false" customWidth="true" hidden="false" outlineLevel="0" max="14" min="14" style="1" width="11.29"/>
    <col collapsed="false" customWidth="true" hidden="false" outlineLevel="0" max="19" min="19" style="0" width="9.14"/>
    <col collapsed="false" customWidth="true" hidden="false" outlineLevel="0" max="20" min="20" style="0" width="1.57"/>
    <col collapsed="false" customWidth="true" hidden="false" outlineLevel="0" max="21" min="21" style="0" width="18.71"/>
  </cols>
  <sheetData>
    <row r="1" customFormat="false" ht="13.8" hidden="false" customHeight="false" outlineLevel="0" collapsed="false">
      <c r="A1" s="19" t="s">
        <v>393</v>
      </c>
      <c r="B1" s="19" t="s">
        <v>8</v>
      </c>
      <c r="C1" s="19" t="s">
        <v>9</v>
      </c>
      <c r="D1" s="19" t="s">
        <v>10</v>
      </c>
      <c r="E1" s="19"/>
      <c r="F1" s="19"/>
      <c r="G1" s="19" t="s">
        <v>317</v>
      </c>
      <c r="H1" s="19" t="s">
        <v>318</v>
      </c>
      <c r="I1" s="19" t="s">
        <v>319</v>
      </c>
      <c r="J1" s="19" t="s">
        <v>320</v>
      </c>
      <c r="K1" s="19"/>
      <c r="L1" s="19" t="s">
        <v>394</v>
      </c>
      <c r="U1" s="0" t="s">
        <v>16</v>
      </c>
      <c r="V1" s="0" t="s">
        <v>17</v>
      </c>
      <c r="W1" s="0" t="s">
        <v>18</v>
      </c>
      <c r="X1" s="0" t="s">
        <v>20</v>
      </c>
    </row>
    <row r="2" customFormat="false" ht="13.8" hidden="false" customHeight="false" outlineLevel="0" collapsed="false">
      <c r="A2" s="4" t="s">
        <v>395</v>
      </c>
      <c r="B2" s="4" t="s">
        <v>396</v>
      </c>
      <c r="C2" s="4" t="s">
        <v>97</v>
      </c>
      <c r="D2" s="4" t="s">
        <v>29</v>
      </c>
      <c r="E2" s="4"/>
      <c r="F2" s="4"/>
      <c r="G2" s="4" t="s">
        <v>30</v>
      </c>
      <c r="H2" s="4" t="s">
        <v>30</v>
      </c>
      <c r="I2" s="4" t="s">
        <v>30</v>
      </c>
      <c r="J2" s="4" t="s">
        <v>30</v>
      </c>
      <c r="K2" s="4"/>
      <c r="L2" s="4" t="s">
        <v>30</v>
      </c>
      <c r="N2" s="6"/>
      <c r="O2" s="6"/>
      <c r="P2" s="6"/>
      <c r="Q2" s="6"/>
      <c r="U2" s="6" t="s">
        <v>397</v>
      </c>
      <c r="V2" s="6" t="n">
        <v>2</v>
      </c>
      <c r="W2" s="6" t="n">
        <v>2</v>
      </c>
      <c r="X2" s="6" t="n">
        <f aca="false">IF(V2=W2,INDEX(2d20!A:B,MATCH(V2,2d20!A:A,0),2),SUM(INDEX(2d20!A:B,MATCH(V2,2d20!A:A,0),2),INDEX(2d20!A:B,MATCH(W2,2d20!A:A,0),2)))</f>
        <v>0.25</v>
      </c>
      <c r="Y2" s="0" t="str">
        <f aca="false">IF(V2=W2,CONCATENATE(V2,"  ",U2),CONCATENATE(V2,"-",W2,"  ",U2))</f>
        <v>2  Gold Rock</v>
      </c>
    </row>
    <row r="3" customFormat="false" ht="13.8" hidden="false" customHeight="false" outlineLevel="0" collapsed="false">
      <c r="A3" s="7" t="s">
        <v>398</v>
      </c>
      <c r="B3" s="7" t="s">
        <v>187</v>
      </c>
      <c r="C3" s="7" t="s">
        <v>97</v>
      </c>
      <c r="D3" s="7" t="s">
        <v>29</v>
      </c>
      <c r="E3" s="7"/>
      <c r="F3" s="7"/>
      <c r="G3" s="7" t="s">
        <v>30</v>
      </c>
      <c r="H3" s="7" t="s">
        <v>30</v>
      </c>
      <c r="I3" s="7" t="s">
        <v>30</v>
      </c>
      <c r="J3" s="7" t="s">
        <v>30</v>
      </c>
      <c r="K3" s="7"/>
      <c r="L3" s="7" t="s">
        <v>30</v>
      </c>
      <c r="N3" s="9"/>
      <c r="O3" s="9"/>
      <c r="P3" s="9"/>
      <c r="Q3" s="9"/>
      <c r="U3" s="9" t="s">
        <v>399</v>
      </c>
      <c r="V3" s="9" t="n">
        <v>3</v>
      </c>
      <c r="W3" s="9" t="n">
        <v>3</v>
      </c>
      <c r="X3" s="9" t="n">
        <f aca="false">IF(V3=W3,INDEX(2d20!A:B,MATCH(V3,2d20!A:A,0),2),SUM(INDEX(2d20!A:B,MATCH(V3,2d20!A:A,0),2),INDEX(2d20!A:B,MATCH(W3,2d20!A:A,0),2)))</f>
        <v>0.5</v>
      </c>
      <c r="Y3" s="0" t="str">
        <f aca="false">IF(V3=W3,CONCATENATE(V3,"  ",U3),CONCATENATE(V3,"-",W3,"  ",U3))</f>
        <v>3  Ballistic Fist</v>
      </c>
    </row>
    <row r="4" customFormat="false" ht="13.8" hidden="false" customHeight="false" outlineLevel="0" collapsed="false">
      <c r="A4" s="4" t="s">
        <v>251</v>
      </c>
      <c r="B4" s="4" t="s">
        <v>177</v>
      </c>
      <c r="C4" s="4" t="s">
        <v>40</v>
      </c>
      <c r="D4" s="4" t="s">
        <v>29</v>
      </c>
      <c r="E4" s="4"/>
      <c r="F4" s="4"/>
      <c r="G4" s="4" t="s">
        <v>30</v>
      </c>
      <c r="H4" s="4" t="s">
        <v>30</v>
      </c>
      <c r="I4" s="4" t="s">
        <v>30</v>
      </c>
      <c r="J4" s="4" t="s">
        <v>30</v>
      </c>
      <c r="K4" s="4"/>
      <c r="L4" s="4" t="s">
        <v>400</v>
      </c>
      <c r="N4" s="6"/>
      <c r="O4" s="6"/>
      <c r="P4" s="6"/>
      <c r="Q4" s="6"/>
      <c r="U4" s="6" t="s">
        <v>401</v>
      </c>
      <c r="V4" s="6" t="n">
        <v>4</v>
      </c>
      <c r="W4" s="6" t="n">
        <v>4</v>
      </c>
      <c r="X4" s="6" t="n">
        <f aca="false">IF(V4=W4,INDEX(2d20!A:B,MATCH(V4,2d20!A:A,0),2),SUM(INDEX(2d20!A:B,MATCH(V4,2d20!A:A,0),2),INDEX(2d20!A:B,MATCH(W4,2d20!A:A,0),2)))</f>
        <v>0.75</v>
      </c>
      <c r="Y4" s="0" t="str">
        <f aca="false">IF(V4=W4,CONCATENATE(V4,"  ",U4),CONCATENATE(V4,"-",W4,"  ",U4))</f>
        <v>4  Deathclaw Gauntlet</v>
      </c>
    </row>
    <row r="5" customFormat="false" ht="13.8" hidden="false" customHeight="false" outlineLevel="0" collapsed="false">
      <c r="A5" s="7" t="s">
        <v>402</v>
      </c>
      <c r="B5" s="7" t="s">
        <v>403</v>
      </c>
      <c r="C5" s="7" t="s">
        <v>30</v>
      </c>
      <c r="D5" s="7" t="s">
        <v>29</v>
      </c>
      <c r="E5" s="7"/>
      <c r="F5" s="7"/>
      <c r="G5" s="7" t="s">
        <v>30</v>
      </c>
      <c r="H5" s="7" t="s">
        <v>30</v>
      </c>
      <c r="I5" s="7" t="s">
        <v>30</v>
      </c>
      <c r="J5" s="7" t="s">
        <v>30</v>
      </c>
      <c r="K5" s="7"/>
      <c r="L5" s="7" t="s">
        <v>30</v>
      </c>
      <c r="N5" s="9"/>
      <c r="O5" s="9"/>
      <c r="P5" s="9"/>
      <c r="Q5" s="9"/>
      <c r="U5" s="9" t="s">
        <v>404</v>
      </c>
      <c r="V5" s="9" t="n">
        <v>5</v>
      </c>
      <c r="W5" s="9" t="n">
        <v>5</v>
      </c>
      <c r="X5" s="9" t="n">
        <f aca="false">IF(V5=W5,INDEX(2d20!A:B,MATCH(V5,2d20!A:A,0),2),SUM(INDEX(2d20!A:B,MATCH(V5,2d20!A:A,0),2),INDEX(2d20!A:B,MATCH(W5,2d20!A:A,0),2)))</f>
        <v>1</v>
      </c>
      <c r="Y5" s="0" t="str">
        <f aca="false">IF(V5=W5,CONCATENATE(V5,"  ",U5),CONCATENATE(V5,"-",W5,"  ",U5))</f>
        <v>5  Yao Guai Gauntlet</v>
      </c>
    </row>
    <row r="6" customFormat="false" ht="13.8" hidden="false" customHeight="false" outlineLevel="0" collapsed="false">
      <c r="A6" s="4" t="s">
        <v>405</v>
      </c>
      <c r="B6" s="4" t="s">
        <v>177</v>
      </c>
      <c r="C6" s="4" t="s">
        <v>40</v>
      </c>
      <c r="D6" s="4" t="s">
        <v>29</v>
      </c>
      <c r="E6" s="4"/>
      <c r="F6" s="4"/>
      <c r="G6" s="4" t="s">
        <v>406</v>
      </c>
      <c r="H6" s="4" t="n">
        <v>3</v>
      </c>
      <c r="I6" s="4" t="n">
        <v>50</v>
      </c>
      <c r="J6" s="4" t="n">
        <v>2</v>
      </c>
      <c r="K6" s="4"/>
      <c r="L6" s="4" t="s">
        <v>400</v>
      </c>
      <c r="N6" s="6"/>
      <c r="O6" s="6"/>
      <c r="P6" s="6"/>
      <c r="Q6" s="6"/>
      <c r="U6" s="6" t="s">
        <v>407</v>
      </c>
      <c r="V6" s="6" t="n">
        <v>6</v>
      </c>
      <c r="W6" s="6" t="n">
        <v>6</v>
      </c>
      <c r="X6" s="6" t="n">
        <f aca="false">IF(V6=W6,INDEX(2d20!A:B,MATCH(V6,2d20!A:A,0),2),SUM(INDEX(2d20!A:B,MATCH(V6,2d20!A:A,0),2),INDEX(2d20!A:B,MATCH(W6,2d20!A:A,0),2)))</f>
        <v>1.25</v>
      </c>
      <c r="Y6" s="0" t="str">
        <f aca="false">IF(V6=W6,CONCATENATE(V6,"  ",U6),CONCATENATE(V6,"-",W6,"  ",U6))</f>
        <v>6  Mantis Gauntlet</v>
      </c>
    </row>
    <row r="7" customFormat="false" ht="13.8" hidden="false" customHeight="false" outlineLevel="0" collapsed="false">
      <c r="A7" s="7" t="s">
        <v>408</v>
      </c>
      <c r="B7" s="7" t="s">
        <v>187</v>
      </c>
      <c r="C7" s="7" t="s">
        <v>40</v>
      </c>
      <c r="D7" s="7" t="s">
        <v>29</v>
      </c>
      <c r="E7" s="7"/>
      <c r="F7" s="7"/>
      <c r="G7" s="7" t="s">
        <v>30</v>
      </c>
      <c r="H7" s="7" t="n">
        <v>1</v>
      </c>
      <c r="I7" s="7" t="n">
        <v>25</v>
      </c>
      <c r="J7" s="7" t="n">
        <v>1</v>
      </c>
      <c r="K7" s="7"/>
      <c r="L7" s="7" t="s">
        <v>409</v>
      </c>
      <c r="N7" s="9"/>
      <c r="O7" s="9"/>
      <c r="P7" s="9"/>
      <c r="Q7" s="9"/>
      <c r="U7" s="9" t="s">
        <v>410</v>
      </c>
      <c r="V7" s="9" t="n">
        <v>7</v>
      </c>
      <c r="W7" s="9" t="n">
        <v>7</v>
      </c>
      <c r="X7" s="9" t="n">
        <f aca="false">IF(V7=W7,INDEX(2d20!A:B,MATCH(V7,2d20!A:A,0),2),SUM(INDEX(2d20!A:B,MATCH(V7,2d20!A:A,0),2),INDEX(2d20!A:B,MATCH(W7,2d20!A:A,0),2)))</f>
        <v>1.5</v>
      </c>
      <c r="Y7" s="0" t="str">
        <f aca="false">IF(V7=W7,CONCATENATE(V7,"  ",U7),CONCATENATE(V7,"-",W7,"  ",U7))</f>
        <v>7  Power Fist</v>
      </c>
    </row>
    <row r="8" customFormat="false" ht="13.8" hidden="false" customHeight="false" outlineLevel="0" collapsed="false">
      <c r="A8" s="4" t="s">
        <v>411</v>
      </c>
      <c r="B8" s="4" t="s">
        <v>187</v>
      </c>
      <c r="C8" s="4" t="s">
        <v>40</v>
      </c>
      <c r="D8" s="4" t="s">
        <v>29</v>
      </c>
      <c r="E8" s="4"/>
      <c r="F8" s="4"/>
      <c r="G8" s="4" t="s">
        <v>30</v>
      </c>
      <c r="H8" s="4" t="n">
        <v>2</v>
      </c>
      <c r="I8" s="4" t="n">
        <v>25</v>
      </c>
      <c r="J8" s="4" t="n">
        <v>1</v>
      </c>
      <c r="K8" s="4"/>
      <c r="L8" s="4" t="s">
        <v>412</v>
      </c>
      <c r="N8" s="6"/>
      <c r="O8" s="6"/>
      <c r="P8" s="6"/>
      <c r="Q8" s="6"/>
      <c r="U8" s="6" t="s">
        <v>413</v>
      </c>
      <c r="V8" s="6" t="n">
        <v>8</v>
      </c>
      <c r="W8" s="6" t="n">
        <v>8</v>
      </c>
      <c r="X8" s="6" t="n">
        <f aca="false">IF(V8=W8,INDEX(2d20!A:B,MATCH(V8,2d20!A:A,0),2),SUM(INDEX(2d20!A:B,MATCH(V8,2d20!A:A,0),2),INDEX(2d20!A:B,MATCH(W8,2d20!A:A,0),2)))</f>
        <v>1.75</v>
      </c>
      <c r="Y8" s="0" t="str">
        <f aca="false">IF(V8=W8,CONCATENATE(V8,"  ",U8),CONCATENATE(V8,"-",W8,"  ",U8))</f>
        <v>8  Sledgehammer</v>
      </c>
    </row>
    <row r="9" customFormat="false" ht="13.8" hidden="false" customHeight="false" outlineLevel="0" collapsed="false">
      <c r="A9" s="7" t="s">
        <v>414</v>
      </c>
      <c r="B9" s="7" t="s">
        <v>177</v>
      </c>
      <c r="C9" s="7" t="s">
        <v>64</v>
      </c>
      <c r="D9" s="7" t="s">
        <v>29</v>
      </c>
      <c r="E9" s="7"/>
      <c r="F9" s="7"/>
      <c r="G9" s="7" t="s">
        <v>30</v>
      </c>
      <c r="H9" s="7" t="n">
        <v>6</v>
      </c>
      <c r="I9" s="7" t="n">
        <v>50</v>
      </c>
      <c r="J9" s="7" t="n">
        <v>2</v>
      </c>
      <c r="K9" s="7"/>
      <c r="L9" s="7" t="s">
        <v>415</v>
      </c>
      <c r="N9" s="9"/>
      <c r="O9" s="9"/>
      <c r="P9" s="9"/>
      <c r="Q9" s="9"/>
      <c r="U9" s="9" t="s">
        <v>416</v>
      </c>
      <c r="V9" s="9" t="n">
        <v>9</v>
      </c>
      <c r="W9" s="9" t="n">
        <v>9</v>
      </c>
      <c r="X9" s="9" t="n">
        <f aca="false">IF(V9=W9,INDEX(2d20!A:B,MATCH(V9,2d20!A:A,0),2),SUM(INDEX(2d20!A:B,MATCH(V9,2d20!A:A,0),2),INDEX(2d20!A:B,MATCH(W9,2d20!A:A,0),2)))</f>
        <v>2</v>
      </c>
      <c r="Y9" s="0" t="str">
        <f aca="false">IF(V9=W9,CONCATENATE(V9,"  ",U9),CONCATENATE(V9,"-",W9,"  ",U9))</f>
        <v>9  Cattle Prod</v>
      </c>
    </row>
    <row r="10" customFormat="false" ht="13.8" hidden="false" customHeight="false" outlineLevel="0" collapsed="false">
      <c r="A10" s="4" t="s">
        <v>417</v>
      </c>
      <c r="B10" s="4" t="s">
        <v>191</v>
      </c>
      <c r="C10" s="4" t="s">
        <v>40</v>
      </c>
      <c r="D10" s="4" t="s">
        <v>80</v>
      </c>
      <c r="E10" s="4"/>
      <c r="F10" s="4"/>
      <c r="G10" s="4" t="s">
        <v>406</v>
      </c>
      <c r="H10" s="4" t="n">
        <v>3</v>
      </c>
      <c r="I10" s="4" t="n">
        <v>200</v>
      </c>
      <c r="J10" s="4" t="n">
        <v>3</v>
      </c>
      <c r="K10" s="4"/>
      <c r="L10" s="4" t="s">
        <v>418</v>
      </c>
      <c r="N10" s="6"/>
      <c r="O10" s="6"/>
      <c r="P10" s="6"/>
      <c r="Q10" s="6"/>
      <c r="U10" s="6" t="s">
        <v>419</v>
      </c>
      <c r="V10" s="6" t="n">
        <v>10</v>
      </c>
      <c r="W10" s="6" t="n">
        <v>10</v>
      </c>
      <c r="X10" s="6" t="n">
        <f aca="false">IF(V10=W10,INDEX(2d20!A:B,MATCH(V10,2d20!A:A,0),2),SUM(INDEX(2d20!A:B,MATCH(V10,2d20!A:A,0),2),INDEX(2d20!A:B,MATCH(W10,2d20!A:A,0),2)))</f>
        <v>2.25</v>
      </c>
      <c r="Y10" s="0" t="str">
        <f aca="false">IF(V10=W10,CONCATENATE(V10,"  ",U10),CONCATENATE(V10,"-",W10,"  ",U10))</f>
        <v>10  Boxing Glove</v>
      </c>
    </row>
    <row r="11" customFormat="false" ht="13.8" hidden="false" customHeight="false" outlineLevel="0" collapsed="false">
      <c r="A11" s="7" t="s">
        <v>420</v>
      </c>
      <c r="B11" s="7" t="s">
        <v>396</v>
      </c>
      <c r="C11" s="7" t="s">
        <v>40</v>
      </c>
      <c r="D11" s="7" t="s">
        <v>29</v>
      </c>
      <c r="E11" s="7"/>
      <c r="F11" s="7"/>
      <c r="G11" s="7" t="s">
        <v>421</v>
      </c>
      <c r="H11" s="7" t="n">
        <v>1</v>
      </c>
      <c r="I11" s="7" t="n">
        <v>20</v>
      </c>
      <c r="J11" s="7" t="n">
        <v>0</v>
      </c>
      <c r="K11" s="7"/>
      <c r="L11" s="7" t="s">
        <v>412</v>
      </c>
      <c r="N11" s="9"/>
      <c r="O11" s="9"/>
      <c r="P11" s="9"/>
      <c r="Q11" s="9"/>
      <c r="U11" s="9" t="s">
        <v>422</v>
      </c>
      <c r="V11" s="9" t="n">
        <v>11</v>
      </c>
      <c r="W11" s="9" t="n">
        <v>11</v>
      </c>
      <c r="X11" s="9" t="n">
        <f aca="false">IF(V11=W11,INDEX(2d20!A:B,MATCH(V11,2d20!A:A,0),2),SUM(INDEX(2d20!A:B,MATCH(V11,2d20!A:A,0),2),INDEX(2d20!A:B,MATCH(W11,2d20!A:A,0),2)))</f>
        <v>2.5</v>
      </c>
      <c r="Y11" s="0" t="str">
        <f aca="false">IF(V11=W11,CONCATENATE(V11,"  ",U11),CONCATENATE(V11,"-",W11,"  ",U11))</f>
        <v>11  Knuckles</v>
      </c>
    </row>
    <row r="12" customFormat="false" ht="13.8" hidden="false" customHeight="false" outlineLevel="0" collapsed="false">
      <c r="A12" s="4" t="s">
        <v>423</v>
      </c>
      <c r="B12" s="4" t="s">
        <v>177</v>
      </c>
      <c r="C12" s="4" t="s">
        <v>30</v>
      </c>
      <c r="D12" s="4" t="s">
        <v>29</v>
      </c>
      <c r="E12" s="4"/>
      <c r="F12" s="4"/>
      <c r="G12" s="4" t="s">
        <v>193</v>
      </c>
      <c r="H12" s="4" t="n">
        <v>3</v>
      </c>
      <c r="I12" s="4" t="n">
        <v>25</v>
      </c>
      <c r="J12" s="4" t="n">
        <v>1</v>
      </c>
      <c r="K12" s="4"/>
      <c r="L12" s="4" t="s">
        <v>424</v>
      </c>
      <c r="N12" s="6"/>
      <c r="O12" s="6"/>
      <c r="P12" s="6"/>
      <c r="Q12" s="6"/>
      <c r="U12" s="6" t="s">
        <v>425</v>
      </c>
      <c r="V12" s="6" t="n">
        <v>12</v>
      </c>
      <c r="W12" s="6" t="n">
        <v>13</v>
      </c>
      <c r="X12" s="6" t="n">
        <f aca="false">IF(V12=W12,INDEX(2d20!A:B,MATCH(V12,2d20!A:A,0),2),SUM(INDEX(2d20!A:B,MATCH(V12,2d20!A:A,0),2),INDEX(2d20!A:B,MATCH(W12,2d20!A:A,0),2)))</f>
        <v>5.75</v>
      </c>
      <c r="Y12" s="0" t="str">
        <f aca="false">IF(V12=W12,CONCATENATE(V12,"  ",U12),CONCATENATE(V12,"-",W12,"  ",U12))</f>
        <v>12-13  Pipe Wrench</v>
      </c>
    </row>
    <row r="13" customFormat="false" ht="13.8" hidden="false" customHeight="false" outlineLevel="0" collapsed="false">
      <c r="A13" s="7" t="s">
        <v>426</v>
      </c>
      <c r="B13" s="7" t="s">
        <v>191</v>
      </c>
      <c r="C13" s="7" t="s">
        <v>30</v>
      </c>
      <c r="D13" s="7" t="s">
        <v>29</v>
      </c>
      <c r="E13" s="7"/>
      <c r="F13" s="7"/>
      <c r="G13" s="7" t="s">
        <v>193</v>
      </c>
      <c r="H13" s="7" t="n">
        <v>2</v>
      </c>
      <c r="I13" s="7" t="n">
        <v>32</v>
      </c>
      <c r="J13" s="7" t="n">
        <v>2</v>
      </c>
      <c r="K13" s="7"/>
      <c r="L13" s="7" t="s">
        <v>424</v>
      </c>
      <c r="N13" s="9"/>
      <c r="O13" s="9"/>
      <c r="P13" s="9"/>
      <c r="Q13" s="9"/>
      <c r="U13" s="9" t="s">
        <v>408</v>
      </c>
      <c r="V13" s="9" t="n">
        <v>14</v>
      </c>
      <c r="W13" s="9" t="n">
        <v>14</v>
      </c>
      <c r="X13" s="9" t="n">
        <f aca="false">IF(V13=W13,INDEX(2d20!A:B,MATCH(V13,2d20!A:A,0),2),SUM(INDEX(2d20!A:B,MATCH(V13,2d20!A:A,0),2),INDEX(2d20!A:B,MATCH(W13,2d20!A:A,0),2)))</f>
        <v>3.25</v>
      </c>
      <c r="Y13" s="0" t="str">
        <f aca="false">IF(V13=W13,CONCATENATE(V13,"  ",U13),CONCATENATE(V13,"-",W13,"  ",U13))</f>
        <v>14  Combat Knife</v>
      </c>
    </row>
    <row r="14" customFormat="false" ht="13.8" hidden="false" customHeight="false" outlineLevel="0" collapsed="false">
      <c r="A14" s="4" t="s">
        <v>427</v>
      </c>
      <c r="B14" s="4" t="s">
        <v>177</v>
      </c>
      <c r="C14" s="4" t="s">
        <v>30</v>
      </c>
      <c r="D14" s="4" t="s">
        <v>29</v>
      </c>
      <c r="E14" s="4"/>
      <c r="F14" s="4"/>
      <c r="G14" s="4" t="s">
        <v>193</v>
      </c>
      <c r="H14" s="4" t="n">
        <v>3</v>
      </c>
      <c r="I14" s="4" t="n">
        <v>20</v>
      </c>
      <c r="J14" s="4" t="n">
        <v>0</v>
      </c>
      <c r="K14" s="4"/>
      <c r="L14" s="4" t="s">
        <v>428</v>
      </c>
      <c r="N14" s="6"/>
      <c r="O14" s="6"/>
      <c r="P14" s="6"/>
      <c r="Q14" s="6"/>
      <c r="U14" s="6" t="s">
        <v>429</v>
      </c>
      <c r="V14" s="6" t="n">
        <v>15</v>
      </c>
      <c r="W14" s="6" t="n">
        <v>15</v>
      </c>
      <c r="X14" s="6" t="n">
        <f aca="false">IF(V14=W14,INDEX(2d20!A:B,MATCH(V14,2d20!A:A,0),2),SUM(INDEX(2d20!A:B,MATCH(V14,2d20!A:A,0),2),INDEX(2d20!A:B,MATCH(W14,2d20!A:A,0),2)))</f>
        <v>3.5</v>
      </c>
      <c r="Y14" s="0" t="str">
        <f aca="false">IF(V14=W14,CONCATENATE(V14,"  ",U14),CONCATENATE(V14,"-",W14,"  ",U14))</f>
        <v>15  Shovel</v>
      </c>
    </row>
    <row r="15" customFormat="false" ht="13.8" hidden="false" customHeight="false" outlineLevel="0" collapsed="false">
      <c r="A15" s="7" t="s">
        <v>430</v>
      </c>
      <c r="B15" s="7" t="s">
        <v>187</v>
      </c>
      <c r="C15" s="7" t="s">
        <v>30</v>
      </c>
      <c r="D15" s="7" t="s">
        <v>29</v>
      </c>
      <c r="E15" s="7"/>
      <c r="F15" s="7"/>
      <c r="G15" s="7" t="s">
        <v>30</v>
      </c>
      <c r="H15" s="7" t="n">
        <v>3</v>
      </c>
      <c r="I15" s="7" t="n">
        <v>15</v>
      </c>
      <c r="J15" s="7" t="n">
        <v>0</v>
      </c>
      <c r="K15" s="7"/>
      <c r="L15" s="7" t="s">
        <v>431</v>
      </c>
      <c r="N15" s="9"/>
      <c r="O15" s="9"/>
      <c r="P15" s="9"/>
      <c r="Q15" s="9"/>
      <c r="U15" s="9" t="s">
        <v>432</v>
      </c>
      <c r="V15" s="9" t="n">
        <v>16</v>
      </c>
      <c r="W15" s="9" t="n">
        <v>17</v>
      </c>
      <c r="X15" s="9" t="n">
        <f aca="false">IF(V15=W15,INDEX(2d20!A:B,MATCH(V15,2d20!A:A,0),2),SUM(INDEX(2d20!A:B,MATCH(V15,2d20!A:A,0),2),INDEX(2d20!A:B,MATCH(W15,2d20!A:A,0),2)))</f>
        <v>7.75</v>
      </c>
      <c r="Y15" s="0" t="str">
        <f aca="false">IF(V15=W15,CONCATENATE(V15,"  ",U15),CONCATENATE(V15,"-",W15,"  ",U15))</f>
        <v>16-17  Walking Cane</v>
      </c>
    </row>
    <row r="16" customFormat="false" ht="13.8" hidden="false" customHeight="false" outlineLevel="0" collapsed="false">
      <c r="A16" s="4" t="s">
        <v>425</v>
      </c>
      <c r="B16" s="4" t="s">
        <v>187</v>
      </c>
      <c r="C16" s="4" t="s">
        <v>30</v>
      </c>
      <c r="D16" s="4" t="s">
        <v>29</v>
      </c>
      <c r="E16" s="4"/>
      <c r="F16" s="4"/>
      <c r="G16" s="4" t="s">
        <v>30</v>
      </c>
      <c r="H16" s="4" t="n">
        <v>2</v>
      </c>
      <c r="I16" s="4" t="n">
        <v>30</v>
      </c>
      <c r="J16" s="4" t="n">
        <v>1</v>
      </c>
      <c r="K16" s="4"/>
      <c r="L16" s="4" t="s">
        <v>433</v>
      </c>
      <c r="N16" s="6"/>
      <c r="O16" s="6"/>
      <c r="P16" s="6"/>
      <c r="Q16" s="6"/>
      <c r="U16" s="6" t="s">
        <v>434</v>
      </c>
      <c r="V16" s="6" t="n">
        <v>18</v>
      </c>
      <c r="W16" s="6" t="n">
        <v>19</v>
      </c>
      <c r="X16" s="6" t="n">
        <f aca="false">IF(V16=W16,INDEX(2d20!A:B,MATCH(V16,2d20!A:A,0),2),SUM(INDEX(2d20!A:B,MATCH(V16,2d20!A:A,0),2),INDEX(2d20!A:B,MATCH(W16,2d20!A:A,0),2)))</f>
        <v>8.75</v>
      </c>
      <c r="Y16" s="0" t="str">
        <f aca="false">IF(V16=W16,CONCATENATE(V16,"  ",U16),CONCATENATE(V16,"-",W16,"  ",U16))</f>
        <v>18-19  Pool Cue</v>
      </c>
    </row>
    <row r="17" customFormat="false" ht="13.8" hidden="false" customHeight="false" outlineLevel="0" collapsed="false">
      <c r="A17" s="7" t="s">
        <v>435</v>
      </c>
      <c r="B17" s="7" t="s">
        <v>187</v>
      </c>
      <c r="C17" s="7" t="s">
        <v>30</v>
      </c>
      <c r="D17" s="7" t="s">
        <v>29</v>
      </c>
      <c r="E17" s="7"/>
      <c r="F17" s="7"/>
      <c r="G17" s="7" t="s">
        <v>193</v>
      </c>
      <c r="H17" s="7" t="n">
        <v>1</v>
      </c>
      <c r="I17" s="7" t="n">
        <v>10</v>
      </c>
      <c r="J17" s="7" t="n">
        <v>0</v>
      </c>
      <c r="K17" s="7"/>
      <c r="L17" s="7" t="s">
        <v>436</v>
      </c>
      <c r="N17" s="9"/>
      <c r="O17" s="9"/>
      <c r="P17" s="9"/>
      <c r="Q17" s="9"/>
      <c r="U17" s="9" t="s">
        <v>427</v>
      </c>
      <c r="V17" s="9" t="n">
        <v>20</v>
      </c>
      <c r="W17" s="9" t="n">
        <v>22</v>
      </c>
      <c r="X17" s="9" t="n">
        <f aca="false">IF(V17=W17,INDEX(2d20!A:B,MATCH(V17,2d20!A:A,0),2),SUM(INDEX(2d20!A:B,MATCH(V17,2d20!A:A,0),2),INDEX(2d20!A:B,MATCH(W17,2d20!A:A,0),2)))</f>
        <v>9.5</v>
      </c>
      <c r="Y17" s="0" t="str">
        <f aca="false">IF(V17=W17,CONCATENATE(V17,"  ",U17),CONCATENATE(V17,"-",W17,"  ",U17))</f>
        <v>20-22  Board</v>
      </c>
    </row>
    <row r="18" customFormat="false" ht="13.8" hidden="false" customHeight="false" outlineLevel="0" collapsed="false">
      <c r="A18" s="4" t="s">
        <v>437</v>
      </c>
      <c r="B18" s="4" t="s">
        <v>187</v>
      </c>
      <c r="C18" s="4" t="s">
        <v>30</v>
      </c>
      <c r="D18" s="4" t="s">
        <v>29</v>
      </c>
      <c r="E18" s="4"/>
      <c r="F18" s="4"/>
      <c r="G18" s="4" t="s">
        <v>30</v>
      </c>
      <c r="H18" s="4" t="n">
        <v>1</v>
      </c>
      <c r="I18" s="4" t="n">
        <v>10</v>
      </c>
      <c r="J18" s="4" t="n">
        <v>0</v>
      </c>
      <c r="K18" s="4"/>
      <c r="L18" s="4" t="s">
        <v>438</v>
      </c>
      <c r="N18" s="6"/>
      <c r="O18" s="6"/>
      <c r="P18" s="6"/>
      <c r="Q18" s="6"/>
      <c r="U18" s="6" t="s">
        <v>420</v>
      </c>
      <c r="V18" s="6" t="n">
        <v>23</v>
      </c>
      <c r="W18" s="6" t="n">
        <v>23</v>
      </c>
      <c r="X18" s="6" t="n">
        <f aca="false">IF(V18=W18,INDEX(2d20!A:B,MATCH(V18,2d20!A:A,0),2),SUM(INDEX(2d20!A:B,MATCH(V18,2d20!A:A,0),2),INDEX(2d20!A:B,MATCH(W18,2d20!A:A,0),2)))</f>
        <v>4.5</v>
      </c>
      <c r="Y18" s="0" t="str">
        <f aca="false">IF(V18=W18,CONCATENATE(V18,"  ",U18),CONCATENATE(V18,"-",W18,"  ",U18))</f>
        <v>23  Switchblade</v>
      </c>
    </row>
    <row r="19" customFormat="false" ht="13.8" hidden="false" customHeight="false" outlineLevel="0" collapsed="false">
      <c r="A19" s="7" t="s">
        <v>439</v>
      </c>
      <c r="B19" s="7" t="s">
        <v>187</v>
      </c>
      <c r="C19" s="7" t="s">
        <v>30</v>
      </c>
      <c r="D19" s="7" t="s">
        <v>29</v>
      </c>
      <c r="E19" s="7"/>
      <c r="F19" s="7"/>
      <c r="G19" s="7" t="s">
        <v>30</v>
      </c>
      <c r="H19" s="7" t="n">
        <v>2</v>
      </c>
      <c r="I19" s="7" t="n">
        <v>15</v>
      </c>
      <c r="J19" s="7" t="n">
        <v>1</v>
      </c>
      <c r="K19" s="7"/>
      <c r="L19" s="7" t="s">
        <v>440</v>
      </c>
      <c r="N19" s="9"/>
      <c r="O19" s="9"/>
      <c r="P19" s="9"/>
      <c r="Q19" s="9"/>
      <c r="U19" s="9" t="s">
        <v>430</v>
      </c>
      <c r="V19" s="9" t="n">
        <v>24</v>
      </c>
      <c r="W19" s="9" t="n">
        <v>25</v>
      </c>
      <c r="X19" s="9" t="n">
        <f aca="false">IF(V19=W19,INDEX(2d20!A:B,MATCH(V19,2d20!A:A,0),2),SUM(INDEX(2d20!A:B,MATCH(V19,2d20!A:A,0),2),INDEX(2d20!A:B,MATCH(W19,2d20!A:A,0),2)))</f>
        <v>8.25</v>
      </c>
      <c r="Y19" s="0" t="str">
        <f aca="false">IF(V19=W19,CONCATENATE(V19,"  ",U19),CONCATENATE(V19,"-",W19,"  ",U19))</f>
        <v>24-25  Lead Pipe</v>
      </c>
    </row>
    <row r="20" customFormat="false" ht="13.8" hidden="false" customHeight="false" outlineLevel="0" collapsed="false">
      <c r="A20" s="4" t="s">
        <v>413</v>
      </c>
      <c r="B20" s="4" t="s">
        <v>191</v>
      </c>
      <c r="C20" s="4" t="s">
        <v>30</v>
      </c>
      <c r="D20" s="4" t="s">
        <v>29</v>
      </c>
      <c r="E20" s="4"/>
      <c r="F20" s="4"/>
      <c r="G20" s="4" t="s">
        <v>30</v>
      </c>
      <c r="H20" s="4" t="n">
        <v>12</v>
      </c>
      <c r="I20" s="4" t="n">
        <v>40</v>
      </c>
      <c r="J20" s="4" t="n">
        <v>2</v>
      </c>
      <c r="K20" s="4"/>
      <c r="L20" s="4" t="s">
        <v>441</v>
      </c>
      <c r="N20" s="6"/>
      <c r="O20" s="6"/>
      <c r="P20" s="6"/>
      <c r="Q20" s="6"/>
      <c r="U20" s="6" t="s">
        <v>437</v>
      </c>
      <c r="V20" s="6" t="n">
        <v>26</v>
      </c>
      <c r="W20" s="6" t="n">
        <v>27</v>
      </c>
      <c r="X20" s="6" t="n">
        <f aca="false">IF(V20=W20,INDEX(2d20!A:B,MATCH(V20,2d20!A:A,0),2),SUM(INDEX(2d20!A:B,MATCH(V20,2d20!A:A,0),2),INDEX(2d20!A:B,MATCH(W20,2d20!A:A,0),2)))</f>
        <v>7.25</v>
      </c>
      <c r="Y20" s="0" t="str">
        <f aca="false">IF(V20=W20,CONCATENATE(V20,"  ",U20),CONCATENATE(V20,"-",W20,"  ",U20))</f>
        <v>26-27  Rolling Pin</v>
      </c>
    </row>
    <row r="21" customFormat="false" ht="13.8" hidden="false" customHeight="false" outlineLevel="0" collapsed="false">
      <c r="A21" s="7" t="s">
        <v>442</v>
      </c>
      <c r="B21" s="7" t="s">
        <v>168</v>
      </c>
      <c r="C21" s="7" t="s">
        <v>247</v>
      </c>
      <c r="D21" s="7" t="s">
        <v>29</v>
      </c>
      <c r="E21" s="7"/>
      <c r="F21" s="7"/>
      <c r="G21" s="7" t="s">
        <v>193</v>
      </c>
      <c r="H21" s="7" t="n">
        <v>20</v>
      </c>
      <c r="I21" s="7" t="n">
        <v>180</v>
      </c>
      <c r="J21" s="7" t="n">
        <v>3</v>
      </c>
      <c r="K21" s="7"/>
      <c r="L21" s="7" t="s">
        <v>443</v>
      </c>
      <c r="N21" s="9"/>
      <c r="O21" s="9"/>
      <c r="P21" s="9"/>
      <c r="Q21" s="9"/>
      <c r="U21" s="9" t="s">
        <v>444</v>
      </c>
      <c r="V21" s="9" t="n">
        <v>28</v>
      </c>
      <c r="W21" s="9" t="n">
        <v>29</v>
      </c>
      <c r="X21" s="9" t="n">
        <f aca="false">IF(V21=W21,INDEX(2d20!A:B,MATCH(V21,2d20!A:A,0),2),SUM(INDEX(2d20!A:B,MATCH(V21,2d20!A:A,0),2),INDEX(2d20!A:B,MATCH(W21,2d20!A:A,0),2)))</f>
        <v>6.25</v>
      </c>
      <c r="Y21" s="0" t="str">
        <f aca="false">IF(V21=W21,CONCATENATE(V21,"  ",U21),CONCATENATE(V21,"-",W21,"  ",U21))</f>
        <v>28-29  Crowbar</v>
      </c>
    </row>
    <row r="22" customFormat="false" ht="13.8" hidden="false" customHeight="false" outlineLevel="0" collapsed="false">
      <c r="A22" s="4" t="s">
        <v>445</v>
      </c>
      <c r="B22" s="4" t="s">
        <v>187</v>
      </c>
      <c r="C22" s="4" t="s">
        <v>30</v>
      </c>
      <c r="D22" s="4" t="s">
        <v>29</v>
      </c>
      <c r="E22" s="4"/>
      <c r="F22" s="4"/>
      <c r="G22" s="4" t="s">
        <v>30</v>
      </c>
      <c r="H22" s="4" t="n">
        <v>2</v>
      </c>
      <c r="I22" s="4" t="n">
        <v>25</v>
      </c>
      <c r="J22" s="4" t="n">
        <v>1</v>
      </c>
      <c r="K22" s="4"/>
      <c r="L22" s="4" t="s">
        <v>446</v>
      </c>
      <c r="N22" s="6"/>
      <c r="O22" s="6"/>
      <c r="P22" s="6"/>
      <c r="Q22" s="6"/>
      <c r="U22" s="6" t="s">
        <v>411</v>
      </c>
      <c r="V22" s="6" t="n">
        <v>30</v>
      </c>
      <c r="W22" s="6" t="n">
        <v>30</v>
      </c>
      <c r="X22" s="6" t="n">
        <f aca="false">IF(V22=W22,INDEX(2d20!A:B,MATCH(V22,2d20!A:A,0),2),SUM(INDEX(2d20!A:B,MATCH(V22,2d20!A:A,0),2),INDEX(2d20!A:B,MATCH(W22,2d20!A:A,0),2)))</f>
        <v>2.75</v>
      </c>
      <c r="Y22" s="0" t="str">
        <f aca="false">IF(V22=W22,CONCATENATE(V22,"  ",U22),CONCATENATE(V22,"-",W22,"  ",U22))</f>
        <v>30  Machete</v>
      </c>
    </row>
    <row r="23" customFormat="false" ht="13.8" hidden="false" customHeight="false" outlineLevel="0" collapsed="false">
      <c r="A23" s="7" t="s">
        <v>432</v>
      </c>
      <c r="B23" s="7" t="s">
        <v>187</v>
      </c>
      <c r="C23" s="7" t="s">
        <v>30</v>
      </c>
      <c r="D23" s="7" t="s">
        <v>29</v>
      </c>
      <c r="E23" s="7"/>
      <c r="F23" s="7"/>
      <c r="G23" s="7" t="s">
        <v>30</v>
      </c>
      <c r="H23" s="7" t="n">
        <v>2</v>
      </c>
      <c r="I23" s="7" t="n">
        <v>10</v>
      </c>
      <c r="J23" s="7" t="n">
        <v>0</v>
      </c>
      <c r="K23" s="7"/>
      <c r="L23" s="7" t="s">
        <v>447</v>
      </c>
      <c r="N23" s="9"/>
      <c r="O23" s="9"/>
      <c r="P23" s="9"/>
      <c r="Q23" s="9"/>
      <c r="U23" s="9" t="s">
        <v>439</v>
      </c>
      <c r="V23" s="9" t="n">
        <v>31</v>
      </c>
      <c r="W23" s="9" t="n">
        <v>32</v>
      </c>
      <c r="X23" s="9" t="n">
        <f aca="false">IF(V23=W23,INDEX(2d20!A:B,MATCH(V23,2d20!A:A,0),2),SUM(INDEX(2d20!A:B,MATCH(V23,2d20!A:A,0),2),INDEX(2d20!A:B,MATCH(W23,2d20!A:A,0),2)))</f>
        <v>4.75</v>
      </c>
      <c r="Y23" s="0" t="str">
        <f aca="false">IF(V23=W23,CONCATENATE(V23,"  ",U23),CONCATENATE(V23,"-",W23,"  ",U23))</f>
        <v>31-32  Baton</v>
      </c>
    </row>
    <row r="24" customFormat="false" ht="13.8" hidden="false" customHeight="false" outlineLevel="0" collapsed="false">
      <c r="A24" s="11" t="s">
        <v>416</v>
      </c>
      <c r="B24" s="11" t="s">
        <v>187</v>
      </c>
      <c r="C24" s="11" t="s">
        <v>97</v>
      </c>
      <c r="D24" s="11" t="s">
        <v>448</v>
      </c>
      <c r="E24" s="11"/>
      <c r="F24" s="11"/>
      <c r="G24" s="11" t="s">
        <v>30</v>
      </c>
      <c r="H24" s="11" t="n">
        <v>2</v>
      </c>
      <c r="I24" s="11" t="n">
        <v>30</v>
      </c>
      <c r="J24" s="11" t="n">
        <v>2</v>
      </c>
      <c r="K24" s="11"/>
      <c r="L24" s="11" t="s">
        <v>449</v>
      </c>
      <c r="N24" s="6"/>
      <c r="O24" s="6"/>
      <c r="P24" s="6"/>
      <c r="Q24" s="6"/>
      <c r="U24" s="6" t="s">
        <v>445</v>
      </c>
      <c r="V24" s="6" t="n">
        <v>33</v>
      </c>
      <c r="W24" s="6" t="n">
        <v>33</v>
      </c>
      <c r="X24" s="6" t="n">
        <f aca="false">IF(V24=W24,INDEX(2d20!A:B,MATCH(V24,2d20!A:A,0),2),SUM(INDEX(2d20!A:B,MATCH(V24,2d20!A:A,0),2),INDEX(2d20!A:B,MATCH(W24,2d20!A:A,0),2)))</f>
        <v>2</v>
      </c>
      <c r="Y24" s="0" t="str">
        <f aca="false">IF(V24=W24,CONCATENATE(V24,"  ",U24),CONCATENATE(V24,"-",W24,"  ",U24))</f>
        <v>33  Tire Iron</v>
      </c>
    </row>
    <row r="25" customFormat="false" ht="13.8" hidden="false" customHeight="false" outlineLevel="0" collapsed="false">
      <c r="A25" s="10" t="s">
        <v>444</v>
      </c>
      <c r="B25" s="10" t="s">
        <v>187</v>
      </c>
      <c r="C25" s="10" t="s">
        <v>40</v>
      </c>
      <c r="D25" s="10" t="s">
        <v>29</v>
      </c>
      <c r="E25" s="10"/>
      <c r="F25" s="10"/>
      <c r="G25" s="10" t="s">
        <v>30</v>
      </c>
      <c r="H25" s="10" t="n">
        <v>2</v>
      </c>
      <c r="I25" s="10" t="n">
        <v>30</v>
      </c>
      <c r="J25" s="10" t="n">
        <v>1</v>
      </c>
      <c r="K25" s="10"/>
      <c r="L25" s="10" t="s">
        <v>446</v>
      </c>
      <c r="N25" s="9"/>
      <c r="O25" s="9"/>
      <c r="P25" s="9"/>
      <c r="Q25" s="9"/>
      <c r="U25" s="9" t="s">
        <v>423</v>
      </c>
      <c r="V25" s="9" t="n">
        <v>34</v>
      </c>
      <c r="W25" s="9" t="n">
        <v>34</v>
      </c>
      <c r="X25" s="9" t="n">
        <f aca="false">IF(V25=W25,INDEX(2d20!A:B,MATCH(V25,2d20!A:A,0),2),SUM(INDEX(2d20!A:B,MATCH(V25,2d20!A:A,0),2),INDEX(2d20!A:B,MATCH(W25,2d20!A:A,0),2)))</f>
        <v>1.75</v>
      </c>
      <c r="Y25" s="0" t="str">
        <f aca="false">IF(V25=W25,CONCATENATE(V25,"  ",U25),CONCATENATE(V25,"-",W25,"  ",U25))</f>
        <v>34  Baseball Bat</v>
      </c>
    </row>
    <row r="26" customFormat="false" ht="13.8" hidden="false" customHeight="false" outlineLevel="0" collapsed="false">
      <c r="A26" s="11" t="s">
        <v>429</v>
      </c>
      <c r="B26" s="11" t="s">
        <v>177</v>
      </c>
      <c r="C26" s="11" t="s">
        <v>97</v>
      </c>
      <c r="D26" s="11" t="s">
        <v>29</v>
      </c>
      <c r="E26" s="11"/>
      <c r="F26" s="11"/>
      <c r="G26" s="11" t="s">
        <v>193</v>
      </c>
      <c r="H26" s="11" t="n">
        <v>5</v>
      </c>
      <c r="I26" s="11" t="n">
        <v>30</v>
      </c>
      <c r="J26" s="11" t="n">
        <v>0</v>
      </c>
      <c r="K26" s="11"/>
      <c r="L26" s="11" t="s">
        <v>450</v>
      </c>
      <c r="N26" s="6"/>
      <c r="O26" s="6"/>
      <c r="P26" s="6"/>
      <c r="Q26" s="6"/>
      <c r="U26" s="6" t="s">
        <v>405</v>
      </c>
      <c r="V26" s="6" t="n">
        <v>35</v>
      </c>
      <c r="W26" s="6" t="n">
        <v>35</v>
      </c>
      <c r="X26" s="6" t="n">
        <f aca="false">IF(V26=W26,INDEX(2d20!A:B,MATCH(V26,2d20!A:A,0),2),SUM(INDEX(2d20!A:B,MATCH(V26,2d20!A:A,0),2),INDEX(2d20!A:B,MATCH(W26,2d20!A:A,0),2)))</f>
        <v>1.5</v>
      </c>
      <c r="Y26" s="0" t="str">
        <f aca="false">IF(V26=W26,CONCATENATE(V26,"  ",U26),CONCATENATE(V26,"-",W26,"  ",U26))</f>
        <v>35  Sword</v>
      </c>
    </row>
    <row r="27" customFormat="false" ht="13.8" hidden="false" customHeight="false" outlineLevel="0" collapsed="false">
      <c r="N27" s="9"/>
      <c r="O27" s="9"/>
      <c r="P27" s="9"/>
      <c r="Q27" s="9"/>
      <c r="U27" s="9" t="s">
        <v>451</v>
      </c>
      <c r="V27" s="9" t="n">
        <v>36</v>
      </c>
      <c r="W27" s="9" t="n">
        <v>36</v>
      </c>
      <c r="X27" s="9" t="n">
        <f aca="false">IF(V27=W27,INDEX(2d20!A:B,MATCH(V27,2d20!A:A,0),2),SUM(INDEX(2d20!A:B,MATCH(V27,2d20!A:A,0),2),INDEX(2d20!A:B,MATCH(W27,2d20!A:A,0),2)))</f>
        <v>1.25</v>
      </c>
      <c r="Y27" s="0" t="str">
        <f aca="false">IF(V27=W27,CONCATENATE(V27,"  ",U27),CONCATENATE(V27,"-",W27,"  ",U27))</f>
        <v>36  Alluminum Bat</v>
      </c>
    </row>
    <row r="28" customFormat="false" ht="13.8" hidden="false" customHeight="false" outlineLevel="0" collapsed="false">
      <c r="N28" s="6"/>
      <c r="O28" s="6"/>
      <c r="P28" s="6"/>
      <c r="Q28" s="6"/>
      <c r="U28" s="6" t="s">
        <v>414</v>
      </c>
      <c r="V28" s="6" t="n">
        <v>37</v>
      </c>
      <c r="W28" s="6" t="n">
        <v>37</v>
      </c>
      <c r="X28" s="6" t="n">
        <f aca="false">IF(V28=W28,INDEX(2d20!A:B,MATCH(V28,2d20!A:A,0),2),SUM(INDEX(2d20!A:B,MATCH(V28,2d20!A:A,0),2),INDEX(2d20!A:B,MATCH(W28,2d20!A:A,0),2)))</f>
        <v>1</v>
      </c>
      <c r="Y28" s="0" t="str">
        <f aca="false">IF(V28=W28,CONCATENATE(V28,"  ",U28),CONCATENATE(V28,"-",W28,"  ",U28))</f>
        <v>37  Ripper</v>
      </c>
    </row>
    <row r="29" customFormat="false" ht="13.8" hidden="false" customHeight="false" outlineLevel="0" collapsed="false">
      <c r="N29" s="9"/>
      <c r="O29" s="9"/>
      <c r="P29" s="9"/>
      <c r="Q29" s="9"/>
      <c r="U29" s="9" t="s">
        <v>417</v>
      </c>
      <c r="V29" s="9" t="n">
        <v>38</v>
      </c>
      <c r="W29" s="9" t="n">
        <v>38</v>
      </c>
      <c r="X29" s="9" t="n">
        <f aca="false">IF(V29=W29,INDEX(2d20!A:B,MATCH(V29,2d20!A:A,0),2),SUM(INDEX(2d20!A:B,MATCH(V29,2d20!A:A,0),2),INDEX(2d20!A:B,MATCH(W29,2d20!A:A,0),2)))</f>
        <v>0.75</v>
      </c>
      <c r="Y29" s="0" t="str">
        <f aca="false">IF(V29=W29,CONCATENATE(V29,"  ",U29),CONCATENATE(V29,"-",W29,"  ",U29))</f>
        <v>38  Shishkebab</v>
      </c>
    </row>
    <row r="30" customFormat="false" ht="13.8" hidden="false" customHeight="false" outlineLevel="0" collapsed="false">
      <c r="U30" s="6" t="s">
        <v>442</v>
      </c>
      <c r="V30" s="6" t="n">
        <v>39</v>
      </c>
      <c r="W30" s="6" t="n">
        <v>39</v>
      </c>
      <c r="X30" s="6" t="n">
        <f aca="false">IF(V30=W30,INDEX(2d20!A:B,MATCH(V30,2d20!A:A,0),2),SUM(INDEX(2d20!A:B,MATCH(V30,2d20!A:A,0),2),INDEX(2d20!A:B,MATCH(W30,2d20!A:A,0),2)))</f>
        <v>0.5</v>
      </c>
      <c r="Y30" s="0" t="str">
        <f aca="false">IF(V30=W30,CONCATENATE(V30,"  ",U30),CONCATENATE(V30,"-",W30,"  ",U30))</f>
        <v>39  Super Sledge</v>
      </c>
    </row>
    <row r="31" customFormat="false" ht="13.8" hidden="false" customHeight="false" outlineLevel="0" collapsed="false">
      <c r="U31" s="9" t="s">
        <v>452</v>
      </c>
      <c r="V31" s="9" t="n">
        <v>40</v>
      </c>
      <c r="W31" s="9" t="n">
        <v>40</v>
      </c>
      <c r="X31" s="9" t="n">
        <f aca="false">IF(V31=W31,INDEX(2d20!A:B,MATCH(V31,2d20!A:A,0),2),SUM(INDEX(2d20!A:B,MATCH(V31,2d20!A:A,0),2),INDEX(2d20!A:B,MATCH(W31,2d20!A:A,0),2)))</f>
        <v>0.25</v>
      </c>
      <c r="Y31" s="0" t="str">
        <f aca="false">IF(V31=W31,CONCATENATE(V31,"  ",U31),CONCATENATE(V31,"-",W31,"  ",U31))</f>
        <v>40  Uranium Rock</v>
      </c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" activeCellId="0" sqref="L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5"/>
    <col collapsed="false" customWidth="true" hidden="false" outlineLevel="0" max="3" min="3" style="0" width="12.43"/>
    <col collapsed="false" customWidth="true" hidden="false" outlineLevel="0" max="4" min="4" style="0" width="8.14"/>
    <col collapsed="false" customWidth="true" hidden="false" outlineLevel="0" max="5" min="5" style="0" width="11.57"/>
    <col collapsed="false" customWidth="true" hidden="false" outlineLevel="0" max="6" min="6" style="0" width="8"/>
    <col collapsed="false" customWidth="true" hidden="false" outlineLevel="0" max="7" min="7" style="0" width="11.57"/>
    <col collapsed="false" customWidth="true" hidden="false" outlineLevel="0" max="8" min="8" style="0" width="8"/>
    <col collapsed="false" customWidth="true" hidden="false" outlineLevel="0" max="9" min="9" style="0" width="5.57"/>
    <col collapsed="false" customWidth="true" hidden="false" outlineLevel="0" max="10" min="10" style="0" width="7.14"/>
    <col collapsed="false" customWidth="true" hidden="false" outlineLevel="0" max="14" min="14" style="1" width="11.29"/>
    <col collapsed="false" customWidth="true" hidden="false" outlineLevel="0" max="17" min="17" style="0" width="10.86"/>
  </cols>
  <sheetData>
    <row r="1" customFormat="false" ht="13.8" hidden="false" customHeight="false" outlineLevel="0" collapsed="false">
      <c r="A1" s="20" t="s">
        <v>393</v>
      </c>
      <c r="B1" s="20" t="s">
        <v>8</v>
      </c>
      <c r="C1" s="20" t="s">
        <v>9</v>
      </c>
      <c r="D1" s="20" t="s">
        <v>10</v>
      </c>
      <c r="E1" s="20"/>
      <c r="F1" s="20"/>
      <c r="G1" s="20" t="s">
        <v>317</v>
      </c>
      <c r="H1" s="20" t="s">
        <v>318</v>
      </c>
      <c r="I1" s="20" t="s">
        <v>319</v>
      </c>
      <c r="J1" s="20" t="s">
        <v>320</v>
      </c>
      <c r="K1" s="20" t="s">
        <v>160</v>
      </c>
      <c r="L1" s="20" t="s">
        <v>394</v>
      </c>
    </row>
    <row r="2" customFormat="false" ht="13.8" hidden="false" customHeight="false" outlineLevel="0" collapsed="false">
      <c r="A2" s="4" t="s">
        <v>453</v>
      </c>
      <c r="B2" s="4" t="s">
        <v>396</v>
      </c>
      <c r="C2" s="4" t="s">
        <v>30</v>
      </c>
      <c r="D2" s="4" t="s">
        <v>29</v>
      </c>
      <c r="E2" s="4"/>
      <c r="F2" s="4"/>
      <c r="G2" s="4" t="s">
        <v>30</v>
      </c>
      <c r="H2" s="4" t="s">
        <v>30</v>
      </c>
      <c r="I2" s="4" t="s">
        <v>30</v>
      </c>
      <c r="J2" s="4" t="s">
        <v>30</v>
      </c>
      <c r="K2" s="4" t="s">
        <v>30</v>
      </c>
      <c r="L2" s="4" t="s">
        <v>30</v>
      </c>
      <c r="N2" s="6"/>
      <c r="O2" s="6"/>
      <c r="P2" s="6"/>
      <c r="Q2" s="6"/>
      <c r="R2" s="6"/>
      <c r="S2" s="6"/>
    </row>
    <row r="3" customFormat="false" ht="13.8" hidden="false" customHeight="false" outlineLevel="0" collapsed="false">
      <c r="A3" s="7" t="s">
        <v>454</v>
      </c>
      <c r="B3" s="7" t="s">
        <v>396</v>
      </c>
      <c r="C3" s="7" t="s">
        <v>64</v>
      </c>
      <c r="D3" s="7" t="s">
        <v>29</v>
      </c>
      <c r="E3" s="7"/>
      <c r="F3" s="7"/>
      <c r="G3" s="7" t="s">
        <v>455</v>
      </c>
      <c r="H3" s="7" t="n">
        <v>1</v>
      </c>
      <c r="I3" s="7" t="s">
        <v>30</v>
      </c>
      <c r="J3" s="7" t="s">
        <v>30</v>
      </c>
      <c r="K3" s="7" t="s">
        <v>30</v>
      </c>
      <c r="L3" s="7" t="s">
        <v>30</v>
      </c>
      <c r="N3" s="9"/>
      <c r="O3" s="9"/>
      <c r="P3" s="9"/>
      <c r="Q3" s="9"/>
      <c r="R3" s="9"/>
      <c r="S3" s="9"/>
    </row>
    <row r="4" customFormat="false" ht="13.8" hidden="false" customHeight="false" outlineLevel="0" collapsed="false">
      <c r="A4" s="4" t="s">
        <v>419</v>
      </c>
      <c r="B4" s="4" t="s">
        <v>187</v>
      </c>
      <c r="C4" s="4" t="s">
        <v>97</v>
      </c>
      <c r="D4" s="4" t="s">
        <v>29</v>
      </c>
      <c r="E4" s="4"/>
      <c r="F4" s="4"/>
      <c r="G4" s="4" t="s">
        <v>30</v>
      </c>
      <c r="H4" s="4" t="n">
        <v>1</v>
      </c>
      <c r="I4" s="4" t="n">
        <v>10</v>
      </c>
      <c r="J4" s="4" t="n">
        <v>1</v>
      </c>
      <c r="K4" s="4" t="s">
        <v>30</v>
      </c>
      <c r="L4" s="4" t="s">
        <v>456</v>
      </c>
      <c r="N4" s="6"/>
      <c r="O4" s="6"/>
      <c r="P4" s="6"/>
      <c r="Q4" s="6"/>
      <c r="R4" s="6"/>
      <c r="S4" s="6"/>
    </row>
    <row r="5" customFormat="false" ht="13.8" hidden="false" customHeight="false" outlineLevel="0" collapsed="false">
      <c r="A5" s="7" t="s">
        <v>401</v>
      </c>
      <c r="B5" s="7" t="s">
        <v>191</v>
      </c>
      <c r="C5" s="7" t="s">
        <v>40</v>
      </c>
      <c r="D5" s="7" t="s">
        <v>29</v>
      </c>
      <c r="E5" s="7"/>
      <c r="F5" s="7"/>
      <c r="G5" s="7" t="s">
        <v>30</v>
      </c>
      <c r="H5" s="7" t="n">
        <v>10</v>
      </c>
      <c r="I5" s="7" t="n">
        <v>75</v>
      </c>
      <c r="J5" s="7" t="n">
        <v>3</v>
      </c>
      <c r="K5" s="7" t="s">
        <v>30</v>
      </c>
      <c r="L5" s="7" t="s">
        <v>457</v>
      </c>
      <c r="N5" s="9"/>
      <c r="O5" s="9"/>
      <c r="P5" s="9"/>
      <c r="Q5" s="9"/>
      <c r="R5" s="9"/>
      <c r="S5" s="9"/>
    </row>
    <row r="6" customFormat="false" ht="13.8" hidden="false" customHeight="false" outlineLevel="0" collapsed="false">
      <c r="A6" s="4" t="s">
        <v>422</v>
      </c>
      <c r="B6" s="4" t="s">
        <v>187</v>
      </c>
      <c r="C6" s="4" t="s">
        <v>30</v>
      </c>
      <c r="D6" s="4" t="s">
        <v>29</v>
      </c>
      <c r="E6" s="4"/>
      <c r="F6" s="4"/>
      <c r="G6" s="4" t="s">
        <v>421</v>
      </c>
      <c r="H6" s="4" t="s">
        <v>458</v>
      </c>
      <c r="I6" s="4" t="n">
        <v>10</v>
      </c>
      <c r="J6" s="4" t="n">
        <v>1</v>
      </c>
      <c r="K6" s="4" t="s">
        <v>30</v>
      </c>
      <c r="L6" s="4" t="s">
        <v>459</v>
      </c>
      <c r="N6" s="6"/>
      <c r="O6" s="6"/>
      <c r="P6" s="6"/>
      <c r="Q6" s="6"/>
      <c r="R6" s="6"/>
      <c r="S6" s="6"/>
    </row>
    <row r="7" customFormat="false" ht="13.8" hidden="false" customHeight="false" outlineLevel="0" collapsed="false">
      <c r="A7" s="7" t="s">
        <v>410</v>
      </c>
      <c r="B7" s="7" t="s">
        <v>177</v>
      </c>
      <c r="C7" s="7" t="s">
        <v>97</v>
      </c>
      <c r="D7" s="7" t="s">
        <v>29</v>
      </c>
      <c r="E7" s="7"/>
      <c r="F7" s="7"/>
      <c r="G7" s="7" t="s">
        <v>30</v>
      </c>
      <c r="H7" s="7" t="n">
        <v>4</v>
      </c>
      <c r="I7" s="7" t="n">
        <v>100</v>
      </c>
      <c r="J7" s="7" t="n">
        <v>2</v>
      </c>
      <c r="K7" s="7" t="s">
        <v>30</v>
      </c>
      <c r="L7" s="7" t="s">
        <v>460</v>
      </c>
      <c r="N7" s="9"/>
      <c r="O7" s="9"/>
      <c r="P7" s="9"/>
      <c r="Q7" s="9"/>
      <c r="R7" s="9"/>
      <c r="S7" s="9"/>
    </row>
    <row r="8" customFormat="false" ht="13.8" hidden="false" customHeight="false" outlineLevel="0" collapsed="false">
      <c r="A8" s="11" t="s">
        <v>461</v>
      </c>
      <c r="B8" s="11" t="s">
        <v>177</v>
      </c>
      <c r="C8" s="11" t="s">
        <v>462</v>
      </c>
      <c r="D8" s="11" t="s">
        <v>29</v>
      </c>
      <c r="E8" s="11"/>
      <c r="F8" s="11"/>
      <c r="G8" s="11" t="s">
        <v>455</v>
      </c>
      <c r="H8" s="11" t="n">
        <v>3</v>
      </c>
      <c r="I8" s="11" t="n">
        <v>100</v>
      </c>
      <c r="J8" s="11" t="n">
        <v>3</v>
      </c>
      <c r="K8" s="11" t="s">
        <v>30</v>
      </c>
      <c r="L8" s="11" t="s">
        <v>30</v>
      </c>
      <c r="N8" s="6"/>
      <c r="O8" s="6"/>
      <c r="P8" s="6"/>
      <c r="Q8" s="6"/>
      <c r="R8" s="6"/>
      <c r="S8" s="6"/>
    </row>
    <row r="9" customFormat="false" ht="13.8" hidden="false" customHeight="false" outlineLevel="0" collapsed="false">
      <c r="A9" s="10" t="s">
        <v>399</v>
      </c>
      <c r="B9" s="10" t="s">
        <v>168</v>
      </c>
      <c r="C9" s="10" t="s">
        <v>64</v>
      </c>
      <c r="D9" s="10" t="s">
        <v>29</v>
      </c>
      <c r="E9" s="10"/>
      <c r="F9" s="10"/>
      <c r="G9" s="10" t="s">
        <v>30</v>
      </c>
      <c r="H9" s="10" t="n">
        <v>4</v>
      </c>
      <c r="I9" s="10" t="n">
        <v>125</v>
      </c>
      <c r="J9" s="10" t="n">
        <v>3</v>
      </c>
      <c r="K9" s="10" t="s">
        <v>118</v>
      </c>
      <c r="L9" s="10" t="s">
        <v>118</v>
      </c>
      <c r="N9" s="9"/>
      <c r="O9" s="9"/>
      <c r="P9" s="9"/>
      <c r="Q9" s="9"/>
      <c r="R9" s="9"/>
      <c r="S9" s="9"/>
    </row>
    <row r="10" customFormat="false" ht="13.8" hidden="false" customHeight="false" outlineLevel="0" collapsed="false">
      <c r="A10" s="11" t="s">
        <v>407</v>
      </c>
      <c r="B10" s="11" t="s">
        <v>177</v>
      </c>
      <c r="C10" s="11" t="s">
        <v>79</v>
      </c>
      <c r="D10" s="11" t="s">
        <v>29</v>
      </c>
      <c r="E10" s="11"/>
      <c r="F10" s="11"/>
      <c r="G10" s="11" t="s">
        <v>30</v>
      </c>
      <c r="H10" s="11" t="n">
        <v>5</v>
      </c>
      <c r="I10" s="11" t="n">
        <v>55</v>
      </c>
      <c r="J10" s="11" t="n">
        <v>3</v>
      </c>
      <c r="K10" s="11"/>
      <c r="L10" s="11"/>
      <c r="N10" s="6"/>
      <c r="O10" s="6"/>
      <c r="P10" s="6"/>
      <c r="Q10" s="6"/>
      <c r="R10" s="6"/>
      <c r="S10" s="6"/>
    </row>
    <row r="11" customFormat="false" ht="13.8" hidden="false" customHeight="false" outlineLevel="0" collapsed="false">
      <c r="A11" s="10" t="s">
        <v>404</v>
      </c>
      <c r="B11" s="10" t="s">
        <v>191</v>
      </c>
      <c r="C11" s="10" t="s">
        <v>30</v>
      </c>
      <c r="D11" s="10" t="s">
        <v>29</v>
      </c>
      <c r="E11" s="10"/>
      <c r="F11" s="10"/>
      <c r="G11" s="10" t="s">
        <v>30</v>
      </c>
      <c r="H11" s="10" t="n">
        <v>6</v>
      </c>
      <c r="I11" s="10" t="n">
        <v>65</v>
      </c>
      <c r="J11" s="10" t="n">
        <v>3</v>
      </c>
      <c r="K11" s="10"/>
      <c r="L11" s="10"/>
      <c r="N11" s="9"/>
      <c r="O11" s="9"/>
      <c r="P11" s="9"/>
      <c r="Q11" s="9"/>
      <c r="R11" s="9"/>
      <c r="S11" s="9"/>
    </row>
    <row r="12" customFormat="false" ht="13.8" hidden="false" customHeight="false" outlineLevel="0" collapsed="false">
      <c r="N12" s="6"/>
      <c r="O12" s="6"/>
      <c r="P12" s="6"/>
      <c r="Q12" s="6"/>
      <c r="R12" s="6"/>
      <c r="S12" s="6"/>
    </row>
    <row r="13" customFormat="false" ht="13.8" hidden="false" customHeight="false" outlineLevel="0" collapsed="false">
      <c r="N13" s="9"/>
      <c r="O13" s="9"/>
      <c r="P13" s="9"/>
      <c r="Q13" s="9"/>
      <c r="R13" s="9"/>
      <c r="S13" s="9"/>
    </row>
    <row r="14" customFormat="false" ht="13.8" hidden="false" customHeight="false" outlineLevel="0" collapsed="false">
      <c r="N14" s="6"/>
      <c r="O14" s="6"/>
      <c r="P14" s="6"/>
      <c r="Q14" s="6"/>
      <c r="R14" s="6"/>
      <c r="S14" s="6"/>
    </row>
    <row r="15" customFormat="false" ht="13.8" hidden="false" customHeight="false" outlineLevel="0" collapsed="false">
      <c r="N15" s="9"/>
      <c r="O15" s="9"/>
      <c r="P15" s="9"/>
      <c r="Q15" s="9"/>
      <c r="R15" s="9"/>
      <c r="S15" s="9"/>
    </row>
    <row r="16" customFormat="false" ht="13.8" hidden="false" customHeight="false" outlineLevel="0" collapsed="false">
      <c r="N16" s="6"/>
      <c r="O16" s="6"/>
      <c r="P16" s="6"/>
      <c r="Q16" s="6"/>
      <c r="R16" s="6"/>
      <c r="S16" s="6"/>
    </row>
    <row r="17" customFormat="false" ht="13.8" hidden="false" customHeight="false" outlineLevel="0" collapsed="false">
      <c r="N17" s="9"/>
      <c r="O17" s="9"/>
      <c r="P17" s="9"/>
      <c r="Q17" s="9"/>
      <c r="R17" s="9"/>
      <c r="S17" s="9"/>
    </row>
    <row r="18" customFormat="false" ht="13.8" hidden="false" customHeight="false" outlineLevel="0" collapsed="false">
      <c r="N18" s="6"/>
      <c r="O18" s="6"/>
      <c r="P18" s="6"/>
      <c r="Q18" s="6"/>
      <c r="R18" s="6"/>
      <c r="S18" s="6"/>
    </row>
    <row r="19" customFormat="false" ht="13.8" hidden="false" customHeight="false" outlineLevel="0" collapsed="false">
      <c r="N19" s="9"/>
      <c r="O19" s="9"/>
      <c r="P19" s="9"/>
      <c r="Q19" s="9"/>
      <c r="R19" s="9"/>
      <c r="S19" s="9"/>
    </row>
    <row r="20" customFormat="false" ht="13.8" hidden="false" customHeight="false" outlineLevel="0" collapsed="false">
      <c r="N20" s="6"/>
      <c r="O20" s="6"/>
      <c r="P20" s="6"/>
      <c r="Q20" s="6"/>
      <c r="R20" s="6"/>
      <c r="S20" s="6"/>
    </row>
    <row r="21" customFormat="false" ht="13.8" hidden="false" customHeight="false" outlineLevel="0" collapsed="false">
      <c r="N21" s="9"/>
      <c r="O21" s="9"/>
      <c r="P21" s="9"/>
      <c r="Q21" s="9"/>
      <c r="R21" s="9"/>
      <c r="S21" s="9"/>
    </row>
    <row r="22" customFormat="false" ht="13.8" hidden="false" customHeight="false" outlineLevel="0" collapsed="false">
      <c r="N22" s="6"/>
      <c r="O22" s="6"/>
      <c r="P22" s="6"/>
      <c r="Q22" s="6"/>
      <c r="R22" s="6"/>
      <c r="S22" s="6"/>
    </row>
    <row r="23" customFormat="false" ht="13.8" hidden="false" customHeight="false" outlineLevel="0" collapsed="false">
      <c r="N23" s="9"/>
      <c r="O23" s="9"/>
      <c r="P23" s="9"/>
      <c r="Q23" s="9"/>
      <c r="R23" s="9"/>
      <c r="S23" s="9"/>
    </row>
    <row r="24" customFormat="false" ht="13.8" hidden="false" customHeight="false" outlineLevel="0" collapsed="false">
      <c r="N24" s="6"/>
      <c r="O24" s="6"/>
      <c r="P24" s="6"/>
      <c r="Q24" s="6"/>
      <c r="R24" s="6"/>
      <c r="S24" s="6"/>
    </row>
    <row r="25" customFormat="false" ht="13.8" hidden="false" customHeight="false" outlineLevel="0" collapsed="false">
      <c r="N25" s="9"/>
      <c r="O25" s="9"/>
      <c r="P25" s="9"/>
      <c r="Q25" s="9"/>
      <c r="R25" s="9"/>
      <c r="S25" s="9"/>
    </row>
    <row r="26" customFormat="false" ht="13.8" hidden="false" customHeight="false" outlineLevel="0" collapsed="false">
      <c r="N26" s="6"/>
      <c r="O26" s="6"/>
      <c r="P26" s="6"/>
      <c r="Q26" s="6"/>
      <c r="R26" s="6"/>
      <c r="S26" s="6"/>
    </row>
    <row r="27" customFormat="false" ht="13.8" hidden="false" customHeight="false" outlineLevel="0" collapsed="false">
      <c r="N27" s="9"/>
      <c r="O27" s="9"/>
      <c r="P27" s="9"/>
      <c r="Q27" s="9"/>
      <c r="R27" s="9"/>
      <c r="S27" s="9"/>
    </row>
    <row r="28" customFormat="false" ht="13.8" hidden="false" customHeight="false" outlineLevel="0" collapsed="false">
      <c r="N28" s="6"/>
      <c r="O28" s="6"/>
      <c r="P28" s="6"/>
      <c r="Q28" s="6"/>
      <c r="R28" s="6"/>
      <c r="S28" s="6"/>
    </row>
    <row r="29" customFormat="false" ht="13.8" hidden="false" customHeight="false" outlineLevel="0" collapsed="false">
      <c r="N29" s="9"/>
      <c r="O29" s="9"/>
      <c r="P29" s="9"/>
      <c r="Q29" s="9"/>
      <c r="R29" s="9"/>
      <c r="S29" s="9"/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5"/>
    <col collapsed="false" customWidth="true" hidden="false" outlineLevel="0" max="3" min="3" style="0" width="17.29"/>
    <col collapsed="false" customWidth="true" hidden="false" outlineLevel="0" max="4" min="4" style="0" width="8.14"/>
    <col collapsed="false" customWidth="true" hidden="false" outlineLevel="0" max="5" min="5" style="0" width="34.43"/>
    <col collapsed="false" customWidth="true" hidden="false" outlineLevel="0" max="6" min="6" style="0" width="8"/>
    <col collapsed="false" customWidth="true" hidden="false" outlineLevel="0" max="7" min="7" style="0" width="34.43"/>
    <col collapsed="false" customWidth="true" hidden="false" outlineLevel="0" max="8" min="8" style="0" width="8"/>
    <col collapsed="false" customWidth="true" hidden="false" outlineLevel="0" max="9" min="9" style="0" width="5.57"/>
    <col collapsed="false" customWidth="true" hidden="false" outlineLevel="0" max="10" min="10" style="0" width="7.14"/>
    <col collapsed="false" customWidth="true" hidden="false" outlineLevel="0" max="12" min="12" style="1" width="23.28"/>
  </cols>
  <sheetData>
    <row r="1" customFormat="false" ht="13.8" hidden="false" customHeight="false" outlineLevel="0" collapsed="false">
      <c r="A1" s="21" t="s">
        <v>463</v>
      </c>
      <c r="B1" s="21" t="s">
        <v>8</v>
      </c>
      <c r="C1" s="21" t="s">
        <v>9</v>
      </c>
      <c r="D1" s="21" t="s">
        <v>10</v>
      </c>
      <c r="E1" s="21"/>
      <c r="F1" s="21"/>
      <c r="G1" s="21" t="s">
        <v>317</v>
      </c>
      <c r="H1" s="21" t="s">
        <v>318</v>
      </c>
      <c r="I1" s="21" t="s">
        <v>319</v>
      </c>
      <c r="J1" s="21" t="s">
        <v>320</v>
      </c>
      <c r="L1" s="1" t="s">
        <v>16</v>
      </c>
      <c r="M1" s="0" t="s">
        <v>17</v>
      </c>
      <c r="N1" s="0" t="s">
        <v>18</v>
      </c>
      <c r="O1" s="0" t="s">
        <v>20</v>
      </c>
    </row>
    <row r="2" customFormat="false" ht="13.8" hidden="false" customHeight="false" outlineLevel="0" collapsed="false">
      <c r="A2" s="4" t="s">
        <v>464</v>
      </c>
      <c r="B2" s="4" t="s">
        <v>187</v>
      </c>
      <c r="C2" s="4" t="s">
        <v>40</v>
      </c>
      <c r="D2" s="4" t="s">
        <v>29</v>
      </c>
      <c r="E2" s="4"/>
      <c r="F2" s="4"/>
      <c r="G2" s="4" t="s">
        <v>465</v>
      </c>
      <c r="H2" s="4" t="s">
        <v>458</v>
      </c>
      <c r="I2" s="4" t="n">
        <v>10</v>
      </c>
      <c r="J2" s="4" t="n">
        <v>1</v>
      </c>
      <c r="L2" s="6" t="s">
        <v>466</v>
      </c>
      <c r="M2" s="6" t="n">
        <v>2</v>
      </c>
      <c r="N2" s="6" t="n">
        <v>2</v>
      </c>
      <c r="O2" s="6" t="n">
        <f aca="false">IF(M2=N2,INDEX(2d20!A:B,MATCH(M2,2d20!A:A,0),2),SUM(INDEX(2d20!A:B,MATCH(M2,2d20!A:A,0),2),INDEX(2d20!A:B,MATCH(N2,2d20!A:A,0),2)))</f>
        <v>0.25</v>
      </c>
      <c r="P2" s="0" t="str">
        <f aca="false">IF(M2=N2,CONCATENATE(M2,"  ",L2),CONCATENATE(M2,"-",N2,"  ",L2))</f>
        <v>2  Plastic Explosive</v>
      </c>
    </row>
    <row r="3" customFormat="false" ht="13.8" hidden="false" customHeight="false" outlineLevel="0" collapsed="false">
      <c r="A3" s="7" t="s">
        <v>467</v>
      </c>
      <c r="B3" s="7" t="s">
        <v>177</v>
      </c>
      <c r="C3" s="7" t="s">
        <v>40</v>
      </c>
      <c r="D3" s="7" t="s">
        <v>29</v>
      </c>
      <c r="E3" s="7"/>
      <c r="F3" s="7"/>
      <c r="G3" s="7" t="s">
        <v>468</v>
      </c>
      <c r="H3" s="7" t="s">
        <v>458</v>
      </c>
      <c r="I3" s="7" t="n">
        <v>15</v>
      </c>
      <c r="J3" s="7" t="n">
        <v>2</v>
      </c>
      <c r="L3" s="9" t="s">
        <v>469</v>
      </c>
      <c r="M3" s="9" t="n">
        <v>3</v>
      </c>
      <c r="N3" s="9" t="n">
        <v>3</v>
      </c>
      <c r="O3" s="9" t="n">
        <f aca="false">IF(M3=N3,INDEX(2d20!A:B,MATCH(M3,2d20!A:A,0),2),SUM(INDEX(2d20!A:B,MATCH(M3,2d20!A:A,0),2),INDEX(2d20!A:B,MATCH(N3,2d20!A:A,0),2)))</f>
        <v>0.5</v>
      </c>
      <c r="P3" s="0" t="str">
        <f aca="false">IF(M3=N3,CONCATENATE(M3,"  ",L3),CONCATENATE(M3,"-",N3,"  ",L3))</f>
        <v>3  Nuka Mine</v>
      </c>
    </row>
    <row r="4" customFormat="false" ht="13.8" hidden="false" customHeight="false" outlineLevel="0" collapsed="false">
      <c r="A4" s="4" t="s">
        <v>470</v>
      </c>
      <c r="B4" s="4" t="s">
        <v>177</v>
      </c>
      <c r="C4" s="4" t="s">
        <v>40</v>
      </c>
      <c r="D4" s="4" t="s">
        <v>29</v>
      </c>
      <c r="E4" s="4"/>
      <c r="F4" s="4"/>
      <c r="G4" s="4" t="s">
        <v>471</v>
      </c>
      <c r="H4" s="4" t="n">
        <v>4</v>
      </c>
      <c r="I4" s="4" t="n">
        <v>10</v>
      </c>
      <c r="J4" s="4" t="n">
        <v>1</v>
      </c>
      <c r="L4" s="6" t="s">
        <v>472</v>
      </c>
      <c r="M4" s="6" t="n">
        <v>4</v>
      </c>
      <c r="N4" s="6" t="n">
        <v>4</v>
      </c>
      <c r="O4" s="6" t="n">
        <f aca="false">IF(M4=N4,INDEX(2d20!A:B,MATCH(M4,2d20!A:A,0),2),SUM(INDEX(2d20!A:B,MATCH(M4,2d20!A:A,0),2),INDEX(2d20!A:B,MATCH(N4,2d20!A:A,0),2)))</f>
        <v>0.75</v>
      </c>
      <c r="P4" s="0" t="str">
        <f aca="false">IF(M4=N4,CONCATENATE(M4,"  ",L4),CONCATENATE(M4,"-",N4,"  ",L4))</f>
        <v>4  Plasma Mine</v>
      </c>
    </row>
    <row r="5" customFormat="false" ht="13.8" hidden="false" customHeight="false" outlineLevel="0" collapsed="false">
      <c r="A5" s="7" t="s">
        <v>454</v>
      </c>
      <c r="B5" s="7" t="s">
        <v>396</v>
      </c>
      <c r="C5" s="7" t="s">
        <v>64</v>
      </c>
      <c r="D5" s="7" t="s">
        <v>29</v>
      </c>
      <c r="E5" s="7"/>
      <c r="F5" s="7"/>
      <c r="G5" s="7" t="s">
        <v>455</v>
      </c>
      <c r="H5" s="7" t="n">
        <v>1</v>
      </c>
      <c r="I5" s="7" t="s">
        <v>30</v>
      </c>
      <c r="J5" s="7" t="s">
        <v>30</v>
      </c>
      <c r="L5" s="9" t="s">
        <v>473</v>
      </c>
      <c r="M5" s="9" t="n">
        <v>5</v>
      </c>
      <c r="N5" s="9" t="n">
        <v>6</v>
      </c>
      <c r="O5" s="9" t="n">
        <f aca="false">IF(M5=N5,INDEX(2d20!A:B,MATCH(M5,2d20!A:A,0),2),SUM(INDEX(2d20!A:B,MATCH(M5,2d20!A:A,0),2),INDEX(2d20!A:B,MATCH(N5,2d20!A:A,0),2)))</f>
        <v>2.25</v>
      </c>
      <c r="P5" s="0" t="str">
        <f aca="false">IF(M5=N5,CONCATENATE(M5,"  ",L5),CONCATENATE(M5,"-",N5,"  ",L5))</f>
        <v>5-6  40mm Grenade Launcher</v>
      </c>
    </row>
    <row r="6" customFormat="false" ht="13.8" hidden="false" customHeight="false" outlineLevel="0" collapsed="false">
      <c r="A6" s="11" t="s">
        <v>474</v>
      </c>
      <c r="B6" s="11" t="s">
        <v>191</v>
      </c>
      <c r="C6" s="11" t="s">
        <v>475</v>
      </c>
      <c r="D6" s="11" t="s">
        <v>29</v>
      </c>
      <c r="E6" s="11"/>
      <c r="F6" s="11"/>
      <c r="G6" s="11" t="s">
        <v>476</v>
      </c>
      <c r="H6" s="11" t="n">
        <v>5</v>
      </c>
      <c r="I6" s="11" t="n">
        <v>15</v>
      </c>
      <c r="J6" s="11" t="n">
        <v>1</v>
      </c>
      <c r="L6" s="6" t="s">
        <v>477</v>
      </c>
      <c r="M6" s="6" t="n">
        <v>7</v>
      </c>
      <c r="N6" s="6" t="n">
        <v>9</v>
      </c>
      <c r="O6" s="6" t="n">
        <f aca="false">IF(M6=N6,INDEX(2d20!A:B,MATCH(M6,2d20!A:A,0),2),SUM(INDEX(2d20!A:B,MATCH(M6,2d20!A:A,0),2),INDEX(2d20!A:B,MATCH(N6,2d20!A:A,0),2)))</f>
        <v>3.5</v>
      </c>
      <c r="P6" s="0" t="str">
        <f aca="false">IF(M6=N6,CONCATENATE(M6,"  ",L6),CONCATENATE(M6,"-",N6,"  ",L6))</f>
        <v>7-9  Pulse Mine</v>
      </c>
    </row>
    <row r="7" customFormat="false" ht="13.8" hidden="false" customHeight="false" outlineLevel="0" collapsed="false">
      <c r="L7" s="9" t="s">
        <v>478</v>
      </c>
      <c r="M7" s="9" t="n">
        <v>10</v>
      </c>
      <c r="N7" s="9" t="n">
        <v>11</v>
      </c>
      <c r="O7" s="9" t="n">
        <f aca="false">IF(M7=N7,INDEX(2d20!A:B,MATCH(M7,2d20!A:A,0),2),SUM(INDEX(2d20!A:B,MATCH(M7,2d20!A:A,0),2),INDEX(2d20!A:B,MATCH(N7,2d20!A:A,0),2)))</f>
        <v>4.75</v>
      </c>
      <c r="P7" s="0" t="str">
        <f aca="false">IF(M7=N7,CONCATENATE(M7,"  ",L7),CONCATENATE(M7,"-",N7,"  ",L7))</f>
        <v>10-11  Frag Mine</v>
      </c>
    </row>
    <row r="8" customFormat="false" ht="13.8" hidden="false" customHeight="false" outlineLevel="0" collapsed="false">
      <c r="L8" s="6" t="s">
        <v>479</v>
      </c>
      <c r="M8" s="6" t="n">
        <v>12</v>
      </c>
      <c r="N8" s="6" t="n">
        <v>12</v>
      </c>
      <c r="O8" s="6" t="n">
        <f aca="false">IF(M8=N8,INDEX(2d20!A:B,MATCH(M8,2d20!A:A,0),2),SUM(INDEX(2d20!A:B,MATCH(M8,2d20!A:A,0),2),INDEX(2d20!A:B,MATCH(N8,2d20!A:A,0),2)))</f>
        <v>2.75</v>
      </c>
      <c r="P8" s="0" t="str">
        <f aca="false">IF(M8=N8,CONCATENATE(M8,"  ",L8),CONCATENATE(M8,"-",N8,"  ",L8))</f>
        <v>12  Bottlecap Mine</v>
      </c>
    </row>
    <row r="9" customFormat="false" ht="13.8" hidden="false" customHeight="false" outlineLevel="0" collapsed="false">
      <c r="L9" s="9" t="s">
        <v>474</v>
      </c>
      <c r="M9" s="9" t="n">
        <v>13</v>
      </c>
      <c r="N9" s="9" t="n">
        <v>14</v>
      </c>
      <c r="O9" s="9" t="n">
        <f aca="false">IF(M9=N9,INDEX(2d20!A:B,MATCH(M9,2d20!A:A,0),2),SUM(INDEX(2d20!A:B,MATCH(M9,2d20!A:A,0),2),INDEX(2d20!A:B,MATCH(N9,2d20!A:A,0),2)))</f>
        <v>6.25</v>
      </c>
      <c r="P9" s="0" t="str">
        <f aca="false">IF(M9=N9,CONCATENATE(M9,"  ",L9),CONCATENATE(M9,"-",N9,"  ",L9))</f>
        <v>13-14  Spear</v>
      </c>
    </row>
    <row r="10" customFormat="false" ht="13.8" hidden="false" customHeight="false" outlineLevel="0" collapsed="false">
      <c r="L10" s="6" t="s">
        <v>470</v>
      </c>
      <c r="M10" s="6" t="n">
        <v>15</v>
      </c>
      <c r="N10" s="6" t="n">
        <v>16</v>
      </c>
      <c r="O10" s="6" t="n">
        <f aca="false">IF(M10=N10,INDEX(2d20!A:B,MATCH(M10,2d20!A:A,0),2),SUM(INDEX(2d20!A:B,MATCH(M10,2d20!A:A,0),2),INDEX(2d20!A:B,MATCH(N10,2d20!A:A,0),2)))</f>
        <v>7.25</v>
      </c>
      <c r="P10" s="0" t="str">
        <f aca="false">IF(M10=N10,CONCATENATE(M10,"  ",L10),CONCATENATE(M10,"-",N10,"  ",L10))</f>
        <v>15-16  Javelin</v>
      </c>
    </row>
    <row r="11" customFormat="false" ht="13.8" hidden="false" customHeight="false" outlineLevel="0" collapsed="false">
      <c r="L11" s="9" t="s">
        <v>480</v>
      </c>
      <c r="M11" s="9" t="n">
        <v>17</v>
      </c>
      <c r="N11" s="9" t="n">
        <v>19</v>
      </c>
      <c r="O11" s="9" t="n">
        <f aca="false">IF(M11=N11,INDEX(2d20!A:B,MATCH(M11,2d20!A:A,0),2),SUM(INDEX(2d20!A:B,MATCH(M11,2d20!A:A,0),2),INDEX(2d20!A:B,MATCH(N11,2d20!A:A,0),2)))</f>
        <v>8.5</v>
      </c>
      <c r="P11" s="0" t="str">
        <f aca="false">IF(M11=N11,CONCATENATE(M11,"  ",L11),CONCATENATE(M11,"-",N11,"  ",L11))</f>
        <v>17-19  Throwing Knife</v>
      </c>
    </row>
    <row r="12" customFormat="false" ht="13.8" hidden="false" customHeight="false" outlineLevel="0" collapsed="false">
      <c r="L12" s="6" t="s">
        <v>481</v>
      </c>
      <c r="M12" s="6" t="n">
        <v>20</v>
      </c>
      <c r="N12" s="6" t="n">
        <v>21</v>
      </c>
      <c r="O12" s="6" t="n">
        <f aca="false">IF(M12=N12,INDEX(2d20!A:B,MATCH(M12,2d20!A:A,0),2),SUM(INDEX(2d20!A:B,MATCH(M12,2d20!A:A,0),2),INDEX(2d20!A:B,MATCH(N12,2d20!A:A,0),2)))</f>
        <v>9.75</v>
      </c>
      <c r="P12" s="0" t="str">
        <f aca="false">IF(M12=N12,CONCATENATE(M12,"  ",L12),CONCATENATE(M12,"-",N12,"  ",L12))</f>
        <v>20-21  Molotov Cocktail</v>
      </c>
    </row>
    <row r="13" customFormat="false" ht="13.8" hidden="false" customHeight="false" outlineLevel="0" collapsed="false">
      <c r="L13" s="9" t="s">
        <v>482</v>
      </c>
      <c r="M13" s="9" t="n">
        <v>22</v>
      </c>
      <c r="N13" s="9" t="n">
        <v>24</v>
      </c>
      <c r="O13" s="9" t="n">
        <f aca="false">IF(M13=N13,INDEX(2d20!A:B,MATCH(M13,2d20!A:A,0),2),SUM(INDEX(2d20!A:B,MATCH(M13,2d20!A:A,0),2),INDEX(2d20!A:B,MATCH(N13,2d20!A:A,0),2)))</f>
        <v>9</v>
      </c>
      <c r="P13" s="0" t="str">
        <f aca="false">IF(M13=N13,CONCATENATE(M13,"  ",L13),CONCATENATE(M13,"-",N13,"  ",L13))</f>
        <v>22-24  Dynamite</v>
      </c>
    </row>
    <row r="14" customFormat="false" ht="13.8" hidden="false" customHeight="false" outlineLevel="0" collapsed="false">
      <c r="L14" s="6" t="s">
        <v>483</v>
      </c>
      <c r="M14" s="6" t="n">
        <v>25</v>
      </c>
      <c r="N14" s="6" t="n">
        <v>28</v>
      </c>
      <c r="O14" s="6" t="n">
        <f aca="false">IF(M14=N14,INDEX(2d20!A:B,MATCH(M14,2d20!A:A,0),2),SUM(INDEX(2d20!A:B,MATCH(M14,2d20!A:A,0),2),INDEX(2d20!A:B,MATCH(N14,2d20!A:A,0),2)))</f>
        <v>7.25</v>
      </c>
      <c r="P14" s="0" t="str">
        <f aca="false">IF(M14=N14,CONCATENATE(M14,"  ",L14),CONCATENATE(M14,"-",N14,"  ",L14))</f>
        <v>25-28  Baseball Grenade</v>
      </c>
    </row>
    <row r="15" customFormat="false" ht="13.8" hidden="false" customHeight="false" outlineLevel="0" collapsed="false">
      <c r="L15" s="9" t="s">
        <v>467</v>
      </c>
      <c r="M15" s="9" t="n">
        <v>29</v>
      </c>
      <c r="N15" s="9" t="n">
        <v>30</v>
      </c>
      <c r="O15" s="9" t="n">
        <f aca="false">IF(M15=N15,INDEX(2d20!A:B,MATCH(M15,2d20!A:A,0),2),SUM(INDEX(2d20!A:B,MATCH(M15,2d20!A:A,0),2),INDEX(2d20!A:B,MATCH(N15,2d20!A:A,0),2)))</f>
        <v>5.75</v>
      </c>
      <c r="P15" s="0" t="str">
        <f aca="false">IF(M15=N15,CONCATENATE(M15,"  ",L15),CONCATENATE(M15,"-",N15,"  ",L15))</f>
        <v>29-30  Tomahawk</v>
      </c>
    </row>
    <row r="16" customFormat="false" ht="13.8" hidden="false" customHeight="false" outlineLevel="0" collapsed="false">
      <c r="L16" s="6" t="s">
        <v>484</v>
      </c>
      <c r="M16" s="6" t="n">
        <v>30</v>
      </c>
      <c r="N16" s="6" t="n">
        <v>31</v>
      </c>
      <c r="O16" s="6" t="n">
        <f aca="false">IF(M16=N16,INDEX(2d20!A:B,MATCH(M16,2d20!A:A,0),2),SUM(INDEX(2d20!A:B,MATCH(M16,2d20!A:A,0),2),INDEX(2d20!A:B,MATCH(N16,2d20!A:A,0),2)))</f>
        <v>5.25</v>
      </c>
      <c r="P16" s="0" t="str">
        <f aca="false">IF(M16=N16,CONCATENATE(M16,"  ",L16),CONCATENATE(M16,"-",N16,"  ",L16))</f>
        <v>30-31  Frag Grenade</v>
      </c>
    </row>
    <row r="17" customFormat="false" ht="13.8" hidden="false" customHeight="false" outlineLevel="0" collapsed="false">
      <c r="L17" s="9" t="s">
        <v>485</v>
      </c>
      <c r="M17" s="9" t="n">
        <v>32</v>
      </c>
      <c r="N17" s="9" t="n">
        <v>34</v>
      </c>
      <c r="O17" s="9" t="n">
        <f aca="false">IF(M17=N17,INDEX(2d20!A:B,MATCH(M17,2d20!A:A,0),2),SUM(INDEX(2d20!A:B,MATCH(M17,2d20!A:A,0),2),INDEX(2d20!A:B,MATCH(N17,2d20!A:A,0),2)))</f>
        <v>4</v>
      </c>
      <c r="P17" s="0" t="str">
        <f aca="false">IF(M17=N17,CONCATENATE(M17,"  ",L17),CONCATENATE(M17,"-",N17,"  ",L17))</f>
        <v>32-34  25mm APW</v>
      </c>
    </row>
    <row r="18" customFormat="false" ht="13.8" hidden="false" customHeight="false" outlineLevel="0" collapsed="false">
      <c r="L18" s="6" t="s">
        <v>486</v>
      </c>
      <c r="M18" s="6" t="n">
        <v>35</v>
      </c>
      <c r="N18" s="6" t="n">
        <v>36</v>
      </c>
      <c r="O18" s="6" t="n">
        <f aca="false">IF(M18=N18,INDEX(2d20!A:B,MATCH(M18,2d20!A:A,0),2),SUM(INDEX(2d20!A:B,MATCH(M18,2d20!A:A,0),2),INDEX(2d20!A:B,MATCH(N18,2d20!A:A,0),2)))</f>
        <v>2.75</v>
      </c>
      <c r="P18" s="0" t="str">
        <f aca="false">IF(M18=N18,CONCATENATE(M18,"  ",L18),CONCATENATE(M18,"-",N18,"  ",L18))</f>
        <v>35-36  Pulse Grenade</v>
      </c>
    </row>
    <row r="19" customFormat="false" ht="13.8" hidden="false" customHeight="false" outlineLevel="0" collapsed="false">
      <c r="L19" s="9" t="s">
        <v>487</v>
      </c>
      <c r="M19" s="9" t="n">
        <v>37</v>
      </c>
      <c r="N19" s="9" t="n">
        <v>37</v>
      </c>
      <c r="O19" s="9" t="n">
        <f aca="false">IF(M19=N19,INDEX(2d20!A:B,MATCH(M19,2d20!A:A,0),2),SUM(INDEX(2d20!A:B,MATCH(M19,2d20!A:A,0),2),INDEX(2d20!A:B,MATCH(N19,2d20!A:A,0),2)))</f>
        <v>1</v>
      </c>
      <c r="P19" s="0" t="str">
        <f aca="false">IF(M19=N19,CONCATENATE(M19,"  ",L19),CONCATENATE(M19,"-",N19,"  ",L19))</f>
        <v>37  Plasma Grenade</v>
      </c>
    </row>
    <row r="20" customFormat="false" ht="13.8" hidden="false" customHeight="false" outlineLevel="0" collapsed="false">
      <c r="L20" s="6" t="s">
        <v>488</v>
      </c>
      <c r="M20" s="6" t="n">
        <v>38</v>
      </c>
      <c r="N20" s="6" t="n">
        <v>39</v>
      </c>
      <c r="O20" s="6" t="n">
        <f aca="false">IF(M20=N20,INDEX(2d20!A:B,MATCH(M20,2d20!A:A,0),2),SUM(INDEX(2d20!A:B,MATCH(M20,2d20!A:A,0),2),INDEX(2d20!A:B,MATCH(N20,2d20!A:A,0),2)))</f>
        <v>1.25</v>
      </c>
      <c r="P20" s="0" t="str">
        <f aca="false">IF(M20=N20,CONCATENATE(M20,"  ",L20),CONCATENATE(M20,"-",N20,"  ",L20))</f>
        <v>38-39  Detonator</v>
      </c>
    </row>
    <row r="21" customFormat="false" ht="13.8" hidden="false" customHeight="false" outlineLevel="0" collapsed="false">
      <c r="L21" s="9" t="s">
        <v>489</v>
      </c>
      <c r="M21" s="9" t="n">
        <v>40</v>
      </c>
      <c r="N21" s="9" t="n">
        <v>40</v>
      </c>
      <c r="O21" s="9" t="n">
        <f aca="false">IF(M21=N21,INDEX(2d20!A:B,MATCH(M21,2d20!A:A,0),2),SUM(INDEX(2d20!A:B,MATCH(M21,2d20!A:A,0),2),INDEX(2d20!A:B,MATCH(N21,2d20!A:A,0),2)))</f>
        <v>0.25</v>
      </c>
      <c r="P21" s="0" t="str">
        <f aca="false">IF(M21=N21,CONCATENATE(M21,"  ",L21),CONCATENATE(M21,"-",N21,"  ",L21))</f>
        <v>40  Nuka Grenade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8" activeCellId="0" sqref="E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5.86"/>
    <col collapsed="false" customWidth="true" hidden="false" outlineLevel="0" max="3" min="3" style="0" width="27.14"/>
    <col collapsed="false" customWidth="true" hidden="false" outlineLevel="0" max="6" min="4" style="0" width="8.14"/>
    <col collapsed="false" customWidth="true" hidden="false" outlineLevel="0" max="7" min="7" style="0" width="18.14"/>
    <col collapsed="false" customWidth="true" hidden="false" outlineLevel="0" max="8" min="8" style="0" width="8"/>
    <col collapsed="false" customWidth="true" hidden="false" outlineLevel="0" max="9" min="9" style="0" width="5.57"/>
    <col collapsed="false" customWidth="true" hidden="false" outlineLevel="0" max="10" min="10" style="0" width="7.14"/>
    <col collapsed="false" customWidth="true" hidden="false" outlineLevel="0" max="12" min="12" style="1" width="11.29"/>
    <col collapsed="false" customWidth="true" hidden="false" outlineLevel="0" max="15" min="15" style="0" width="10.86"/>
  </cols>
  <sheetData>
    <row r="1" customFormat="false" ht="15" hidden="false" customHeight="false" outlineLevel="0" collapsed="false">
      <c r="A1" s="22" t="s">
        <v>490</v>
      </c>
      <c r="B1" s="22" t="s">
        <v>8</v>
      </c>
      <c r="C1" s="22" t="s">
        <v>9</v>
      </c>
      <c r="D1" s="22" t="s">
        <v>10</v>
      </c>
      <c r="E1" s="22" t="s">
        <v>159</v>
      </c>
      <c r="F1" s="22" t="s">
        <v>11</v>
      </c>
      <c r="G1" s="22" t="s">
        <v>317</v>
      </c>
      <c r="H1" s="22" t="s">
        <v>318</v>
      </c>
      <c r="I1" s="22" t="s">
        <v>319</v>
      </c>
      <c r="J1" s="22" t="s">
        <v>320</v>
      </c>
    </row>
    <row r="2" customFormat="false" ht="15" hidden="false" customHeight="false" outlineLevel="0" collapsed="false">
      <c r="A2" s="4" t="s">
        <v>483</v>
      </c>
      <c r="B2" s="4" t="s">
        <v>191</v>
      </c>
      <c r="C2" s="4" t="s">
        <v>30</v>
      </c>
      <c r="D2" s="4" t="s">
        <v>29</v>
      </c>
      <c r="E2" s="4" t="s">
        <v>30</v>
      </c>
      <c r="F2" s="4" t="s">
        <v>30</v>
      </c>
      <c r="G2" s="4" t="s">
        <v>491</v>
      </c>
      <c r="H2" s="4" t="n">
        <v>1</v>
      </c>
      <c r="I2" s="4" t="n">
        <v>40</v>
      </c>
      <c r="J2" s="4" t="n">
        <v>1</v>
      </c>
      <c r="L2" s="6"/>
      <c r="M2" s="6"/>
      <c r="N2" s="6"/>
      <c r="O2" s="6"/>
      <c r="P2" s="6"/>
      <c r="Q2" s="6"/>
    </row>
    <row r="3" customFormat="false" ht="15" hidden="false" customHeight="false" outlineLevel="0" collapsed="false">
      <c r="A3" s="7" t="s">
        <v>484</v>
      </c>
      <c r="B3" s="7" t="s">
        <v>168</v>
      </c>
      <c r="C3" s="7" t="s">
        <v>30</v>
      </c>
      <c r="D3" s="7" t="s">
        <v>29</v>
      </c>
      <c r="E3" s="7" t="s">
        <v>30</v>
      </c>
      <c r="F3" s="7" t="s">
        <v>30</v>
      </c>
      <c r="G3" s="7" t="s">
        <v>491</v>
      </c>
      <c r="H3" s="7" t="s">
        <v>458</v>
      </c>
      <c r="I3" s="7" t="n">
        <v>50</v>
      </c>
      <c r="J3" s="7" t="n">
        <v>2</v>
      </c>
      <c r="L3" s="9"/>
      <c r="M3" s="9"/>
      <c r="N3" s="9"/>
      <c r="O3" s="9"/>
      <c r="P3" s="9"/>
      <c r="Q3" s="9"/>
    </row>
    <row r="4" customFormat="false" ht="15" hidden="false" customHeight="false" outlineLevel="0" collapsed="false">
      <c r="A4" s="4" t="s">
        <v>481</v>
      </c>
      <c r="B4" s="4" t="s">
        <v>177</v>
      </c>
      <c r="C4" s="4" t="s">
        <v>492</v>
      </c>
      <c r="D4" s="4" t="s">
        <v>80</v>
      </c>
      <c r="E4" s="4" t="s">
        <v>30</v>
      </c>
      <c r="F4" s="4" t="s">
        <v>30</v>
      </c>
      <c r="G4" s="4" t="s">
        <v>491</v>
      </c>
      <c r="H4" s="4" t="n">
        <v>1</v>
      </c>
      <c r="I4" s="4" t="n">
        <v>20</v>
      </c>
      <c r="J4" s="4" t="n">
        <v>1</v>
      </c>
      <c r="L4" s="6"/>
      <c r="M4" s="6"/>
      <c r="N4" s="6"/>
      <c r="O4" s="6"/>
      <c r="P4" s="6"/>
      <c r="Q4" s="6"/>
    </row>
    <row r="5" customFormat="false" ht="15" hidden="false" customHeight="false" outlineLevel="0" collapsed="false">
      <c r="A5" s="7" t="s">
        <v>489</v>
      </c>
      <c r="B5" s="7" t="s">
        <v>274</v>
      </c>
      <c r="C5" s="7" t="s">
        <v>493</v>
      </c>
      <c r="D5" s="7" t="s">
        <v>80</v>
      </c>
      <c r="E5" s="7" t="s">
        <v>30</v>
      </c>
      <c r="F5" s="7" t="s">
        <v>30</v>
      </c>
      <c r="G5" s="7" t="s">
        <v>491</v>
      </c>
      <c r="H5" s="7" t="n">
        <v>1</v>
      </c>
      <c r="I5" s="7" t="n">
        <v>100</v>
      </c>
      <c r="J5" s="7" t="n">
        <v>4</v>
      </c>
      <c r="L5" s="9"/>
      <c r="M5" s="9"/>
      <c r="N5" s="9"/>
      <c r="O5" s="9"/>
      <c r="P5" s="9"/>
      <c r="Q5" s="9"/>
    </row>
    <row r="6" customFormat="false" ht="15" hidden="false" customHeight="false" outlineLevel="0" collapsed="false">
      <c r="A6" s="4" t="s">
        <v>487</v>
      </c>
      <c r="B6" s="4" t="s">
        <v>274</v>
      </c>
      <c r="C6" s="4" t="s">
        <v>30</v>
      </c>
      <c r="D6" s="4" t="s">
        <v>80</v>
      </c>
      <c r="E6" s="4" t="s">
        <v>30</v>
      </c>
      <c r="F6" s="4" t="s">
        <v>30</v>
      </c>
      <c r="G6" s="4" t="s">
        <v>491</v>
      </c>
      <c r="H6" s="4" t="s">
        <v>458</v>
      </c>
      <c r="I6" s="4" t="n">
        <v>135</v>
      </c>
      <c r="J6" s="4" t="n">
        <v>3</v>
      </c>
      <c r="L6" s="6"/>
      <c r="M6" s="6"/>
      <c r="N6" s="6"/>
      <c r="O6" s="6"/>
      <c r="P6" s="6"/>
      <c r="Q6" s="6"/>
    </row>
    <row r="7" customFormat="false" ht="15" hidden="false" customHeight="false" outlineLevel="0" collapsed="false">
      <c r="A7" s="7" t="s">
        <v>486</v>
      </c>
      <c r="B7" s="7" t="s">
        <v>168</v>
      </c>
      <c r="C7" s="7" t="s">
        <v>97</v>
      </c>
      <c r="D7" s="7" t="s">
        <v>80</v>
      </c>
      <c r="E7" s="7" t="s">
        <v>30</v>
      </c>
      <c r="F7" s="7" t="s">
        <v>30</v>
      </c>
      <c r="G7" s="7" t="s">
        <v>491</v>
      </c>
      <c r="H7" s="7" t="s">
        <v>458</v>
      </c>
      <c r="I7" s="7" t="n">
        <v>100</v>
      </c>
      <c r="J7" s="7" t="n">
        <v>3</v>
      </c>
      <c r="L7" s="9"/>
      <c r="M7" s="9"/>
      <c r="N7" s="9"/>
      <c r="O7" s="9"/>
      <c r="P7" s="9"/>
      <c r="Q7" s="9"/>
    </row>
    <row r="8" customFormat="false" ht="15" hidden="false" customHeight="false" outlineLevel="0" collapsed="false">
      <c r="A8" s="4" t="s">
        <v>479</v>
      </c>
      <c r="B8" s="4" t="s">
        <v>168</v>
      </c>
      <c r="C8" s="4" t="s">
        <v>30</v>
      </c>
      <c r="D8" s="4" t="s">
        <v>29</v>
      </c>
      <c r="E8" s="4" t="s">
        <v>30</v>
      </c>
      <c r="F8" s="4" t="s">
        <v>30</v>
      </c>
      <c r="G8" s="4" t="s">
        <v>494</v>
      </c>
      <c r="H8" s="4" t="n">
        <v>1</v>
      </c>
      <c r="I8" s="4" t="n">
        <v>75</v>
      </c>
      <c r="J8" s="4" t="n">
        <v>2</v>
      </c>
      <c r="L8" s="6"/>
      <c r="M8" s="6"/>
      <c r="N8" s="6"/>
      <c r="O8" s="6"/>
      <c r="P8" s="6"/>
      <c r="Q8" s="6"/>
    </row>
    <row r="9" customFormat="false" ht="15" hidden="false" customHeight="false" outlineLevel="0" collapsed="false">
      <c r="A9" s="7" t="s">
        <v>478</v>
      </c>
      <c r="B9" s="7" t="s">
        <v>168</v>
      </c>
      <c r="C9" s="7" t="s">
        <v>30</v>
      </c>
      <c r="D9" s="7" t="s">
        <v>29</v>
      </c>
      <c r="E9" s="7" t="s">
        <v>30</v>
      </c>
      <c r="F9" s="7" t="s">
        <v>30</v>
      </c>
      <c r="G9" s="7" t="s">
        <v>494</v>
      </c>
      <c r="H9" s="7" t="n">
        <v>1</v>
      </c>
      <c r="I9" s="7" t="n">
        <v>50</v>
      </c>
      <c r="J9" s="7" t="n">
        <v>2</v>
      </c>
      <c r="L9" s="9"/>
      <c r="M9" s="9"/>
      <c r="N9" s="9"/>
      <c r="O9" s="9"/>
      <c r="P9" s="9"/>
      <c r="Q9" s="9"/>
    </row>
    <row r="10" customFormat="false" ht="15" hidden="false" customHeight="false" outlineLevel="0" collapsed="false">
      <c r="A10" s="4" t="s">
        <v>495</v>
      </c>
      <c r="B10" s="4" t="s">
        <v>274</v>
      </c>
      <c r="C10" s="4" t="s">
        <v>493</v>
      </c>
      <c r="D10" s="4" t="s">
        <v>80</v>
      </c>
      <c r="E10" s="4" t="s">
        <v>30</v>
      </c>
      <c r="F10" s="4" t="s">
        <v>30</v>
      </c>
      <c r="G10" s="4" t="s">
        <v>491</v>
      </c>
      <c r="H10" s="4" t="n">
        <v>1</v>
      </c>
      <c r="I10" s="4" t="n">
        <v>100</v>
      </c>
      <c r="J10" s="4" t="n">
        <v>4</v>
      </c>
      <c r="L10" s="6"/>
      <c r="M10" s="6"/>
      <c r="N10" s="6"/>
      <c r="O10" s="6"/>
      <c r="P10" s="6"/>
      <c r="Q10" s="6"/>
    </row>
    <row r="11" customFormat="false" ht="15" hidden="false" customHeight="false" outlineLevel="0" collapsed="false">
      <c r="A11" s="7" t="s">
        <v>472</v>
      </c>
      <c r="B11" s="7" t="s">
        <v>274</v>
      </c>
      <c r="C11" s="7" t="s">
        <v>30</v>
      </c>
      <c r="D11" s="7" t="s">
        <v>80</v>
      </c>
      <c r="E11" s="7" t="s">
        <v>30</v>
      </c>
      <c r="F11" s="7" t="s">
        <v>30</v>
      </c>
      <c r="G11" s="7" t="s">
        <v>491</v>
      </c>
      <c r="H11" s="7" t="s">
        <v>458</v>
      </c>
      <c r="I11" s="7" t="n">
        <v>135</v>
      </c>
      <c r="J11" s="7" t="n">
        <v>3</v>
      </c>
      <c r="L11" s="9"/>
      <c r="M11" s="9"/>
      <c r="N11" s="9"/>
      <c r="O11" s="9"/>
      <c r="P11" s="9"/>
      <c r="Q11" s="9"/>
    </row>
    <row r="12" customFormat="false" ht="15" hidden="false" customHeight="false" outlineLevel="0" collapsed="false">
      <c r="A12" s="4" t="s">
        <v>477</v>
      </c>
      <c r="B12" s="4" t="s">
        <v>274</v>
      </c>
      <c r="C12" s="4" t="s">
        <v>97</v>
      </c>
      <c r="D12" s="4" t="s">
        <v>80</v>
      </c>
      <c r="E12" s="4" t="s">
        <v>30</v>
      </c>
      <c r="F12" s="4" t="s">
        <v>30</v>
      </c>
      <c r="G12" s="4" t="s">
        <v>491</v>
      </c>
      <c r="H12" s="4" t="s">
        <v>458</v>
      </c>
      <c r="I12" s="4" t="n">
        <v>100</v>
      </c>
      <c r="J12" s="4" t="n">
        <v>3</v>
      </c>
      <c r="L12" s="6"/>
      <c r="M12" s="6"/>
      <c r="N12" s="6"/>
      <c r="O12" s="6"/>
      <c r="P12" s="6"/>
      <c r="Q12" s="6"/>
    </row>
    <row r="13" customFormat="false" ht="15" hidden="false" customHeight="false" outlineLevel="0" collapsed="false">
      <c r="A13" s="10" t="s">
        <v>466</v>
      </c>
      <c r="B13" s="10" t="s">
        <v>496</v>
      </c>
      <c r="C13" s="10" t="s">
        <v>497</v>
      </c>
      <c r="D13" s="10" t="s">
        <v>29</v>
      </c>
      <c r="E13" s="10" t="s">
        <v>30</v>
      </c>
      <c r="F13" s="10" t="s">
        <v>30</v>
      </c>
      <c r="G13" s="10" t="s">
        <v>71</v>
      </c>
      <c r="H13" s="10" t="n">
        <v>1</v>
      </c>
      <c r="I13" s="10" t="n">
        <v>150</v>
      </c>
      <c r="J13" s="10" t="n">
        <v>4</v>
      </c>
      <c r="L13" s="9"/>
      <c r="M13" s="9"/>
      <c r="N13" s="9"/>
      <c r="O13" s="9"/>
      <c r="P13" s="9"/>
      <c r="Q13" s="9"/>
    </row>
    <row r="14" customFormat="false" ht="15" hidden="false" customHeight="false" outlineLevel="0" collapsed="false">
      <c r="A14" s="11" t="s">
        <v>488</v>
      </c>
      <c r="B14" s="11" t="s">
        <v>30</v>
      </c>
      <c r="C14" s="11" t="s">
        <v>30</v>
      </c>
      <c r="D14" s="11" t="s">
        <v>30</v>
      </c>
      <c r="E14" s="11" t="s">
        <v>30</v>
      </c>
      <c r="F14" s="11" t="s">
        <v>30</v>
      </c>
      <c r="G14" s="11" t="s">
        <v>30</v>
      </c>
      <c r="H14" s="11" t="n">
        <v>2</v>
      </c>
      <c r="I14" s="11" t="n">
        <v>50</v>
      </c>
      <c r="J14" s="11" t="n">
        <v>3</v>
      </c>
      <c r="L14" s="6"/>
      <c r="M14" s="6"/>
      <c r="N14" s="6"/>
      <c r="O14" s="6"/>
      <c r="P14" s="6"/>
      <c r="Q14" s="6"/>
    </row>
    <row r="15" customFormat="false" ht="15" hidden="false" customHeight="false" outlineLevel="0" collapsed="false">
      <c r="A15" s="10" t="s">
        <v>473</v>
      </c>
      <c r="B15" s="10" t="s">
        <v>168</v>
      </c>
      <c r="C15" s="10" t="s">
        <v>30</v>
      </c>
      <c r="D15" s="10" t="s">
        <v>29</v>
      </c>
      <c r="E15" s="10" t="n">
        <v>0</v>
      </c>
      <c r="F15" s="10" t="s">
        <v>188</v>
      </c>
      <c r="G15" s="10" t="s">
        <v>498</v>
      </c>
      <c r="H15" s="10" t="n">
        <v>5</v>
      </c>
      <c r="I15" s="10" t="n">
        <v>110</v>
      </c>
      <c r="J15" s="10" t="n">
        <v>3</v>
      </c>
      <c r="L15" s="9"/>
      <c r="M15" s="9"/>
      <c r="N15" s="9"/>
      <c r="O15" s="9"/>
      <c r="P15" s="9"/>
      <c r="Q15" s="9"/>
    </row>
    <row r="16" customFormat="false" ht="15" hidden="false" customHeight="false" outlineLevel="0" collapsed="false">
      <c r="A16" s="11" t="s">
        <v>499</v>
      </c>
      <c r="B16" s="11" t="s">
        <v>187</v>
      </c>
      <c r="C16" s="11" t="s">
        <v>192</v>
      </c>
      <c r="D16" s="11" t="s">
        <v>29</v>
      </c>
      <c r="E16" s="11" t="n">
        <v>1</v>
      </c>
      <c r="F16" s="11" t="s">
        <v>188</v>
      </c>
      <c r="G16" s="11" t="s">
        <v>498</v>
      </c>
      <c r="H16" s="11" t="n">
        <v>6</v>
      </c>
      <c r="I16" s="11" t="n">
        <v>70</v>
      </c>
      <c r="J16" s="11" t="n">
        <v>3</v>
      </c>
      <c r="L16" s="6"/>
      <c r="M16" s="6"/>
      <c r="N16" s="6"/>
      <c r="O16" s="6"/>
      <c r="P16" s="6"/>
      <c r="Q16" s="6"/>
    </row>
    <row r="17" customFormat="false" ht="15" hidden="false" customHeight="false" outlineLevel="0" collapsed="false">
      <c r="A17" s="10" t="s">
        <v>482</v>
      </c>
      <c r="B17" s="10" t="s">
        <v>177</v>
      </c>
      <c r="C17" s="10" t="s">
        <v>30</v>
      </c>
      <c r="D17" s="10" t="s">
        <v>29</v>
      </c>
      <c r="E17" s="10" t="s">
        <v>30</v>
      </c>
      <c r="F17" s="10" t="s">
        <v>30</v>
      </c>
      <c r="G17" s="10" t="s">
        <v>500</v>
      </c>
      <c r="H17" s="10" t="s">
        <v>458</v>
      </c>
      <c r="I17" s="10" t="n">
        <v>30</v>
      </c>
      <c r="J17" s="10" t="n">
        <v>1</v>
      </c>
      <c r="L17" s="9"/>
      <c r="M17" s="9"/>
      <c r="N17" s="9"/>
      <c r="O17" s="9"/>
      <c r="P17" s="9"/>
      <c r="Q17" s="9"/>
    </row>
    <row r="18" customFormat="false" ht="15" hidden="false" customHeight="false" outlineLevel="0" collapsed="false">
      <c r="L18" s="6"/>
      <c r="M18" s="6"/>
      <c r="N18" s="6"/>
      <c r="O18" s="6"/>
      <c r="P18" s="6"/>
      <c r="Q18" s="6"/>
    </row>
    <row r="19" customFormat="false" ht="15" hidden="false" customHeight="false" outlineLevel="0" collapsed="false">
      <c r="L19" s="9"/>
      <c r="M19" s="9"/>
      <c r="N19" s="9"/>
      <c r="O19" s="9"/>
      <c r="P19" s="9"/>
      <c r="Q19" s="9"/>
    </row>
    <row r="20" customFormat="false" ht="15" hidden="false" customHeight="false" outlineLevel="0" collapsed="false">
      <c r="L20" s="6"/>
      <c r="M20" s="6"/>
      <c r="N20" s="6"/>
      <c r="O20" s="6"/>
      <c r="P20" s="6"/>
      <c r="Q20" s="6"/>
    </row>
    <row r="21" customFormat="false" ht="15" hidden="false" customHeight="false" outlineLevel="0" collapsed="false">
      <c r="L21" s="9"/>
      <c r="M21" s="9"/>
      <c r="N21" s="9"/>
      <c r="O21" s="9"/>
      <c r="P21" s="9"/>
      <c r="Q21" s="9"/>
    </row>
    <row r="22" customFormat="false" ht="15" hidden="false" customHeight="false" outlineLevel="0" collapsed="false">
      <c r="L22" s="6"/>
      <c r="M22" s="6"/>
      <c r="N22" s="6"/>
      <c r="O22" s="6"/>
      <c r="P22" s="6"/>
      <c r="Q22" s="6"/>
    </row>
    <row r="23" customFormat="false" ht="15" hidden="false" customHeight="false" outlineLevel="0" collapsed="false">
      <c r="L23" s="9"/>
      <c r="M23" s="9"/>
      <c r="N23" s="9"/>
      <c r="O23" s="9"/>
      <c r="P23" s="9"/>
      <c r="Q23" s="9"/>
    </row>
    <row r="24" customFormat="false" ht="15" hidden="false" customHeight="false" outlineLevel="0" collapsed="false">
      <c r="L24" s="6"/>
      <c r="M24" s="6"/>
      <c r="N24" s="6"/>
      <c r="O24" s="6"/>
      <c r="P24" s="6"/>
      <c r="Q24" s="6"/>
    </row>
    <row r="25" customFormat="false" ht="15" hidden="false" customHeight="false" outlineLevel="0" collapsed="false">
      <c r="L25" s="9"/>
      <c r="M25" s="9"/>
      <c r="N25" s="9"/>
      <c r="O25" s="9"/>
      <c r="P25" s="9"/>
      <c r="Q25" s="9"/>
    </row>
    <row r="26" customFormat="false" ht="15" hidden="false" customHeight="false" outlineLevel="0" collapsed="false">
      <c r="L26" s="6"/>
      <c r="M26" s="6"/>
      <c r="N26" s="6"/>
      <c r="O26" s="6"/>
      <c r="P26" s="6"/>
      <c r="Q26" s="6"/>
    </row>
    <row r="27" customFormat="false" ht="15" hidden="false" customHeight="false" outlineLevel="0" collapsed="false">
      <c r="L27" s="9"/>
      <c r="M27" s="9"/>
      <c r="N27" s="9"/>
      <c r="O27" s="9"/>
      <c r="P27" s="9"/>
      <c r="Q27" s="9"/>
    </row>
    <row r="28" customFormat="false" ht="15" hidden="false" customHeight="false" outlineLevel="0" collapsed="false">
      <c r="L28" s="6"/>
      <c r="M28" s="6"/>
      <c r="N28" s="6"/>
      <c r="O28" s="6"/>
      <c r="P28" s="6"/>
      <c r="Q28" s="6"/>
    </row>
    <row r="29" customFormat="false" ht="15" hidden="false" customHeight="false" outlineLevel="0" collapsed="false">
      <c r="L29" s="9"/>
      <c r="M29" s="9"/>
      <c r="N29" s="9"/>
      <c r="O29" s="9"/>
      <c r="P29" s="9"/>
      <c r="Q29" s="9"/>
    </row>
  </sheetData>
  <autoFilter ref="A1:J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7" activeCellId="0" sqref="D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4.69"/>
    <col collapsed="false" customWidth="true" hidden="false" outlineLevel="0" max="2" min="2" style="0" width="27.16"/>
    <col collapsed="false" customWidth="true" hidden="false" outlineLevel="0" max="3" min="3" style="1" width="6.39"/>
    <col collapsed="false" customWidth="true" hidden="false" outlineLevel="0" max="5" min="5" style="0" width="7.94"/>
  </cols>
  <sheetData>
    <row r="1" customFormat="false" ht="13.8" hidden="false" customHeight="false" outlineLevel="0" collapsed="false">
      <c r="B1" s="0" t="s">
        <v>501</v>
      </c>
      <c r="C1" s="1" t="s">
        <v>502</v>
      </c>
      <c r="D1" s="0" t="s">
        <v>1</v>
      </c>
      <c r="E1" s="0" t="s">
        <v>503</v>
      </c>
      <c r="F1" s="0" t="s">
        <v>504</v>
      </c>
      <c r="G1" s="0" t="s">
        <v>505</v>
      </c>
      <c r="H1" s="0" t="s">
        <v>4</v>
      </c>
      <c r="I1" s="0" t="s">
        <v>506</v>
      </c>
    </row>
    <row r="2" customFormat="false" ht="13.8" hidden="false" customHeight="false" outlineLevel="0" collapsed="false">
      <c r="A2" s="0" t="n">
        <v>1</v>
      </c>
      <c r="B2" s="0" t="s">
        <v>507</v>
      </c>
      <c r="C2" s="1" t="s">
        <v>507</v>
      </c>
      <c r="D2" s="0" t="s">
        <v>508</v>
      </c>
      <c r="E2" s="0" t="s">
        <v>509</v>
      </c>
      <c r="F2" s="0" t="s">
        <v>510</v>
      </c>
      <c r="G2" s="0" t="n">
        <v>0</v>
      </c>
      <c r="H2" s="0" t="n">
        <v>20</v>
      </c>
      <c r="I2" s="0" t="s">
        <v>511</v>
      </c>
    </row>
    <row r="3" customFormat="false" ht="13.8" hidden="false" customHeight="false" outlineLevel="0" collapsed="false">
      <c r="A3" s="0" t="n">
        <v>2</v>
      </c>
      <c r="B3" s="0" t="s">
        <v>512</v>
      </c>
      <c r="C3" s="1" t="s">
        <v>512</v>
      </c>
      <c r="D3" s="0" t="s">
        <v>508</v>
      </c>
      <c r="E3" s="0" t="s">
        <v>509</v>
      </c>
      <c r="F3" s="0" t="s">
        <v>513</v>
      </c>
      <c r="G3" s="0" t="n">
        <v>1</v>
      </c>
      <c r="H3" s="0" t="n">
        <v>25</v>
      </c>
      <c r="I3" s="0" t="s">
        <v>514</v>
      </c>
    </row>
    <row r="4" customFormat="false" ht="13.8" hidden="false" customHeight="false" outlineLevel="0" collapsed="false">
      <c r="A4" s="0" t="n">
        <v>3</v>
      </c>
      <c r="B4" s="0" t="s">
        <v>515</v>
      </c>
      <c r="C4" s="1" t="s">
        <v>515</v>
      </c>
      <c r="D4" s="0" t="s">
        <v>508</v>
      </c>
      <c r="E4" s="0" t="s">
        <v>509</v>
      </c>
      <c r="F4" s="0" t="s">
        <v>516</v>
      </c>
      <c r="G4" s="0" t="n">
        <v>2</v>
      </c>
      <c r="H4" s="0" t="n">
        <v>35</v>
      </c>
      <c r="I4" s="0" t="s">
        <v>517</v>
      </c>
    </row>
    <row r="5" customFormat="false" ht="13.8" hidden="false" customHeight="false" outlineLevel="0" collapsed="false">
      <c r="A5" s="0" t="n">
        <v>4</v>
      </c>
      <c r="B5" s="0" t="s">
        <v>275</v>
      </c>
      <c r="C5" s="1" t="s">
        <v>275</v>
      </c>
      <c r="D5" s="0" t="s">
        <v>508</v>
      </c>
      <c r="E5" s="0" t="s">
        <v>509</v>
      </c>
      <c r="F5" s="0" t="s">
        <v>518</v>
      </c>
      <c r="G5" s="0" t="n">
        <v>0</v>
      </c>
      <c r="H5" s="0" t="n">
        <v>25</v>
      </c>
      <c r="I5" s="0" t="s">
        <v>511</v>
      </c>
    </row>
    <row r="6" customFormat="false" ht="13.8" hidden="false" customHeight="false" outlineLevel="0" collapsed="false">
      <c r="A6" s="0" t="n">
        <v>5</v>
      </c>
      <c r="B6" s="0" t="s">
        <v>519</v>
      </c>
      <c r="C6" s="1" t="s">
        <v>520</v>
      </c>
      <c r="D6" s="0" t="s">
        <v>508</v>
      </c>
      <c r="E6" s="0" t="s">
        <v>509</v>
      </c>
      <c r="F6" s="0" t="s">
        <v>521</v>
      </c>
      <c r="G6" s="0" t="n">
        <v>1</v>
      </c>
      <c r="H6" s="0" t="n">
        <v>30</v>
      </c>
      <c r="I6" s="0" t="s">
        <v>514</v>
      </c>
    </row>
    <row r="7" customFormat="false" ht="13.8" hidden="false" customHeight="false" outlineLevel="0" collapsed="false">
      <c r="A7" s="0" t="n">
        <v>6</v>
      </c>
      <c r="B7" s="0" t="s">
        <v>272</v>
      </c>
      <c r="C7" s="1" t="s">
        <v>272</v>
      </c>
      <c r="D7" s="0" t="s">
        <v>508</v>
      </c>
      <c r="E7" s="0" t="s">
        <v>509</v>
      </c>
      <c r="F7" s="0" t="s">
        <v>522</v>
      </c>
      <c r="G7" s="0" t="n">
        <v>0</v>
      </c>
      <c r="H7" s="0" t="n">
        <v>20</v>
      </c>
      <c r="I7" s="0" t="s">
        <v>517</v>
      </c>
    </row>
    <row r="8" customFormat="false" ht="13.8" hidden="false" customHeight="false" outlineLevel="0" collapsed="false">
      <c r="A8" s="0" t="n">
        <v>7</v>
      </c>
      <c r="B8" s="0" t="s">
        <v>523</v>
      </c>
      <c r="C8" s="1" t="s">
        <v>22</v>
      </c>
      <c r="D8" s="0" t="s">
        <v>508</v>
      </c>
      <c r="E8" s="0" t="s">
        <v>509</v>
      </c>
      <c r="F8" s="0" t="s">
        <v>524</v>
      </c>
      <c r="G8" s="0" t="n">
        <v>3</v>
      </c>
      <c r="H8" s="0" t="n">
        <v>20</v>
      </c>
      <c r="I8" s="0" t="s">
        <v>525</v>
      </c>
    </row>
    <row r="9" customFormat="false" ht="13.8" hidden="false" customHeight="false" outlineLevel="0" collapsed="false">
      <c r="A9" s="0" t="n">
        <v>8</v>
      </c>
      <c r="B9" s="0" t="s">
        <v>526</v>
      </c>
      <c r="C9" s="1" t="s">
        <v>44</v>
      </c>
      <c r="D9" s="0" t="s">
        <v>508</v>
      </c>
      <c r="E9" s="0" t="s">
        <v>509</v>
      </c>
      <c r="F9" s="0" t="s">
        <v>527</v>
      </c>
      <c r="G9" s="0" t="n">
        <v>4</v>
      </c>
      <c r="H9" s="0" t="n">
        <v>40</v>
      </c>
      <c r="I9" s="0" t="s">
        <v>525</v>
      </c>
    </row>
    <row r="10" customFormat="false" ht="13.8" hidden="false" customHeight="false" outlineLevel="0" collapsed="false">
      <c r="A10" s="0" t="n">
        <v>9</v>
      </c>
      <c r="B10" s="0" t="s">
        <v>528</v>
      </c>
      <c r="C10" s="1" t="s">
        <v>68</v>
      </c>
      <c r="D10" s="0" t="s">
        <v>508</v>
      </c>
      <c r="E10" s="0" t="s">
        <v>509</v>
      </c>
      <c r="F10" s="0" t="s">
        <v>529</v>
      </c>
      <c r="G10" s="0" t="n">
        <v>2</v>
      </c>
      <c r="H10" s="0" t="n">
        <v>19</v>
      </c>
      <c r="I10" s="0" t="s">
        <v>517</v>
      </c>
    </row>
    <row r="11" customFormat="false" ht="13.8" hidden="false" customHeight="false" outlineLevel="0" collapsed="false">
      <c r="A11" s="0" t="n">
        <v>10</v>
      </c>
      <c r="B11" s="0" t="s">
        <v>530</v>
      </c>
      <c r="C11" s="1" t="s">
        <v>67</v>
      </c>
      <c r="D11" s="0" t="s">
        <v>508</v>
      </c>
      <c r="E11" s="0" t="s">
        <v>509</v>
      </c>
      <c r="F11" s="0" t="s">
        <v>531</v>
      </c>
      <c r="G11" s="0" t="n">
        <v>4</v>
      </c>
      <c r="H11" s="0" t="n">
        <v>30</v>
      </c>
      <c r="I11" s="0" t="s">
        <v>525</v>
      </c>
    </row>
    <row r="12" customFormat="false" ht="13.8" hidden="false" customHeight="false" outlineLevel="0" collapsed="false">
      <c r="A12" s="0" t="n">
        <v>11</v>
      </c>
      <c r="B12" s="0" t="s">
        <v>249</v>
      </c>
      <c r="C12" s="1" t="s">
        <v>519</v>
      </c>
      <c r="D12" s="0" t="s">
        <v>508</v>
      </c>
      <c r="E12" s="0" t="s">
        <v>509</v>
      </c>
      <c r="F12" s="0" t="s">
        <v>532</v>
      </c>
      <c r="G12" s="0" t="n">
        <v>2</v>
      </c>
      <c r="H12" s="0" t="n">
        <v>75</v>
      </c>
      <c r="I12" s="0" t="s">
        <v>517</v>
      </c>
    </row>
    <row r="13" customFormat="false" ht="13.8" hidden="false" customHeight="false" outlineLevel="0" collapsed="false">
      <c r="A13" s="0" t="n">
        <v>12</v>
      </c>
      <c r="B13" s="0" t="s">
        <v>533</v>
      </c>
      <c r="C13" s="1" t="s">
        <v>56</v>
      </c>
      <c r="D13" s="0" t="s">
        <v>508</v>
      </c>
      <c r="E13" s="0" t="s">
        <v>509</v>
      </c>
      <c r="F13" s="0" t="s">
        <v>534</v>
      </c>
      <c r="G13" s="0" t="n">
        <v>3</v>
      </c>
      <c r="H13" s="0" t="n">
        <v>50</v>
      </c>
      <c r="I13" s="23" t="s">
        <v>525</v>
      </c>
    </row>
    <row r="14" customFormat="false" ht="13.8" hidden="false" customHeight="false" outlineLevel="0" collapsed="false">
      <c r="A14" s="0" t="n">
        <v>13</v>
      </c>
      <c r="B14" s="0" t="s">
        <v>535</v>
      </c>
      <c r="C14" s="1" t="s">
        <v>109</v>
      </c>
      <c r="D14" s="0" t="s">
        <v>508</v>
      </c>
      <c r="E14" s="0" t="s">
        <v>509</v>
      </c>
      <c r="F14" s="0" t="s">
        <v>536</v>
      </c>
      <c r="G14" s="0" t="n">
        <v>0</v>
      </c>
      <c r="H14" s="0" t="n">
        <v>20</v>
      </c>
      <c r="I14" s="23" t="s">
        <v>537</v>
      </c>
    </row>
    <row r="15" customFormat="false" ht="13.8" hidden="false" customHeight="false" outlineLevel="0" collapsed="false">
      <c r="A15" s="0" t="n">
        <v>14</v>
      </c>
      <c r="B15" s="0" t="s">
        <v>538</v>
      </c>
      <c r="C15" s="1" t="s">
        <v>539</v>
      </c>
      <c r="D15" s="0" t="s">
        <v>508</v>
      </c>
      <c r="E15" s="0" t="s">
        <v>509</v>
      </c>
      <c r="F15" s="0" t="s">
        <v>540</v>
      </c>
      <c r="G15" s="0" t="n">
        <v>4</v>
      </c>
      <c r="H15" s="0" t="n">
        <v>40</v>
      </c>
      <c r="I15" s="23" t="s">
        <v>525</v>
      </c>
    </row>
    <row r="16" customFormat="false" ht="13.8" hidden="false" customHeight="false" outlineLevel="0" collapsed="false">
      <c r="A16" s="0" t="n">
        <v>15</v>
      </c>
      <c r="B16" s="0" t="s">
        <v>541</v>
      </c>
      <c r="C16" s="1" t="s">
        <v>542</v>
      </c>
      <c r="D16" s="0" t="s">
        <v>508</v>
      </c>
      <c r="E16" s="0" t="s">
        <v>322</v>
      </c>
      <c r="F16" s="0" t="s">
        <v>543</v>
      </c>
      <c r="G16" s="0" t="n">
        <v>-1</v>
      </c>
      <c r="H16" s="0" t="n">
        <v>0</v>
      </c>
      <c r="I16" s="0" t="s">
        <v>511</v>
      </c>
    </row>
    <row r="17" customFormat="false" ht="13.8" hidden="false" customHeight="false" outlineLevel="0" collapsed="false">
      <c r="A17" s="0" t="n">
        <v>16</v>
      </c>
      <c r="B17" s="0" t="s">
        <v>544</v>
      </c>
      <c r="C17" s="1" t="s">
        <v>545</v>
      </c>
      <c r="D17" s="0" t="s">
        <v>508</v>
      </c>
      <c r="E17" s="0" t="s">
        <v>322</v>
      </c>
      <c r="F17" s="0" t="s">
        <v>546</v>
      </c>
      <c r="G17" s="0" t="n">
        <v>0</v>
      </c>
      <c r="H17" s="0" t="n">
        <v>10</v>
      </c>
      <c r="I17" s="0" t="s">
        <v>537</v>
      </c>
    </row>
    <row r="18" customFormat="false" ht="13.8" hidden="false" customHeight="false" outlineLevel="0" collapsed="false">
      <c r="A18" s="0" t="n">
        <v>17</v>
      </c>
      <c r="B18" s="0" t="s">
        <v>250</v>
      </c>
      <c r="C18" s="1" t="s">
        <v>250</v>
      </c>
      <c r="D18" s="0" t="s">
        <v>547</v>
      </c>
      <c r="E18" s="0" t="s">
        <v>322</v>
      </c>
      <c r="F18" s="0" t="s">
        <v>548</v>
      </c>
      <c r="G18" s="0" t="n">
        <v>1</v>
      </c>
      <c r="H18" s="0" t="n">
        <v>20</v>
      </c>
      <c r="I18" s="0" t="s">
        <v>514</v>
      </c>
    </row>
    <row r="19" customFormat="false" ht="13.8" hidden="false" customHeight="false" outlineLevel="0" collapsed="false">
      <c r="A19" s="0" t="n">
        <v>18</v>
      </c>
      <c r="B19" s="0" t="s">
        <v>549</v>
      </c>
      <c r="C19" s="1" t="s">
        <v>549</v>
      </c>
      <c r="D19" s="0" t="s">
        <v>508</v>
      </c>
      <c r="E19" s="0" t="s">
        <v>322</v>
      </c>
      <c r="F19" s="0" t="s">
        <v>550</v>
      </c>
      <c r="G19" s="0" t="n">
        <v>1</v>
      </c>
      <c r="H19" s="0" t="n">
        <v>35</v>
      </c>
      <c r="I19" s="0" t="s">
        <v>525</v>
      </c>
    </row>
    <row r="20" customFormat="false" ht="13.8" hidden="false" customHeight="false" outlineLevel="0" collapsed="false">
      <c r="A20" s="0" t="n">
        <v>19</v>
      </c>
      <c r="B20" s="0" t="s">
        <v>551</v>
      </c>
      <c r="C20" s="1" t="s">
        <v>551</v>
      </c>
      <c r="D20" s="0" t="s">
        <v>508</v>
      </c>
      <c r="E20" s="0" t="s">
        <v>322</v>
      </c>
      <c r="F20" s="0" t="s">
        <v>552</v>
      </c>
      <c r="G20" s="0" t="n">
        <v>1</v>
      </c>
      <c r="H20" s="0" t="n">
        <v>36</v>
      </c>
      <c r="I20" s="0" t="s">
        <v>525</v>
      </c>
    </row>
    <row r="21" customFormat="false" ht="13.8" hidden="false" customHeight="false" outlineLevel="0" collapsed="false">
      <c r="A21" s="0" t="n">
        <v>20</v>
      </c>
      <c r="B21" s="0" t="s">
        <v>553</v>
      </c>
      <c r="C21" s="1" t="s">
        <v>554</v>
      </c>
      <c r="D21" s="0" t="s">
        <v>508</v>
      </c>
      <c r="E21" s="0" t="s">
        <v>322</v>
      </c>
      <c r="F21" s="0" t="s">
        <v>555</v>
      </c>
      <c r="G21" s="0" t="n">
        <v>-2</v>
      </c>
      <c r="H21" s="0" t="n">
        <v>3</v>
      </c>
      <c r="I21" s="0" t="s">
        <v>511</v>
      </c>
    </row>
    <row r="22" customFormat="false" ht="13.8" hidden="false" customHeight="false" outlineLevel="0" collapsed="false">
      <c r="A22" s="0" t="n">
        <v>21</v>
      </c>
      <c r="B22" s="0" t="s">
        <v>205</v>
      </c>
      <c r="C22" s="1" t="s">
        <v>205</v>
      </c>
      <c r="D22" s="0" t="s">
        <v>508</v>
      </c>
      <c r="E22" s="0" t="s">
        <v>322</v>
      </c>
      <c r="F22" s="0" t="s">
        <v>510</v>
      </c>
      <c r="G22" s="0" t="n">
        <v>0</v>
      </c>
      <c r="H22" s="0" t="n">
        <v>37</v>
      </c>
      <c r="I22" s="0" t="s">
        <v>556</v>
      </c>
    </row>
    <row r="23" customFormat="false" ht="13.8" hidden="false" customHeight="false" outlineLevel="0" collapsed="false">
      <c r="A23" s="0" t="n">
        <v>22</v>
      </c>
      <c r="B23" s="0" t="s">
        <v>557</v>
      </c>
      <c r="C23" s="1" t="s">
        <v>557</v>
      </c>
      <c r="D23" s="0" t="s">
        <v>508</v>
      </c>
      <c r="E23" s="0" t="s">
        <v>322</v>
      </c>
      <c r="F23" s="0" t="s">
        <v>558</v>
      </c>
      <c r="G23" s="0" t="n">
        <v>2</v>
      </c>
      <c r="H23" s="0" t="n">
        <v>15</v>
      </c>
      <c r="I23" s="0" t="s">
        <v>517</v>
      </c>
    </row>
    <row r="24" customFormat="false" ht="13.8" hidden="false" customHeight="false" outlineLevel="0" collapsed="false">
      <c r="A24" s="0" t="n">
        <v>23</v>
      </c>
      <c r="B24" s="0" t="s">
        <v>559</v>
      </c>
      <c r="C24" s="1" t="s">
        <v>30</v>
      </c>
      <c r="D24" s="0" t="s">
        <v>560</v>
      </c>
      <c r="E24" s="0" t="s">
        <v>322</v>
      </c>
      <c r="F24" s="0" t="s">
        <v>561</v>
      </c>
      <c r="G24" s="0" t="n">
        <v>0</v>
      </c>
      <c r="H24" s="0" t="n">
        <v>6</v>
      </c>
      <c r="I24" s="0" t="s">
        <v>511</v>
      </c>
    </row>
    <row r="25" customFormat="false" ht="13.8" hidden="false" customHeight="false" outlineLevel="0" collapsed="false">
      <c r="A25" s="0" t="n">
        <v>24</v>
      </c>
      <c r="B25" s="0" t="s">
        <v>562</v>
      </c>
      <c r="C25" s="1" t="s">
        <v>563</v>
      </c>
      <c r="D25" s="0" t="s">
        <v>560</v>
      </c>
      <c r="E25" s="0" t="s">
        <v>322</v>
      </c>
      <c r="F25" s="0" t="s">
        <v>564</v>
      </c>
      <c r="G25" s="0" t="n">
        <v>1</v>
      </c>
      <c r="H25" s="0" t="n">
        <v>31</v>
      </c>
      <c r="I25" s="0" t="s">
        <v>511</v>
      </c>
    </row>
    <row r="26" customFormat="false" ht="13.8" hidden="false" customHeight="false" outlineLevel="0" collapsed="false">
      <c r="A26" s="0" t="n">
        <v>25</v>
      </c>
      <c r="B26" s="0" t="s">
        <v>519</v>
      </c>
      <c r="C26" s="1" t="s">
        <v>519</v>
      </c>
      <c r="D26" s="0" t="s">
        <v>560</v>
      </c>
      <c r="E26" s="0" t="s">
        <v>322</v>
      </c>
      <c r="F26" s="0" t="s">
        <v>565</v>
      </c>
      <c r="G26" s="0" t="n">
        <v>1</v>
      </c>
      <c r="H26" s="0" t="n">
        <v>24</v>
      </c>
      <c r="I26" s="0" t="s">
        <v>566</v>
      </c>
    </row>
    <row r="27" customFormat="false" ht="13.8" hidden="false" customHeight="false" outlineLevel="0" collapsed="false">
      <c r="A27" s="0" t="n">
        <v>26</v>
      </c>
      <c r="B27" s="0" t="s">
        <v>567</v>
      </c>
      <c r="C27" s="1" t="s">
        <v>30</v>
      </c>
      <c r="D27" s="0" t="s">
        <v>560</v>
      </c>
      <c r="E27" s="0" t="s">
        <v>322</v>
      </c>
      <c r="F27" s="0" t="s">
        <v>568</v>
      </c>
      <c r="G27" s="0" t="n">
        <v>2</v>
      </c>
      <c r="H27" s="0" t="n">
        <v>25</v>
      </c>
      <c r="I27" s="0" t="s">
        <v>566</v>
      </c>
    </row>
    <row r="28" customFormat="false" ht="13.8" hidden="false" customHeight="false" outlineLevel="0" collapsed="false">
      <c r="A28" s="0" t="n">
        <v>27</v>
      </c>
      <c r="B28" s="0" t="s">
        <v>569</v>
      </c>
      <c r="C28" s="1" t="s">
        <v>569</v>
      </c>
      <c r="D28" s="0" t="s">
        <v>560</v>
      </c>
      <c r="E28" s="0" t="s">
        <v>322</v>
      </c>
      <c r="F28" s="0" t="s">
        <v>510</v>
      </c>
      <c r="G28" s="0" t="n">
        <v>1</v>
      </c>
      <c r="H28" s="0" t="n">
        <v>26</v>
      </c>
      <c r="I28" s="0" t="s">
        <v>566</v>
      </c>
    </row>
    <row r="29" customFormat="false" ht="13.8" hidden="false" customHeight="false" outlineLevel="0" collapsed="false">
      <c r="A29" s="0" t="n">
        <v>28</v>
      </c>
      <c r="B29" s="0" t="s">
        <v>570</v>
      </c>
      <c r="C29" s="1" t="s">
        <v>570</v>
      </c>
      <c r="D29" s="0" t="s">
        <v>560</v>
      </c>
      <c r="E29" s="0" t="s">
        <v>322</v>
      </c>
      <c r="F29" s="0" t="s">
        <v>571</v>
      </c>
      <c r="G29" s="0" t="n">
        <v>2</v>
      </c>
      <c r="H29" s="0" t="n">
        <v>30</v>
      </c>
      <c r="I29" s="0" t="s">
        <v>566</v>
      </c>
    </row>
    <row r="30" customFormat="false" ht="13.8" hidden="false" customHeight="false" outlineLevel="0" collapsed="false">
      <c r="A30" s="0" t="n">
        <v>29</v>
      </c>
      <c r="B30" s="0" t="s">
        <v>307</v>
      </c>
      <c r="C30" s="1" t="s">
        <v>572</v>
      </c>
      <c r="D30" s="0" t="s">
        <v>560</v>
      </c>
      <c r="E30" s="0" t="s">
        <v>322</v>
      </c>
      <c r="F30" s="0" t="s">
        <v>573</v>
      </c>
      <c r="G30" s="0" t="n">
        <v>1</v>
      </c>
      <c r="H30" s="0" t="n">
        <v>35</v>
      </c>
      <c r="I30" s="0" t="s">
        <v>574</v>
      </c>
    </row>
    <row r="31" customFormat="false" ht="13.8" hidden="false" customHeight="false" outlineLevel="0" collapsed="false">
      <c r="A31" s="0" t="n">
        <v>30</v>
      </c>
      <c r="B31" s="0" t="s">
        <v>575</v>
      </c>
      <c r="C31" s="1" t="s">
        <v>575</v>
      </c>
      <c r="D31" s="0" t="s">
        <v>576</v>
      </c>
      <c r="E31" s="0" t="s">
        <v>322</v>
      </c>
      <c r="F31" s="0" t="s">
        <v>577</v>
      </c>
      <c r="G31" s="0" t="n">
        <v>10</v>
      </c>
      <c r="H31" s="0" t="n">
        <v>357</v>
      </c>
      <c r="I31" s="0" t="s">
        <v>578</v>
      </c>
    </row>
    <row r="32" customFormat="false" ht="13.8" hidden="false" customHeight="false" outlineLevel="0" collapsed="false">
      <c r="A32" s="0" t="n">
        <v>31</v>
      </c>
      <c r="B32" s="0" t="s">
        <v>391</v>
      </c>
      <c r="C32" s="1" t="s">
        <v>579</v>
      </c>
      <c r="D32" s="0" t="s">
        <v>576</v>
      </c>
      <c r="E32" s="0" t="s">
        <v>322</v>
      </c>
      <c r="F32" s="0" t="s">
        <v>580</v>
      </c>
      <c r="G32" s="0" t="n">
        <v>5</v>
      </c>
      <c r="H32" s="0" t="n">
        <v>45</v>
      </c>
      <c r="I32" s="0" t="s">
        <v>537</v>
      </c>
    </row>
    <row r="33" customFormat="false" ht="13.8" hidden="false" customHeight="false" outlineLevel="0" collapsed="false">
      <c r="A33" s="0" t="n">
        <v>32</v>
      </c>
      <c r="B33" s="0" t="s">
        <v>581</v>
      </c>
      <c r="C33" s="1" t="s">
        <v>582</v>
      </c>
      <c r="D33" s="0" t="s">
        <v>576</v>
      </c>
      <c r="E33" s="0" t="s">
        <v>322</v>
      </c>
      <c r="F33" s="0" t="s">
        <v>583</v>
      </c>
      <c r="G33" s="0" t="n">
        <v>3</v>
      </c>
      <c r="H33" s="0" t="n">
        <v>75</v>
      </c>
      <c r="I33" s="0" t="s">
        <v>525</v>
      </c>
    </row>
    <row r="34" customFormat="false" ht="13.8" hidden="false" customHeight="false" outlineLevel="0" collapsed="false">
      <c r="A34" s="0" t="n">
        <v>33</v>
      </c>
      <c r="B34" s="0" t="s">
        <v>584</v>
      </c>
      <c r="C34" s="1" t="s">
        <v>585</v>
      </c>
      <c r="D34" s="0" t="s">
        <v>576</v>
      </c>
      <c r="E34" s="0" t="s">
        <v>322</v>
      </c>
      <c r="F34" s="0" t="s">
        <v>522</v>
      </c>
      <c r="G34" s="0" t="n">
        <v>16</v>
      </c>
      <c r="H34" s="0" t="n">
        <v>143</v>
      </c>
      <c r="I34" s="0" t="s">
        <v>517</v>
      </c>
    </row>
    <row r="35" customFormat="false" ht="13.8" hidden="false" customHeight="false" outlineLevel="0" collapsed="false">
      <c r="A35" s="0" t="n">
        <v>34</v>
      </c>
      <c r="B35" s="0" t="s">
        <v>586</v>
      </c>
      <c r="C35" s="1" t="s">
        <v>587</v>
      </c>
      <c r="D35" s="0" t="s">
        <v>576</v>
      </c>
      <c r="E35" s="0" t="s">
        <v>322</v>
      </c>
      <c r="F35" s="0" t="s">
        <v>588</v>
      </c>
      <c r="G35" s="0" t="n">
        <v>20</v>
      </c>
      <c r="H35" s="0" t="n">
        <v>218</v>
      </c>
      <c r="I35" s="0" t="s">
        <v>537</v>
      </c>
    </row>
    <row r="36" customFormat="false" ht="13.8" hidden="false" customHeight="false" outlineLevel="0" collapsed="false">
      <c r="A36" s="0" t="n">
        <v>35</v>
      </c>
      <c r="B36" s="0" t="s">
        <v>589</v>
      </c>
      <c r="C36" s="1" t="s">
        <v>590</v>
      </c>
      <c r="D36" s="0" t="s">
        <v>508</v>
      </c>
      <c r="E36" s="0" t="s">
        <v>591</v>
      </c>
      <c r="F36" s="0" t="s">
        <v>592</v>
      </c>
      <c r="G36" s="0" t="n">
        <v>1</v>
      </c>
      <c r="H36" s="0" t="n">
        <v>-3</v>
      </c>
      <c r="I36" s="0" t="s">
        <v>517</v>
      </c>
    </row>
    <row r="37" customFormat="false" ht="13.8" hidden="false" customHeight="false" outlineLevel="0" collapsed="false">
      <c r="A37" s="0" t="n">
        <v>36</v>
      </c>
      <c r="B37" s="0" t="s">
        <v>593</v>
      </c>
      <c r="C37" s="1" t="s">
        <v>594</v>
      </c>
      <c r="D37" s="0" t="s">
        <v>508</v>
      </c>
      <c r="E37" s="0" t="s">
        <v>591</v>
      </c>
      <c r="F37" s="0" t="s">
        <v>546</v>
      </c>
      <c r="G37" s="0" t="n">
        <v>0</v>
      </c>
      <c r="H37" s="0" t="n">
        <v>8</v>
      </c>
      <c r="I37" s="0" t="s">
        <v>514</v>
      </c>
    </row>
    <row r="38" customFormat="false" ht="13.8" hidden="false" customHeight="false" outlineLevel="0" collapsed="false">
      <c r="A38" s="0" t="n">
        <v>37</v>
      </c>
      <c r="B38" s="0" t="s">
        <v>595</v>
      </c>
      <c r="C38" s="1" t="s">
        <v>596</v>
      </c>
      <c r="D38" s="0" t="s">
        <v>508</v>
      </c>
      <c r="E38" s="0" t="s">
        <v>591</v>
      </c>
      <c r="F38" s="0" t="s">
        <v>522</v>
      </c>
      <c r="G38" s="0" t="n">
        <v>1</v>
      </c>
      <c r="H38" s="0" t="n">
        <v>23</v>
      </c>
      <c r="I38" s="0" t="s">
        <v>517</v>
      </c>
    </row>
    <row r="39" customFormat="false" ht="13.8" hidden="false" customHeight="false" outlineLevel="0" collapsed="false">
      <c r="A39" s="0" t="n">
        <v>38</v>
      </c>
      <c r="B39" s="0" t="s">
        <v>258</v>
      </c>
      <c r="C39" s="1" t="s">
        <v>258</v>
      </c>
      <c r="D39" s="0" t="s">
        <v>508</v>
      </c>
      <c r="E39" s="0" t="s">
        <v>597</v>
      </c>
      <c r="F39" s="0" t="s">
        <v>598</v>
      </c>
      <c r="G39" s="0" t="n">
        <v>0</v>
      </c>
      <c r="H39" s="0" t="n">
        <v>6</v>
      </c>
      <c r="I39" s="0" t="s">
        <v>511</v>
      </c>
    </row>
    <row r="40" customFormat="false" ht="13.8" hidden="false" customHeight="false" outlineLevel="0" collapsed="false">
      <c r="A40" s="0" t="n">
        <v>39</v>
      </c>
      <c r="B40" s="0" t="s">
        <v>599</v>
      </c>
      <c r="C40" s="1" t="s">
        <v>599</v>
      </c>
      <c r="D40" s="0" t="s">
        <v>600</v>
      </c>
      <c r="E40" s="0" t="s">
        <v>597</v>
      </c>
      <c r="F40" s="0" t="s">
        <v>601</v>
      </c>
      <c r="G40" s="0" t="n">
        <v>0</v>
      </c>
      <c r="H40" s="0" t="n">
        <v>10</v>
      </c>
      <c r="I40" s="0" t="s">
        <v>514</v>
      </c>
    </row>
    <row r="41" customFormat="false" ht="13.8" hidden="false" customHeight="false" outlineLevel="0" collapsed="false">
      <c r="A41" s="0" t="n">
        <v>40</v>
      </c>
      <c r="B41" s="0" t="s">
        <v>231</v>
      </c>
      <c r="C41" s="1" t="s">
        <v>30</v>
      </c>
      <c r="D41" s="0" t="s">
        <v>600</v>
      </c>
      <c r="E41" s="0" t="s">
        <v>602</v>
      </c>
      <c r="F41" s="0" t="s">
        <v>603</v>
      </c>
      <c r="G41" s="0" t="n">
        <v>1</v>
      </c>
      <c r="H41" s="0" t="n">
        <v>10</v>
      </c>
      <c r="I41" s="0" t="s">
        <v>511</v>
      </c>
    </row>
    <row r="42" customFormat="false" ht="13.8" hidden="false" customHeight="false" outlineLevel="0" collapsed="false">
      <c r="A42" s="0" t="n">
        <v>41</v>
      </c>
      <c r="B42" s="0" t="s">
        <v>604</v>
      </c>
      <c r="C42" s="1" t="s">
        <v>604</v>
      </c>
      <c r="D42" s="0" t="s">
        <v>600</v>
      </c>
      <c r="E42" s="0" t="s">
        <v>602</v>
      </c>
      <c r="F42" s="0" t="s">
        <v>605</v>
      </c>
      <c r="G42" s="0" t="n">
        <v>2</v>
      </c>
      <c r="H42" s="0" t="n">
        <v>20</v>
      </c>
      <c r="I42" s="0" t="s">
        <v>517</v>
      </c>
    </row>
    <row r="43" customFormat="false" ht="13.8" hidden="false" customHeight="false" outlineLevel="0" collapsed="false">
      <c r="A43" s="0" t="n">
        <v>42</v>
      </c>
      <c r="B43" s="0" t="s">
        <v>606</v>
      </c>
      <c r="C43" s="1" t="s">
        <v>607</v>
      </c>
      <c r="D43" s="0" t="s">
        <v>547</v>
      </c>
      <c r="E43" s="0" t="s">
        <v>602</v>
      </c>
      <c r="F43" s="0" t="s">
        <v>608</v>
      </c>
      <c r="G43" s="0" t="n">
        <v>2</v>
      </c>
      <c r="H43" s="0" t="n">
        <v>3</v>
      </c>
      <c r="I43" s="0" t="s">
        <v>537</v>
      </c>
    </row>
    <row r="44" customFormat="false" ht="13.8" hidden="false" customHeight="false" outlineLevel="0" collapsed="false">
      <c r="A44" s="0" t="n">
        <v>43</v>
      </c>
      <c r="B44" s="0" t="s">
        <v>331</v>
      </c>
      <c r="C44" s="1" t="s">
        <v>30</v>
      </c>
      <c r="D44" s="0" t="s">
        <v>560</v>
      </c>
      <c r="E44" s="0" t="s">
        <v>602</v>
      </c>
      <c r="F44" s="0" t="s">
        <v>603</v>
      </c>
      <c r="G44" s="0" t="n">
        <v>1</v>
      </c>
      <c r="H44" s="0" t="n">
        <v>10</v>
      </c>
      <c r="I44" s="0" t="s">
        <v>511</v>
      </c>
    </row>
    <row r="45" customFormat="false" ht="13.8" hidden="false" customHeight="false" outlineLevel="0" collapsed="false">
      <c r="A45" s="0" t="n">
        <v>44</v>
      </c>
      <c r="B45" s="0" t="s">
        <v>220</v>
      </c>
      <c r="C45" s="1" t="s">
        <v>609</v>
      </c>
      <c r="D45" s="0" t="s">
        <v>547</v>
      </c>
      <c r="E45" s="0" t="s">
        <v>324</v>
      </c>
      <c r="F45" s="0" t="s">
        <v>610</v>
      </c>
      <c r="G45" s="0" t="n">
        <v>0</v>
      </c>
      <c r="H45" s="0" t="n">
        <v>14</v>
      </c>
      <c r="I45" s="0" t="s">
        <v>511</v>
      </c>
    </row>
    <row r="46" customFormat="false" ht="13.8" hidden="false" customHeight="false" outlineLevel="0" collapsed="false">
      <c r="A46" s="0" t="n">
        <v>45</v>
      </c>
      <c r="B46" s="0" t="s">
        <v>611</v>
      </c>
      <c r="C46" s="1" t="s">
        <v>612</v>
      </c>
      <c r="D46" s="0" t="s">
        <v>600</v>
      </c>
      <c r="E46" s="0" t="s">
        <v>324</v>
      </c>
      <c r="F46" s="0" t="s">
        <v>613</v>
      </c>
      <c r="G46" s="0" t="n">
        <v>1</v>
      </c>
      <c r="H46" s="0" t="n">
        <v>11</v>
      </c>
      <c r="I46" s="0" t="s">
        <v>511</v>
      </c>
    </row>
    <row r="47" customFormat="false" ht="13.8" hidden="false" customHeight="false" outlineLevel="0" collapsed="false">
      <c r="A47" s="0" t="n">
        <v>46</v>
      </c>
      <c r="B47" s="0" t="s">
        <v>614</v>
      </c>
      <c r="C47" s="1" t="s">
        <v>612</v>
      </c>
      <c r="D47" s="0" t="s">
        <v>600</v>
      </c>
      <c r="E47" s="0" t="s">
        <v>324</v>
      </c>
      <c r="F47" s="0" t="s">
        <v>615</v>
      </c>
      <c r="G47" s="0" t="n">
        <v>1</v>
      </c>
      <c r="H47" s="0" t="n">
        <v>29</v>
      </c>
      <c r="I47" s="0" t="s">
        <v>574</v>
      </c>
    </row>
    <row r="48" customFormat="false" ht="13.8" hidden="false" customHeight="false" outlineLevel="0" collapsed="false">
      <c r="A48" s="0" t="n">
        <v>47</v>
      </c>
      <c r="B48" s="0" t="s">
        <v>616</v>
      </c>
      <c r="C48" s="1" t="s">
        <v>617</v>
      </c>
      <c r="D48" s="0" t="s">
        <v>600</v>
      </c>
      <c r="E48" s="0" t="s">
        <v>324</v>
      </c>
      <c r="F48" s="0" t="s">
        <v>618</v>
      </c>
      <c r="G48" s="0" t="n">
        <v>1</v>
      </c>
      <c r="H48" s="0" t="n">
        <v>38</v>
      </c>
      <c r="I48" s="0" t="s">
        <v>574</v>
      </c>
    </row>
    <row r="49" customFormat="false" ht="13.8" hidden="false" customHeight="false" outlineLevel="0" collapsed="false">
      <c r="A49" s="0" t="n">
        <v>48</v>
      </c>
      <c r="B49" s="0" t="s">
        <v>619</v>
      </c>
      <c r="C49" s="1" t="s">
        <v>617</v>
      </c>
      <c r="D49" s="0" t="s">
        <v>600</v>
      </c>
      <c r="E49" s="0" t="s">
        <v>324</v>
      </c>
      <c r="F49" s="0" t="s">
        <v>620</v>
      </c>
      <c r="G49" s="0" t="n">
        <v>1</v>
      </c>
      <c r="H49" s="0" t="n">
        <v>50</v>
      </c>
      <c r="I49" s="0" t="s">
        <v>621</v>
      </c>
    </row>
    <row r="50" customFormat="false" ht="13.8" hidden="false" customHeight="false" outlineLevel="0" collapsed="false">
      <c r="A50" s="0" t="n">
        <v>49</v>
      </c>
      <c r="B50" s="0" t="s">
        <v>622</v>
      </c>
      <c r="C50" s="1" t="s">
        <v>622</v>
      </c>
      <c r="D50" s="0" t="s">
        <v>600</v>
      </c>
      <c r="E50" s="0" t="s">
        <v>324</v>
      </c>
      <c r="F50" s="0" t="s">
        <v>623</v>
      </c>
      <c r="G50" s="0" t="n">
        <v>1</v>
      </c>
      <c r="H50" s="0" t="n">
        <v>59</v>
      </c>
      <c r="I50" s="0" t="s">
        <v>621</v>
      </c>
    </row>
    <row r="51" customFormat="false" ht="13.8" hidden="false" customHeight="false" outlineLevel="0" collapsed="false">
      <c r="A51" s="0" t="n">
        <v>50</v>
      </c>
      <c r="B51" s="0" t="s">
        <v>373</v>
      </c>
      <c r="C51" s="1" t="s">
        <v>609</v>
      </c>
      <c r="D51" s="0" t="s">
        <v>576</v>
      </c>
      <c r="E51" s="0" t="s">
        <v>324</v>
      </c>
      <c r="F51" s="0" t="s">
        <v>610</v>
      </c>
      <c r="G51" s="0" t="n">
        <v>1</v>
      </c>
      <c r="H51" s="0" t="n">
        <v>68</v>
      </c>
      <c r="I51" s="0" t="s">
        <v>511</v>
      </c>
    </row>
    <row r="52" customFormat="false" ht="13.8" hidden="false" customHeight="false" outlineLevel="0" collapsed="false">
      <c r="A52" s="0" t="n">
        <v>51</v>
      </c>
      <c r="B52" s="0" t="s">
        <v>624</v>
      </c>
      <c r="C52" s="1" t="s">
        <v>612</v>
      </c>
      <c r="D52" s="0" t="s">
        <v>576</v>
      </c>
      <c r="E52" s="0" t="s">
        <v>324</v>
      </c>
      <c r="F52" s="0" t="s">
        <v>613</v>
      </c>
      <c r="G52" s="0" t="n">
        <v>6</v>
      </c>
      <c r="H52" s="0" t="n">
        <v>143</v>
      </c>
      <c r="I52" s="0" t="s">
        <v>517</v>
      </c>
    </row>
    <row r="53" customFormat="false" ht="13.8" hidden="false" customHeight="false" outlineLevel="0" collapsed="false">
      <c r="A53" s="0" t="n">
        <v>52</v>
      </c>
      <c r="B53" s="0" t="s">
        <v>617</v>
      </c>
      <c r="C53" s="1" t="s">
        <v>617</v>
      </c>
      <c r="D53" s="0" t="s">
        <v>576</v>
      </c>
      <c r="E53" s="0" t="s">
        <v>324</v>
      </c>
      <c r="F53" s="0" t="s">
        <v>618</v>
      </c>
      <c r="G53" s="0" t="n">
        <v>6</v>
      </c>
      <c r="H53" s="0" t="n">
        <v>248</v>
      </c>
      <c r="I53" s="0" t="s">
        <v>625</v>
      </c>
    </row>
    <row r="54" customFormat="false" ht="13.8" hidden="false" customHeight="false" outlineLevel="0" collapsed="false">
      <c r="A54" s="0" t="n">
        <v>53</v>
      </c>
      <c r="B54" s="0" t="s">
        <v>392</v>
      </c>
      <c r="C54" s="1" t="s">
        <v>626</v>
      </c>
      <c r="D54" s="0" t="s">
        <v>576</v>
      </c>
      <c r="E54" s="0" t="s">
        <v>324</v>
      </c>
      <c r="F54" s="0" t="s">
        <v>627</v>
      </c>
      <c r="G54" s="0" t="n">
        <v>7</v>
      </c>
      <c r="H54" s="0" t="n">
        <v>293</v>
      </c>
      <c r="I54" s="0" t="s">
        <v>628</v>
      </c>
    </row>
    <row r="55" customFormat="false" ht="13.8" hidden="false" customHeight="false" outlineLevel="0" collapsed="false">
      <c r="A55" s="0" t="n">
        <v>54</v>
      </c>
      <c r="B55" s="0" t="s">
        <v>251</v>
      </c>
      <c r="C55" s="1" t="s">
        <v>629</v>
      </c>
      <c r="D55" s="0" t="s">
        <v>630</v>
      </c>
      <c r="E55" s="0" t="s">
        <v>325</v>
      </c>
      <c r="F55" s="0" t="s">
        <v>631</v>
      </c>
      <c r="G55" s="0" t="n">
        <v>2</v>
      </c>
      <c r="H55" s="0" t="n">
        <v>10</v>
      </c>
      <c r="I55" s="0" t="s">
        <v>511</v>
      </c>
    </row>
    <row r="56" customFormat="false" ht="13.8" hidden="false" customHeight="false" outlineLevel="0" collapsed="false">
      <c r="A56" s="0" t="n">
        <v>55</v>
      </c>
      <c r="B56" s="0" t="s">
        <v>632</v>
      </c>
      <c r="C56" s="1" t="s">
        <v>633</v>
      </c>
      <c r="D56" s="0" t="s">
        <v>508</v>
      </c>
      <c r="E56" s="0" t="s">
        <v>325</v>
      </c>
      <c r="F56" s="0" t="s">
        <v>598</v>
      </c>
      <c r="G56" s="0" t="n">
        <v>1</v>
      </c>
      <c r="H56" s="0" t="n">
        <v>15</v>
      </c>
      <c r="I56" s="0" t="s">
        <v>514</v>
      </c>
    </row>
    <row r="57" customFormat="false" ht="13.8" hidden="false" customHeight="false" outlineLevel="0" collapsed="false">
      <c r="A57" s="0" t="n">
        <v>56</v>
      </c>
      <c r="B57" s="0" t="s">
        <v>387</v>
      </c>
      <c r="C57" s="1" t="s">
        <v>634</v>
      </c>
      <c r="D57" s="0" t="s">
        <v>508</v>
      </c>
      <c r="E57" s="0" t="s">
        <v>325</v>
      </c>
      <c r="F57" s="0" t="s">
        <v>635</v>
      </c>
      <c r="G57" s="0" t="n">
        <v>1</v>
      </c>
      <c r="H57" s="0" t="n">
        <v>30</v>
      </c>
      <c r="I57" s="0" t="s">
        <v>514</v>
      </c>
    </row>
    <row r="58" customFormat="false" ht="13.8" hidden="false" customHeight="false" outlineLevel="0" collapsed="false">
      <c r="A58" s="0" t="n">
        <v>57</v>
      </c>
      <c r="B58" s="0" t="s">
        <v>208</v>
      </c>
      <c r="C58" s="1" t="s">
        <v>636</v>
      </c>
      <c r="D58" s="0" t="s">
        <v>508</v>
      </c>
      <c r="E58" s="0" t="s">
        <v>325</v>
      </c>
      <c r="F58" s="0" t="s">
        <v>637</v>
      </c>
      <c r="G58" s="0" t="n">
        <v>2</v>
      </c>
      <c r="H58" s="0" t="n">
        <v>45</v>
      </c>
      <c r="I58" s="0" t="s">
        <v>517</v>
      </c>
    </row>
    <row r="59" customFormat="false" ht="13.8" hidden="false" customHeight="false" outlineLevel="0" collapsed="false">
      <c r="A59" s="0" t="n">
        <v>58</v>
      </c>
      <c r="B59" s="0" t="s">
        <v>638</v>
      </c>
      <c r="C59" s="1" t="s">
        <v>639</v>
      </c>
      <c r="D59" s="0" t="s">
        <v>560</v>
      </c>
      <c r="E59" s="0" t="s">
        <v>325</v>
      </c>
      <c r="F59" s="0" t="s">
        <v>640</v>
      </c>
      <c r="G59" s="0" t="n">
        <v>1</v>
      </c>
      <c r="H59" s="0" t="n">
        <v>15</v>
      </c>
      <c r="I59" s="0" t="s">
        <v>566</v>
      </c>
    </row>
    <row r="60" customFormat="false" ht="13.8" hidden="false" customHeight="false" outlineLevel="0" collapsed="false">
      <c r="A60" s="0" t="n">
        <v>59</v>
      </c>
      <c r="B60" s="0" t="s">
        <v>350</v>
      </c>
      <c r="C60" s="1" t="s">
        <v>641</v>
      </c>
      <c r="D60" s="0" t="s">
        <v>642</v>
      </c>
      <c r="E60" s="0" t="s">
        <v>325</v>
      </c>
      <c r="F60" s="0" t="s">
        <v>643</v>
      </c>
      <c r="G60" s="0" t="n">
        <v>1</v>
      </c>
      <c r="H60" s="0" t="n">
        <v>20</v>
      </c>
      <c r="I60" s="0" t="s">
        <v>566</v>
      </c>
    </row>
    <row r="61" customFormat="false" ht="13.8" hidden="false" customHeight="false" outlineLevel="0" collapsed="false">
      <c r="A61" s="0" t="n">
        <v>60</v>
      </c>
      <c r="B61" s="0" t="s">
        <v>644</v>
      </c>
      <c r="C61" s="1" t="s">
        <v>626</v>
      </c>
      <c r="D61" s="0" t="s">
        <v>560</v>
      </c>
      <c r="E61" s="0" t="s">
        <v>325</v>
      </c>
      <c r="F61" s="0" t="s">
        <v>645</v>
      </c>
      <c r="G61" s="0" t="n">
        <v>1</v>
      </c>
      <c r="H61" s="0" t="n">
        <v>25</v>
      </c>
      <c r="I61" s="0" t="s">
        <v>566</v>
      </c>
    </row>
    <row r="62" customFormat="false" ht="13.8" hidden="false" customHeight="false" outlineLevel="0" collapsed="false">
      <c r="A62" s="0" t="n">
        <v>61</v>
      </c>
      <c r="B62" s="0" t="s">
        <v>646</v>
      </c>
      <c r="C62" s="1" t="s">
        <v>647</v>
      </c>
      <c r="D62" s="0" t="s">
        <v>560</v>
      </c>
      <c r="E62" s="0" t="s">
        <v>325</v>
      </c>
      <c r="F62" s="0" t="s">
        <v>648</v>
      </c>
      <c r="G62" s="0" t="n">
        <v>0</v>
      </c>
      <c r="H62" s="0" t="n">
        <v>30</v>
      </c>
      <c r="I62" s="0" t="s">
        <v>621</v>
      </c>
    </row>
    <row r="63" customFormat="false" ht="13.8" hidden="false" customHeight="false" outlineLevel="0" collapsed="false">
      <c r="A63" s="0" t="n">
        <v>62</v>
      </c>
      <c r="B63" s="0" t="s">
        <v>649</v>
      </c>
      <c r="C63" s="1" t="s">
        <v>519</v>
      </c>
      <c r="D63" s="0" t="s">
        <v>560</v>
      </c>
      <c r="E63" s="0" t="s">
        <v>325</v>
      </c>
      <c r="F63" s="0" t="s">
        <v>650</v>
      </c>
      <c r="G63" s="0" t="n">
        <v>0</v>
      </c>
      <c r="H63" s="0" t="n">
        <v>60</v>
      </c>
      <c r="I63" s="0" t="s">
        <v>578</v>
      </c>
    </row>
    <row r="64" customFormat="false" ht="13.8" hidden="false" customHeight="false" outlineLevel="0" collapsed="false">
      <c r="A64" s="0" t="n">
        <v>63</v>
      </c>
      <c r="B64" s="0" t="s">
        <v>651</v>
      </c>
      <c r="C64" s="1" t="s">
        <v>647</v>
      </c>
      <c r="D64" s="0" t="s">
        <v>576</v>
      </c>
      <c r="E64" s="0" t="s">
        <v>325</v>
      </c>
      <c r="F64" s="0" t="s">
        <v>652</v>
      </c>
      <c r="G64" s="0" t="n">
        <v>1</v>
      </c>
      <c r="H64" s="0" t="n">
        <v>70</v>
      </c>
      <c r="I64" s="0" t="s">
        <v>653</v>
      </c>
    </row>
    <row r="65" customFormat="false" ht="13.8" hidden="false" customHeight="false" outlineLevel="0" collapsed="false">
      <c r="A65" s="0" t="n">
        <v>64</v>
      </c>
      <c r="B65" s="0" t="s">
        <v>654</v>
      </c>
      <c r="C65" s="1" t="s">
        <v>655</v>
      </c>
      <c r="D65" s="0" t="s">
        <v>576</v>
      </c>
      <c r="E65" s="0" t="s">
        <v>325</v>
      </c>
      <c r="F65" s="0" t="s">
        <v>656</v>
      </c>
      <c r="G65" s="0" t="n">
        <v>1</v>
      </c>
      <c r="H65" s="0" t="n">
        <v>130</v>
      </c>
      <c r="I65" s="0" t="s">
        <v>657</v>
      </c>
    </row>
    <row r="66" customFormat="false" ht="13.8" hidden="false" customHeight="false" outlineLevel="0" collapsed="false">
      <c r="A66" s="0" t="n">
        <v>65</v>
      </c>
      <c r="B66" s="0" t="s">
        <v>377</v>
      </c>
      <c r="C66" s="1" t="s">
        <v>658</v>
      </c>
      <c r="D66" s="0" t="s">
        <v>576</v>
      </c>
      <c r="E66" s="0" t="s">
        <v>325</v>
      </c>
      <c r="F66" s="0" t="s">
        <v>659</v>
      </c>
      <c r="G66" s="0" t="n">
        <v>5</v>
      </c>
      <c r="H66" s="0" t="n">
        <v>5</v>
      </c>
      <c r="I66" s="0" t="s">
        <v>517</v>
      </c>
    </row>
    <row r="67" customFormat="false" ht="13.8" hidden="false" customHeight="false" outlineLevel="0" collapsed="false">
      <c r="A67" s="0" t="n">
        <v>66</v>
      </c>
      <c r="B67" s="0" t="s">
        <v>660</v>
      </c>
      <c r="C67" s="1" t="s">
        <v>634</v>
      </c>
      <c r="D67" s="0" t="s">
        <v>576</v>
      </c>
      <c r="E67" s="0" t="s">
        <v>325</v>
      </c>
      <c r="F67" s="0" t="s">
        <v>661</v>
      </c>
      <c r="G67" s="0" t="n">
        <v>2</v>
      </c>
      <c r="H67" s="0" t="n">
        <v>60</v>
      </c>
      <c r="I67" s="0" t="s">
        <v>517</v>
      </c>
    </row>
    <row r="68" customFormat="false" ht="13.8" hidden="false" customHeight="false" outlineLevel="0" collapsed="false">
      <c r="A68" s="0" t="n">
        <v>67</v>
      </c>
      <c r="B68" s="0" t="s">
        <v>662</v>
      </c>
      <c r="C68" s="1" t="s">
        <v>590</v>
      </c>
      <c r="D68" s="0" t="s">
        <v>508</v>
      </c>
      <c r="E68" s="0" t="s">
        <v>663</v>
      </c>
      <c r="F68" s="0" t="s">
        <v>518</v>
      </c>
      <c r="G68" s="0" t="n">
        <v>0</v>
      </c>
      <c r="H68" s="0" t="n">
        <v>37</v>
      </c>
      <c r="I68" s="0" t="s">
        <v>664</v>
      </c>
    </row>
    <row r="69" customFormat="false" ht="13.8" hidden="false" customHeight="false" outlineLevel="0" collapsed="false">
      <c r="A69" s="0" t="n">
        <v>68</v>
      </c>
      <c r="B69" s="0" t="s">
        <v>665</v>
      </c>
      <c r="C69" s="1" t="s">
        <v>666</v>
      </c>
      <c r="D69" s="0" t="s">
        <v>508</v>
      </c>
      <c r="E69" s="0" t="s">
        <v>663</v>
      </c>
      <c r="F69" s="0" t="s">
        <v>667</v>
      </c>
      <c r="G69" s="0" t="n">
        <v>2</v>
      </c>
      <c r="H69" s="0" t="n">
        <v>82</v>
      </c>
      <c r="I69" s="0" t="s">
        <v>668</v>
      </c>
    </row>
    <row r="70" customFormat="false" ht="13.8" hidden="false" customHeight="false" outlineLevel="0" collapsed="false">
      <c r="A70" s="0" t="n">
        <v>69</v>
      </c>
      <c r="B70" s="0" t="s">
        <v>348</v>
      </c>
      <c r="C70" s="1" t="s">
        <v>78</v>
      </c>
      <c r="D70" s="0" t="s">
        <v>642</v>
      </c>
      <c r="E70" s="0" t="s">
        <v>663</v>
      </c>
      <c r="F70" s="0" t="s">
        <v>669</v>
      </c>
      <c r="G70" s="0" t="n">
        <v>0</v>
      </c>
      <c r="H70" s="0" t="n">
        <v>30</v>
      </c>
      <c r="I70" s="0" t="s">
        <v>511</v>
      </c>
    </row>
    <row r="71" customFormat="false" ht="13.8" hidden="false" customHeight="false" outlineLevel="0" collapsed="false">
      <c r="A71" s="0" t="n">
        <v>70</v>
      </c>
      <c r="B71" s="0" t="s">
        <v>351</v>
      </c>
      <c r="C71" s="1" t="s">
        <v>670</v>
      </c>
      <c r="D71" s="0" t="s">
        <v>642</v>
      </c>
      <c r="E71" s="0" t="s">
        <v>663</v>
      </c>
      <c r="F71" s="0" t="s">
        <v>671</v>
      </c>
      <c r="G71" s="0" t="n">
        <v>0</v>
      </c>
      <c r="H71" s="0" t="n">
        <v>35</v>
      </c>
      <c r="I71" s="0" t="s">
        <v>511</v>
      </c>
    </row>
    <row r="72" customFormat="false" ht="13.8" hidden="false" customHeight="false" outlineLevel="0" collapsed="false">
      <c r="A72" s="0" t="n">
        <v>71</v>
      </c>
      <c r="B72" s="0" t="s">
        <v>672</v>
      </c>
      <c r="C72" s="1" t="s">
        <v>673</v>
      </c>
      <c r="D72" s="0" t="s">
        <v>642</v>
      </c>
      <c r="E72" s="0" t="s">
        <v>663</v>
      </c>
      <c r="F72" s="0" t="s">
        <v>518</v>
      </c>
      <c r="G72" s="0" t="n">
        <v>0</v>
      </c>
      <c r="H72" s="0" t="n">
        <v>30</v>
      </c>
      <c r="I72" s="0" t="s">
        <v>674</v>
      </c>
    </row>
    <row r="73" customFormat="false" ht="13.8" hidden="false" customHeight="false" outlineLevel="0" collapsed="false">
      <c r="A73" s="0" t="n">
        <v>72</v>
      </c>
      <c r="B73" s="0" t="s">
        <v>675</v>
      </c>
      <c r="C73" s="1" t="s">
        <v>676</v>
      </c>
      <c r="D73" s="0" t="s">
        <v>642</v>
      </c>
      <c r="E73" s="0" t="s">
        <v>663</v>
      </c>
      <c r="F73" s="0" t="s">
        <v>667</v>
      </c>
      <c r="G73" s="0" t="n">
        <v>1</v>
      </c>
      <c r="H73" s="0" t="n">
        <v>35</v>
      </c>
      <c r="I73" s="0" t="s">
        <v>677</v>
      </c>
    </row>
    <row r="74" customFormat="false" ht="13.8" hidden="false" customHeight="false" outlineLevel="0" collapsed="false">
      <c r="A74" s="0" t="n">
        <v>73</v>
      </c>
      <c r="B74" s="0" t="s">
        <v>678</v>
      </c>
      <c r="C74" s="1" t="s">
        <v>679</v>
      </c>
      <c r="D74" s="0" t="s">
        <v>560</v>
      </c>
      <c r="E74" s="0" t="s">
        <v>663</v>
      </c>
      <c r="F74" s="0" t="s">
        <v>680</v>
      </c>
      <c r="G74" s="0" t="n">
        <v>0</v>
      </c>
      <c r="H74" s="0" t="n">
        <v>4</v>
      </c>
      <c r="I74" s="0" t="s">
        <v>511</v>
      </c>
    </row>
    <row r="75" customFormat="false" ht="13.8" hidden="false" customHeight="false" outlineLevel="0" collapsed="false">
      <c r="A75" s="0" t="n">
        <v>74</v>
      </c>
      <c r="B75" s="0" t="s">
        <v>681</v>
      </c>
      <c r="C75" s="1" t="s">
        <v>682</v>
      </c>
      <c r="D75" s="0" t="s">
        <v>560</v>
      </c>
      <c r="E75" s="0" t="s">
        <v>663</v>
      </c>
      <c r="F75" s="0" t="s">
        <v>683</v>
      </c>
      <c r="G75" s="0" t="n">
        <v>1</v>
      </c>
      <c r="H75" s="0" t="n">
        <v>8</v>
      </c>
      <c r="I75" s="0" t="s">
        <v>566</v>
      </c>
    </row>
    <row r="76" customFormat="false" ht="13.8" hidden="false" customHeight="false" outlineLevel="0" collapsed="false">
      <c r="A76" s="0" t="n">
        <v>75</v>
      </c>
      <c r="B76" s="0" t="s">
        <v>684</v>
      </c>
      <c r="C76" s="1" t="s">
        <v>685</v>
      </c>
      <c r="D76" s="0" t="s">
        <v>560</v>
      </c>
      <c r="E76" s="0" t="s">
        <v>663</v>
      </c>
      <c r="F76" s="0" t="s">
        <v>686</v>
      </c>
      <c r="G76" s="0" t="n">
        <v>1</v>
      </c>
      <c r="H76" s="0" t="n">
        <v>12</v>
      </c>
      <c r="I76" s="0" t="s">
        <v>574</v>
      </c>
    </row>
    <row r="77" customFormat="false" ht="13.8" hidden="false" customHeight="false" outlineLevel="0" collapsed="false">
      <c r="A77" s="0" t="n">
        <v>76</v>
      </c>
      <c r="B77" s="0" t="s">
        <v>687</v>
      </c>
      <c r="C77" s="1" t="s">
        <v>688</v>
      </c>
      <c r="D77" s="0" t="s">
        <v>560</v>
      </c>
      <c r="E77" s="0" t="s">
        <v>663</v>
      </c>
      <c r="F77" s="0" t="s">
        <v>689</v>
      </c>
      <c r="G77" s="0" t="n">
        <v>2</v>
      </c>
      <c r="H77" s="0" t="n">
        <v>16</v>
      </c>
      <c r="I77" s="0" t="s">
        <v>621</v>
      </c>
    </row>
    <row r="78" customFormat="false" ht="13.8" hidden="false" customHeight="false" outlineLevel="0" collapsed="false">
      <c r="A78" s="0" t="n">
        <v>77</v>
      </c>
      <c r="B78" s="0" t="s">
        <v>345</v>
      </c>
      <c r="C78" s="1" t="s">
        <v>250</v>
      </c>
      <c r="D78" s="0" t="s">
        <v>560</v>
      </c>
      <c r="E78" s="0" t="s">
        <v>690</v>
      </c>
      <c r="F78" s="0" t="s">
        <v>558</v>
      </c>
      <c r="G78" s="0" t="n">
        <v>2</v>
      </c>
      <c r="H78" s="0" t="n">
        <v>72</v>
      </c>
      <c r="I78" s="0" t="s">
        <v>578</v>
      </c>
    </row>
    <row r="79" customFormat="false" ht="13.8" hidden="false" customHeight="false" outlineLevel="0" collapsed="false">
      <c r="A79" s="0" t="n">
        <v>78</v>
      </c>
      <c r="B79" s="0" t="s">
        <v>691</v>
      </c>
      <c r="C79" s="1" t="s">
        <v>692</v>
      </c>
      <c r="D79" s="0" t="s">
        <v>576</v>
      </c>
      <c r="E79" s="0" t="s">
        <v>88</v>
      </c>
      <c r="F79" s="0" t="s">
        <v>510</v>
      </c>
      <c r="G79" s="0" t="n">
        <v>7</v>
      </c>
      <c r="H79" s="0" t="n">
        <v>59</v>
      </c>
      <c r="I79" s="0" t="s">
        <v>511</v>
      </c>
    </row>
    <row r="80" customFormat="false" ht="13.8" hidden="false" customHeight="false" outlineLevel="0" collapsed="false">
      <c r="A80" s="0" t="n">
        <v>79</v>
      </c>
      <c r="B80" s="0" t="s">
        <v>589</v>
      </c>
      <c r="C80" s="1" t="s">
        <v>590</v>
      </c>
      <c r="D80" s="0" t="s">
        <v>576</v>
      </c>
      <c r="E80" s="0" t="s">
        <v>693</v>
      </c>
      <c r="F80" s="0" t="s">
        <v>522</v>
      </c>
      <c r="G80" s="0" t="n">
        <v>3</v>
      </c>
      <c r="H80" s="0" t="n">
        <v>28</v>
      </c>
      <c r="I80" s="0" t="s">
        <v>511</v>
      </c>
    </row>
    <row r="81" customFormat="false" ht="13.8" hidden="false" customHeight="false" outlineLevel="0" collapsed="false">
      <c r="A81" s="0" t="n">
        <v>80</v>
      </c>
      <c r="B81" s="0" t="s">
        <v>694</v>
      </c>
      <c r="C81" s="1" t="s">
        <v>666</v>
      </c>
      <c r="D81" s="0" t="s">
        <v>576</v>
      </c>
      <c r="E81" s="0" t="s">
        <v>693</v>
      </c>
      <c r="F81" s="0" t="s">
        <v>588</v>
      </c>
      <c r="G81" s="0" t="n">
        <v>6</v>
      </c>
      <c r="H81" s="0" t="n">
        <v>34</v>
      </c>
      <c r="I81" s="0" t="s">
        <v>511</v>
      </c>
    </row>
    <row r="82" customFormat="false" ht="13.8" hidden="false" customHeight="false" outlineLevel="0" collapsed="false">
      <c r="A82" s="0" t="n">
        <v>81</v>
      </c>
      <c r="B82" s="0" t="s">
        <v>695</v>
      </c>
      <c r="C82" s="1" t="s">
        <v>696</v>
      </c>
      <c r="D82" s="0" t="s">
        <v>576</v>
      </c>
      <c r="E82" s="0" t="s">
        <v>697</v>
      </c>
      <c r="F82" s="0" t="s">
        <v>510</v>
      </c>
      <c r="G82" s="0" t="n">
        <v>0</v>
      </c>
      <c r="H82" s="0" t="n">
        <v>22</v>
      </c>
      <c r="I82" s="0" t="s">
        <v>511</v>
      </c>
    </row>
    <row r="83" customFormat="false" ht="13.8" hidden="false" customHeight="false" outlineLevel="0" collapsed="false">
      <c r="A83" s="0" t="n">
        <v>82</v>
      </c>
      <c r="B83" s="0" t="s">
        <v>698</v>
      </c>
      <c r="C83" s="1" t="s">
        <v>699</v>
      </c>
      <c r="D83" s="0" t="s">
        <v>576</v>
      </c>
      <c r="E83" s="0" t="s">
        <v>697</v>
      </c>
      <c r="F83" s="0" t="s">
        <v>667</v>
      </c>
      <c r="G83" s="0" t="n">
        <v>0</v>
      </c>
      <c r="H83" s="0" t="n">
        <v>47</v>
      </c>
      <c r="I83" s="0" t="s">
        <v>511</v>
      </c>
    </row>
    <row r="84" customFormat="false" ht="13.8" hidden="false" customHeight="false" outlineLevel="0" collapsed="false">
      <c r="A84" s="0" t="n">
        <v>83</v>
      </c>
      <c r="B84" s="0" t="s">
        <v>412</v>
      </c>
      <c r="C84" s="1" t="s">
        <v>412</v>
      </c>
      <c r="D84" s="0" t="s">
        <v>700</v>
      </c>
      <c r="E84" s="0" t="s">
        <v>701</v>
      </c>
      <c r="F84" s="0" t="s">
        <v>669</v>
      </c>
      <c r="G84" s="0" t="n">
        <v>0</v>
      </c>
      <c r="H84" s="0" t="n">
        <v>25</v>
      </c>
      <c r="I84" s="0" t="s">
        <v>702</v>
      </c>
    </row>
    <row r="85" customFormat="false" ht="13.8" hidden="false" customHeight="false" outlineLevel="0" collapsed="false">
      <c r="A85" s="0" t="n">
        <v>84</v>
      </c>
      <c r="B85" s="0" t="s">
        <v>647</v>
      </c>
      <c r="C85" s="1" t="s">
        <v>647</v>
      </c>
      <c r="D85" s="0" t="s">
        <v>700</v>
      </c>
      <c r="E85" s="0" t="s">
        <v>701</v>
      </c>
      <c r="F85" s="0" t="s">
        <v>703</v>
      </c>
      <c r="G85" s="0" t="n">
        <v>0</v>
      </c>
      <c r="H85" s="0" t="n">
        <v>50</v>
      </c>
      <c r="I85" s="0" t="s">
        <v>704</v>
      </c>
    </row>
    <row r="86" customFormat="false" ht="13.8" hidden="false" customHeight="false" outlineLevel="0" collapsed="false">
      <c r="A86" s="0" t="n">
        <v>85</v>
      </c>
      <c r="B86" s="0" t="s">
        <v>705</v>
      </c>
      <c r="C86" s="1" t="s">
        <v>705</v>
      </c>
      <c r="D86" s="0" t="s">
        <v>700</v>
      </c>
      <c r="E86" s="0" t="s">
        <v>701</v>
      </c>
      <c r="F86" s="0" t="s">
        <v>706</v>
      </c>
      <c r="G86" s="0" t="n">
        <v>0</v>
      </c>
      <c r="H86" s="0" t="n">
        <v>75</v>
      </c>
      <c r="I86" s="0" t="s">
        <v>707</v>
      </c>
    </row>
    <row r="87" customFormat="false" ht="13.8" hidden="false" customHeight="false" outlineLevel="0" collapsed="false">
      <c r="A87" s="0" t="n">
        <v>86</v>
      </c>
      <c r="B87" s="0" t="s">
        <v>708</v>
      </c>
      <c r="C87" s="1" t="s">
        <v>709</v>
      </c>
      <c r="D87" s="0" t="s">
        <v>700</v>
      </c>
      <c r="E87" s="0" t="s">
        <v>701</v>
      </c>
      <c r="F87" s="0" t="s">
        <v>710</v>
      </c>
      <c r="G87" s="0" t="n">
        <v>0</v>
      </c>
      <c r="H87" s="0" t="n">
        <v>100</v>
      </c>
      <c r="I87" s="0" t="s">
        <v>707</v>
      </c>
    </row>
    <row r="88" customFormat="false" ht="13.8" hidden="false" customHeight="false" outlineLevel="0" collapsed="false">
      <c r="A88" s="0" t="n">
        <v>87</v>
      </c>
      <c r="B88" s="0" t="s">
        <v>711</v>
      </c>
      <c r="C88" s="1" t="s">
        <v>711</v>
      </c>
      <c r="D88" s="0" t="s">
        <v>700</v>
      </c>
      <c r="E88" s="0" t="s">
        <v>701</v>
      </c>
      <c r="F88" s="0" t="s">
        <v>712</v>
      </c>
      <c r="G88" s="0" t="n">
        <v>0</v>
      </c>
      <c r="H88" s="0" t="n">
        <v>18</v>
      </c>
      <c r="I88" s="0" t="s">
        <v>702</v>
      </c>
    </row>
    <row r="89" customFormat="false" ht="13.8" hidden="false" customHeight="false" outlineLevel="0" collapsed="false">
      <c r="A89" s="0" t="n">
        <v>88</v>
      </c>
      <c r="B89" s="0" t="s">
        <v>713</v>
      </c>
      <c r="C89" s="1" t="s">
        <v>713</v>
      </c>
      <c r="D89" s="0" t="s">
        <v>700</v>
      </c>
      <c r="E89" s="0" t="s">
        <v>701</v>
      </c>
      <c r="F89" s="0" t="s">
        <v>714</v>
      </c>
      <c r="G89" s="0" t="n">
        <v>1</v>
      </c>
      <c r="H89" s="0" t="n">
        <v>15</v>
      </c>
      <c r="I89" s="0" t="s">
        <v>511</v>
      </c>
    </row>
    <row r="90" customFormat="false" ht="13.8" hidden="false" customHeight="false" outlineLevel="0" collapsed="false">
      <c r="A90" s="0" t="n">
        <v>89</v>
      </c>
      <c r="B90" s="0" t="s">
        <v>715</v>
      </c>
      <c r="C90" s="1" t="s">
        <v>715</v>
      </c>
      <c r="D90" s="0" t="s">
        <v>700</v>
      </c>
      <c r="E90" s="0" t="s">
        <v>701</v>
      </c>
      <c r="F90" s="0" t="s">
        <v>716</v>
      </c>
      <c r="G90" s="0" t="n">
        <v>3</v>
      </c>
      <c r="H90" s="0" t="n">
        <v>25</v>
      </c>
      <c r="I90" s="0" t="s">
        <v>717</v>
      </c>
    </row>
    <row r="91" customFormat="false" ht="13.8" hidden="false" customHeight="false" outlineLevel="0" collapsed="false">
      <c r="A91" s="0" t="n">
        <v>90</v>
      </c>
      <c r="B91" s="0" t="s">
        <v>418</v>
      </c>
      <c r="C91" s="1" t="s">
        <v>718</v>
      </c>
      <c r="D91" s="0" t="s">
        <v>700</v>
      </c>
      <c r="E91" s="0" t="s">
        <v>701</v>
      </c>
      <c r="F91" s="0" t="s">
        <v>716</v>
      </c>
      <c r="G91" s="0" t="n">
        <v>1</v>
      </c>
      <c r="H91" s="0" t="n">
        <v>100</v>
      </c>
      <c r="I91" s="0" t="s">
        <v>717</v>
      </c>
    </row>
    <row r="92" customFormat="false" ht="13.8" hidden="false" customHeight="false" outlineLevel="0" collapsed="false">
      <c r="A92" s="0" t="n">
        <v>91</v>
      </c>
      <c r="B92" s="0" t="s">
        <v>457</v>
      </c>
      <c r="C92" s="1" t="s">
        <v>589</v>
      </c>
      <c r="D92" s="0" t="s">
        <v>719</v>
      </c>
      <c r="E92" s="0" t="s">
        <v>701</v>
      </c>
      <c r="F92" s="0" t="s">
        <v>714</v>
      </c>
      <c r="G92" s="0" t="n">
        <v>2</v>
      </c>
      <c r="H92" s="0" t="n">
        <v>22</v>
      </c>
      <c r="I92" s="0" t="s">
        <v>511</v>
      </c>
    </row>
    <row r="93" customFormat="false" ht="13.8" hidden="false" customHeight="false" outlineLevel="0" collapsed="false">
      <c r="A93" s="0" t="n">
        <v>92</v>
      </c>
      <c r="B93" s="0" t="s">
        <v>720</v>
      </c>
      <c r="C93" s="1" t="s">
        <v>720</v>
      </c>
      <c r="D93" s="0" t="s">
        <v>721</v>
      </c>
      <c r="E93" s="0" t="s">
        <v>722</v>
      </c>
      <c r="F93" s="0" t="s">
        <v>661</v>
      </c>
      <c r="G93" s="0" t="n">
        <v>0</v>
      </c>
      <c r="H93" s="0" t="n">
        <v>5</v>
      </c>
      <c r="I93" s="0" t="s">
        <v>511</v>
      </c>
    </row>
    <row r="94" customFormat="false" ht="13.8" hidden="false" customHeight="false" outlineLevel="0" collapsed="false">
      <c r="A94" s="0" t="n">
        <v>93</v>
      </c>
      <c r="B94" s="0" t="s">
        <v>723</v>
      </c>
      <c r="C94" s="1" t="s">
        <v>723</v>
      </c>
      <c r="D94" s="0" t="s">
        <v>721</v>
      </c>
      <c r="E94" s="0" t="s">
        <v>722</v>
      </c>
      <c r="F94" s="0" t="s">
        <v>724</v>
      </c>
      <c r="G94" s="0" t="n">
        <v>1</v>
      </c>
      <c r="H94" s="0" t="n">
        <v>7</v>
      </c>
      <c r="I94" s="0" t="s">
        <v>511</v>
      </c>
    </row>
    <row r="95" customFormat="false" ht="13.8" hidden="false" customHeight="false" outlineLevel="0" collapsed="false">
      <c r="A95" s="0" t="n">
        <v>94</v>
      </c>
      <c r="B95" s="0" t="s">
        <v>725</v>
      </c>
      <c r="C95" s="1" t="s">
        <v>725</v>
      </c>
      <c r="D95" s="0" t="s">
        <v>721</v>
      </c>
      <c r="E95" s="0" t="s">
        <v>722</v>
      </c>
      <c r="F95" s="0" t="s">
        <v>716</v>
      </c>
      <c r="G95" s="0" t="n">
        <v>1</v>
      </c>
      <c r="H95" s="0" t="n">
        <v>7</v>
      </c>
      <c r="I95" s="0" t="s">
        <v>511</v>
      </c>
    </row>
    <row r="96" customFormat="false" ht="13.8" hidden="false" customHeight="false" outlineLevel="0" collapsed="false">
      <c r="A96" s="0" t="n">
        <v>95</v>
      </c>
      <c r="B96" s="0" t="s">
        <v>726</v>
      </c>
      <c r="C96" s="1" t="s">
        <v>727</v>
      </c>
      <c r="D96" s="0" t="s">
        <v>700</v>
      </c>
      <c r="E96" s="0" t="s">
        <v>722</v>
      </c>
      <c r="F96" s="0" t="s">
        <v>513</v>
      </c>
      <c r="G96" s="0" t="n">
        <v>1</v>
      </c>
      <c r="H96" s="0" t="n">
        <v>10</v>
      </c>
      <c r="I96" s="0" t="s">
        <v>728</v>
      </c>
    </row>
    <row r="97" customFormat="false" ht="13.8" hidden="false" customHeight="false" outlineLevel="0" collapsed="false">
      <c r="A97" s="0" t="n">
        <v>96</v>
      </c>
      <c r="B97" s="0" t="s">
        <v>446</v>
      </c>
      <c r="C97" s="1" t="s">
        <v>446</v>
      </c>
      <c r="D97" s="0" t="s">
        <v>700</v>
      </c>
      <c r="E97" s="0" t="s">
        <v>722</v>
      </c>
      <c r="F97" s="0" t="s">
        <v>729</v>
      </c>
      <c r="G97" s="0" t="n">
        <v>2</v>
      </c>
      <c r="H97" s="0" t="n">
        <v>12</v>
      </c>
      <c r="I97" s="0" t="s">
        <v>702</v>
      </c>
    </row>
    <row r="98" customFormat="false" ht="13.8" hidden="false" customHeight="false" outlineLevel="0" collapsed="false">
      <c r="A98" s="0" t="n">
        <v>97</v>
      </c>
      <c r="B98" s="0" t="s">
        <v>730</v>
      </c>
      <c r="C98" s="1" t="s">
        <v>730</v>
      </c>
      <c r="D98" s="0" t="s">
        <v>721</v>
      </c>
      <c r="E98" s="0" t="s">
        <v>722</v>
      </c>
      <c r="F98" s="0" t="s">
        <v>731</v>
      </c>
      <c r="G98" s="0" t="n">
        <v>1</v>
      </c>
      <c r="H98" s="0" t="n">
        <v>9</v>
      </c>
      <c r="I98" s="0" t="s">
        <v>728</v>
      </c>
    </row>
    <row r="99" customFormat="false" ht="13.8" hidden="false" customHeight="false" outlineLevel="0" collapsed="false">
      <c r="A99" s="0" t="n">
        <v>98</v>
      </c>
      <c r="B99" s="0" t="s">
        <v>450</v>
      </c>
      <c r="C99" s="1" t="s">
        <v>732</v>
      </c>
      <c r="D99" s="0" t="s">
        <v>700</v>
      </c>
      <c r="E99" s="0" t="s">
        <v>722</v>
      </c>
      <c r="F99" s="0" t="s">
        <v>513</v>
      </c>
      <c r="G99" s="0" t="n">
        <v>2</v>
      </c>
      <c r="H99" s="0" t="n">
        <v>11</v>
      </c>
      <c r="I99" s="0" t="s">
        <v>728</v>
      </c>
    </row>
    <row r="100" customFormat="false" ht="13.8" hidden="false" customHeight="false" outlineLevel="0" collapsed="false">
      <c r="A100" s="0" t="n">
        <v>99</v>
      </c>
      <c r="B100" s="0" t="s">
        <v>733</v>
      </c>
      <c r="C100" s="1" t="s">
        <v>733</v>
      </c>
      <c r="D100" s="0" t="s">
        <v>700</v>
      </c>
      <c r="E100" s="0" t="s">
        <v>722</v>
      </c>
      <c r="F100" s="0" t="s">
        <v>714</v>
      </c>
      <c r="G100" s="0" t="n">
        <v>0</v>
      </c>
      <c r="H100" s="0" t="n">
        <v>9</v>
      </c>
      <c r="I100" s="0" t="s">
        <v>511</v>
      </c>
    </row>
    <row r="101" customFormat="false" ht="13.8" hidden="false" customHeight="false" outlineLevel="0" collapsed="false">
      <c r="A101" s="0" t="n">
        <v>100</v>
      </c>
      <c r="B101" s="0" t="s">
        <v>734</v>
      </c>
      <c r="C101" s="1" t="s">
        <v>450</v>
      </c>
      <c r="D101" s="0" t="s">
        <v>700</v>
      </c>
      <c r="E101" s="0" t="s">
        <v>722</v>
      </c>
      <c r="F101" s="0" t="s">
        <v>735</v>
      </c>
      <c r="G101" s="0" t="n">
        <v>7</v>
      </c>
      <c r="H101" s="0" t="n">
        <v>22</v>
      </c>
      <c r="I101" s="0" t="s">
        <v>702</v>
      </c>
    </row>
    <row r="102" customFormat="false" ht="13.8" hidden="false" customHeight="false" outlineLevel="0" collapsed="false">
      <c r="A102" s="0" t="n">
        <v>101</v>
      </c>
      <c r="B102" s="0" t="s">
        <v>736</v>
      </c>
      <c r="C102" s="1" t="s">
        <v>737</v>
      </c>
      <c r="D102" s="0" t="s">
        <v>721</v>
      </c>
      <c r="E102" s="0" t="s">
        <v>722</v>
      </c>
      <c r="F102" s="0" t="s">
        <v>703</v>
      </c>
      <c r="G102" s="0" t="n">
        <v>0</v>
      </c>
      <c r="H102" s="0" t="n">
        <v>180</v>
      </c>
      <c r="I102" s="0" t="s">
        <v>702</v>
      </c>
    </row>
    <row r="103" customFormat="false" ht="13.8" hidden="false" customHeight="false" outlineLevel="0" collapsed="false">
      <c r="A103" s="0" t="n">
        <v>102</v>
      </c>
      <c r="B103" s="0" t="s">
        <v>738</v>
      </c>
      <c r="C103" s="1" t="s">
        <v>739</v>
      </c>
      <c r="D103" s="0" t="s">
        <v>719</v>
      </c>
      <c r="E103" s="0" t="s">
        <v>722</v>
      </c>
      <c r="F103" s="0" t="s">
        <v>513</v>
      </c>
      <c r="G103" s="0" t="n">
        <v>1</v>
      </c>
      <c r="H103" s="0" t="n">
        <v>7</v>
      </c>
      <c r="I103" s="0" t="s">
        <v>728</v>
      </c>
    </row>
    <row r="104" customFormat="false" ht="13.8" hidden="false" customHeight="false" outlineLevel="0" collapsed="false">
      <c r="A104" s="0" t="n">
        <v>103</v>
      </c>
      <c r="B104" s="0" t="s">
        <v>84</v>
      </c>
      <c r="C104" s="1" t="s">
        <v>84</v>
      </c>
      <c r="D104" s="0" t="s">
        <v>740</v>
      </c>
      <c r="E104" s="0" t="s">
        <v>722</v>
      </c>
      <c r="F104" s="0" t="s">
        <v>741</v>
      </c>
      <c r="G104" s="0" t="n">
        <v>0</v>
      </c>
      <c r="H104" s="0" t="n">
        <v>20</v>
      </c>
      <c r="I104" s="0" t="s">
        <v>574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2023-02-21T23:19:57Z</dcterms:created>
  <dc:creator>josh</dc:creator>
  <dc:description/>
  <dc:language>en-US</dc:language>
  <cp:lastModifiedBy/>
  <dcterms:modified xsi:type="dcterms:W3CDTF">2025-05-04T14:48:56Z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