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jwm/Work/WEEDS/Business/PowerLines/OEIS/WMP25/SCE/DRs/"/>
    </mc:Choice>
  </mc:AlternateContent>
  <xr:revisionPtr revIDLastSave="0" documentId="8_{ED951F0C-74A4-0446-BEF6-86ADC4ABFF18}" xr6:coauthVersionLast="47" xr6:coauthVersionMax="47" xr10:uidLastSave="{00000000-0000-0000-0000-000000000000}"/>
  <bookViews>
    <workbookView xWindow="0" yWindow="500" windowWidth="31640" windowHeight="12740" xr2:uid="{00000000-000D-0000-FFFF-FFFF00000000}"/>
  </bookViews>
  <sheets>
    <sheet name="Sheet1" sheetId="6" r:id="rId1"/>
    <sheet name="MGRA-SCE-WMP25_DataRequest4 Q1" sheetId="2" r:id="rId2"/>
    <sheet name="Completed Structures" sheetId="5" r:id="rId3"/>
  </sheets>
  <definedNames>
    <definedName name="_xlnm._FilterDatabase" localSheetId="2" hidden="1">'Completed Structures'!$A$1:$H$52</definedName>
    <definedName name="_xlnm._FilterDatabase" localSheetId="1" hidden="1">'MGRA-SCE-WMP25_DataRequest4 Q1'!$A$1:$H$26</definedName>
  </definedNames>
  <calcPr calcId="191028"/>
  <pivotCaches>
    <pivotCache cacheId="3" r:id="rId4"/>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6" l="1"/>
  <c r="H5" i="6"/>
  <c r="H4" i="6"/>
  <c r="G7" i="6"/>
  <c r="H7" i="6" s="1"/>
  <c r="J25" i="2"/>
  <c r="J24" i="2"/>
  <c r="J23" i="2"/>
  <c r="J22" i="2"/>
  <c r="J21" i="2"/>
  <c r="J20" i="2"/>
  <c r="J19" i="2"/>
  <c r="J18" i="2"/>
  <c r="J17" i="2"/>
  <c r="J16" i="2"/>
  <c r="J14" i="2"/>
  <c r="J13" i="2"/>
  <c r="J12" i="2"/>
  <c r="J11" i="2"/>
  <c r="J10" i="2"/>
  <c r="J9" i="2"/>
  <c r="J8" i="2"/>
  <c r="J7" i="2"/>
  <c r="J6" i="2"/>
  <c r="J5" i="2"/>
  <c r="J4" i="2"/>
  <c r="J3" i="2"/>
  <c r="J15" i="2"/>
  <c r="J2" i="2"/>
</calcChain>
</file>

<file path=xl/sharedStrings.xml><?xml version="1.0" encoding="utf-8"?>
<sst xmlns="http://schemas.openxmlformats.org/spreadsheetml/2006/main" count="437" uniqueCount="144">
  <si>
    <t>a) Project ID number</t>
  </si>
  <si>
    <t>b) Circuit ID</t>
  </si>
  <si>
    <t>c) ID of each circuit segment that was entirely undergrounded in the project</t>
  </si>
  <si>
    <t>d) ID of each circuit segment that was partially undergrounded in the project</t>
  </si>
  <si>
    <t>TD1800998</t>
  </si>
  <si>
    <t>TD1801001</t>
  </si>
  <si>
    <t>TD1801006</t>
  </si>
  <si>
    <t>TD1909564</t>
  </si>
  <si>
    <t>TD1937563</t>
  </si>
  <si>
    <t>TD1814780</t>
  </si>
  <si>
    <t>TD1825201</t>
  </si>
  <si>
    <t>TD1825202</t>
  </si>
  <si>
    <t>TD1825213</t>
  </si>
  <si>
    <t>TD1905439</t>
  </si>
  <si>
    <t>TD1905441</t>
  </si>
  <si>
    <t>TD1905446</t>
  </si>
  <si>
    <t>TD1905447</t>
  </si>
  <si>
    <t>TD1905449</t>
  </si>
  <si>
    <t>TD1907487</t>
  </si>
  <si>
    <t>TD1750771</t>
  </si>
  <si>
    <t>TD1800996</t>
  </si>
  <si>
    <t>TD1909540</t>
  </si>
  <si>
    <t>TD1909548</t>
  </si>
  <si>
    <t>TD1909554</t>
  </si>
  <si>
    <t>TD1909560</t>
  </si>
  <si>
    <t>TD2023204</t>
  </si>
  <si>
    <t>TD1799842</t>
  </si>
  <si>
    <t>TD1825192</t>
  </si>
  <si>
    <t>TD1937553</t>
  </si>
  <si>
    <t>Note [2]: This is the UG installed miles, which is slightly higher than the OH miles removed or OH miles that were undergrounded. Some work orders do not have miles associated with them since those could include non-construction costs.</t>
  </si>
  <si>
    <t>Note [3]: SCE does not track this info; however, the miles of trenching required will be generally similar to the circuit miles undergrounded.</t>
  </si>
  <si>
    <t>Note [4]: Capital-related O&amp;M expenditures related to the original design, planning, permitting and construction are not included. Also, the "total life cycle cost" here is the cost to construct the project. It does not include any inspection and maintenance costs thereafter.</t>
  </si>
  <si>
    <t>activity_title</t>
  </si>
  <si>
    <t>Work_Order</t>
  </si>
  <si>
    <t>Circuit ID</t>
  </si>
  <si>
    <t>Structure</t>
  </si>
  <si>
    <t>AssetOHUG</t>
  </si>
  <si>
    <t>HFTDClass</t>
  </si>
  <si>
    <t>Latitude</t>
  </si>
  <si>
    <t>Longitude</t>
  </si>
  <si>
    <t>SH-2 Undergrounding Overhead Conductor</t>
  </si>
  <si>
    <t>1522760E</t>
  </si>
  <si>
    <t>OH</t>
  </si>
  <si>
    <t>Tier 2</t>
  </si>
  <si>
    <t>33.97963744040931</t>
  </si>
  <si>
    <t>1338710E</t>
  </si>
  <si>
    <t>33.978592001125925</t>
  </si>
  <si>
    <t>746402E</t>
  </si>
  <si>
    <t>33.97964982107523</t>
  </si>
  <si>
    <t>721400E</t>
  </si>
  <si>
    <t>1338711E</t>
  </si>
  <si>
    <t>33.97890979125291</t>
  </si>
  <si>
    <t>1262056E</t>
  </si>
  <si>
    <t>33.982826999289884</t>
  </si>
  <si>
    <t>83165E</t>
  </si>
  <si>
    <t>33.98115195004178</t>
  </si>
  <si>
    <t>1112793E</t>
  </si>
  <si>
    <t>33.981923655231135</t>
  </si>
  <si>
    <t>83166E</t>
  </si>
  <si>
    <t>33.98150838614908</t>
  </si>
  <si>
    <t>4419922E</t>
  </si>
  <si>
    <t>33.98259551405305</t>
  </si>
  <si>
    <t>83168E</t>
  </si>
  <si>
    <t>33.982172967158405</t>
  </si>
  <si>
    <t>1112792E</t>
  </si>
  <si>
    <t>33.98202775181001</t>
  </si>
  <si>
    <t>1289535E</t>
  </si>
  <si>
    <t>33.98229399972201</t>
  </si>
  <si>
    <t>4611594E</t>
  </si>
  <si>
    <t>33.982908905620356</t>
  </si>
  <si>
    <t>4611627E</t>
  </si>
  <si>
    <t>33.98182317634714</t>
  </si>
  <si>
    <t>4107308E</t>
  </si>
  <si>
    <t>33.98086805398837</t>
  </si>
  <si>
    <t>746770E</t>
  </si>
  <si>
    <t>Tier 3</t>
  </si>
  <si>
    <t>33.98927768034606</t>
  </si>
  <si>
    <t>4495443E</t>
  </si>
  <si>
    <t>33.98978265338802</t>
  </si>
  <si>
    <t>157688E</t>
  </si>
  <si>
    <t>33.99049499944139</t>
  </si>
  <si>
    <t>4785412E</t>
  </si>
  <si>
    <t>83184E</t>
  </si>
  <si>
    <t>33.98781611435179</t>
  </si>
  <si>
    <t>83185E</t>
  </si>
  <si>
    <t>33.988332201047456</t>
  </si>
  <si>
    <t>4732544E</t>
  </si>
  <si>
    <t>33.98684218771006</t>
  </si>
  <si>
    <t>965334E</t>
  </si>
  <si>
    <t>83174E</t>
  </si>
  <si>
    <t>33.984423372624214</t>
  </si>
  <si>
    <t>4612220E</t>
  </si>
  <si>
    <t>83178E</t>
  </si>
  <si>
    <t>33.985650602621796</t>
  </si>
  <si>
    <t>4547044E</t>
  </si>
  <si>
    <t>33.983593918589506</t>
  </si>
  <si>
    <t>83173E</t>
  </si>
  <si>
    <t>33.98408420180363</t>
  </si>
  <si>
    <t>83180E</t>
  </si>
  <si>
    <t>33.986422454212104</t>
  </si>
  <si>
    <t>83182E</t>
  </si>
  <si>
    <t>33.987328455585384</t>
  </si>
  <si>
    <t>4891702E</t>
  </si>
  <si>
    <t>33.975900331565725</t>
  </si>
  <si>
    <t>1522784E</t>
  </si>
  <si>
    <t>33.97677143205549</t>
  </si>
  <si>
    <t>83163E</t>
  </si>
  <si>
    <t>33.98040620571734</t>
  </si>
  <si>
    <t>1522786E</t>
  </si>
  <si>
    <t>33.97636604919526</t>
  </si>
  <si>
    <t>1407115E</t>
  </si>
  <si>
    <t>33.97942498168869</t>
  </si>
  <si>
    <t>4380660E</t>
  </si>
  <si>
    <t>33.97841005358722</t>
  </si>
  <si>
    <t>4961529E</t>
  </si>
  <si>
    <t>4961527E</t>
  </si>
  <si>
    <t>4265064E</t>
  </si>
  <si>
    <t>33.60861397439857</t>
  </si>
  <si>
    <t>4265063E</t>
  </si>
  <si>
    <t>33.60859998362912</t>
  </si>
  <si>
    <t>33.63013241663736</t>
  </si>
  <si>
    <t>4964983E</t>
  </si>
  <si>
    <t>4223195E</t>
  </si>
  <si>
    <t>33.82323397136149</t>
  </si>
  <si>
    <t>e) Total overhead circuit-miles removed</t>
  </si>
  <si>
    <t>f) Total circuit-miles of underground conductor installed (Note [2])</t>
  </si>
  <si>
    <t>g) Total miles of trenching required</t>
  </si>
  <si>
    <t>h) Total life-cycle electric costs of the project (i.e., costs attributed to your electric facilities), including costs for planning, design, permitting, and construction (Note [4]) (2023$)</t>
  </si>
  <si>
    <t>Note [1]</t>
  </si>
  <si>
    <t>Note [3]</t>
  </si>
  <si>
    <t>j) Total minutes of PSPS experienced by the project circuit/circuit segments since 2019</t>
  </si>
  <si>
    <t>3,267</t>
  </si>
  <si>
    <t>Note [1]: SCE plans and executes work at the structure level. Please refer to the "Completed Structures" tab for structure details. Note that the list has the OH structures removed.</t>
  </si>
  <si>
    <t>N/A</t>
  </si>
  <si>
    <t>i) Total number of customers served by the circuit/circuit segments (Note[5])</t>
  </si>
  <si>
    <t>Note [5]: The number of customers may vary slightly at different PSPS events.</t>
  </si>
  <si>
    <t>Row Labels</t>
  </si>
  <si>
    <t>Grand Total</t>
  </si>
  <si>
    <t>Sum of f) Total circuit-miles of underground conductor installed (Note [2])</t>
  </si>
  <si>
    <t>Sum of h) Total life-cycle electric costs of the project (i.e., costs attributed to your electric facilities), including costs for planning, design, permitting, and construction (Note [4]) (2023$)</t>
  </si>
  <si>
    <t>Count of i) Total number of customers served by the circuit/circuit segments (Note[5])</t>
  </si>
  <si>
    <t>Cost/customer</t>
  </si>
  <si>
    <t>Cost</t>
  </si>
  <si>
    <t>Sum of j) Total minutes of PSPS experienced by the project circuit/circuit segments since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</si>
</sst>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13" x14ac:knownFonts="1">
    <font>
      <sz val="11"/>
      <name val="Calibri"/>
    </font>
    <font>
      <sz val="11"/>
      <color theme="1"/>
      <name val="Calibri"/>
      <family val="2"/>
      <scheme val="minor"/>
    </font>
    <font>
      <sz val="11"/>
      <color theme="1"/>
      <name val="Calibri"/>
      <family val="2"/>
      <scheme val="minor"/>
    </font>
    <font>
      <sz val="11"/>
      <name val="Calibri"/>
      <family val="2"/>
    </font>
    <font>
      <sz val="12"/>
      <name val="Times New Roman"/>
      <family val="1"/>
    </font>
    <font>
      <sz val="11"/>
      <name val="Calibri"/>
      <family val="2"/>
    </font>
    <font>
      <sz val="8"/>
      <name val="Calibri"/>
      <family val="2"/>
    </font>
    <font>
      <b/>
      <sz val="12"/>
      <name val="Times New Roman"/>
      <family val="1"/>
    </font>
    <font>
      <sz val="12"/>
      <color rgb="FFFF0000"/>
      <name val="Times New Roman"/>
      <family val="1"/>
    </font>
    <font>
      <sz val="11"/>
      <name val="Aptos Narrow"/>
      <family val="2"/>
    </font>
    <font>
      <sz val="11"/>
      <name val="Aptos Narrow"/>
      <family val="2"/>
    </font>
    <font>
      <sz val="11"/>
      <name val="Calibri"/>
      <family val="2"/>
    </font>
    <font>
      <sz val="11"/>
      <color theme="1"/>
      <name val="Times New Roman"/>
      <family val="1"/>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2">
    <xf numFmtId="0" fontId="0" fillId="0" borderId="0"/>
    <xf numFmtId="44" fontId="3" fillId="0" borderId="0" applyFont="0" applyFill="0" applyBorder="0" applyAlignment="0" applyProtection="0"/>
    <xf numFmtId="0" fontId="5" fillId="0" borderId="0"/>
    <xf numFmtId="0" fontId="9" fillId="0" borderId="0"/>
    <xf numFmtId="43" fontId="10" fillId="0" borderId="0" applyFont="0" applyFill="0" applyBorder="0" applyAlignment="0" applyProtection="0"/>
    <xf numFmtId="44" fontId="10"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3" fontId="11" fillId="0" borderId="0" applyFont="0" applyFill="0" applyBorder="0" applyAlignment="0" applyProtection="0"/>
    <xf numFmtId="0" fontId="1" fillId="0" borderId="0"/>
  </cellStyleXfs>
  <cellXfs count="29">
    <xf numFmtId="0" fontId="0" fillId="0" borderId="0" xfId="0"/>
    <xf numFmtId="0" fontId="7" fillId="2" borderId="0" xfId="0" applyFont="1" applyFill="1" applyAlignment="1">
      <alignment wrapText="1"/>
    </xf>
    <xf numFmtId="0" fontId="4" fillId="0" borderId="0" xfId="0" applyFont="1"/>
    <xf numFmtId="164" fontId="4" fillId="0" borderId="0" xfId="1" applyNumberFormat="1" applyFont="1"/>
    <xf numFmtId="0" fontId="7" fillId="0" borderId="0" xfId="0" applyFont="1" applyAlignment="1">
      <alignment wrapText="1"/>
    </xf>
    <xf numFmtId="0" fontId="8" fillId="0" borderId="0" xfId="0" applyFont="1"/>
    <xf numFmtId="164" fontId="7" fillId="2" borderId="0" xfId="1" applyNumberFormat="1" applyFont="1" applyFill="1" applyAlignment="1">
      <alignment wrapText="1"/>
    </xf>
    <xf numFmtId="0" fontId="7" fillId="2" borderId="0" xfId="0" applyFont="1" applyFill="1" applyAlignment="1">
      <alignment horizontal="right" wrapText="1"/>
    </xf>
    <xf numFmtId="0" fontId="4" fillId="0" borderId="0" xfId="0" applyFont="1" applyAlignment="1">
      <alignment horizontal="right"/>
    </xf>
    <xf numFmtId="0" fontId="4" fillId="0" borderId="0" xfId="0" applyFont="1" applyAlignment="1">
      <alignment horizontal="center" vertical="center"/>
    </xf>
    <xf numFmtId="0" fontId="4" fillId="0" borderId="0" xfId="3" applyFont="1"/>
    <xf numFmtId="4" fontId="4" fillId="0" borderId="0" xfId="3" applyNumberFormat="1" applyFont="1"/>
    <xf numFmtId="0" fontId="12" fillId="0" borderId="0" xfId="11" applyFont="1"/>
    <xf numFmtId="0" fontId="12" fillId="0" borderId="0" xfId="11" quotePrefix="1" applyFont="1"/>
    <xf numFmtId="0" fontId="12" fillId="0" borderId="0" xfId="11" applyFont="1" applyAlignment="1">
      <alignment horizontal="left"/>
    </xf>
    <xf numFmtId="0" fontId="4" fillId="0" borderId="0" xfId="0" applyFont="1" applyAlignment="1">
      <alignment vertical="center"/>
    </xf>
    <xf numFmtId="0" fontId="4" fillId="0" borderId="0" xfId="0" applyFont="1" applyAlignment="1">
      <alignment horizontal="right" vertical="center"/>
    </xf>
    <xf numFmtId="1" fontId="4" fillId="0" borderId="0" xfId="1" applyNumberFormat="1" applyFont="1" applyAlignment="1">
      <alignment horizontal="right" vertical="center"/>
    </xf>
    <xf numFmtId="37" fontId="4" fillId="0" borderId="0" xfId="1" applyNumberFormat="1" applyFont="1" applyAlignment="1">
      <alignment vertical="center"/>
    </xf>
    <xf numFmtId="0" fontId="0" fillId="0" borderId="0" xfId="0" applyAlignment="1">
      <alignment horizontal="left"/>
    </xf>
    <xf numFmtId="0" fontId="0" fillId="0" borderId="0" xfId="0" pivotButton="1" applyAlignment="1">
      <alignment wrapText="1"/>
    </xf>
    <xf numFmtId="0" fontId="0" fillId="0" borderId="0" xfId="0" applyAlignment="1">
      <alignment wrapText="1"/>
    </xf>
    <xf numFmtId="2" fontId="4" fillId="0" borderId="0" xfId="10" applyNumberFormat="1" applyFont="1" applyAlignment="1">
      <alignment horizontal="right" vertical="center"/>
    </xf>
    <xf numFmtId="2" fontId="4" fillId="0" borderId="0" xfId="1" applyNumberFormat="1" applyFont="1" applyAlignment="1">
      <alignment horizontal="right" vertical="center"/>
    </xf>
    <xf numFmtId="2" fontId="4" fillId="0" borderId="0" xfId="10" quotePrefix="1" applyNumberFormat="1" applyFont="1" applyAlignment="1">
      <alignment horizontal="right" vertical="center"/>
    </xf>
    <xf numFmtId="44" fontId="3" fillId="0" borderId="0" xfId="1" applyFont="1" applyAlignment="1">
      <alignment wrapText="1"/>
    </xf>
    <xf numFmtId="44" fontId="0" fillId="0" borderId="0" xfId="1" applyFont="1"/>
    <xf numFmtId="164" fontId="3" fillId="0" borderId="0" xfId="1" applyNumberFormat="1" applyFont="1" applyAlignment="1">
      <alignment wrapText="1"/>
    </xf>
    <xf numFmtId="164" fontId="0" fillId="0" borderId="0" xfId="1" applyNumberFormat="1" applyFont="1"/>
  </cellXfs>
  <cellStyles count="12">
    <cellStyle name="Comma" xfId="10" builtinId="3"/>
    <cellStyle name="Comma 2" xfId="9" xr:uid="{4E0B5246-AEF5-4B2B-91BD-BEF6D9C7CB17}"/>
    <cellStyle name="Comma 3" xfId="4" xr:uid="{FC95921A-F9BD-496E-9255-8188FE361CC0}"/>
    <cellStyle name="Currency" xfId="1" builtinId="4"/>
    <cellStyle name="Currency 2" xfId="5" xr:uid="{BC7CAA35-404E-44B6-8734-A055F0E21B4A}"/>
    <cellStyle name="Normal" xfId="0" builtinId="0"/>
    <cellStyle name="Normal 2" xfId="2" xr:uid="{D29212A4-127A-4428-BEAA-53F6B4522C3A}"/>
    <cellStyle name="Normal 2 2" xfId="6" xr:uid="{7D5BDF4D-372C-4DE5-8307-56968FBDF11A}"/>
    <cellStyle name="Normal 2 2 2" xfId="11" xr:uid="{F878804C-B8C1-4243-B24A-CCE7DC178FEB}"/>
    <cellStyle name="Normal 3" xfId="8" xr:uid="{5FE3D658-E1A3-4694-A5DC-0AD1111C942D}"/>
    <cellStyle name="Normal 4" xfId="3" xr:uid="{7CF60423-B738-400B-92A5-C1583E67C6E5}"/>
    <cellStyle name="Percent 2" xfId="7" xr:uid="{3DAE7ACC-A3B7-4578-B81F-FA929D027AA4}"/>
  </cellStyles>
  <dxfs count="4">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06.471619328702" createdVersion="8" refreshedVersion="8" minRefreshableVersion="3" recordCount="25" xr:uid="{16FE2630-DE8D-9348-9D6C-FA0CBDD64496}">
  <cacheSource type="worksheet">
    <worksheetSource ref="A1:J26" sheet="MGRA-SCE-WMP25_DataRequest4 Q1"/>
  </cacheSource>
  <cacheFields count="10">
    <cacheField name="a) Project ID number" numFmtId="0">
      <sharedItems/>
    </cacheField>
    <cacheField name="b) Circuit ID" numFmtId="0">
      <sharedItems containsSemiMixedTypes="0" containsString="0" containsNumber="1" containsInteger="1" minValue="771" maxValue="15986" count="3">
        <n v="15986"/>
        <n v="10203"/>
        <n v="771"/>
      </sharedItems>
    </cacheField>
    <cacheField name="c) ID of each circuit segment that was entirely undergrounded in the project" numFmtId="0">
      <sharedItems/>
    </cacheField>
    <cacheField name="d) ID of each circuit segment that was partially undergrounded in the project" numFmtId="0">
      <sharedItems/>
    </cacheField>
    <cacheField name="e) Total overhead circuit-miles removed" numFmtId="4">
      <sharedItems containsString="0" containsBlank="1" containsNumber="1" minValue="0.27" maxValue="1.63"/>
    </cacheField>
    <cacheField name="f) Total circuit-miles of underground conductor installed (Note [2])" numFmtId="4">
      <sharedItems containsString="0" containsBlank="1" containsNumber="1" minValue="0.38" maxValue="1.77"/>
    </cacheField>
    <cacheField name="g) Total miles of trenching required" numFmtId="0">
      <sharedItems/>
    </cacheField>
    <cacheField name="h) Total life-cycle electric costs of the project (i.e., costs attributed to your electric facilities), including costs for planning, design, permitting, and construction (Note [4]) (2023$)" numFmtId="164">
      <sharedItems containsSemiMixedTypes="0" containsString="0" containsNumber="1" minValue="15672.018147925497" maxValue="2967534.2823223816"/>
    </cacheField>
    <cacheField name="i) Total number of customers served by the circuit/circuit segments (Note[5])" numFmtId="0">
      <sharedItems containsMixedTypes="1" containsNumber="1" containsInteger="1" minValue="1" maxValue="1"/>
    </cacheField>
    <cacheField name="j) Total minutes of PSPS experienced by the project circuit/circuit segments since 2019" numFmtId="0">
      <sharedItems containsSemiMixedTypes="0" containsString="0" containsNumber="1" containsInteger="1" minValue="0" maxValue="19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TD1800998"/>
    <x v="0"/>
    <s v="Note [1]"/>
    <s v="Note [1]"/>
    <m/>
    <n v="0.54"/>
    <s v="Note [3]"/>
    <n v="827408.24896757095"/>
    <s v="~1,410"/>
    <n v="1921"/>
  </r>
  <r>
    <s v="TD1801001"/>
    <x v="0"/>
    <s v="Note [1]"/>
    <s v="Note [1]"/>
    <m/>
    <n v="0.62"/>
    <s v="Note [3]"/>
    <n v="1450003.6590934012"/>
    <s v="~1,410"/>
    <n v="1921"/>
  </r>
  <r>
    <s v="TD1801006"/>
    <x v="0"/>
    <s v="Note [1]"/>
    <s v="Note [1]"/>
    <m/>
    <n v="0.57999999999999996"/>
    <s v="Note [3]"/>
    <n v="1239430.9067962663"/>
    <s v="~1,410"/>
    <n v="1921"/>
  </r>
  <r>
    <s v="TD1909564"/>
    <x v="0"/>
    <s v="Note [1]"/>
    <s v="Note [1]"/>
    <n v="0.3"/>
    <m/>
    <s v="Note [3]"/>
    <n v="122055.90865786991"/>
    <s v="~1,410"/>
    <n v="1921"/>
  </r>
  <r>
    <s v="TD1937563"/>
    <x v="0"/>
    <s v="Note [1]"/>
    <s v="Note [1]"/>
    <m/>
    <m/>
    <s v="Note [3]"/>
    <n v="68111.934872110025"/>
    <s v="~1,410"/>
    <n v="1921"/>
  </r>
  <r>
    <s v="TD1750771"/>
    <x v="0"/>
    <s v="Note [1]"/>
    <s v="Note [1]"/>
    <m/>
    <n v="0.52"/>
    <s v="Note [3]"/>
    <n v="1464149.498940577"/>
    <s v="~1,410"/>
    <n v="1921"/>
  </r>
  <r>
    <s v="TD1800996"/>
    <x v="0"/>
    <s v="Note [1]"/>
    <s v="Note [1]"/>
    <m/>
    <n v="0.38"/>
    <s v="Note [3]"/>
    <n v="539293.28633419541"/>
    <s v="~1,410"/>
    <n v="1921"/>
  </r>
  <r>
    <s v="TD1909540"/>
    <x v="0"/>
    <s v="Note [1]"/>
    <s v="Note [1]"/>
    <n v="0.49"/>
    <m/>
    <s v="Note [3]"/>
    <n v="245667.72394225368"/>
    <s v="~1,410"/>
    <n v="1921"/>
  </r>
  <r>
    <s v="TD1909548"/>
    <x v="0"/>
    <s v="Note [1]"/>
    <s v="Note [1]"/>
    <n v="0.27"/>
    <m/>
    <s v="Note [3]"/>
    <n v="83572.305110330926"/>
    <s v="~1,410"/>
    <n v="1921"/>
  </r>
  <r>
    <s v="TD1909554"/>
    <x v="0"/>
    <s v="Note [1]"/>
    <s v="Note [1]"/>
    <n v="0.28999999999999998"/>
    <m/>
    <s v="Note [3]"/>
    <n v="60978.254562339382"/>
    <s v="~1,410"/>
    <n v="1921"/>
  </r>
  <r>
    <s v="TD1909560"/>
    <x v="0"/>
    <s v="Note [1]"/>
    <s v="Note [1]"/>
    <n v="0.4"/>
    <m/>
    <s v="Note [3]"/>
    <n v="92874.957832305445"/>
    <s v="~1,410"/>
    <n v="1921"/>
  </r>
  <r>
    <s v="TD2023204"/>
    <x v="0"/>
    <s v="Note [1]"/>
    <s v="Note [1]"/>
    <m/>
    <m/>
    <s v="Note [3]"/>
    <n v="105075.42424005759"/>
    <s v="~1,410"/>
    <n v="1921"/>
  </r>
  <r>
    <s v="TD1937553"/>
    <x v="0"/>
    <s v="Note [1]"/>
    <s v="Note [1]"/>
    <m/>
    <m/>
    <s v="Note [3]"/>
    <n v="56413.08997239903"/>
    <s v="~1,410"/>
    <n v="1921"/>
  </r>
  <r>
    <s v="TD1814780"/>
    <x v="1"/>
    <s v="Note [1]"/>
    <s v="Note [1]"/>
    <m/>
    <n v="1.26"/>
    <s v="Note [3]"/>
    <n v="2447513.2370212735"/>
    <n v="1"/>
    <n v="1549"/>
  </r>
  <r>
    <s v="TD1825201"/>
    <x v="1"/>
    <s v="Note [1]"/>
    <s v="Note [1]"/>
    <n v="1.17"/>
    <m/>
    <s v="Note [3]"/>
    <n v="152090.13868083098"/>
    <n v="1"/>
    <n v="1549"/>
  </r>
  <r>
    <s v="TD1825202"/>
    <x v="1"/>
    <s v="Note [1]"/>
    <s v="Note [1]"/>
    <n v="1.63"/>
    <m/>
    <s v="Note [3]"/>
    <n v="183486.53352983081"/>
    <n v="1"/>
    <n v="1549"/>
  </r>
  <r>
    <s v="TD1825213"/>
    <x v="1"/>
    <s v="Note [1]"/>
    <s v="Note [1]"/>
    <m/>
    <m/>
    <s v="Note [3]"/>
    <n v="416052.90079948958"/>
    <n v="1"/>
    <n v="1549"/>
  </r>
  <r>
    <s v="TD1905439"/>
    <x v="1"/>
    <s v="Note [1]"/>
    <s v="Note [1]"/>
    <m/>
    <m/>
    <s v="Note [3]"/>
    <n v="67439.660012291512"/>
    <n v="1"/>
    <n v="1549"/>
  </r>
  <r>
    <s v="TD1905441"/>
    <x v="1"/>
    <s v="Note [1]"/>
    <s v="Note [1]"/>
    <m/>
    <m/>
    <s v="Note [3]"/>
    <n v="24031.023889110045"/>
    <n v="1"/>
    <n v="1549"/>
  </r>
  <r>
    <s v="TD1905446"/>
    <x v="1"/>
    <s v="Note [1]"/>
    <s v="Note [1]"/>
    <m/>
    <m/>
    <s v="Note [3]"/>
    <n v="60260.246017214718"/>
    <n v="1"/>
    <n v="1549"/>
  </r>
  <r>
    <s v="TD1905447"/>
    <x v="1"/>
    <s v="Note [1]"/>
    <s v="Note [1]"/>
    <m/>
    <m/>
    <s v="Note [3]"/>
    <n v="19159.944549005893"/>
    <n v="1"/>
    <n v="1549"/>
  </r>
  <r>
    <s v="TD1905449"/>
    <x v="1"/>
    <s v="Note [1]"/>
    <s v="Note [1]"/>
    <m/>
    <m/>
    <s v="Note [3]"/>
    <n v="20152.705877972992"/>
    <n v="1"/>
    <n v="1549"/>
  </r>
  <r>
    <s v="TD1907487"/>
    <x v="1"/>
    <s v="Note [1]"/>
    <s v="Note [1]"/>
    <m/>
    <m/>
    <s v="Note [3]"/>
    <n v="15672.018147925497"/>
    <n v="1"/>
    <n v="1549"/>
  </r>
  <r>
    <s v="TD1825192"/>
    <x v="1"/>
    <s v="Note [1]"/>
    <s v="Note [1]"/>
    <m/>
    <n v="1.77"/>
    <s v="Note [3]"/>
    <n v="2967534.2823223816"/>
    <n v="1"/>
    <n v="1549"/>
  </r>
  <r>
    <s v="TD1799842"/>
    <x v="2"/>
    <s v="Note [1]"/>
    <s v="Note [1]"/>
    <n v="0.84"/>
    <n v="0.78"/>
    <s v="Note [3]"/>
    <n v="1085254.4293499219"/>
    <s v="3,26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0556FD-1DA2-F446-8A84-7A08B45579A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0" firstDataRow="1" firstDataCol="1"/>
  <pivotFields count="10">
    <pivotField showAll="0"/>
    <pivotField axis="axisRow" showAll="0">
      <items count="4">
        <item x="2"/>
        <item x="1"/>
        <item x="0"/>
        <item t="default"/>
      </items>
    </pivotField>
    <pivotField showAll="0"/>
    <pivotField showAll="0"/>
    <pivotField showAll="0"/>
    <pivotField dataField="1" showAll="0"/>
    <pivotField showAll="0"/>
    <pivotField dataField="1" numFmtId="164" showAll="0"/>
    <pivotField dataField="1" showAll="0"/>
    <pivotField dataField="1" showAll="0"/>
  </pivotFields>
  <rowFields count="1">
    <field x="1"/>
  </rowFields>
  <rowItems count="4">
    <i>
      <x/>
    </i>
    <i>
      <x v="1"/>
    </i>
    <i>
      <x v="2"/>
    </i>
    <i t="grand">
      <x/>
    </i>
  </rowItems>
  <colFields count="1">
    <field x="-2"/>
  </colFields>
  <colItems count="4">
    <i>
      <x/>
    </i>
    <i i="1">
      <x v="1"/>
    </i>
    <i i="2">
      <x v="2"/>
    </i>
    <i i="3">
      <x v="3"/>
    </i>
  </colItems>
  <dataFields count="4">
    <dataField name="Sum of f) Total circuit-miles of underground conductor installed (Note [2])" fld="5" baseField="0" baseItem="0"/>
    <dataField name="Sum of h) Total life-cycle electric costs of the project (i.e., costs attributed to your electric facilities), including costs for planning, design, permitting, and construction (Note [4]) (2023$)" fld="7" baseField="0" baseItem="0"/>
    <dataField name="Count of i) Total number of customers served by the circuit/circuit segments (Note[5])" fld="8" subtotal="count" baseField="0" baseItem="0"/>
    <dataField name="Sum of j) Total minutes of PSPS experienced by the project circuit/circuit segments since 2019" fld="9" baseField="0" baseItem="0"/>
  </dataFields>
  <formats count="4">
    <format dxfId="3">
      <pivotArea field="1" type="button" dataOnly="0" labelOnly="1" outline="0" axis="axisRow" fieldPosition="0"/>
    </format>
    <format dxfId="2">
      <pivotArea dataOnly="0" labelOnly="1" outline="0" fieldPosition="0">
        <references count="1">
          <reference field="4294967294" count="2">
            <x v="0"/>
            <x v="1"/>
          </reference>
        </references>
      </pivotArea>
    </format>
    <format dxfId="1">
      <pivotArea outline="0" collapsedLevelsAreSubtotals="1"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13256-3DDE-9441-B527-F85E74998D18}">
  <dimension ref="A3:H7"/>
  <sheetViews>
    <sheetView tabSelected="1" workbookViewId="0">
      <selection activeCell="C3" sqref="C3"/>
    </sheetView>
  </sheetViews>
  <sheetFormatPr baseColWidth="10" defaultRowHeight="15" x14ac:dyDescent="0.2"/>
  <cols>
    <col min="1" max="1" width="12.1640625" bestFit="1" customWidth="1"/>
    <col min="2" max="2" width="27.1640625" bestFit="1" customWidth="1"/>
    <col min="3" max="3" width="37" bestFit="1" customWidth="1"/>
    <col min="4" max="4" width="38.33203125" style="21" bestFit="1" customWidth="1"/>
    <col min="5" max="5" width="75.1640625" style="21" bestFit="1" customWidth="1"/>
    <col min="6" max="6" width="30.33203125" style="28" customWidth="1"/>
    <col min="8" max="8" width="13.6640625" style="26" bestFit="1" customWidth="1"/>
  </cols>
  <sheetData>
    <row r="3" spans="1:8" s="21" customFormat="1" ht="104" customHeight="1" x14ac:dyDescent="0.2">
      <c r="A3" s="20" t="s">
        <v>136</v>
      </c>
      <c r="B3" s="21" t="s">
        <v>138</v>
      </c>
      <c r="C3" s="21" t="s">
        <v>139</v>
      </c>
      <c r="D3" s="21" t="s">
        <v>140</v>
      </c>
      <c r="E3" t="s">
        <v>143</v>
      </c>
      <c r="F3" s="27" t="s">
        <v>142</v>
      </c>
      <c r="G3" s="21" t="s">
        <v>140</v>
      </c>
      <c r="H3" s="25" t="s">
        <v>141</v>
      </c>
    </row>
    <row r="4" spans="1:8" x14ac:dyDescent="0.2">
      <c r="A4" s="19">
        <v>771</v>
      </c>
      <c r="B4">
        <v>0.78</v>
      </c>
      <c r="C4">
        <v>1085254.4293499219</v>
      </c>
      <c r="D4" s="21">
        <v>1</v>
      </c>
      <c r="E4">
        <v>0</v>
      </c>
      <c r="F4" s="28">
        <v>1085254.4293499219</v>
      </c>
      <c r="G4">
        <v>3267</v>
      </c>
      <c r="H4" s="26">
        <f>F4/G4</f>
        <v>332.18684706150043</v>
      </c>
    </row>
    <row r="5" spans="1:8" x14ac:dyDescent="0.2">
      <c r="A5" s="19">
        <v>10203</v>
      </c>
      <c r="B5">
        <v>3.0300000000000002</v>
      </c>
      <c r="C5">
        <v>6373392.6908473261</v>
      </c>
      <c r="D5" s="21">
        <v>11</v>
      </c>
      <c r="E5">
        <v>17039</v>
      </c>
      <c r="F5" s="28">
        <v>6373392.6908473261</v>
      </c>
      <c r="G5">
        <v>1</v>
      </c>
      <c r="H5" s="26">
        <f>F5/G5</f>
        <v>6373392.6908473261</v>
      </c>
    </row>
    <row r="6" spans="1:8" x14ac:dyDescent="0.2">
      <c r="A6" s="19">
        <v>15986</v>
      </c>
      <c r="B6">
        <v>2.64</v>
      </c>
      <c r="C6">
        <v>6355035.199321677</v>
      </c>
      <c r="D6" s="21">
        <v>13</v>
      </c>
      <c r="E6">
        <v>24973</v>
      </c>
      <c r="F6" s="28">
        <v>6355035.199321677</v>
      </c>
      <c r="G6">
        <v>1410</v>
      </c>
      <c r="H6" s="26">
        <f>F6/G6</f>
        <v>4507.1171626394871</v>
      </c>
    </row>
    <row r="7" spans="1:8" x14ac:dyDescent="0.2">
      <c r="A7" s="19" t="s">
        <v>137</v>
      </c>
      <c r="B7">
        <v>6.45</v>
      </c>
      <c r="C7">
        <v>13813682.319518927</v>
      </c>
      <c r="D7" s="21">
        <v>25</v>
      </c>
      <c r="E7">
        <v>42012</v>
      </c>
      <c r="F7" s="28">
        <v>13813682.319518927</v>
      </c>
      <c r="G7">
        <f>SUM(G4:G6)</f>
        <v>4678</v>
      </c>
      <c r="H7" s="26">
        <f>F7/G7</f>
        <v>2952.9034458142214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93F9B-17B4-420D-8212-71A2998C2B32}">
  <dimension ref="A1:J32"/>
  <sheetViews>
    <sheetView topLeftCell="A3" zoomScaleNormal="100" workbookViewId="0">
      <selection activeCell="I3" sqref="I2:I26"/>
    </sheetView>
  </sheetViews>
  <sheetFormatPr baseColWidth="10" defaultColWidth="8.83203125" defaultRowHeight="16" x14ac:dyDescent="0.2"/>
  <cols>
    <col min="1" max="1" width="11.5" style="2" customWidth="1"/>
    <col min="2" max="2" width="13.1640625" style="8" customWidth="1"/>
    <col min="3" max="4" width="13.1640625" style="2" customWidth="1"/>
    <col min="5" max="5" width="14.83203125" style="5" customWidth="1"/>
    <col min="6" max="6" width="14.33203125" style="5" customWidth="1"/>
    <col min="7" max="7" width="15.5" style="2" bestFit="1" customWidth="1"/>
    <col min="8" max="10" width="17.5" style="3" customWidth="1"/>
    <col min="11" max="16384" width="8.83203125" style="2"/>
  </cols>
  <sheetData>
    <row r="1" spans="1:10" s="4" customFormat="1" ht="239.5" customHeight="1" x14ac:dyDescent="0.2">
      <c r="A1" s="1" t="s">
        <v>0</v>
      </c>
      <c r="B1" s="7" t="s">
        <v>1</v>
      </c>
      <c r="C1" s="1" t="s">
        <v>2</v>
      </c>
      <c r="D1" s="1" t="s">
        <v>3</v>
      </c>
      <c r="E1" s="1" t="s">
        <v>124</v>
      </c>
      <c r="F1" s="1" t="s">
        <v>125</v>
      </c>
      <c r="G1" s="1" t="s">
        <v>126</v>
      </c>
      <c r="H1" s="6" t="s">
        <v>127</v>
      </c>
      <c r="I1" s="6" t="s">
        <v>134</v>
      </c>
      <c r="J1" s="6" t="s">
        <v>130</v>
      </c>
    </row>
    <row r="2" spans="1:10" x14ac:dyDescent="0.2">
      <c r="A2" s="10" t="s">
        <v>4</v>
      </c>
      <c r="B2" s="15">
        <v>15986</v>
      </c>
      <c r="C2" s="15" t="s">
        <v>128</v>
      </c>
      <c r="D2" s="15" t="s">
        <v>128</v>
      </c>
      <c r="E2" s="11"/>
      <c r="F2" s="11">
        <v>0.54</v>
      </c>
      <c r="G2" s="15" t="s">
        <v>129</v>
      </c>
      <c r="H2" s="3">
        <v>827408.24896757095</v>
      </c>
      <c r="I2" s="22">
        <v>1410</v>
      </c>
      <c r="J2" s="18">
        <f>781+1140</f>
        <v>1921</v>
      </c>
    </row>
    <row r="3" spans="1:10" x14ac:dyDescent="0.2">
      <c r="A3" s="10" t="s">
        <v>5</v>
      </c>
      <c r="B3" s="15">
        <v>15986</v>
      </c>
      <c r="C3" s="15" t="s">
        <v>128</v>
      </c>
      <c r="D3" s="15" t="s">
        <v>128</v>
      </c>
      <c r="E3" s="11"/>
      <c r="F3" s="11">
        <v>0.62</v>
      </c>
      <c r="G3" s="15" t="s">
        <v>129</v>
      </c>
      <c r="H3" s="3">
        <v>1450003.6590934012</v>
      </c>
      <c r="I3" s="22">
        <v>1410</v>
      </c>
      <c r="J3" s="18">
        <f t="shared" ref="J3:J14" si="0">781+1140</f>
        <v>1921</v>
      </c>
    </row>
    <row r="4" spans="1:10" x14ac:dyDescent="0.2">
      <c r="A4" s="10" t="s">
        <v>6</v>
      </c>
      <c r="B4" s="15">
        <v>15986</v>
      </c>
      <c r="C4" s="15" t="s">
        <v>128</v>
      </c>
      <c r="D4" s="15" t="s">
        <v>128</v>
      </c>
      <c r="E4" s="11"/>
      <c r="F4" s="11">
        <v>0.57999999999999996</v>
      </c>
      <c r="G4" s="15" t="s">
        <v>129</v>
      </c>
      <c r="H4" s="3">
        <v>1239430.9067962663</v>
      </c>
      <c r="I4" s="22">
        <v>1410</v>
      </c>
      <c r="J4" s="18">
        <f t="shared" si="0"/>
        <v>1921</v>
      </c>
    </row>
    <row r="5" spans="1:10" x14ac:dyDescent="0.2">
      <c r="A5" s="10" t="s">
        <v>7</v>
      </c>
      <c r="B5" s="15">
        <v>15986</v>
      </c>
      <c r="C5" s="15" t="s">
        <v>128</v>
      </c>
      <c r="D5" s="15" t="s">
        <v>128</v>
      </c>
      <c r="E5" s="11">
        <v>0.3</v>
      </c>
      <c r="F5" s="11"/>
      <c r="G5" s="15" t="s">
        <v>129</v>
      </c>
      <c r="H5" s="3">
        <v>122055.90865786991</v>
      </c>
      <c r="I5" s="22">
        <v>1410</v>
      </c>
      <c r="J5" s="18">
        <f t="shared" si="0"/>
        <v>1921</v>
      </c>
    </row>
    <row r="6" spans="1:10" x14ac:dyDescent="0.2">
      <c r="A6" s="10" t="s">
        <v>8</v>
      </c>
      <c r="B6" s="15">
        <v>15986</v>
      </c>
      <c r="C6" s="15" t="s">
        <v>128</v>
      </c>
      <c r="D6" s="15" t="s">
        <v>128</v>
      </c>
      <c r="E6" s="11"/>
      <c r="F6" s="11"/>
      <c r="G6" s="15" t="s">
        <v>129</v>
      </c>
      <c r="H6" s="3">
        <v>68111.934872110025</v>
      </c>
      <c r="I6" s="22">
        <v>1410</v>
      </c>
      <c r="J6" s="18">
        <f t="shared" si="0"/>
        <v>1921</v>
      </c>
    </row>
    <row r="7" spans="1:10" x14ac:dyDescent="0.2">
      <c r="A7" s="10" t="s">
        <v>19</v>
      </c>
      <c r="B7" s="15">
        <v>15986</v>
      </c>
      <c r="C7" s="15" t="s">
        <v>128</v>
      </c>
      <c r="D7" s="15" t="s">
        <v>128</v>
      </c>
      <c r="E7" s="11"/>
      <c r="F7" s="11">
        <v>0.52</v>
      </c>
      <c r="G7" s="15" t="s">
        <v>129</v>
      </c>
      <c r="H7" s="3">
        <v>1464149.498940577</v>
      </c>
      <c r="I7" s="22">
        <v>1410</v>
      </c>
      <c r="J7" s="18">
        <f t="shared" si="0"/>
        <v>1921</v>
      </c>
    </row>
    <row r="8" spans="1:10" x14ac:dyDescent="0.2">
      <c r="A8" s="10" t="s">
        <v>20</v>
      </c>
      <c r="B8" s="15">
        <v>15986</v>
      </c>
      <c r="C8" s="15" t="s">
        <v>128</v>
      </c>
      <c r="D8" s="15" t="s">
        <v>128</v>
      </c>
      <c r="E8" s="11"/>
      <c r="F8" s="11">
        <v>0.38</v>
      </c>
      <c r="G8" s="15" t="s">
        <v>129</v>
      </c>
      <c r="H8" s="3">
        <v>539293.28633419541</v>
      </c>
      <c r="I8" s="22">
        <v>1410</v>
      </c>
      <c r="J8" s="18">
        <f t="shared" si="0"/>
        <v>1921</v>
      </c>
    </row>
    <row r="9" spans="1:10" x14ac:dyDescent="0.2">
      <c r="A9" s="10" t="s">
        <v>21</v>
      </c>
      <c r="B9" s="15">
        <v>15986</v>
      </c>
      <c r="C9" s="15" t="s">
        <v>128</v>
      </c>
      <c r="D9" s="15" t="s">
        <v>128</v>
      </c>
      <c r="E9" s="11">
        <v>0.49</v>
      </c>
      <c r="F9" s="11"/>
      <c r="G9" s="15" t="s">
        <v>129</v>
      </c>
      <c r="H9" s="3">
        <v>245667.72394225368</v>
      </c>
      <c r="I9" s="22">
        <v>1410</v>
      </c>
      <c r="J9" s="18">
        <f t="shared" si="0"/>
        <v>1921</v>
      </c>
    </row>
    <row r="10" spans="1:10" x14ac:dyDescent="0.2">
      <c r="A10" s="10" t="s">
        <v>22</v>
      </c>
      <c r="B10" s="15">
        <v>15986</v>
      </c>
      <c r="C10" s="15" t="s">
        <v>128</v>
      </c>
      <c r="D10" s="15" t="s">
        <v>128</v>
      </c>
      <c r="E10" s="11">
        <v>0.27</v>
      </c>
      <c r="F10" s="11"/>
      <c r="G10" s="15" t="s">
        <v>129</v>
      </c>
      <c r="H10" s="3">
        <v>83572.305110330926</v>
      </c>
      <c r="I10" s="22">
        <v>1410</v>
      </c>
      <c r="J10" s="18">
        <f t="shared" si="0"/>
        <v>1921</v>
      </c>
    </row>
    <row r="11" spans="1:10" x14ac:dyDescent="0.2">
      <c r="A11" s="10" t="s">
        <v>23</v>
      </c>
      <c r="B11" s="15">
        <v>15986</v>
      </c>
      <c r="C11" s="15" t="s">
        <v>128</v>
      </c>
      <c r="D11" s="15" t="s">
        <v>128</v>
      </c>
      <c r="E11" s="11">
        <v>0.28999999999999998</v>
      </c>
      <c r="F11" s="11"/>
      <c r="G11" s="15" t="s">
        <v>129</v>
      </c>
      <c r="H11" s="3">
        <v>60978.254562339382</v>
      </c>
      <c r="I11" s="22">
        <v>1410</v>
      </c>
      <c r="J11" s="18">
        <f t="shared" si="0"/>
        <v>1921</v>
      </c>
    </row>
    <row r="12" spans="1:10" x14ac:dyDescent="0.2">
      <c r="A12" s="10" t="s">
        <v>24</v>
      </c>
      <c r="B12" s="15">
        <v>15986</v>
      </c>
      <c r="C12" s="15" t="s">
        <v>128</v>
      </c>
      <c r="D12" s="15" t="s">
        <v>128</v>
      </c>
      <c r="E12" s="11">
        <v>0.4</v>
      </c>
      <c r="F12" s="11"/>
      <c r="G12" s="15" t="s">
        <v>129</v>
      </c>
      <c r="H12" s="3">
        <v>92874.957832305445</v>
      </c>
      <c r="I12" s="22">
        <v>1410</v>
      </c>
      <c r="J12" s="18">
        <f t="shared" si="0"/>
        <v>1921</v>
      </c>
    </row>
    <row r="13" spans="1:10" x14ac:dyDescent="0.2">
      <c r="A13" s="10" t="s">
        <v>25</v>
      </c>
      <c r="B13" s="15">
        <v>15986</v>
      </c>
      <c r="C13" s="15" t="s">
        <v>128</v>
      </c>
      <c r="D13" s="15" t="s">
        <v>128</v>
      </c>
      <c r="E13" s="11"/>
      <c r="F13" s="11"/>
      <c r="G13" s="15" t="s">
        <v>129</v>
      </c>
      <c r="H13" s="3">
        <v>105075.42424005759</v>
      </c>
      <c r="I13" s="22">
        <v>1410</v>
      </c>
      <c r="J13" s="18">
        <f t="shared" si="0"/>
        <v>1921</v>
      </c>
    </row>
    <row r="14" spans="1:10" x14ac:dyDescent="0.2">
      <c r="A14" s="10" t="s">
        <v>28</v>
      </c>
      <c r="B14" s="15">
        <v>15986</v>
      </c>
      <c r="C14" s="15" t="s">
        <v>128</v>
      </c>
      <c r="D14" s="15" t="s">
        <v>128</v>
      </c>
      <c r="E14" s="11"/>
      <c r="F14" s="11"/>
      <c r="G14" s="15" t="s">
        <v>129</v>
      </c>
      <c r="H14" s="3">
        <v>56413.08997239903</v>
      </c>
      <c r="I14" s="22">
        <v>1410</v>
      </c>
      <c r="J14" s="18">
        <f t="shared" si="0"/>
        <v>1921</v>
      </c>
    </row>
    <row r="15" spans="1:10" x14ac:dyDescent="0.2">
      <c r="A15" s="10" t="s">
        <v>9</v>
      </c>
      <c r="B15" s="15">
        <v>10203</v>
      </c>
      <c r="C15" s="15" t="s">
        <v>128</v>
      </c>
      <c r="D15" s="15" t="s">
        <v>128</v>
      </c>
      <c r="E15" s="11"/>
      <c r="F15" s="11">
        <v>1.26</v>
      </c>
      <c r="G15" s="15" t="s">
        <v>129</v>
      </c>
      <c r="H15" s="3">
        <v>2447513.2370212735</v>
      </c>
      <c r="I15" s="23">
        <v>1</v>
      </c>
      <c r="J15" s="18">
        <f>1549</f>
        <v>1549</v>
      </c>
    </row>
    <row r="16" spans="1:10" x14ac:dyDescent="0.2">
      <c r="A16" s="10" t="s">
        <v>10</v>
      </c>
      <c r="B16" s="15">
        <v>10203</v>
      </c>
      <c r="C16" s="15" t="s">
        <v>128</v>
      </c>
      <c r="D16" s="15" t="s">
        <v>128</v>
      </c>
      <c r="E16" s="11">
        <v>1.17</v>
      </c>
      <c r="F16" s="11"/>
      <c r="G16" s="15" t="s">
        <v>129</v>
      </c>
      <c r="H16" s="3">
        <v>152090.13868083098</v>
      </c>
      <c r="I16" s="23">
        <v>1</v>
      </c>
      <c r="J16" s="18">
        <f>1549</f>
        <v>1549</v>
      </c>
    </row>
    <row r="17" spans="1:10" x14ac:dyDescent="0.2">
      <c r="A17" s="10" t="s">
        <v>11</v>
      </c>
      <c r="B17" s="15">
        <v>10203</v>
      </c>
      <c r="C17" s="15" t="s">
        <v>128</v>
      </c>
      <c r="D17" s="15" t="s">
        <v>128</v>
      </c>
      <c r="E17" s="11">
        <v>1.63</v>
      </c>
      <c r="F17" s="11"/>
      <c r="G17" s="15" t="s">
        <v>129</v>
      </c>
      <c r="H17" s="3">
        <v>183486.53352983081</v>
      </c>
      <c r="I17" s="23">
        <v>1</v>
      </c>
      <c r="J17" s="18">
        <f>1549</f>
        <v>1549</v>
      </c>
    </row>
    <row r="18" spans="1:10" x14ac:dyDescent="0.2">
      <c r="A18" s="10" t="s">
        <v>12</v>
      </c>
      <c r="B18" s="15">
        <v>10203</v>
      </c>
      <c r="C18" s="15" t="s">
        <v>128</v>
      </c>
      <c r="D18" s="15" t="s">
        <v>128</v>
      </c>
      <c r="E18" s="11"/>
      <c r="F18" s="11"/>
      <c r="G18" s="15" t="s">
        <v>129</v>
      </c>
      <c r="H18" s="3">
        <v>416052.90079948958</v>
      </c>
      <c r="I18" s="23">
        <v>1</v>
      </c>
      <c r="J18" s="18">
        <f>1549</f>
        <v>1549</v>
      </c>
    </row>
    <row r="19" spans="1:10" x14ac:dyDescent="0.2">
      <c r="A19" s="10" t="s">
        <v>13</v>
      </c>
      <c r="B19" s="15">
        <v>10203</v>
      </c>
      <c r="C19" s="15" t="s">
        <v>128</v>
      </c>
      <c r="D19" s="15" t="s">
        <v>128</v>
      </c>
      <c r="E19" s="11"/>
      <c r="F19" s="11"/>
      <c r="G19" s="15" t="s">
        <v>129</v>
      </c>
      <c r="H19" s="3">
        <v>67439.660012291512</v>
      </c>
      <c r="I19" s="23">
        <v>1</v>
      </c>
      <c r="J19" s="18">
        <f>1549</f>
        <v>1549</v>
      </c>
    </row>
    <row r="20" spans="1:10" x14ac:dyDescent="0.2">
      <c r="A20" s="10" t="s">
        <v>14</v>
      </c>
      <c r="B20" s="15">
        <v>10203</v>
      </c>
      <c r="C20" s="15" t="s">
        <v>128</v>
      </c>
      <c r="D20" s="15" t="s">
        <v>128</v>
      </c>
      <c r="E20" s="11"/>
      <c r="F20" s="11"/>
      <c r="G20" s="15" t="s">
        <v>129</v>
      </c>
      <c r="H20" s="3">
        <v>24031.023889110045</v>
      </c>
      <c r="I20" s="23">
        <v>1</v>
      </c>
      <c r="J20" s="18">
        <f>1549</f>
        <v>1549</v>
      </c>
    </row>
    <row r="21" spans="1:10" x14ac:dyDescent="0.2">
      <c r="A21" s="10" t="s">
        <v>15</v>
      </c>
      <c r="B21" s="15">
        <v>10203</v>
      </c>
      <c r="C21" s="15" t="s">
        <v>128</v>
      </c>
      <c r="D21" s="15" t="s">
        <v>128</v>
      </c>
      <c r="E21" s="11"/>
      <c r="F21" s="11"/>
      <c r="G21" s="15" t="s">
        <v>129</v>
      </c>
      <c r="H21" s="3">
        <v>60260.246017214718</v>
      </c>
      <c r="I21" s="23">
        <v>1</v>
      </c>
      <c r="J21" s="18">
        <f>1549</f>
        <v>1549</v>
      </c>
    </row>
    <row r="22" spans="1:10" x14ac:dyDescent="0.2">
      <c r="A22" s="10" t="s">
        <v>16</v>
      </c>
      <c r="B22" s="15">
        <v>10203</v>
      </c>
      <c r="C22" s="15" t="s">
        <v>128</v>
      </c>
      <c r="D22" s="15" t="s">
        <v>128</v>
      </c>
      <c r="E22" s="11"/>
      <c r="F22" s="11"/>
      <c r="G22" s="15" t="s">
        <v>129</v>
      </c>
      <c r="H22" s="3">
        <v>19159.944549005893</v>
      </c>
      <c r="I22" s="23">
        <v>1</v>
      </c>
      <c r="J22" s="18">
        <f>1549</f>
        <v>1549</v>
      </c>
    </row>
    <row r="23" spans="1:10" x14ac:dyDescent="0.2">
      <c r="A23" s="10" t="s">
        <v>17</v>
      </c>
      <c r="B23" s="15">
        <v>10203</v>
      </c>
      <c r="C23" s="15" t="s">
        <v>128</v>
      </c>
      <c r="D23" s="15" t="s">
        <v>128</v>
      </c>
      <c r="E23" s="11"/>
      <c r="F23" s="11"/>
      <c r="G23" s="15" t="s">
        <v>129</v>
      </c>
      <c r="H23" s="3">
        <v>20152.705877972992</v>
      </c>
      <c r="I23" s="23">
        <v>1</v>
      </c>
      <c r="J23" s="18">
        <f>1549</f>
        <v>1549</v>
      </c>
    </row>
    <row r="24" spans="1:10" x14ac:dyDescent="0.2">
      <c r="A24" s="10" t="s">
        <v>18</v>
      </c>
      <c r="B24" s="15">
        <v>10203</v>
      </c>
      <c r="C24" s="15" t="s">
        <v>128</v>
      </c>
      <c r="D24" s="15" t="s">
        <v>128</v>
      </c>
      <c r="E24" s="11"/>
      <c r="F24" s="11"/>
      <c r="G24" s="15" t="s">
        <v>129</v>
      </c>
      <c r="H24" s="3">
        <v>15672.018147925497</v>
      </c>
      <c r="I24" s="23">
        <v>1</v>
      </c>
      <c r="J24" s="18">
        <f>1549</f>
        <v>1549</v>
      </c>
    </row>
    <row r="25" spans="1:10" x14ac:dyDescent="0.2">
      <c r="A25" s="10" t="s">
        <v>27</v>
      </c>
      <c r="B25" s="15">
        <v>10203</v>
      </c>
      <c r="C25" s="15" t="s">
        <v>128</v>
      </c>
      <c r="D25" s="15" t="s">
        <v>128</v>
      </c>
      <c r="E25" s="11"/>
      <c r="F25" s="11">
        <v>1.77</v>
      </c>
      <c r="G25" s="15" t="s">
        <v>129</v>
      </c>
      <c r="H25" s="3">
        <v>2967534.2823223816</v>
      </c>
      <c r="I25" s="23">
        <v>1</v>
      </c>
      <c r="J25" s="18">
        <f>1549</f>
        <v>1549</v>
      </c>
    </row>
    <row r="26" spans="1:10" x14ac:dyDescent="0.2">
      <c r="A26" s="10" t="s">
        <v>26</v>
      </c>
      <c r="B26" s="16">
        <v>771</v>
      </c>
      <c r="C26" s="15" t="s">
        <v>128</v>
      </c>
      <c r="D26" s="15" t="s">
        <v>128</v>
      </c>
      <c r="E26" s="11">
        <v>0.84</v>
      </c>
      <c r="F26" s="11">
        <v>0.78</v>
      </c>
      <c r="G26" s="15" t="s">
        <v>129</v>
      </c>
      <c r="H26" s="3">
        <v>1085254.4293499219</v>
      </c>
      <c r="I26" s="24" t="s">
        <v>131</v>
      </c>
      <c r="J26" s="17">
        <v>0</v>
      </c>
    </row>
    <row r="27" spans="1:10" x14ac:dyDescent="0.2">
      <c r="A27" s="10"/>
      <c r="C27" s="9"/>
      <c r="D27" s="9"/>
      <c r="E27" s="2"/>
      <c r="F27" s="2"/>
      <c r="G27" s="9"/>
    </row>
    <row r="28" spans="1:10" x14ac:dyDescent="0.2">
      <c r="A28" s="2" t="s">
        <v>132</v>
      </c>
      <c r="E28" s="2"/>
      <c r="F28" s="2"/>
      <c r="H28" s="5"/>
      <c r="I28" s="2"/>
    </row>
    <row r="29" spans="1:10" x14ac:dyDescent="0.2">
      <c r="A29" s="2" t="s">
        <v>29</v>
      </c>
    </row>
    <row r="30" spans="1:10" x14ac:dyDescent="0.2">
      <c r="A30" s="2" t="s">
        <v>30</v>
      </c>
    </row>
    <row r="31" spans="1:10" x14ac:dyDescent="0.2">
      <c r="A31" s="2" t="s">
        <v>31</v>
      </c>
    </row>
    <row r="32" spans="1:10" x14ac:dyDescent="0.2">
      <c r="A32" s="2" t="s">
        <v>135</v>
      </c>
    </row>
  </sheetData>
  <autoFilter ref="A1:H26" xr:uid="{A56E8EA8-C1C0-4EBD-8458-10C0942C1CA2}"/>
  <phoneticPr fontId="6" type="noConversion"/>
  <pageMargins left="0.7" right="0.7" top="0.75" bottom="0.75" header="0.3" footer="0.3"/>
  <pageSetup orientation="portrait" verticalDpi="300" r:id="rId1"/>
  <ignoredErrors>
    <ignoredError sqref="I2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B5C34-93A7-4537-A4F6-25A200D4BCAE}">
  <dimension ref="A1:H52"/>
  <sheetViews>
    <sheetView workbookViewId="0">
      <selection activeCell="A22" sqref="A22"/>
    </sheetView>
  </sheetViews>
  <sheetFormatPr baseColWidth="10" defaultColWidth="8.83203125" defaultRowHeight="14" x14ac:dyDescent="0.15"/>
  <cols>
    <col min="1" max="1" width="39.6640625" style="12" bestFit="1" customWidth="1"/>
    <col min="2" max="2" width="11.5" style="12" bestFit="1" customWidth="1"/>
    <col min="3" max="3" width="13.33203125" style="12" customWidth="1"/>
    <col min="4" max="4" width="11.33203125" style="12" bestFit="1" customWidth="1"/>
    <col min="5" max="5" width="11.33203125" style="12" customWidth="1"/>
    <col min="6" max="6" width="18" style="12" bestFit="1" customWidth="1"/>
    <col min="7" max="7" width="18.83203125" style="12" bestFit="1" customWidth="1"/>
    <col min="8" max="8" width="12.6640625" style="12" bestFit="1" customWidth="1"/>
    <col min="9" max="16384" width="8.83203125" style="12"/>
  </cols>
  <sheetData>
    <row r="1" spans="1:8" x14ac:dyDescent="0.15">
      <c r="A1" s="12" t="s">
        <v>32</v>
      </c>
      <c r="B1" s="12" t="s">
        <v>33</v>
      </c>
      <c r="C1" s="12" t="s">
        <v>34</v>
      </c>
      <c r="D1" s="12" t="s">
        <v>35</v>
      </c>
      <c r="E1" s="12" t="s">
        <v>36</v>
      </c>
      <c r="F1" s="12" t="s">
        <v>37</v>
      </c>
      <c r="G1" s="12" t="s">
        <v>38</v>
      </c>
      <c r="H1" s="12" t="s">
        <v>39</v>
      </c>
    </row>
    <row r="2" spans="1:8" x14ac:dyDescent="0.15">
      <c r="A2" s="12" t="s">
        <v>40</v>
      </c>
      <c r="B2" s="12" t="s">
        <v>22</v>
      </c>
      <c r="C2" s="12">
        <v>15986</v>
      </c>
      <c r="D2" s="12" t="s">
        <v>41</v>
      </c>
      <c r="E2" s="12" t="s">
        <v>42</v>
      </c>
      <c r="F2" s="12" t="s">
        <v>43</v>
      </c>
      <c r="G2" s="13" t="s">
        <v>44</v>
      </c>
      <c r="H2" s="12">
        <v>-116.97531600000001</v>
      </c>
    </row>
    <row r="3" spans="1:8" x14ac:dyDescent="0.15">
      <c r="A3" s="12" t="s">
        <v>40</v>
      </c>
      <c r="B3" s="12" t="s">
        <v>22</v>
      </c>
      <c r="C3" s="12">
        <v>15986</v>
      </c>
      <c r="D3" s="12" t="s">
        <v>45</v>
      </c>
      <c r="E3" s="12" t="s">
        <v>42</v>
      </c>
      <c r="F3" s="12" t="s">
        <v>43</v>
      </c>
      <c r="G3" s="13" t="s">
        <v>46</v>
      </c>
      <c r="H3" s="12">
        <v>-116.973677</v>
      </c>
    </row>
    <row r="4" spans="1:8" x14ac:dyDescent="0.15">
      <c r="A4" s="12" t="s">
        <v>40</v>
      </c>
      <c r="B4" s="12" t="s">
        <v>22</v>
      </c>
      <c r="C4" s="12">
        <v>15986</v>
      </c>
      <c r="D4" s="12" t="s">
        <v>47</v>
      </c>
      <c r="E4" s="12" t="s">
        <v>42</v>
      </c>
      <c r="F4" s="12" t="s">
        <v>43</v>
      </c>
      <c r="G4" s="13" t="s">
        <v>48</v>
      </c>
      <c r="H4" s="12">
        <v>-116.9736166</v>
      </c>
    </row>
    <row r="5" spans="1:8" x14ac:dyDescent="0.15">
      <c r="A5" s="12" t="s">
        <v>40</v>
      </c>
      <c r="B5" s="12" t="s">
        <v>22</v>
      </c>
      <c r="C5" s="12">
        <v>15986</v>
      </c>
      <c r="D5" s="12" t="s">
        <v>49</v>
      </c>
      <c r="E5" s="12" t="s">
        <v>42</v>
      </c>
      <c r="F5" s="12" t="s">
        <v>43</v>
      </c>
      <c r="G5" s="14">
        <v>33.979640140000001</v>
      </c>
      <c r="H5" s="12">
        <v>-116.9748901</v>
      </c>
    </row>
    <row r="6" spans="1:8" x14ac:dyDescent="0.15">
      <c r="A6" s="12" t="s">
        <v>40</v>
      </c>
      <c r="B6" s="12" t="s">
        <v>22</v>
      </c>
      <c r="C6" s="12">
        <v>15986</v>
      </c>
      <c r="D6" s="12" t="s">
        <v>50</v>
      </c>
      <c r="E6" s="12" t="s">
        <v>42</v>
      </c>
      <c r="F6" s="12" t="s">
        <v>43</v>
      </c>
      <c r="G6" s="13" t="s">
        <v>51</v>
      </c>
      <c r="H6" s="12">
        <v>-116.9733684</v>
      </c>
    </row>
    <row r="7" spans="1:8" x14ac:dyDescent="0.15">
      <c r="A7" s="12" t="s">
        <v>40</v>
      </c>
      <c r="B7" s="12" t="s">
        <v>23</v>
      </c>
      <c r="C7" s="12">
        <v>15986</v>
      </c>
      <c r="D7" s="12" t="s">
        <v>52</v>
      </c>
      <c r="E7" s="12" t="s">
        <v>42</v>
      </c>
      <c r="F7" s="12" t="s">
        <v>43</v>
      </c>
      <c r="G7" s="13" t="s">
        <v>53</v>
      </c>
      <c r="H7" s="12">
        <v>-116.972059</v>
      </c>
    </row>
    <row r="8" spans="1:8" x14ac:dyDescent="0.15">
      <c r="A8" s="12" t="s">
        <v>40</v>
      </c>
      <c r="B8" s="12" t="s">
        <v>23</v>
      </c>
      <c r="C8" s="12">
        <v>15986</v>
      </c>
      <c r="D8" s="12" t="s">
        <v>54</v>
      </c>
      <c r="E8" s="12" t="s">
        <v>42</v>
      </c>
      <c r="F8" s="12" t="s">
        <v>43</v>
      </c>
      <c r="G8" s="13" t="s">
        <v>55</v>
      </c>
      <c r="H8" s="12">
        <v>-116.97467880000001</v>
      </c>
    </row>
    <row r="9" spans="1:8" x14ac:dyDescent="0.15">
      <c r="A9" s="12" t="s">
        <v>40</v>
      </c>
      <c r="B9" s="12" t="s">
        <v>23</v>
      </c>
      <c r="C9" s="12">
        <v>15986</v>
      </c>
      <c r="D9" s="12" t="s">
        <v>56</v>
      </c>
      <c r="E9" s="12" t="s">
        <v>42</v>
      </c>
      <c r="F9" s="12" t="s">
        <v>43</v>
      </c>
      <c r="G9" s="13" t="s">
        <v>57</v>
      </c>
      <c r="H9" s="12">
        <v>-116.9735438</v>
      </c>
    </row>
    <row r="10" spans="1:8" x14ac:dyDescent="0.15">
      <c r="A10" s="12" t="s">
        <v>40</v>
      </c>
      <c r="B10" s="12" t="s">
        <v>23</v>
      </c>
      <c r="C10" s="12">
        <v>15986</v>
      </c>
      <c r="D10" s="12" t="s">
        <v>58</v>
      </c>
      <c r="E10" s="12" t="s">
        <v>42</v>
      </c>
      <c r="F10" s="12" t="s">
        <v>43</v>
      </c>
      <c r="G10" s="13" t="s">
        <v>59</v>
      </c>
      <c r="H10" s="12">
        <v>-116.9742443</v>
      </c>
    </row>
    <row r="11" spans="1:8" x14ac:dyDescent="0.15">
      <c r="A11" s="12" t="s">
        <v>40</v>
      </c>
      <c r="B11" s="12" t="s">
        <v>23</v>
      </c>
      <c r="C11" s="12">
        <v>15986</v>
      </c>
      <c r="D11" s="12" t="s">
        <v>60</v>
      </c>
      <c r="E11" s="12" t="s">
        <v>42</v>
      </c>
      <c r="F11" s="12" t="s">
        <v>43</v>
      </c>
      <c r="G11" s="13" t="s">
        <v>61</v>
      </c>
      <c r="H11" s="12">
        <v>-116.9729237</v>
      </c>
    </row>
    <row r="12" spans="1:8" x14ac:dyDescent="0.15">
      <c r="A12" s="12" t="s">
        <v>40</v>
      </c>
      <c r="B12" s="12" t="s">
        <v>23</v>
      </c>
      <c r="C12" s="12">
        <v>15986</v>
      </c>
      <c r="D12" s="12" t="s">
        <v>62</v>
      </c>
      <c r="E12" s="12" t="s">
        <v>42</v>
      </c>
      <c r="F12" s="12" t="s">
        <v>43</v>
      </c>
      <c r="G12" s="13" t="s">
        <v>63</v>
      </c>
      <c r="H12" s="12">
        <v>-116.97343549999999</v>
      </c>
    </row>
    <row r="13" spans="1:8" x14ac:dyDescent="0.15">
      <c r="A13" s="12" t="s">
        <v>40</v>
      </c>
      <c r="B13" s="12" t="s">
        <v>23</v>
      </c>
      <c r="C13" s="12">
        <v>15986</v>
      </c>
      <c r="D13" s="12" t="s">
        <v>64</v>
      </c>
      <c r="E13" s="12" t="s">
        <v>42</v>
      </c>
      <c r="F13" s="12" t="s">
        <v>43</v>
      </c>
      <c r="G13" s="13" t="s">
        <v>65</v>
      </c>
      <c r="H13" s="12">
        <v>-116.97361220000001</v>
      </c>
    </row>
    <row r="14" spans="1:8" x14ac:dyDescent="0.15">
      <c r="A14" s="12" t="s">
        <v>40</v>
      </c>
      <c r="B14" s="12" t="s">
        <v>23</v>
      </c>
      <c r="C14" s="12">
        <v>15986</v>
      </c>
      <c r="D14" s="12" t="s">
        <v>66</v>
      </c>
      <c r="E14" s="12" t="s">
        <v>42</v>
      </c>
      <c r="F14" s="12" t="s">
        <v>43</v>
      </c>
      <c r="G14" s="13" t="s">
        <v>67</v>
      </c>
      <c r="H14" s="12">
        <v>-116.97400399999999</v>
      </c>
    </row>
    <row r="15" spans="1:8" x14ac:dyDescent="0.15">
      <c r="A15" s="12" t="s">
        <v>40</v>
      </c>
      <c r="B15" s="12" t="s">
        <v>23</v>
      </c>
      <c r="C15" s="12">
        <v>15986</v>
      </c>
      <c r="D15" s="12" t="s">
        <v>68</v>
      </c>
      <c r="E15" s="12" t="s">
        <v>42</v>
      </c>
      <c r="F15" s="12" t="s">
        <v>43</v>
      </c>
      <c r="G15" s="13" t="s">
        <v>69</v>
      </c>
      <c r="H15" s="12">
        <v>-116.97254959999999</v>
      </c>
    </row>
    <row r="16" spans="1:8" x14ac:dyDescent="0.15">
      <c r="A16" s="12" t="s">
        <v>40</v>
      </c>
      <c r="B16" s="12" t="s">
        <v>23</v>
      </c>
      <c r="C16" s="12">
        <v>15986</v>
      </c>
      <c r="D16" s="12" t="s">
        <v>70</v>
      </c>
      <c r="E16" s="12" t="s">
        <v>42</v>
      </c>
      <c r="F16" s="12" t="s">
        <v>43</v>
      </c>
      <c r="G16" s="13" t="s">
        <v>71</v>
      </c>
      <c r="H16" s="12">
        <v>-116.9738612</v>
      </c>
    </row>
    <row r="17" spans="1:8" x14ac:dyDescent="0.15">
      <c r="A17" s="12" t="s">
        <v>40</v>
      </c>
      <c r="B17" s="12" t="s">
        <v>23</v>
      </c>
      <c r="C17" s="12">
        <v>15986</v>
      </c>
      <c r="D17" s="12" t="s">
        <v>72</v>
      </c>
      <c r="E17" s="12" t="s">
        <v>42</v>
      </c>
      <c r="F17" s="12" t="s">
        <v>43</v>
      </c>
      <c r="G17" s="13" t="s">
        <v>73</v>
      </c>
      <c r="H17" s="12">
        <v>-116.9744633</v>
      </c>
    </row>
    <row r="18" spans="1:8" x14ac:dyDescent="0.15">
      <c r="A18" s="12" t="s">
        <v>40</v>
      </c>
      <c r="B18" s="12" t="s">
        <v>7</v>
      </c>
      <c r="C18" s="12">
        <v>15986</v>
      </c>
      <c r="D18" s="12" t="s">
        <v>74</v>
      </c>
      <c r="E18" s="12" t="s">
        <v>42</v>
      </c>
      <c r="F18" s="12" t="s">
        <v>75</v>
      </c>
      <c r="G18" s="13" t="s">
        <v>76</v>
      </c>
      <c r="H18" s="12">
        <v>-116.9653459</v>
      </c>
    </row>
    <row r="19" spans="1:8" x14ac:dyDescent="0.15">
      <c r="A19" s="12" t="s">
        <v>40</v>
      </c>
      <c r="B19" s="12" t="s">
        <v>7</v>
      </c>
      <c r="C19" s="12">
        <v>15986</v>
      </c>
      <c r="D19" s="12" t="s">
        <v>77</v>
      </c>
      <c r="E19" s="12" t="s">
        <v>42</v>
      </c>
      <c r="F19" s="12" t="s">
        <v>75</v>
      </c>
      <c r="G19" s="13" t="s">
        <v>78</v>
      </c>
      <c r="H19" s="12">
        <v>-116.9650147</v>
      </c>
    </row>
    <row r="20" spans="1:8" x14ac:dyDescent="0.15">
      <c r="A20" s="12" t="s">
        <v>40</v>
      </c>
      <c r="B20" s="12" t="s">
        <v>7</v>
      </c>
      <c r="C20" s="12">
        <v>15986</v>
      </c>
      <c r="D20" s="12" t="s">
        <v>79</v>
      </c>
      <c r="E20" s="12" t="s">
        <v>42</v>
      </c>
      <c r="F20" s="12" t="s">
        <v>75</v>
      </c>
      <c r="G20" s="13" t="s">
        <v>80</v>
      </c>
      <c r="H20" s="12">
        <v>-116.964102</v>
      </c>
    </row>
    <row r="21" spans="1:8" x14ac:dyDescent="0.15">
      <c r="A21" s="12" t="s">
        <v>40</v>
      </c>
      <c r="B21" s="12" t="s">
        <v>7</v>
      </c>
      <c r="C21" s="12">
        <v>15986</v>
      </c>
      <c r="D21" s="12" t="s">
        <v>81</v>
      </c>
      <c r="E21" s="12" t="s">
        <v>42</v>
      </c>
      <c r="F21" s="12" t="s">
        <v>75</v>
      </c>
      <c r="G21" s="14">
        <v>33.990805510000001</v>
      </c>
      <c r="H21" s="12">
        <v>-116.9643805</v>
      </c>
    </row>
    <row r="22" spans="1:8" x14ac:dyDescent="0.15">
      <c r="A22" s="12" t="s">
        <v>40</v>
      </c>
      <c r="B22" s="12" t="s">
        <v>7</v>
      </c>
      <c r="C22" s="12">
        <v>15986</v>
      </c>
      <c r="D22" s="12" t="s">
        <v>82</v>
      </c>
      <c r="E22" s="12" t="s">
        <v>42</v>
      </c>
      <c r="F22" s="12" t="s">
        <v>75</v>
      </c>
      <c r="G22" s="13" t="s">
        <v>83</v>
      </c>
      <c r="H22" s="12">
        <v>-116.9666363</v>
      </c>
    </row>
    <row r="23" spans="1:8" x14ac:dyDescent="0.15">
      <c r="A23" s="12" t="s">
        <v>40</v>
      </c>
      <c r="B23" s="12" t="s">
        <v>7</v>
      </c>
      <c r="C23" s="12">
        <v>15986</v>
      </c>
      <c r="D23" s="12" t="s">
        <v>84</v>
      </c>
      <c r="E23" s="12" t="s">
        <v>42</v>
      </c>
      <c r="F23" s="12" t="s">
        <v>75</v>
      </c>
      <c r="G23" s="13" t="s">
        <v>85</v>
      </c>
      <c r="H23" s="12">
        <v>-116.96615</v>
      </c>
    </row>
    <row r="24" spans="1:8" x14ac:dyDescent="0.15">
      <c r="A24" s="12" t="s">
        <v>40</v>
      </c>
      <c r="B24" s="12" t="s">
        <v>24</v>
      </c>
      <c r="C24" s="12">
        <v>15986</v>
      </c>
      <c r="D24" s="12" t="s">
        <v>86</v>
      </c>
      <c r="E24" s="12" t="s">
        <v>42</v>
      </c>
      <c r="F24" s="12" t="s">
        <v>75</v>
      </c>
      <c r="G24" s="13" t="s">
        <v>87</v>
      </c>
      <c r="H24" s="12">
        <v>-116.9678041</v>
      </c>
    </row>
    <row r="25" spans="1:8" x14ac:dyDescent="0.15">
      <c r="A25" s="12" t="s">
        <v>40</v>
      </c>
      <c r="B25" s="12" t="s">
        <v>24</v>
      </c>
      <c r="C25" s="12">
        <v>15986</v>
      </c>
      <c r="D25" s="12" t="s">
        <v>88</v>
      </c>
      <c r="E25" s="12" t="s">
        <v>42</v>
      </c>
      <c r="F25" s="12" t="s">
        <v>75</v>
      </c>
      <c r="G25" s="14">
        <v>33.984473999999999</v>
      </c>
      <c r="H25" s="12">
        <v>-116.971063</v>
      </c>
    </row>
    <row r="26" spans="1:8" x14ac:dyDescent="0.15">
      <c r="A26" s="12" t="s">
        <v>40</v>
      </c>
      <c r="B26" s="12" t="s">
        <v>24</v>
      </c>
      <c r="C26" s="12">
        <v>15986</v>
      </c>
      <c r="D26" s="12" t="s">
        <v>89</v>
      </c>
      <c r="E26" s="12" t="s">
        <v>42</v>
      </c>
      <c r="F26" s="12" t="s">
        <v>75</v>
      </c>
      <c r="G26" s="13" t="s">
        <v>90</v>
      </c>
      <c r="H26" s="12">
        <v>-116.970733</v>
      </c>
    </row>
    <row r="27" spans="1:8" x14ac:dyDescent="0.15">
      <c r="A27" s="12" t="s">
        <v>40</v>
      </c>
      <c r="B27" s="12" t="s">
        <v>24</v>
      </c>
      <c r="C27" s="12">
        <v>15986</v>
      </c>
      <c r="D27" s="12" t="s">
        <v>91</v>
      </c>
      <c r="E27" s="12" t="s">
        <v>42</v>
      </c>
      <c r="F27" s="12" t="s">
        <v>75</v>
      </c>
      <c r="G27" s="14">
        <v>33.985199729999998</v>
      </c>
      <c r="H27" s="12">
        <v>-116.9697954</v>
      </c>
    </row>
    <row r="28" spans="1:8" x14ac:dyDescent="0.15">
      <c r="A28" s="12" t="s">
        <v>40</v>
      </c>
      <c r="B28" s="12" t="s">
        <v>24</v>
      </c>
      <c r="C28" s="12">
        <v>15986</v>
      </c>
      <c r="D28" s="12" t="s">
        <v>92</v>
      </c>
      <c r="E28" s="12" t="s">
        <v>42</v>
      </c>
      <c r="F28" s="12" t="s">
        <v>75</v>
      </c>
      <c r="G28" s="13" t="s">
        <v>93</v>
      </c>
      <c r="H28" s="12">
        <v>-116.96924749999999</v>
      </c>
    </row>
    <row r="29" spans="1:8" x14ac:dyDescent="0.15">
      <c r="A29" s="12" t="s">
        <v>40</v>
      </c>
      <c r="B29" s="12" t="s">
        <v>24</v>
      </c>
      <c r="C29" s="12">
        <v>15986</v>
      </c>
      <c r="D29" s="12" t="s">
        <v>94</v>
      </c>
      <c r="E29" s="12" t="s">
        <v>42</v>
      </c>
      <c r="F29" s="12" t="s">
        <v>75</v>
      </c>
      <c r="G29" s="13" t="s">
        <v>95</v>
      </c>
      <c r="H29" s="12">
        <v>-116.9707604</v>
      </c>
    </row>
    <row r="30" spans="1:8" x14ac:dyDescent="0.15">
      <c r="A30" s="12" t="s">
        <v>40</v>
      </c>
      <c r="B30" s="12" t="s">
        <v>24</v>
      </c>
      <c r="C30" s="12">
        <v>15986</v>
      </c>
      <c r="D30" s="12" t="s">
        <v>96</v>
      </c>
      <c r="E30" s="12" t="s">
        <v>42</v>
      </c>
      <c r="F30" s="12" t="s">
        <v>75</v>
      </c>
      <c r="G30" s="13" t="s">
        <v>97</v>
      </c>
      <c r="H30" s="12">
        <v>-116.9711446</v>
      </c>
    </row>
    <row r="31" spans="1:8" x14ac:dyDescent="0.15">
      <c r="A31" s="12" t="s">
        <v>40</v>
      </c>
      <c r="B31" s="12" t="s">
        <v>24</v>
      </c>
      <c r="C31" s="12">
        <v>15986</v>
      </c>
      <c r="D31" s="12" t="s">
        <v>98</v>
      </c>
      <c r="E31" s="12" t="s">
        <v>42</v>
      </c>
      <c r="F31" s="12" t="s">
        <v>75</v>
      </c>
      <c r="G31" s="13" t="s">
        <v>99</v>
      </c>
      <c r="H31" s="12">
        <v>-116.9683114</v>
      </c>
    </row>
    <row r="32" spans="1:8" x14ac:dyDescent="0.15">
      <c r="A32" s="12" t="s">
        <v>40</v>
      </c>
      <c r="B32" s="12" t="s">
        <v>24</v>
      </c>
      <c r="C32" s="12">
        <v>15986</v>
      </c>
      <c r="D32" s="12" t="s">
        <v>100</v>
      </c>
      <c r="E32" s="12" t="s">
        <v>42</v>
      </c>
      <c r="F32" s="12" t="s">
        <v>75</v>
      </c>
      <c r="G32" s="13" t="s">
        <v>101</v>
      </c>
      <c r="H32" s="12">
        <v>-116.9672151</v>
      </c>
    </row>
    <row r="33" spans="1:8" x14ac:dyDescent="0.15">
      <c r="A33" s="12" t="s">
        <v>40</v>
      </c>
      <c r="B33" s="12" t="s">
        <v>21</v>
      </c>
      <c r="C33" s="12">
        <v>15986</v>
      </c>
      <c r="D33" s="12" t="s">
        <v>102</v>
      </c>
      <c r="E33" s="12" t="s">
        <v>42</v>
      </c>
      <c r="F33" s="12" t="s">
        <v>43</v>
      </c>
      <c r="G33" s="13" t="s">
        <v>103</v>
      </c>
      <c r="H33" s="12">
        <v>-116.9774086</v>
      </c>
    </row>
    <row r="34" spans="1:8" x14ac:dyDescent="0.15">
      <c r="A34" s="12" t="s">
        <v>40</v>
      </c>
      <c r="B34" s="12" t="s">
        <v>21</v>
      </c>
      <c r="C34" s="12">
        <v>15986</v>
      </c>
      <c r="D34" s="12" t="s">
        <v>104</v>
      </c>
      <c r="E34" s="12" t="s">
        <v>42</v>
      </c>
      <c r="F34" s="12" t="s">
        <v>43</v>
      </c>
      <c r="G34" s="13" t="s">
        <v>105</v>
      </c>
      <c r="H34" s="12">
        <v>-116.97745380000001</v>
      </c>
    </row>
    <row r="35" spans="1:8" x14ac:dyDescent="0.15">
      <c r="A35" s="12" t="s">
        <v>40</v>
      </c>
      <c r="B35" s="12" t="s">
        <v>21</v>
      </c>
      <c r="C35" s="12">
        <v>15986</v>
      </c>
      <c r="D35" s="12" t="s">
        <v>106</v>
      </c>
      <c r="E35" s="12" t="s">
        <v>42</v>
      </c>
      <c r="F35" s="12" t="s">
        <v>43</v>
      </c>
      <c r="G35" s="13" t="s">
        <v>107</v>
      </c>
      <c r="H35" s="12">
        <v>-116.9755864</v>
      </c>
    </row>
    <row r="36" spans="1:8" x14ac:dyDescent="0.15">
      <c r="A36" s="12" t="s">
        <v>40</v>
      </c>
      <c r="B36" s="12" t="s">
        <v>21</v>
      </c>
      <c r="C36" s="12">
        <v>15986</v>
      </c>
      <c r="D36" s="12" t="s">
        <v>108</v>
      </c>
      <c r="E36" s="12" t="s">
        <v>42</v>
      </c>
      <c r="F36" s="12" t="s">
        <v>43</v>
      </c>
      <c r="G36" s="13" t="s">
        <v>109</v>
      </c>
      <c r="H36" s="12">
        <v>-116.9774613</v>
      </c>
    </row>
    <row r="37" spans="1:8" x14ac:dyDescent="0.15">
      <c r="A37" s="12" t="s">
        <v>40</v>
      </c>
      <c r="B37" s="12" t="s">
        <v>21</v>
      </c>
      <c r="C37" s="12">
        <v>15986</v>
      </c>
      <c r="D37" s="12" t="s">
        <v>110</v>
      </c>
      <c r="E37" s="12" t="s">
        <v>42</v>
      </c>
      <c r="F37" s="12" t="s">
        <v>43</v>
      </c>
      <c r="G37" s="13" t="s">
        <v>111</v>
      </c>
      <c r="H37" s="12">
        <v>-116.9767363</v>
      </c>
    </row>
    <row r="38" spans="1:8" x14ac:dyDescent="0.15">
      <c r="A38" s="12" t="s">
        <v>40</v>
      </c>
      <c r="B38" s="12" t="s">
        <v>21</v>
      </c>
      <c r="C38" s="12">
        <v>15986</v>
      </c>
      <c r="D38" s="12" t="s">
        <v>112</v>
      </c>
      <c r="E38" s="12" t="s">
        <v>42</v>
      </c>
      <c r="F38" s="12" t="s">
        <v>43</v>
      </c>
      <c r="G38" s="13" t="s">
        <v>113</v>
      </c>
      <c r="H38" s="12">
        <v>-116.9774231</v>
      </c>
    </row>
    <row r="39" spans="1:8" x14ac:dyDescent="0.15">
      <c r="A39" s="12" t="s">
        <v>40</v>
      </c>
      <c r="B39" s="12" t="s">
        <v>21</v>
      </c>
      <c r="C39" s="12">
        <v>15986</v>
      </c>
      <c r="D39" s="12" t="s">
        <v>114</v>
      </c>
      <c r="E39" s="12" t="s">
        <v>42</v>
      </c>
      <c r="F39" s="12" t="s">
        <v>133</v>
      </c>
      <c r="G39" s="12" t="s">
        <v>133</v>
      </c>
      <c r="H39" s="12" t="s">
        <v>133</v>
      </c>
    </row>
    <row r="40" spans="1:8" x14ac:dyDescent="0.15">
      <c r="A40" s="12" t="s">
        <v>40</v>
      </c>
      <c r="B40" s="12" t="s">
        <v>21</v>
      </c>
      <c r="C40" s="12">
        <v>15986</v>
      </c>
      <c r="D40" s="12" t="s">
        <v>115</v>
      </c>
      <c r="E40" s="12" t="s">
        <v>42</v>
      </c>
      <c r="F40" s="12" t="s">
        <v>133</v>
      </c>
      <c r="G40" s="12" t="s">
        <v>133</v>
      </c>
      <c r="H40" s="12" t="s">
        <v>133</v>
      </c>
    </row>
    <row r="41" spans="1:8" x14ac:dyDescent="0.15">
      <c r="A41" s="12" t="s">
        <v>40</v>
      </c>
      <c r="B41" s="12" t="s">
        <v>26</v>
      </c>
      <c r="C41" s="12">
        <v>771</v>
      </c>
      <c r="D41" s="12" t="s">
        <v>116</v>
      </c>
      <c r="E41" s="12" t="s">
        <v>42</v>
      </c>
      <c r="F41" s="12" t="s">
        <v>75</v>
      </c>
      <c r="G41" s="13" t="s">
        <v>117</v>
      </c>
      <c r="H41" s="12">
        <v>-117.809791</v>
      </c>
    </row>
    <row r="42" spans="1:8" x14ac:dyDescent="0.15">
      <c r="A42" s="12" t="s">
        <v>40</v>
      </c>
      <c r="B42" s="12" t="s">
        <v>26</v>
      </c>
      <c r="C42" s="12">
        <v>771</v>
      </c>
      <c r="D42" s="12" t="s">
        <v>118</v>
      </c>
      <c r="E42" s="12" t="s">
        <v>42</v>
      </c>
      <c r="F42" s="12" t="s">
        <v>75</v>
      </c>
      <c r="G42" s="13" t="s">
        <v>119</v>
      </c>
      <c r="H42" s="12">
        <v>-117.809763</v>
      </c>
    </row>
    <row r="43" spans="1:8" x14ac:dyDescent="0.15">
      <c r="A43" s="12" t="s">
        <v>40</v>
      </c>
      <c r="B43" s="12" t="s">
        <v>26</v>
      </c>
      <c r="C43" s="12">
        <v>771</v>
      </c>
      <c r="D43" s="12">
        <v>5502312</v>
      </c>
      <c r="E43" s="12" t="s">
        <v>42</v>
      </c>
      <c r="F43" s="12" t="s">
        <v>43</v>
      </c>
      <c r="G43" s="13" t="s">
        <v>120</v>
      </c>
      <c r="H43" s="12">
        <v>-117.8085128</v>
      </c>
    </row>
    <row r="44" spans="1:8" x14ac:dyDescent="0.15">
      <c r="A44" s="12" t="s">
        <v>40</v>
      </c>
      <c r="B44" s="12" t="s">
        <v>26</v>
      </c>
      <c r="C44" s="12">
        <v>771</v>
      </c>
      <c r="D44" s="12">
        <v>5594362</v>
      </c>
      <c r="E44" s="12" t="s">
        <v>42</v>
      </c>
      <c r="F44" s="12" t="s">
        <v>133</v>
      </c>
      <c r="G44" s="12" t="s">
        <v>133</v>
      </c>
      <c r="H44" s="12" t="s">
        <v>133</v>
      </c>
    </row>
    <row r="45" spans="1:8" x14ac:dyDescent="0.15">
      <c r="A45" s="12" t="s">
        <v>40</v>
      </c>
      <c r="B45" s="12" t="s">
        <v>26</v>
      </c>
      <c r="C45" s="12">
        <v>771</v>
      </c>
      <c r="D45" s="12">
        <v>5766994</v>
      </c>
      <c r="E45" s="12" t="s">
        <v>42</v>
      </c>
      <c r="F45" s="12" t="s">
        <v>133</v>
      </c>
      <c r="G45" s="12" t="s">
        <v>133</v>
      </c>
      <c r="H45" s="12" t="s">
        <v>133</v>
      </c>
    </row>
    <row r="46" spans="1:8" x14ac:dyDescent="0.15">
      <c r="A46" s="12" t="s">
        <v>40</v>
      </c>
      <c r="B46" s="12" t="s">
        <v>26</v>
      </c>
      <c r="C46" s="12">
        <v>771</v>
      </c>
      <c r="D46" s="12">
        <v>5766990</v>
      </c>
      <c r="E46" s="12" t="s">
        <v>42</v>
      </c>
      <c r="F46" s="12" t="s">
        <v>133</v>
      </c>
      <c r="G46" s="12" t="s">
        <v>133</v>
      </c>
      <c r="H46" s="12" t="s">
        <v>133</v>
      </c>
    </row>
    <row r="47" spans="1:8" x14ac:dyDescent="0.15">
      <c r="A47" s="12" t="s">
        <v>40</v>
      </c>
      <c r="B47" s="12" t="s">
        <v>26</v>
      </c>
      <c r="C47" s="12">
        <v>771</v>
      </c>
      <c r="D47" s="12">
        <v>5766992</v>
      </c>
      <c r="E47" s="12" t="s">
        <v>42</v>
      </c>
      <c r="F47" s="12" t="s">
        <v>133</v>
      </c>
      <c r="G47" s="12" t="s">
        <v>133</v>
      </c>
      <c r="H47" s="12" t="s">
        <v>133</v>
      </c>
    </row>
    <row r="48" spans="1:8" x14ac:dyDescent="0.15">
      <c r="A48" s="12" t="s">
        <v>40</v>
      </c>
      <c r="B48" s="12" t="s">
        <v>26</v>
      </c>
      <c r="C48" s="12">
        <v>771</v>
      </c>
      <c r="D48" s="12">
        <v>5766993</v>
      </c>
      <c r="E48" s="12" t="s">
        <v>42</v>
      </c>
      <c r="F48" s="12" t="s">
        <v>133</v>
      </c>
      <c r="G48" s="12" t="s">
        <v>133</v>
      </c>
      <c r="H48" s="12" t="s">
        <v>133</v>
      </c>
    </row>
    <row r="49" spans="1:8" x14ac:dyDescent="0.15">
      <c r="A49" s="12" t="s">
        <v>40</v>
      </c>
      <c r="B49" s="12" t="s">
        <v>26</v>
      </c>
      <c r="C49" s="12">
        <v>771</v>
      </c>
      <c r="D49" s="12">
        <v>5766989</v>
      </c>
      <c r="E49" s="12" t="s">
        <v>42</v>
      </c>
      <c r="F49" s="12" t="s">
        <v>133</v>
      </c>
      <c r="G49" s="12" t="s">
        <v>133</v>
      </c>
      <c r="H49" s="12" t="s">
        <v>133</v>
      </c>
    </row>
    <row r="50" spans="1:8" x14ac:dyDescent="0.15">
      <c r="A50" s="12" t="s">
        <v>40</v>
      </c>
      <c r="B50" s="12" t="s">
        <v>26</v>
      </c>
      <c r="C50" s="12">
        <v>771</v>
      </c>
      <c r="D50" s="12">
        <v>5766991</v>
      </c>
      <c r="E50" s="12" t="s">
        <v>42</v>
      </c>
      <c r="F50" s="12" t="s">
        <v>133</v>
      </c>
      <c r="G50" s="12" t="s">
        <v>133</v>
      </c>
      <c r="H50" s="12" t="s">
        <v>133</v>
      </c>
    </row>
    <row r="51" spans="1:8" x14ac:dyDescent="0.15">
      <c r="A51" s="12" t="s">
        <v>40</v>
      </c>
      <c r="B51" s="12" t="s">
        <v>10</v>
      </c>
      <c r="C51" s="12">
        <v>10203</v>
      </c>
      <c r="D51" s="12" t="s">
        <v>121</v>
      </c>
      <c r="E51" s="12" t="s">
        <v>42</v>
      </c>
      <c r="F51" s="12" t="s">
        <v>75</v>
      </c>
      <c r="G51" s="12" t="s">
        <v>133</v>
      </c>
      <c r="H51" s="12" t="s">
        <v>133</v>
      </c>
    </row>
    <row r="52" spans="1:8" x14ac:dyDescent="0.15">
      <c r="A52" s="12" t="s">
        <v>40</v>
      </c>
      <c r="B52" s="12" t="s">
        <v>11</v>
      </c>
      <c r="C52" s="12">
        <v>10203</v>
      </c>
      <c r="D52" s="12" t="s">
        <v>122</v>
      </c>
      <c r="E52" s="12" t="s">
        <v>42</v>
      </c>
      <c r="F52" s="12" t="s">
        <v>75</v>
      </c>
      <c r="G52" s="13" t="s">
        <v>123</v>
      </c>
      <c r="H52" s="12">
        <v>-116.97427500000001</v>
      </c>
    </row>
  </sheetData>
  <autoFilter ref="A1:H52" xr:uid="{00000000-0009-0000-0000-000001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0606066 Declaration Template Matrix and Off Matrix" ma:contentTypeID="0x0101004578EF203F955042B98D38CD5771BBAE007E41F33A4060494EAB7FD70022A08F15" ma:contentTypeVersion="5" ma:contentTypeDescription="Declaration Template" ma:contentTypeScope="" ma:versionID="bf82620e31a08f15fbfb7c78562a38b4">
  <xsd:schema xmlns:xsd="http://www.w3.org/2001/XMLSchema" xmlns:xs="http://www.w3.org/2001/XMLSchema" xmlns:p="http://schemas.microsoft.com/office/2006/metadata/properties" xmlns:ns2="8430d550-c2bd-4ade-ae56-0b82b076c537" xmlns:ns3="http://schemas.microsoft.com/sharepoint/v3/fields" xmlns:ns4="d1269d0e-3d21-492c-95ee-c4f1a377396e" targetNamespace="http://schemas.microsoft.com/office/2006/metadata/properties" ma:root="true" ma:fieldsID="89a62739f61e2e4388ff39ac748b6466" ns2:_="" ns3:_="" ns4:_="">
    <xsd:import namespace="8430d550-c2bd-4ade-ae56-0b82b076c537"/>
    <xsd:import namespace="http://schemas.microsoft.com/sharepoint/v3/fields"/>
    <xsd:import namespace="d1269d0e-3d21-492c-95ee-c4f1a377396e"/>
    <xsd:element name="properties">
      <xsd:complexType>
        <xsd:sequence>
          <xsd:element name="documentManagement">
            <xsd:complexType>
              <xsd:all>
                <xsd:element ref="ns2:_dlc_DocId" minOccurs="0"/>
                <xsd:element ref="ns2:_dlc_DocIdUrl" minOccurs="0"/>
                <xsd:element ref="ns2:_dlc_DocIdPersistId" minOccurs="0"/>
                <xsd:element ref="ns2:Acronym" minOccurs="0"/>
                <xsd:element ref="ns2:Agency" minOccurs="0"/>
                <xsd:element ref="ns2:Assignee" minOccurs="0"/>
                <xsd:element ref="ns2:Attorney" minOccurs="0"/>
                <xsd:element ref="ns2:Classification" minOccurs="0"/>
                <xsd:element ref="ns2:Data_x0020_Request_x0020_Set_x0020_Name" minOccurs="0"/>
                <xsd:element ref="ns2:DR_x0020_360_x0020_Link" minOccurs="0"/>
                <xsd:element ref="ns2:Document_x0020_Type" minOccurs="0"/>
                <xsd:element ref="ns2:HeaderSpid" minOccurs="0"/>
                <xsd:element ref="ns2:Proceeding_x0020_Number" minOccurs="0"/>
                <xsd:element ref="ns2:Received_x0020_Date" minOccurs="0"/>
                <xsd:element ref="ns2:Party" minOccurs="0"/>
                <xsd:element ref="ns2:Question" minOccurs="0"/>
                <xsd:element ref="ns2:Question_x0020_Number" minOccurs="0"/>
                <xsd:element ref="ns2:Response_x0020_Date" minOccurs="0"/>
                <xsd:element ref="ns2:Review_x0020_Status" minOccurs="0"/>
                <xsd:element ref="ns2:Year" minOccurs="0"/>
                <xsd:element ref="ns2:Witness" minOccurs="0"/>
                <xsd:element ref="ns3:_Status"/>
                <xsd:element ref="ns2:RimsSpid" minOccurs="0"/>
                <xsd:element ref="ns2:Data_x0020_Request_x0020_Set_x0020_Name1" minOccurs="0"/>
                <xsd:element ref="ns4:Party" minOccurs="0"/>
                <xsd:element ref="ns4:Document_x0020_Review_x0020_Status" minOccurs="0"/>
                <xsd:element ref="ns4:Exhibit" minOccurs="0"/>
                <xsd:element ref="ns4:Volu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0d550-c2bd-4ade-ae56-0b82b076c53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cronym" ma:index="11" nillable="true" ma:displayName="Acronym" ma:internalName="Acronym">
      <xsd:simpleType>
        <xsd:restriction base="dms:Text">
          <xsd:maxLength value="255"/>
        </xsd:restriction>
      </xsd:simpleType>
    </xsd:element>
    <xsd:element name="Agency" ma:index="12" nillable="true" ma:displayName="Agency" ma:internalName="Agency">
      <xsd:simpleType>
        <xsd:restriction base="dms:Text">
          <xsd:maxLength value="255"/>
        </xsd:restriction>
      </xsd:simpleType>
    </xsd:element>
    <xsd:element name="Assignee" ma:index="13" nillable="true" ma:displayName="Assignee" ma:indexed="true" ma:list="UserInfo" ma:SharePointGroup="0" ma:internalName="Assigne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ttorney" ma:index="14" nillable="true" ma:displayName="Attorney" ma:list="UserInfo" ma:SharePointGroup="0" ma:internalName="Attorne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lassification" ma:index="15" nillable="true" ma:displayName="Classification" ma:default="Public" ma:format="Dropdown" ma:internalName="Classification">
      <xsd:simpleType>
        <xsd:restriction base="dms:Choice">
          <xsd:enumeration value="Public"/>
          <xsd:enumeration value="Confidential"/>
          <xsd:enumeration value="Internal"/>
        </xsd:restriction>
      </xsd:simpleType>
    </xsd:element>
    <xsd:element name="Data_x0020_Request_x0020_Set_x0020_Name" ma:index="16" nillable="true" ma:displayName="Data Request Set" ma:internalName="Data_x0020_Request_x0020_Set_x0020_Name">
      <xsd:simpleType>
        <xsd:restriction base="dms:Text">
          <xsd:maxLength value="255"/>
        </xsd:restriction>
      </xsd:simpleType>
    </xsd:element>
    <xsd:element name="DR_x0020_360_x0020_Link" ma:index="17" nillable="true" ma:displayName="DR 360 Link" ma:format="Hyperlink" ma:internalName="DR_x0020_360_x0020_Link">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Type" ma:index="18" nillable="true" ma:displayName="Document Type" ma:default="Attachment" ma:format="Dropdown" ma:indexed="true" ma:internalName="Document_x0020_Type">
      <xsd:simpleType>
        <xsd:restriction base="dms:Choice">
          <xsd:enumeration value="Attachment"/>
          <xsd:enumeration value="Answer"/>
          <xsd:enumeration value="Declaration"/>
          <xsd:enumeration value="Production Overlay"/>
          <xsd:enumeration value="CPUC Initial Request"/>
          <xsd:enumeration value="DO NOT PRODUCE"/>
          <xsd:enumeration value="Transmittal"/>
          <xsd:enumeration value="Confirmation"/>
        </xsd:restriction>
      </xsd:simpleType>
    </xsd:element>
    <xsd:element name="HeaderSpid" ma:index="19" nillable="true" ma:displayName="HeaderSpid" ma:indexed="true" ma:internalName="HeaderSpid" ma:readOnly="false">
      <xsd:simpleType>
        <xsd:restriction base="dms:Text">
          <xsd:maxLength value="255"/>
        </xsd:restriction>
      </xsd:simpleType>
    </xsd:element>
    <xsd:element name="Proceeding_x0020_Number" ma:index="20" nillable="true" ma:displayName="Proceeding Number" ma:indexed="true" ma:internalName="Proceeding_x0020_Number">
      <xsd:simpleType>
        <xsd:restriction base="dms:Text">
          <xsd:maxLength value="255"/>
        </xsd:restriction>
      </xsd:simpleType>
    </xsd:element>
    <xsd:element name="Received_x0020_Date" ma:index="21" nillable="true" ma:displayName="Received Date" ma:format="DateOnly" ma:indexed="true" ma:internalName="Received_x0020_Date">
      <xsd:simpleType>
        <xsd:restriction base="dms:DateTime"/>
      </xsd:simpleType>
    </xsd:element>
    <xsd:element name="Party" ma:index="22" nillable="true" ma:displayName="PartyTxt" ma:internalName="Party0">
      <xsd:simpleType>
        <xsd:restriction base="dms:Text">
          <xsd:maxLength value="255"/>
        </xsd:restriction>
      </xsd:simpleType>
    </xsd:element>
    <xsd:element name="Question" ma:index="23" nillable="true" ma:displayName="Question" ma:internalName="Question">
      <xsd:simpleType>
        <xsd:restriction base="dms:Note"/>
      </xsd:simpleType>
    </xsd:element>
    <xsd:element name="Question_x0020_Number" ma:index="24" nillable="true" ma:displayName="Question Number" ma:indexed="true" ma:internalName="Question_x0020_Number" ma:readOnly="false">
      <xsd:simpleType>
        <xsd:restriction base="dms:Text">
          <xsd:maxLength value="255"/>
        </xsd:restriction>
      </xsd:simpleType>
    </xsd:element>
    <xsd:element name="Response_x0020_Date" ma:index="25" nillable="true" ma:displayName="Response Date" ma:format="DateOnly" ma:internalName="Response_x0020_Date">
      <xsd:simpleType>
        <xsd:restriction base="dms:DateTime"/>
      </xsd:simpleType>
    </xsd:element>
    <xsd:element name="Review_x0020_Status" ma:index="26" nillable="true" ma:displayName="Review Status" ma:format="Hyperlink" ma:internalName="Review_x0020_Status">
      <xsd:complexType>
        <xsd:complexContent>
          <xsd:extension base="dms:URL">
            <xsd:sequence>
              <xsd:element name="Url" type="dms:ValidUrl" minOccurs="0" nillable="true"/>
              <xsd:element name="Description" type="xsd:string" nillable="true"/>
            </xsd:sequence>
          </xsd:extension>
        </xsd:complexContent>
      </xsd:complexType>
    </xsd:element>
    <xsd:element name="Year" ma:index="27" nillable="true" ma:displayName="Year" ma:internalName="Year">
      <xsd:simpleType>
        <xsd:restriction base="dms:Text">
          <xsd:maxLength value="255"/>
        </xsd:restriction>
      </xsd:simpleType>
    </xsd:element>
    <xsd:element name="Witness" ma:index="28" nillable="true" ma:displayName="Witness" ma:list="UserInfo" ma:SharePointGroup="0" ma:internalName="Witness"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imsSpid" ma:index="30" nillable="true" ma:displayName="RimsSpid" ma:indexed="true" ma:internalName="RimsSpid">
      <xsd:simpleType>
        <xsd:restriction base="dms:Text">
          <xsd:maxLength value="255"/>
        </xsd:restriction>
      </xsd:simpleType>
    </xsd:element>
    <xsd:element name="Data_x0020_Request_x0020_Set_x0020_Name1" ma:index="31" nillable="true" ma:displayName="Data Request Set Name" ma:indexed="true" ma:internalName="Data_x0020_Request_x0020_Set_x0020_Name1">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29" ma:displayName="Status" ma:format="Dropdown" ma:indexed="true" ma:internalName="_Status">
      <xsd:simpleType>
        <xsd:restriction base="dms:Choice">
          <xsd:enumeration value="(1) New"/>
          <xsd:enumeration value="(2) In Progress"/>
          <xsd:enumeration value="(3) Review"/>
          <xsd:enumeration value="(4) Law Review"/>
          <xsd:enumeration value="(5) Approved For Case Admin"/>
          <xsd:enumeration value="(6) Complete"/>
        </xsd:restriction>
      </xsd:simpleType>
    </xsd:element>
  </xsd:schema>
  <xsd:schema xmlns:xsd="http://www.w3.org/2001/XMLSchema" xmlns:xs="http://www.w3.org/2001/XMLSchema" xmlns:dms="http://schemas.microsoft.com/office/2006/documentManagement/types" xmlns:pc="http://schemas.microsoft.com/office/infopath/2007/PartnerControls" targetNamespace="d1269d0e-3d21-492c-95ee-c4f1a377396e" elementFormDefault="qualified">
    <xsd:import namespace="http://schemas.microsoft.com/office/2006/documentManagement/types"/>
    <xsd:import namespace="http://schemas.microsoft.com/office/infopath/2007/PartnerControls"/>
    <xsd:element name="Party" ma:index="32" nillable="true" ma:displayName="Party" ma:indexed="true" ma:list="{0d6e30c2-f70e-486c-88bb-1fbf684d938e}" ma:internalName="Party" ma:showField="Title" ma:web="8430d550-c2bd-4ade-ae56-0b82b076c537">
      <xsd:simpleType>
        <xsd:restriction base="dms:Lookup"/>
      </xsd:simpleType>
    </xsd:element>
    <xsd:element name="Document_x0020_Review_x0020_Status" ma:index="33" nillable="true" ma:displayName="Document Review Status" ma:hidden="true" ma:indexed="true" ma:internalName="Document_x0020_Review_x0020_Status">
      <xsd:simpleType>
        <xsd:restriction base="dms:Text">
          <xsd:maxLength value="255"/>
        </xsd:restriction>
      </xsd:simpleType>
    </xsd:element>
    <xsd:element name="Exhibit" ma:index="34" nillable="true" ma:displayName="Exhibit" ma:internalName="Exhibit">
      <xsd:simpleType>
        <xsd:restriction base="dms:Text">
          <xsd:maxLength value="255"/>
        </xsd:restriction>
      </xsd:simpleType>
    </xsd:element>
    <xsd:element name="Volume" ma:index="35" nillable="true" ma:displayName="Volume" ma:internalName="Volu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axOccurs="1" ma:displayName="Status">
          <xsd:simpleType xmlns:xs="http://www.w3.org/2001/XMLSchema">
            <xsd:restriction base="xsd:string">
              <xsd:minLength value="1"/>
            </xsd:restriction>
          </xsd:simpleType>
        </xsd:element>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Data_x0020_Request_x0020_Set_x0020_Name xmlns="8430d550-c2bd-4ade-ae56-0b82b076c537">DR - 86280 01</Data_x0020_Request_x0020_Set_x0020_Name>
    <Response_x0020_Date xmlns="8430d550-c2bd-4ade-ae56-0b82b076c537">2024-04-17T15:37:01+00:00</Response_x0020_Date>
    <Acronym xmlns="8430d550-c2bd-4ade-ae56-0b82b076c537">2025-WMPs</Acronym>
    <RimsSpid xmlns="8430d550-c2bd-4ade-ae56-0b82b076c537">22143</RimsSpid>
    <_Status xmlns="http://schemas.microsoft.com/sharepoint/v3/fields">(2) In Progress</_Status>
    <Data_x0020_Request_x0020_Set_x0020_Name1 xmlns="8430d550-c2bd-4ade-ae56-0b82b076c537">MGRA-SCE-WMP25_DataRequest4</Data_x0020_Request_x0020_Set_x0020_Name1>
    <Received_x0020_Date xmlns="8430d550-c2bd-4ade-ae56-0b82b076c537">2024-04-12T07:00:00+00:00</Received_x0020_Date>
    <Year xmlns="8430d550-c2bd-4ade-ae56-0b82b076c537" xsi:nil="true"/>
    <HeaderSpid xmlns="8430d550-c2bd-4ade-ae56-0b82b076c537">9424</HeaderSpid>
    <Party xmlns="8430d550-c2bd-4ade-ae56-0b82b076c537">MGRA</Party>
    <Question xmlns="8430d550-c2bd-4ade-ae56-0b82b076c537">Please provide a spreadsheet listing (as rows) of every undergrounding project
completed during the period of January 1, 2023, through December 31, 2023,
including non-WMP projects. For each project, please provide the following
information (as columns):
a) Project ID number or other identifier
b) Circuit ID
c) ID of each circuit segment that was entirely undergrounded in the project
d) ID of each circuit segment that was partially undergrounded in the project
e) Total overhead circuit-miles removed
f) Total circuit-miles of underground conductor installed
g) Total miles of trenching required
h) Total electric costs of the project (i.e., costs attributed to your electric facilities),
including costs for planning, design, permitting, and construction
i) Total number of customers served by the project
j) Total number of minutes of PSPS experienced by the project circuit segments
since 2019.</Question>
    <Proceeding_x0020_Number xmlns="8430d550-c2bd-4ade-ae56-0b82b076c537">2025-WMPs</Proceeding_x0020_Number>
    <DR_x0020_360_x0020_Link xmlns="8430d550-c2bd-4ade-ae56-0b82b076c537">
      <Url xsi:nil="true"/>
      <Description xsi:nil="true"/>
    </DR_x0020_360_x0020_Link>
    <Agency xmlns="8430d550-c2bd-4ade-ae56-0b82b076c537">Office of Energy Infrastructure Safety (OEIS)</Agency>
    <_dlc_DocId xmlns="8430d550-c2bd-4ade-ae56-0b82b076c537">RCMS365-1419139168-218182</_dlc_DocId>
    <_dlc_DocIdUrl xmlns="8430d550-c2bd-4ade-ae56-0b82b076c537">
      <Url>https://edisonintl.sharepoint.com/teams/rcms365/_layouts/15/DocIdRedir.aspx?ID=RCMS365-1419139168-218182</Url>
      <Description>RCMS365-1419139168-218182</Description>
    </_dlc_DocIdUrl>
    <Classification xmlns="8430d550-c2bd-4ade-ae56-0b82b076c537" xsi:nil="true"/>
    <Witness xmlns="8430d550-c2bd-4ade-ae56-0b82b076c537">
      <UserInfo>
        <DisplayName/>
        <AccountId xsi:nil="true"/>
        <AccountType/>
      </UserInfo>
    </Witness>
    <Assignee xmlns="8430d550-c2bd-4ade-ae56-0b82b076c537">
      <UserInfo>
        <DisplayName>Tram Camba</DisplayName>
        <AccountId>1479</AccountId>
        <AccountType/>
      </UserInfo>
    </Assignee>
    <Question_x0020_Number xmlns="8430d550-c2bd-4ade-ae56-0b82b076c537">01</Question_x0020_Number>
    <Attorney xmlns="8430d550-c2bd-4ade-ae56-0b82b076c537">
      <UserInfo>
        <DisplayName>Peter Shakro</DisplayName>
        <AccountId>4067</AccountId>
        <AccountType/>
      </UserInfo>
    </Attorney>
    <Document_x0020_Type xmlns="8430d550-c2bd-4ade-ae56-0b82b076c537">Attachment</Document_x0020_Type>
    <Volume xmlns="d1269d0e-3d21-492c-95ee-c4f1a377396e" xsi:nil="true"/>
    <Exhibit xmlns="d1269d0e-3d21-492c-95ee-c4f1a377396e" xsi:nil="true"/>
    <Document_x0020_Review_x0020_Status xmlns="d1269d0e-3d21-492c-95ee-c4f1a377396e">Pending for Case Admin</Document_x0020_Review_x0020_Status>
    <Review_x0020_Status xmlns="8430d550-c2bd-4ade-ae56-0b82b076c537">
      <Url>https://edisonintl.sharepoint.com/teams/rcms365/Lists/Data Request Review Tasks/Review%20Task%20View.aspx?QuestionDocID=218024  </Url>
      <Description>Ready for Case Admin</Description>
    </Review_x0020_Status>
    <Party xmlns="d1269d0e-3d21-492c-95ee-c4f1a377396e">151</Party>
  </documentManagement>
</p:properties>
</file>

<file path=customXml/itemProps1.xml><?xml version="1.0" encoding="utf-8"?>
<ds:datastoreItem xmlns:ds="http://schemas.openxmlformats.org/officeDocument/2006/customXml" ds:itemID="{8BA42AE9-DF2F-4F3E-8ECB-AFD575E000AD}">
  <ds:schemaRefs>
    <ds:schemaRef ds:uri="http://schemas.microsoft.com/sharepoint/v3/contenttype/forms"/>
  </ds:schemaRefs>
</ds:datastoreItem>
</file>

<file path=customXml/itemProps2.xml><?xml version="1.0" encoding="utf-8"?>
<ds:datastoreItem xmlns:ds="http://schemas.openxmlformats.org/officeDocument/2006/customXml" ds:itemID="{3579B654-2AE3-49F9-A4DF-40E0DC7852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0d550-c2bd-4ade-ae56-0b82b076c537"/>
    <ds:schemaRef ds:uri="http://schemas.microsoft.com/sharepoint/v3/fields"/>
    <ds:schemaRef ds:uri="d1269d0e-3d21-492c-95ee-c4f1a3773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A86363-A3E8-4230-B15D-9A10C7F68CD1}">
  <ds:schemaRefs>
    <ds:schemaRef ds:uri="http://schemas.microsoft.com/sharepoint/events"/>
  </ds:schemaRefs>
</ds:datastoreItem>
</file>

<file path=customXml/itemProps4.xml><?xml version="1.0" encoding="utf-8"?>
<ds:datastoreItem xmlns:ds="http://schemas.openxmlformats.org/officeDocument/2006/customXml" ds:itemID="{F0607192-BB9D-4AD7-945F-578FC4103C80}">
  <ds:schemaRef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purl.org/dc/terms/"/>
    <ds:schemaRef ds:uri="8430d550-c2bd-4ade-ae56-0b82b076c537"/>
    <ds:schemaRef ds:uri="d1269d0e-3d21-492c-95ee-c4f1a377396e"/>
    <ds:schemaRef ds:uri="http://purl.org/dc/dcmitype/"/>
    <ds:schemaRef ds:uri="http://schemas.microsoft.com/sharepoint/v3/field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MGRA-SCE-WMP25_DataRequest4 Q1</vt:lpstr>
      <vt:lpstr>Completed Structures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Saida Solis</dc:creator>
  <cp:keywords/>
  <dc:description/>
  <cp:lastModifiedBy>Joseph Mitchell</cp:lastModifiedBy>
  <cp:revision/>
  <dcterms:created xsi:type="dcterms:W3CDTF">2023-02-23T16:57:27Z</dcterms:created>
  <dcterms:modified xsi:type="dcterms:W3CDTF">2024-04-28T17:56:43Z</dcterms:modified>
  <cp:category/>
  <cp:contentStatus>(5) Approved For Case Admin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0x0101004578EF203F955042B98D38CD5771BBAE007E41F33A4060494EAB7FD70022A08F15</vt:lpwstr>
  </property>
  <property fmtid="{D5CDD505-2E9C-101B-9397-08002B2CF9AE}" pid="3" name="_dlc_DocIdItemGuid">
    <vt:lpwstr>06df6849-fdc5-4af9-ae7a-0de330df22b3</vt:lpwstr>
  </property>
  <property fmtid="{D5CDD505-2E9C-101B-9397-08002B2CF9AE}" pid="4" name="MediaServiceImageTags">
    <vt:lpwstr/>
  </property>
  <property fmtid="{D5CDD505-2E9C-101B-9397-08002B2CF9AE}" pid="5" name="MSIP_Label_bc3dd1c7-2c40-4a31-84b2-bec599b321a0_Enabled">
    <vt:lpwstr>true</vt:lpwstr>
  </property>
  <property fmtid="{D5CDD505-2E9C-101B-9397-08002B2CF9AE}" pid="6" name="MSIP_Label_bc3dd1c7-2c40-4a31-84b2-bec599b321a0_SetDate">
    <vt:lpwstr>2023-03-28T22:39:20Z</vt:lpwstr>
  </property>
  <property fmtid="{D5CDD505-2E9C-101B-9397-08002B2CF9AE}" pid="7" name="MSIP_Label_bc3dd1c7-2c40-4a31-84b2-bec599b321a0_Method">
    <vt:lpwstr>Standard</vt:lpwstr>
  </property>
  <property fmtid="{D5CDD505-2E9C-101B-9397-08002B2CF9AE}" pid="8" name="MSIP_Label_bc3dd1c7-2c40-4a31-84b2-bec599b321a0_Name">
    <vt:lpwstr>bc3dd1c7-2c40-4a31-84b2-bec599b321a0</vt:lpwstr>
  </property>
  <property fmtid="{D5CDD505-2E9C-101B-9397-08002B2CF9AE}" pid="9" name="MSIP_Label_bc3dd1c7-2c40-4a31-84b2-bec599b321a0_SiteId">
    <vt:lpwstr>5b2a8fee-4c95-4bdc-8aae-196f8aacb1b6</vt:lpwstr>
  </property>
  <property fmtid="{D5CDD505-2E9C-101B-9397-08002B2CF9AE}" pid="10" name="MSIP_Label_bc3dd1c7-2c40-4a31-84b2-bec599b321a0_ActionId">
    <vt:lpwstr>84b36d49-a42f-4d7f-b52c-296c4577989d</vt:lpwstr>
  </property>
  <property fmtid="{D5CDD505-2E9C-101B-9397-08002B2CF9AE}" pid="11" name="MSIP_Label_bc3dd1c7-2c40-4a31-84b2-bec599b321a0_ContentBits">
    <vt:lpwstr>0</vt:lpwstr>
  </property>
  <property fmtid="{D5CDD505-2E9C-101B-9397-08002B2CF9AE}" pid="12" name="_docset_NoMedatataSyncRequired">
    <vt:lpwstr>True</vt:lpwstr>
  </property>
  <property fmtid="{D5CDD505-2E9C-101B-9397-08002B2CF9AE}" pid="13" name="Document Type">
    <vt:lpwstr>Attachment</vt:lpwstr>
  </property>
  <property fmtid="{D5CDD505-2E9C-101B-9397-08002B2CF9AE}" pid="14" name="Review Status">
    <vt:lpwstr>https://edisonintl.sharepoint.com/teams/rcms365/Lists/Data Request Review Tasks/Review%20Task%20View.aspx?QuestionDocID=173200  , Completed</vt:lpwstr>
  </property>
  <property fmtid="{D5CDD505-2E9C-101B-9397-08002B2CF9AE}" pid="15" name="MarkedForDeletion">
    <vt:bool>false</vt:bool>
  </property>
  <property fmtid="{D5CDD505-2E9C-101B-9397-08002B2CF9AE}" pid="16" name="Data Request Set Name1">
    <vt:lpwstr>CalAdvocates-SCE-2023WMP-06</vt:lpwstr>
  </property>
  <property fmtid="{D5CDD505-2E9C-101B-9397-08002B2CF9AE}" pid="17" name="DeletedBy">
    <vt:lpwstr/>
  </property>
  <property fmtid="{D5CDD505-2E9C-101B-9397-08002B2CF9AE}" pid="18" name="Document Review Status">
    <vt:lpwstr>Pending for Case Admin</vt:lpwstr>
  </property>
  <property fmtid="{D5CDD505-2E9C-101B-9397-08002B2CF9AE}" pid="19" name="Modified Date">
    <vt:filetime>2024-04-12T07:00:00Z</vt:filetime>
  </property>
  <property fmtid="{D5CDD505-2E9C-101B-9397-08002B2CF9AE}" pid="20" name="lcf76f155ced4ddcb4097134ff3c332f">
    <vt:lpwstr/>
  </property>
  <property fmtid="{D5CDD505-2E9C-101B-9397-08002B2CF9AE}" pid="21" name="TaxCatchAll">
    <vt:lpwstr/>
  </property>
  <property fmtid="{D5CDD505-2E9C-101B-9397-08002B2CF9AE}" pid="22" name="Party0">
    <vt:lpwstr>Cal Advocates</vt:lpwstr>
  </property>
</Properties>
</file>