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jwm/Work/WEEDS/Business/PowerLines/OEIS/WMP25/SCE/"/>
    </mc:Choice>
  </mc:AlternateContent>
  <xr:revisionPtr revIDLastSave="0" documentId="13_ncr:1_{2D535CD0-ED7A-E947-9C4C-4DD77AE5C7A0}" xr6:coauthVersionLast="47" xr6:coauthVersionMax="47" xr10:uidLastSave="{00000000-0000-0000-0000-000000000000}"/>
  <bookViews>
    <workbookView xWindow="0" yWindow="500" windowWidth="35800" windowHeight="17660" activeTab="1" xr2:uid="{00000000-000D-0000-FFFF-FFFF00000000}"/>
  </bookViews>
  <sheets>
    <sheet name="Read-me" sheetId="2" r:id="rId1"/>
    <sheet name="Data" sheetId="1" r:id="rId2"/>
  </sheets>
  <definedNames>
    <definedName name="_xlnm._FilterDatabase" localSheetId="1" hidden="1">Data!$A$1:$L$330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9" i="1" l="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J327" i="1" l="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J2" i="1"/>
  <c r="M13" i="1" l="1"/>
  <c r="M29" i="1"/>
  <c r="M61" i="1"/>
  <c r="M173" i="1"/>
  <c r="M205" i="1"/>
  <c r="M237" i="1"/>
  <c r="M285" i="1"/>
  <c r="M301" i="1"/>
  <c r="M14" i="1"/>
  <c r="M142" i="1"/>
  <c r="M174" i="1"/>
  <c r="M159" i="1"/>
  <c r="I329" i="1"/>
  <c r="M224" i="1"/>
  <c r="M240" i="1"/>
  <c r="M81" i="1"/>
  <c r="M97" i="1"/>
  <c r="M161" i="1"/>
  <c r="M193" i="1"/>
  <c r="M273" i="1"/>
  <c r="M3" i="1"/>
  <c r="M259" i="1"/>
  <c r="M69" i="1"/>
  <c r="M277" i="1"/>
  <c r="M150" i="1"/>
  <c r="M37" i="1"/>
  <c r="M101" i="1"/>
  <c r="M197" i="1"/>
  <c r="J329" i="1"/>
  <c r="M7" i="1"/>
  <c r="M44" i="1"/>
  <c r="M60" i="1"/>
  <c r="M92" i="1"/>
  <c r="M204" i="1"/>
  <c r="M220" i="1"/>
  <c r="M252" i="1"/>
  <c r="H2" i="1"/>
  <c r="M2" i="1" s="1"/>
  <c r="H3" i="1"/>
  <c r="H4" i="1"/>
  <c r="M4" i="1" s="1"/>
  <c r="H5" i="1"/>
  <c r="M5" i="1" s="1"/>
  <c r="H6" i="1"/>
  <c r="M6" i="1" s="1"/>
  <c r="H7" i="1"/>
  <c r="H8" i="1"/>
  <c r="M8" i="1" s="1"/>
  <c r="H9" i="1"/>
  <c r="M9" i="1" s="1"/>
  <c r="H10" i="1"/>
  <c r="M10" i="1" s="1"/>
  <c r="H11" i="1"/>
  <c r="M11" i="1" s="1"/>
  <c r="H12" i="1"/>
  <c r="M12" i="1" s="1"/>
  <c r="H13" i="1"/>
  <c r="H14" i="1"/>
  <c r="H15" i="1"/>
  <c r="M15" i="1" s="1"/>
  <c r="H16" i="1"/>
  <c r="M16" i="1" s="1"/>
  <c r="H17" i="1"/>
  <c r="M17" i="1" s="1"/>
  <c r="H18" i="1"/>
  <c r="M18" i="1" s="1"/>
  <c r="H19" i="1"/>
  <c r="M19" i="1" s="1"/>
  <c r="H20" i="1"/>
  <c r="M20" i="1" s="1"/>
  <c r="H21" i="1"/>
  <c r="M21" i="1" s="1"/>
  <c r="H22" i="1"/>
  <c r="M22" i="1" s="1"/>
  <c r="H23" i="1"/>
  <c r="M23" i="1" s="1"/>
  <c r="H24" i="1"/>
  <c r="M24" i="1" s="1"/>
  <c r="H25" i="1"/>
  <c r="M25" i="1" s="1"/>
  <c r="H26" i="1"/>
  <c r="M26" i="1" s="1"/>
  <c r="H27" i="1"/>
  <c r="M27" i="1" s="1"/>
  <c r="H28" i="1"/>
  <c r="M28" i="1" s="1"/>
  <c r="H29" i="1"/>
  <c r="H30" i="1"/>
  <c r="M30" i="1" s="1"/>
  <c r="H31" i="1"/>
  <c r="M31" i="1" s="1"/>
  <c r="H32" i="1"/>
  <c r="M32" i="1" s="1"/>
  <c r="H33" i="1"/>
  <c r="M33" i="1" s="1"/>
  <c r="H34" i="1"/>
  <c r="M34" i="1" s="1"/>
  <c r="H35" i="1"/>
  <c r="M35" i="1" s="1"/>
  <c r="H36" i="1"/>
  <c r="M36" i="1" s="1"/>
  <c r="H37" i="1"/>
  <c r="H38" i="1"/>
  <c r="M38" i="1" s="1"/>
  <c r="H39" i="1"/>
  <c r="M39" i="1" s="1"/>
  <c r="H40" i="1"/>
  <c r="M40" i="1" s="1"/>
  <c r="H41" i="1"/>
  <c r="M41" i="1" s="1"/>
  <c r="H42" i="1"/>
  <c r="M42" i="1" s="1"/>
  <c r="H43" i="1"/>
  <c r="M43" i="1" s="1"/>
  <c r="H44" i="1"/>
  <c r="H45" i="1"/>
  <c r="M45" i="1" s="1"/>
  <c r="H46" i="1"/>
  <c r="M46" i="1" s="1"/>
  <c r="H47" i="1"/>
  <c r="M47" i="1" s="1"/>
  <c r="H48" i="1"/>
  <c r="M48" i="1" s="1"/>
  <c r="H49" i="1"/>
  <c r="M49" i="1" s="1"/>
  <c r="H50" i="1"/>
  <c r="M50" i="1" s="1"/>
  <c r="H51" i="1"/>
  <c r="M51" i="1" s="1"/>
  <c r="H52" i="1"/>
  <c r="M52" i="1" s="1"/>
  <c r="H53" i="1"/>
  <c r="M53" i="1" s="1"/>
  <c r="H54" i="1"/>
  <c r="M54" i="1" s="1"/>
  <c r="H55" i="1"/>
  <c r="M55" i="1" s="1"/>
  <c r="H56" i="1"/>
  <c r="M56" i="1" s="1"/>
  <c r="H57" i="1"/>
  <c r="M57" i="1" s="1"/>
  <c r="H58" i="1"/>
  <c r="M58" i="1" s="1"/>
  <c r="H59" i="1"/>
  <c r="M59" i="1" s="1"/>
  <c r="H60" i="1"/>
  <c r="H61" i="1"/>
  <c r="H62" i="1"/>
  <c r="M62" i="1" s="1"/>
  <c r="H63" i="1"/>
  <c r="M63" i="1" s="1"/>
  <c r="H64" i="1"/>
  <c r="M64" i="1" s="1"/>
  <c r="H65" i="1"/>
  <c r="M65" i="1" s="1"/>
  <c r="H66" i="1"/>
  <c r="M66" i="1" s="1"/>
  <c r="H67" i="1"/>
  <c r="M67" i="1" s="1"/>
  <c r="H68" i="1"/>
  <c r="M68" i="1" s="1"/>
  <c r="H69" i="1"/>
  <c r="H70" i="1"/>
  <c r="M70" i="1" s="1"/>
  <c r="H71" i="1"/>
  <c r="M71" i="1" s="1"/>
  <c r="H72" i="1"/>
  <c r="M72" i="1" s="1"/>
  <c r="H73" i="1"/>
  <c r="M73" i="1" s="1"/>
  <c r="H74" i="1"/>
  <c r="M74" i="1" s="1"/>
  <c r="H75" i="1"/>
  <c r="M75" i="1" s="1"/>
  <c r="H76" i="1"/>
  <c r="M76" i="1" s="1"/>
  <c r="H77" i="1"/>
  <c r="M77" i="1" s="1"/>
  <c r="H78" i="1"/>
  <c r="M78" i="1" s="1"/>
  <c r="H79" i="1"/>
  <c r="M79" i="1" s="1"/>
  <c r="H80" i="1"/>
  <c r="M80" i="1" s="1"/>
  <c r="L80" i="1"/>
  <c r="H81" i="1"/>
  <c r="H82" i="1"/>
  <c r="M82" i="1" s="1"/>
  <c r="H83" i="1"/>
  <c r="M83" i="1" s="1"/>
  <c r="H84" i="1"/>
  <c r="M84" i="1" s="1"/>
  <c r="H85" i="1"/>
  <c r="M85" i="1" s="1"/>
  <c r="H86" i="1"/>
  <c r="M86" i="1" s="1"/>
  <c r="H87" i="1"/>
  <c r="M87" i="1" s="1"/>
  <c r="H88" i="1"/>
  <c r="M88" i="1" s="1"/>
  <c r="H89" i="1"/>
  <c r="M89" i="1" s="1"/>
  <c r="H90" i="1"/>
  <c r="M90" i="1" s="1"/>
  <c r="H91" i="1"/>
  <c r="M91" i="1" s="1"/>
  <c r="H92" i="1"/>
  <c r="L92" i="1" s="1"/>
  <c r="H93" i="1"/>
  <c r="M93" i="1" s="1"/>
  <c r="H94" i="1"/>
  <c r="M94" i="1" s="1"/>
  <c r="H95" i="1"/>
  <c r="M95" i="1" s="1"/>
  <c r="H96" i="1"/>
  <c r="M96" i="1" s="1"/>
  <c r="H97" i="1"/>
  <c r="H98" i="1"/>
  <c r="M98" i="1" s="1"/>
  <c r="H99" i="1"/>
  <c r="M99" i="1" s="1"/>
  <c r="H100" i="1"/>
  <c r="M100" i="1" s="1"/>
  <c r="H101" i="1"/>
  <c r="H102" i="1"/>
  <c r="H103" i="1"/>
  <c r="M103" i="1" s="1"/>
  <c r="H104" i="1"/>
  <c r="M104" i="1" s="1"/>
  <c r="H105" i="1"/>
  <c r="M105" i="1" s="1"/>
  <c r="H106" i="1"/>
  <c r="M106" i="1" s="1"/>
  <c r="H107" i="1"/>
  <c r="M107" i="1" s="1"/>
  <c r="H108" i="1"/>
  <c r="M108" i="1" s="1"/>
  <c r="H109" i="1"/>
  <c r="M109" i="1" s="1"/>
  <c r="H110" i="1"/>
  <c r="M110" i="1" s="1"/>
  <c r="H111" i="1"/>
  <c r="M111" i="1" s="1"/>
  <c r="H112" i="1"/>
  <c r="L112" i="1" s="1"/>
  <c r="H113" i="1"/>
  <c r="M113" i="1" s="1"/>
  <c r="H114" i="1"/>
  <c r="M114" i="1" s="1"/>
  <c r="H115" i="1"/>
  <c r="M115" i="1" s="1"/>
  <c r="H116" i="1"/>
  <c r="M116" i="1" s="1"/>
  <c r="H117" i="1"/>
  <c r="M117" i="1" s="1"/>
  <c r="H118" i="1"/>
  <c r="M118" i="1" s="1"/>
  <c r="H119" i="1"/>
  <c r="M119" i="1" s="1"/>
  <c r="H120" i="1"/>
  <c r="M120" i="1" s="1"/>
  <c r="H121" i="1"/>
  <c r="M121" i="1" s="1"/>
  <c r="H122" i="1"/>
  <c r="M122" i="1" s="1"/>
  <c r="H123" i="1"/>
  <c r="M123" i="1" s="1"/>
  <c r="H124" i="1"/>
  <c r="M124" i="1" s="1"/>
  <c r="H125" i="1"/>
  <c r="M125" i="1" s="1"/>
  <c r="H126" i="1"/>
  <c r="M126" i="1" s="1"/>
  <c r="H127" i="1"/>
  <c r="M127" i="1" s="1"/>
  <c r="H128" i="1"/>
  <c r="M128" i="1" s="1"/>
  <c r="H129" i="1"/>
  <c r="M129" i="1" s="1"/>
  <c r="H130" i="1"/>
  <c r="M130" i="1" s="1"/>
  <c r="H131" i="1"/>
  <c r="M131" i="1" s="1"/>
  <c r="H132" i="1"/>
  <c r="M132" i="1" s="1"/>
  <c r="H133" i="1"/>
  <c r="M133" i="1" s="1"/>
  <c r="H134" i="1"/>
  <c r="M134" i="1" s="1"/>
  <c r="H135" i="1"/>
  <c r="M135" i="1" s="1"/>
  <c r="H136" i="1"/>
  <c r="M136" i="1" s="1"/>
  <c r="H137" i="1"/>
  <c r="M137" i="1" s="1"/>
  <c r="H138" i="1"/>
  <c r="M138" i="1" s="1"/>
  <c r="H139" i="1"/>
  <c r="M139" i="1" s="1"/>
  <c r="H140" i="1"/>
  <c r="M140" i="1" s="1"/>
  <c r="H141" i="1"/>
  <c r="M141" i="1" s="1"/>
  <c r="H142" i="1"/>
  <c r="H143" i="1"/>
  <c r="M143" i="1" s="1"/>
  <c r="H144" i="1"/>
  <c r="M144" i="1" s="1"/>
  <c r="H145" i="1"/>
  <c r="M145" i="1" s="1"/>
  <c r="H146" i="1"/>
  <c r="M146" i="1" s="1"/>
  <c r="H147" i="1"/>
  <c r="M147" i="1" s="1"/>
  <c r="H148" i="1"/>
  <c r="M148" i="1" s="1"/>
  <c r="H149" i="1"/>
  <c r="M149" i="1" s="1"/>
  <c r="H150" i="1"/>
  <c r="H151" i="1"/>
  <c r="M151" i="1" s="1"/>
  <c r="H152" i="1"/>
  <c r="M152" i="1" s="1"/>
  <c r="H153" i="1"/>
  <c r="M153" i="1" s="1"/>
  <c r="H154" i="1"/>
  <c r="M154" i="1" s="1"/>
  <c r="H155" i="1"/>
  <c r="M155" i="1" s="1"/>
  <c r="H156" i="1"/>
  <c r="M156" i="1" s="1"/>
  <c r="H157" i="1"/>
  <c r="M157" i="1" s="1"/>
  <c r="H158" i="1"/>
  <c r="M158" i="1" s="1"/>
  <c r="H159" i="1"/>
  <c r="H160" i="1"/>
  <c r="M160" i="1" s="1"/>
  <c r="L160" i="1"/>
  <c r="H161" i="1"/>
  <c r="H162" i="1"/>
  <c r="M162" i="1" s="1"/>
  <c r="H163" i="1"/>
  <c r="M163" i="1" s="1"/>
  <c r="H164" i="1"/>
  <c r="M164" i="1" s="1"/>
  <c r="H165" i="1"/>
  <c r="M165" i="1" s="1"/>
  <c r="H166" i="1"/>
  <c r="M166" i="1" s="1"/>
  <c r="H167" i="1"/>
  <c r="M167" i="1" s="1"/>
  <c r="H168" i="1"/>
  <c r="M168" i="1" s="1"/>
  <c r="H169" i="1"/>
  <c r="M169" i="1" s="1"/>
  <c r="H170" i="1"/>
  <c r="M170" i="1" s="1"/>
  <c r="H171" i="1"/>
  <c r="M171" i="1" s="1"/>
  <c r="H172" i="1"/>
  <c r="M172" i="1" s="1"/>
  <c r="H173" i="1"/>
  <c r="H174" i="1"/>
  <c r="H175" i="1"/>
  <c r="M175" i="1" s="1"/>
  <c r="H176" i="1"/>
  <c r="M176" i="1" s="1"/>
  <c r="H177" i="1"/>
  <c r="M177" i="1" s="1"/>
  <c r="H178" i="1"/>
  <c r="M178" i="1" s="1"/>
  <c r="H179" i="1"/>
  <c r="M179" i="1" s="1"/>
  <c r="H180" i="1"/>
  <c r="M180" i="1" s="1"/>
  <c r="H181" i="1"/>
  <c r="M181" i="1" s="1"/>
  <c r="H182" i="1"/>
  <c r="M182" i="1" s="1"/>
  <c r="H183" i="1"/>
  <c r="M183" i="1" s="1"/>
  <c r="H184" i="1"/>
  <c r="M184" i="1" s="1"/>
  <c r="H185" i="1"/>
  <c r="M185" i="1" s="1"/>
  <c r="H186" i="1"/>
  <c r="M186" i="1" s="1"/>
  <c r="H187" i="1"/>
  <c r="M187" i="1" s="1"/>
  <c r="H188" i="1"/>
  <c r="M188" i="1" s="1"/>
  <c r="H189" i="1"/>
  <c r="M189" i="1" s="1"/>
  <c r="H190" i="1"/>
  <c r="M190" i="1" s="1"/>
  <c r="H191" i="1"/>
  <c r="M191" i="1" s="1"/>
  <c r="H192" i="1"/>
  <c r="M192" i="1" s="1"/>
  <c r="H193" i="1"/>
  <c r="H194" i="1"/>
  <c r="M194" i="1" s="1"/>
  <c r="H195" i="1"/>
  <c r="M195" i="1" s="1"/>
  <c r="H196" i="1"/>
  <c r="M196" i="1" s="1"/>
  <c r="H197" i="1"/>
  <c r="H198" i="1"/>
  <c r="M198" i="1" s="1"/>
  <c r="H199" i="1"/>
  <c r="M199" i="1" s="1"/>
  <c r="H200" i="1"/>
  <c r="M200" i="1" s="1"/>
  <c r="L200" i="1"/>
  <c r="H201" i="1"/>
  <c r="M201" i="1" s="1"/>
  <c r="H202" i="1"/>
  <c r="M202" i="1" s="1"/>
  <c r="H203" i="1"/>
  <c r="M203" i="1" s="1"/>
  <c r="H204" i="1"/>
  <c r="H205" i="1"/>
  <c r="H206" i="1"/>
  <c r="M206" i="1" s="1"/>
  <c r="H207" i="1"/>
  <c r="M207" i="1" s="1"/>
  <c r="H208" i="1"/>
  <c r="M208" i="1" s="1"/>
  <c r="H209" i="1"/>
  <c r="M209" i="1" s="1"/>
  <c r="H210" i="1"/>
  <c r="M210" i="1" s="1"/>
  <c r="H211" i="1"/>
  <c r="M211" i="1" s="1"/>
  <c r="H212" i="1"/>
  <c r="M212" i="1" s="1"/>
  <c r="H213" i="1"/>
  <c r="M213" i="1" s="1"/>
  <c r="H214" i="1"/>
  <c r="M214" i="1" s="1"/>
  <c r="H215" i="1"/>
  <c r="M215" i="1" s="1"/>
  <c r="H216" i="1"/>
  <c r="M216" i="1" s="1"/>
  <c r="H217" i="1"/>
  <c r="M217" i="1" s="1"/>
  <c r="H218" i="1"/>
  <c r="M218" i="1" s="1"/>
  <c r="H219" i="1"/>
  <c r="M219" i="1" s="1"/>
  <c r="H220" i="1"/>
  <c r="H221" i="1"/>
  <c r="M221" i="1" s="1"/>
  <c r="H222" i="1"/>
  <c r="M222" i="1" s="1"/>
  <c r="H223" i="1"/>
  <c r="M223" i="1" s="1"/>
  <c r="H224" i="1"/>
  <c r="H225" i="1"/>
  <c r="M225" i="1" s="1"/>
  <c r="H226" i="1"/>
  <c r="M226" i="1" s="1"/>
  <c r="H227" i="1"/>
  <c r="M227" i="1" s="1"/>
  <c r="H228" i="1"/>
  <c r="M228" i="1" s="1"/>
  <c r="H229" i="1"/>
  <c r="M229" i="1" s="1"/>
  <c r="H230" i="1"/>
  <c r="M230" i="1" s="1"/>
  <c r="H231" i="1"/>
  <c r="M231" i="1" s="1"/>
  <c r="H232" i="1"/>
  <c r="M232" i="1" s="1"/>
  <c r="H233" i="1"/>
  <c r="M233" i="1" s="1"/>
  <c r="H234" i="1"/>
  <c r="M234" i="1" s="1"/>
  <c r="H235" i="1"/>
  <c r="M235" i="1" s="1"/>
  <c r="H236" i="1"/>
  <c r="M236" i="1" s="1"/>
  <c r="H237" i="1"/>
  <c r="H238" i="1"/>
  <c r="M238" i="1" s="1"/>
  <c r="H239" i="1"/>
  <c r="M239" i="1" s="1"/>
  <c r="H240" i="1"/>
  <c r="L240" i="1"/>
  <c r="H241" i="1"/>
  <c r="M241" i="1" s="1"/>
  <c r="H242" i="1"/>
  <c r="M242" i="1" s="1"/>
  <c r="H243" i="1"/>
  <c r="M243" i="1" s="1"/>
  <c r="H244" i="1"/>
  <c r="M244" i="1" s="1"/>
  <c r="H245" i="1"/>
  <c r="M245" i="1" s="1"/>
  <c r="H246" i="1"/>
  <c r="M246" i="1" s="1"/>
  <c r="H247" i="1"/>
  <c r="M247" i="1" s="1"/>
  <c r="H248" i="1"/>
  <c r="M248" i="1" s="1"/>
  <c r="H249" i="1"/>
  <c r="M249" i="1" s="1"/>
  <c r="H250" i="1"/>
  <c r="M250" i="1" s="1"/>
  <c r="H251" i="1"/>
  <c r="M251" i="1" s="1"/>
  <c r="H252" i="1"/>
  <c r="H253" i="1"/>
  <c r="M253" i="1" s="1"/>
  <c r="H254" i="1"/>
  <c r="M254" i="1" s="1"/>
  <c r="H255" i="1"/>
  <c r="M255" i="1" s="1"/>
  <c r="H256" i="1"/>
  <c r="M256" i="1" s="1"/>
  <c r="H257" i="1"/>
  <c r="M257" i="1" s="1"/>
  <c r="H258" i="1"/>
  <c r="M258" i="1" s="1"/>
  <c r="H259" i="1"/>
  <c r="H260" i="1"/>
  <c r="M260" i="1" s="1"/>
  <c r="H261" i="1"/>
  <c r="M261" i="1" s="1"/>
  <c r="H262" i="1"/>
  <c r="M262" i="1" s="1"/>
  <c r="H263" i="1"/>
  <c r="M263" i="1" s="1"/>
  <c r="H264" i="1"/>
  <c r="M264" i="1" s="1"/>
  <c r="H265" i="1"/>
  <c r="M265" i="1" s="1"/>
  <c r="H266" i="1"/>
  <c r="M266" i="1" s="1"/>
  <c r="H267" i="1"/>
  <c r="M267" i="1" s="1"/>
  <c r="H268" i="1"/>
  <c r="M268" i="1" s="1"/>
  <c r="H269" i="1"/>
  <c r="M269" i="1" s="1"/>
  <c r="H270" i="1"/>
  <c r="M270" i="1" s="1"/>
  <c r="H271" i="1"/>
  <c r="M271" i="1" s="1"/>
  <c r="H272" i="1"/>
  <c r="M272" i="1" s="1"/>
  <c r="H273" i="1"/>
  <c r="L273" i="1"/>
  <c r="H274" i="1"/>
  <c r="M274" i="1" s="1"/>
  <c r="H275" i="1"/>
  <c r="M275" i="1" s="1"/>
  <c r="H276" i="1"/>
  <c r="M276" i="1" s="1"/>
  <c r="H277" i="1"/>
  <c r="H278" i="1"/>
  <c r="M278" i="1" s="1"/>
  <c r="H279" i="1"/>
  <c r="M279" i="1" s="1"/>
  <c r="H280" i="1"/>
  <c r="M280" i="1" s="1"/>
  <c r="L280" i="1"/>
  <c r="H281" i="1"/>
  <c r="M281" i="1" s="1"/>
  <c r="H282" i="1"/>
  <c r="M282" i="1" s="1"/>
  <c r="H283" i="1"/>
  <c r="M283" i="1" s="1"/>
  <c r="H284" i="1"/>
  <c r="M284" i="1" s="1"/>
  <c r="H285" i="1"/>
  <c r="H286" i="1"/>
  <c r="M286" i="1" s="1"/>
  <c r="H287" i="1"/>
  <c r="M287" i="1" s="1"/>
  <c r="H288" i="1"/>
  <c r="M288" i="1" s="1"/>
  <c r="H289" i="1"/>
  <c r="M289" i="1" s="1"/>
  <c r="H290" i="1"/>
  <c r="M290" i="1" s="1"/>
  <c r="H291" i="1"/>
  <c r="M291" i="1" s="1"/>
  <c r="H292" i="1"/>
  <c r="M292" i="1" s="1"/>
  <c r="H293" i="1"/>
  <c r="M293" i="1" s="1"/>
  <c r="H294" i="1"/>
  <c r="M294" i="1" s="1"/>
  <c r="H295" i="1"/>
  <c r="M295" i="1" s="1"/>
  <c r="H296" i="1"/>
  <c r="M296" i="1" s="1"/>
  <c r="H297" i="1"/>
  <c r="M297" i="1" s="1"/>
  <c r="H298" i="1"/>
  <c r="M298" i="1" s="1"/>
  <c r="H299" i="1"/>
  <c r="M299" i="1" s="1"/>
  <c r="H300" i="1"/>
  <c r="M300" i="1" s="1"/>
  <c r="H301" i="1"/>
  <c r="H302" i="1"/>
  <c r="M302" i="1" s="1"/>
  <c r="H303" i="1"/>
  <c r="M303" i="1" s="1"/>
  <c r="H304" i="1"/>
  <c r="M304" i="1" s="1"/>
  <c r="H305" i="1"/>
  <c r="M305" i="1" s="1"/>
  <c r="H306" i="1"/>
  <c r="M306" i="1" s="1"/>
  <c r="H307" i="1"/>
  <c r="M307" i="1" s="1"/>
  <c r="H308" i="1"/>
  <c r="M308" i="1" s="1"/>
  <c r="H309" i="1"/>
  <c r="M309" i="1" s="1"/>
  <c r="H310" i="1"/>
  <c r="M310" i="1" s="1"/>
  <c r="H311" i="1"/>
  <c r="M311" i="1" s="1"/>
  <c r="H312" i="1"/>
  <c r="M312" i="1" s="1"/>
  <c r="H313" i="1"/>
  <c r="M313" i="1" s="1"/>
  <c r="H314" i="1"/>
  <c r="M314" i="1" s="1"/>
  <c r="H315" i="1"/>
  <c r="M315" i="1" s="1"/>
  <c r="H316" i="1"/>
  <c r="M316" i="1" s="1"/>
  <c r="H317" i="1"/>
  <c r="M317" i="1" s="1"/>
  <c r="H318" i="1"/>
  <c r="M318" i="1" s="1"/>
  <c r="H319" i="1"/>
  <c r="M319" i="1" s="1"/>
  <c r="H320" i="1"/>
  <c r="M320" i="1" s="1"/>
  <c r="H321" i="1"/>
  <c r="M321" i="1" s="1"/>
  <c r="H322" i="1"/>
  <c r="M322" i="1" s="1"/>
  <c r="H323" i="1"/>
  <c r="M323" i="1" s="1"/>
  <c r="H324" i="1"/>
  <c r="M324" i="1" s="1"/>
  <c r="H325" i="1"/>
  <c r="M325" i="1" s="1"/>
  <c r="H326" i="1"/>
  <c r="M326" i="1" s="1"/>
  <c r="H327" i="1"/>
  <c r="M327" i="1" s="1"/>
  <c r="O7" i="1" l="1"/>
  <c r="L120" i="1"/>
  <c r="L320" i="1"/>
  <c r="L40" i="1"/>
  <c r="L102" i="1"/>
  <c r="M102" i="1"/>
  <c r="M112" i="1"/>
  <c r="L115" i="1"/>
  <c r="H329" i="1"/>
  <c r="L193" i="1"/>
  <c r="L113" i="1"/>
  <c r="L159" i="1"/>
  <c r="L254" i="1"/>
  <c r="L239" i="1"/>
  <c r="L262" i="1"/>
  <c r="L182" i="1"/>
  <c r="L272" i="1"/>
  <c r="L319" i="1"/>
  <c r="L275" i="1"/>
  <c r="L192" i="1"/>
  <c r="L322" i="1"/>
  <c r="L314" i="1"/>
  <c r="L274" i="1"/>
  <c r="L100" i="1"/>
  <c r="L4" i="1"/>
  <c r="L315" i="1"/>
  <c r="L243" i="1"/>
  <c r="L171" i="1"/>
  <c r="L11" i="1"/>
  <c r="L242" i="1"/>
  <c r="L162" i="1"/>
  <c r="L236" i="1"/>
  <c r="L140" i="1"/>
  <c r="L60" i="1"/>
  <c r="L283" i="1"/>
  <c r="L155" i="1"/>
  <c r="L59" i="1"/>
  <c r="L212" i="1"/>
  <c r="L323" i="1"/>
  <c r="L251" i="1"/>
  <c r="L195" i="1"/>
  <c r="L131" i="1"/>
  <c r="L75" i="1"/>
  <c r="L51" i="1"/>
  <c r="L300" i="1"/>
  <c r="L259" i="1"/>
  <c r="L179" i="1"/>
  <c r="L91" i="1"/>
  <c r="L3" i="1"/>
  <c r="L172" i="1"/>
  <c r="L76" i="1"/>
  <c r="L20" i="1"/>
  <c r="L299" i="1"/>
  <c r="L219" i="1"/>
  <c r="L139" i="1"/>
  <c r="L83" i="1"/>
  <c r="L19" i="1"/>
  <c r="L312" i="1"/>
  <c r="L232" i="1"/>
  <c r="L152" i="1"/>
  <c r="L72" i="1"/>
  <c r="L32" i="1"/>
  <c r="L276" i="1"/>
  <c r="L196" i="1"/>
  <c r="L132" i="1"/>
  <c r="L52" i="1"/>
  <c r="L291" i="1"/>
  <c r="L211" i="1"/>
  <c r="L35" i="1"/>
  <c r="L252" i="1"/>
  <c r="L180" i="1"/>
  <c r="L36" i="1"/>
  <c r="L279" i="1"/>
  <c r="L199" i="1"/>
  <c r="L119" i="1"/>
  <c r="L79" i="1"/>
  <c r="L39" i="1"/>
  <c r="L316" i="1"/>
  <c r="L260" i="1"/>
  <c r="L156" i="1"/>
  <c r="L116" i="1"/>
  <c r="L235" i="1"/>
  <c r="L163" i="1"/>
  <c r="L99" i="1"/>
  <c r="L292" i="1"/>
  <c r="L220" i="1"/>
  <c r="L12" i="1"/>
  <c r="L203" i="1"/>
  <c r="L123" i="1"/>
  <c r="L43" i="1"/>
  <c r="L302" i="1"/>
  <c r="L222" i="1"/>
  <c r="L142" i="1"/>
  <c r="L62" i="1"/>
  <c r="L22" i="1"/>
  <c r="L2" i="1"/>
  <c r="L233" i="1"/>
  <c r="L153" i="1"/>
  <c r="L73" i="1"/>
  <c r="L33" i="1"/>
  <c r="L313" i="1"/>
  <c r="L321" i="1"/>
  <c r="L290" i="1"/>
  <c r="L282" i="1"/>
  <c r="L250" i="1"/>
  <c r="L210" i="1"/>
  <c r="L202" i="1"/>
  <c r="L170" i="1"/>
  <c r="L130" i="1"/>
  <c r="L122" i="1"/>
  <c r="L90" i="1"/>
  <c r="L82" i="1"/>
  <c r="L50" i="1"/>
  <c r="L42" i="1"/>
  <c r="L10" i="1"/>
  <c r="L281" i="1"/>
  <c r="L241" i="1"/>
  <c r="L201" i="1"/>
  <c r="L161" i="1"/>
  <c r="L121" i="1"/>
  <c r="L81" i="1"/>
  <c r="L41" i="1"/>
  <c r="L296" i="1"/>
  <c r="L256" i="1"/>
  <c r="L216" i="1"/>
  <c r="L176" i="1"/>
  <c r="L136" i="1"/>
  <c r="L96" i="1"/>
  <c r="L56" i="1"/>
  <c r="L16" i="1"/>
  <c r="L311" i="1"/>
  <c r="L303" i="1"/>
  <c r="L271" i="1"/>
  <c r="L263" i="1"/>
  <c r="L255" i="1"/>
  <c r="L231" i="1"/>
  <c r="L223" i="1"/>
  <c r="L215" i="1"/>
  <c r="L191" i="1"/>
  <c r="L183" i="1"/>
  <c r="L175" i="1"/>
  <c r="L151" i="1"/>
  <c r="L143" i="1"/>
  <c r="L135" i="1"/>
  <c r="L111" i="1"/>
  <c r="L103" i="1"/>
  <c r="L95" i="1"/>
  <c r="L71" i="1"/>
  <c r="L63" i="1"/>
  <c r="L55" i="1"/>
  <c r="L31" i="1"/>
  <c r="L23" i="1"/>
  <c r="L15" i="1"/>
  <c r="L310" i="1"/>
  <c r="L294" i="1"/>
  <c r="L270" i="1"/>
  <c r="L230" i="1"/>
  <c r="L190" i="1"/>
  <c r="L150" i="1"/>
  <c r="L110" i="1"/>
  <c r="L70" i="1"/>
  <c r="L30" i="1"/>
  <c r="L301" i="1"/>
  <c r="L293" i="1"/>
  <c r="L261" i="1"/>
  <c r="L253" i="1"/>
  <c r="L221" i="1"/>
  <c r="L213" i="1"/>
  <c r="L181" i="1"/>
  <c r="L173" i="1"/>
  <c r="L141" i="1"/>
  <c r="L133" i="1"/>
  <c r="L101" i="1"/>
  <c r="L93" i="1"/>
  <c r="L61" i="1"/>
  <c r="L53" i="1"/>
  <c r="L21" i="1"/>
  <c r="L13" i="1"/>
  <c r="L228" i="1"/>
  <c r="L98" i="1"/>
  <c r="L327" i="1"/>
  <c r="L317" i="1"/>
  <c r="L307" i="1"/>
  <c r="L297" i="1"/>
  <c r="L287" i="1"/>
  <c r="L277" i="1"/>
  <c r="L267" i="1"/>
  <c r="L257" i="1"/>
  <c r="L247" i="1"/>
  <c r="L237" i="1"/>
  <c r="L227" i="1"/>
  <c r="L217" i="1"/>
  <c r="L207" i="1"/>
  <c r="L197" i="1"/>
  <c r="L187" i="1"/>
  <c r="L177" i="1"/>
  <c r="L167" i="1"/>
  <c r="L157" i="1"/>
  <c r="L147" i="1"/>
  <c r="L137" i="1"/>
  <c r="L127" i="1"/>
  <c r="L117" i="1"/>
  <c r="L107" i="1"/>
  <c r="L97" i="1"/>
  <c r="L87" i="1"/>
  <c r="L77" i="1"/>
  <c r="L67" i="1"/>
  <c r="L57" i="1"/>
  <c r="L47" i="1"/>
  <c r="L37" i="1"/>
  <c r="L27" i="1"/>
  <c r="L17" i="1"/>
  <c r="L7" i="1"/>
  <c r="L309" i="1"/>
  <c r="L249" i="1"/>
  <c r="L209" i="1"/>
  <c r="L129" i="1"/>
  <c r="L109" i="1"/>
  <c r="L89" i="1"/>
  <c r="L69" i="1"/>
  <c r="L49" i="1"/>
  <c r="L29" i="1"/>
  <c r="L318" i="1"/>
  <c r="L308" i="1"/>
  <c r="L268" i="1"/>
  <c r="L248" i="1"/>
  <c r="L218" i="1"/>
  <c r="L188" i="1"/>
  <c r="L158" i="1"/>
  <c r="L138" i="1"/>
  <c r="L118" i="1"/>
  <c r="L88" i="1"/>
  <c r="L68" i="1"/>
  <c r="L48" i="1"/>
  <c r="L38" i="1"/>
  <c r="L326" i="1"/>
  <c r="L306" i="1"/>
  <c r="L286" i="1"/>
  <c r="L266" i="1"/>
  <c r="L246" i="1"/>
  <c r="L226" i="1"/>
  <c r="L206" i="1"/>
  <c r="L186" i="1"/>
  <c r="L166" i="1"/>
  <c r="L146" i="1"/>
  <c r="L126" i="1"/>
  <c r="L106" i="1"/>
  <c r="L86" i="1"/>
  <c r="L66" i="1"/>
  <c r="L46" i="1"/>
  <c r="L26" i="1"/>
  <c r="L6" i="1"/>
  <c r="L149" i="1"/>
  <c r="L288" i="1"/>
  <c r="L148" i="1"/>
  <c r="L5" i="1"/>
  <c r="L298" i="1"/>
  <c r="L208" i="1"/>
  <c r="L128" i="1"/>
  <c r="L58" i="1"/>
  <c r="L8" i="1"/>
  <c r="L295" i="1"/>
  <c r="L234" i="1"/>
  <c r="L214" i="1"/>
  <c r="L194" i="1"/>
  <c r="L174" i="1"/>
  <c r="L154" i="1"/>
  <c r="L134" i="1"/>
  <c r="L114" i="1"/>
  <c r="L94" i="1"/>
  <c r="L74" i="1"/>
  <c r="L54" i="1"/>
  <c r="L34" i="1"/>
  <c r="L14" i="1"/>
  <c r="L289" i="1"/>
  <c r="L258" i="1"/>
  <c r="L168" i="1"/>
  <c r="L78" i="1"/>
  <c r="L18" i="1"/>
  <c r="L238" i="1"/>
  <c r="L108" i="1"/>
  <c r="L269" i="1"/>
  <c r="L189" i="1"/>
  <c r="L198" i="1"/>
  <c r="L229" i="1"/>
  <c r="L169" i="1"/>
  <c r="L9" i="1"/>
  <c r="L278" i="1"/>
  <c r="L178" i="1"/>
  <c r="L28" i="1"/>
  <c r="L125" i="1"/>
  <c r="L25" i="1"/>
  <c r="L325" i="1"/>
  <c r="L305" i="1"/>
  <c r="L285" i="1"/>
  <c r="L265" i="1"/>
  <c r="L245" i="1"/>
  <c r="L225" i="1"/>
  <c r="L205" i="1"/>
  <c r="L185" i="1"/>
  <c r="L165" i="1"/>
  <c r="L145" i="1"/>
  <c r="L105" i="1"/>
  <c r="L85" i="1"/>
  <c r="L65" i="1"/>
  <c r="L45" i="1"/>
  <c r="L324" i="1"/>
  <c r="L304" i="1"/>
  <c r="L284" i="1"/>
  <c r="L264" i="1"/>
  <c r="L244" i="1"/>
  <c r="L224" i="1"/>
  <c r="L204" i="1"/>
  <c r="L184" i="1"/>
  <c r="L164" i="1"/>
  <c r="L144" i="1"/>
  <c r="L124" i="1"/>
  <c r="L104" i="1"/>
  <c r="L84" i="1"/>
  <c r="L64" i="1"/>
  <c r="L44" i="1"/>
  <c r="L24" i="1"/>
  <c r="O8" i="1" l="1"/>
  <c r="O9" i="1" s="1"/>
  <c r="O2" i="1"/>
  <c r="O3" i="1"/>
  <c r="O4" i="1" l="1"/>
</calcChain>
</file>

<file path=xl/sharedStrings.xml><?xml version="1.0" encoding="utf-8"?>
<sst xmlns="http://schemas.openxmlformats.org/spreadsheetml/2006/main" count="366" uniqueCount="277">
  <si>
    <t>Strive Year</t>
  </si>
  <si>
    <t>CIRCUIT_NAME</t>
  </si>
  <si>
    <t>TUG_risk_reduction_FIRE_NPV</t>
  </si>
  <si>
    <t>TUG_risk_reduction_PSPS_NPV</t>
  </si>
  <si>
    <t>CC/REFCL++_Risk_Reduction_FIRE_NPV_Total</t>
  </si>
  <si>
    <t>CC/REFCL++_Risk_Reduction_PSPS_NPV_Total</t>
  </si>
  <si>
    <t>TUG_Risk_Reduction_Total</t>
  </si>
  <si>
    <t>CC/REFCL++_Risk_Reduction_Total</t>
  </si>
  <si>
    <t>TUG Risk Reduction &gt; CC/REFCL++ Risk Reduction?</t>
  </si>
  <si>
    <t>CRAM</t>
  </si>
  <si>
    <t>Sum of Circuits with TUG Risk Reduction &gt; CC/REFCL++ Risk Reduction</t>
  </si>
  <si>
    <t>CUTHBERT</t>
  </si>
  <si>
    <t>Total Number of Circuits</t>
  </si>
  <si>
    <t>DARTMOUTH</t>
  </si>
  <si>
    <t>% of Circuits with TUG Risk Reduction &gt; CC/REFCL++ Risk Reduction</t>
  </si>
  <si>
    <t>FANO</t>
  </si>
  <si>
    <t>GRANNY SMITH</t>
  </si>
  <si>
    <t>HASS</t>
  </si>
  <si>
    <t>HOOLIGAN</t>
  </si>
  <si>
    <t>HUCKLEBERRY</t>
  </si>
  <si>
    <t>KLEVEN</t>
  </si>
  <si>
    <t>LAUDA</t>
  </si>
  <si>
    <t>MAGUIRE</t>
  </si>
  <si>
    <t>MERLIN</t>
  </si>
  <si>
    <t>MUTUAL</t>
  </si>
  <si>
    <t>PALMER</t>
  </si>
  <si>
    <t>PARADISE</t>
  </si>
  <si>
    <t>PLATEAU</t>
  </si>
  <si>
    <t>POULTRY</t>
  </si>
  <si>
    <t>RAMSGATE</t>
  </si>
  <si>
    <t>RHODA</t>
  </si>
  <si>
    <t>SANTORINI</t>
  </si>
  <si>
    <t>SERRA</t>
  </si>
  <si>
    <t>SHOWDOWN</t>
  </si>
  <si>
    <t>SNOWCREEK</t>
  </si>
  <si>
    <t>STONEWOOD</t>
  </si>
  <si>
    <t>SUCCESS</t>
  </si>
  <si>
    <t>SUTT</t>
  </si>
  <si>
    <t>TEXFI</t>
  </si>
  <si>
    <t>TRIUNFO</t>
  </si>
  <si>
    <t>VETERANS</t>
  </si>
  <si>
    <t>CITY OF BANNING #2</t>
  </si>
  <si>
    <t>CLARINET</t>
  </si>
  <si>
    <t>CONWAY</t>
  </si>
  <si>
    <t>COVENTRY</t>
  </si>
  <si>
    <t>CROWLEY</t>
  </si>
  <si>
    <t>DAVENPORT</t>
  </si>
  <si>
    <t>DYNAMO</t>
  </si>
  <si>
    <t>EASTER</t>
  </si>
  <si>
    <t>ENERGY</t>
  </si>
  <si>
    <t>ERSKINE</t>
  </si>
  <si>
    <t>FERRARA</t>
  </si>
  <si>
    <t>GALAHAD</t>
  </si>
  <si>
    <t>GUFFY</t>
  </si>
  <si>
    <t>GUITAR</t>
  </si>
  <si>
    <t>HILLFIELD</t>
  </si>
  <si>
    <t>HORNTOAD</t>
  </si>
  <si>
    <t>LA MANCHA</t>
  </si>
  <si>
    <t>LANGER</t>
  </si>
  <si>
    <t>LIMITED</t>
  </si>
  <si>
    <t>LOPEZ</t>
  </si>
  <si>
    <t>MACIEL</t>
  </si>
  <si>
    <t>MCGEE</t>
  </si>
  <si>
    <t>MENTRY</t>
  </si>
  <si>
    <t>MOAB</t>
  </si>
  <si>
    <t>MULHOLLAND</t>
  </si>
  <si>
    <t>NEARGATE</t>
  </si>
  <si>
    <t>NORTHPARK</t>
  </si>
  <si>
    <t>PELONA</t>
  </si>
  <si>
    <t>PETIT</t>
  </si>
  <si>
    <t>PLACID</t>
  </si>
  <si>
    <t>POPPET FLATS</t>
  </si>
  <si>
    <t>PYTHON</t>
  </si>
  <si>
    <t>RAYBURN</t>
  </si>
  <si>
    <t>ROMANUS</t>
  </si>
  <si>
    <t>SAND CANYON</t>
  </si>
  <si>
    <t>SHOVEL</t>
  </si>
  <si>
    <t>STAGHORN</t>
  </si>
  <si>
    <t>STUTZ</t>
  </si>
  <si>
    <t>SUBIDA</t>
  </si>
  <si>
    <t>TAIWAN</t>
  </si>
  <si>
    <t>TEJON</t>
  </si>
  <si>
    <t>TRUMPET</t>
  </si>
  <si>
    <t>TUBA</t>
  </si>
  <si>
    <t>VERA CRUZ</t>
  </si>
  <si>
    <t>VICASA</t>
  </si>
  <si>
    <t>WESTBLUFF</t>
  </si>
  <si>
    <t>ZUMA</t>
  </si>
  <si>
    <t>CLOVE</t>
  </si>
  <si>
    <t>CLUB OAKS</t>
  </si>
  <si>
    <t>CORONITA</t>
  </si>
  <si>
    <t>CRESTLINE</t>
  </si>
  <si>
    <t>CRUMNER</t>
  </si>
  <si>
    <t>DALBA</t>
  </si>
  <si>
    <t>DEL CARBON</t>
  </si>
  <si>
    <t>DOCTORS</t>
  </si>
  <si>
    <t>DWP DRINKWATER</t>
  </si>
  <si>
    <t>EAGLE CREST</t>
  </si>
  <si>
    <t>ECHO</t>
  </si>
  <si>
    <t>ESCALA</t>
  </si>
  <si>
    <t>FAYE</t>
  </si>
  <si>
    <t>FIELDGATE</t>
  </si>
  <si>
    <t>FRONTIER</t>
  </si>
  <si>
    <t>GUST</t>
  </si>
  <si>
    <t>HACKLER</t>
  </si>
  <si>
    <t>HIGHBALL</t>
  </si>
  <si>
    <t>HILLARD</t>
  </si>
  <si>
    <t>HORIZON</t>
  </si>
  <si>
    <t>HUGHES LAKE</t>
  </si>
  <si>
    <t>IDA</t>
  </si>
  <si>
    <t>INDEPENDENCE</t>
  </si>
  <si>
    <t>INTAKE</t>
  </si>
  <si>
    <t>INTERN</t>
  </si>
  <si>
    <t>JARVIS</t>
  </si>
  <si>
    <t>JEEP</t>
  </si>
  <si>
    <t>KANAN</t>
  </si>
  <si>
    <t>KEENE</t>
  </si>
  <si>
    <t>KENO</t>
  </si>
  <si>
    <t>KOREA</t>
  </si>
  <si>
    <t>LA SIERRA</t>
  </si>
  <si>
    <t>LEONA</t>
  </si>
  <si>
    <t>LIMBER</t>
  </si>
  <si>
    <t>LINDERO</t>
  </si>
  <si>
    <t>LOWELL</t>
  </si>
  <si>
    <t>LYONS</t>
  </si>
  <si>
    <t>MAMBA</t>
  </si>
  <si>
    <t>MAYBELL</t>
  </si>
  <si>
    <t>MILO</t>
  </si>
  <si>
    <t>MORITZ</t>
  </si>
  <si>
    <t>MUSTANG</t>
  </si>
  <si>
    <t>NAPOLEON</t>
  </si>
  <si>
    <t>NIGHTHAWK</t>
  </si>
  <si>
    <t>NORTH SHORE</t>
  </si>
  <si>
    <t>NUBIA</t>
  </si>
  <si>
    <t>OMEGA</t>
  </si>
  <si>
    <t>ONBORD</t>
  </si>
  <si>
    <t>ORION</t>
  </si>
  <si>
    <t>OWENS</t>
  </si>
  <si>
    <t>PASCAL</t>
  </si>
  <si>
    <t>PAYNE</t>
  </si>
  <si>
    <t>PENSTOCK</t>
  </si>
  <si>
    <t>PHEASANT</t>
  </si>
  <si>
    <t>PICKLE MEADOWS</t>
  </si>
  <si>
    <t>PORCELAIN</t>
  </si>
  <si>
    <t>POWELL</t>
  </si>
  <si>
    <t>PRONGHORN</t>
  </si>
  <si>
    <t>PUFF</t>
  </si>
  <si>
    <t>PURCHASE</t>
  </si>
  <si>
    <t>REEDER</t>
  </si>
  <si>
    <t>RITTER</t>
  </si>
  <si>
    <t>ROBIN</t>
  </si>
  <si>
    <t>ROCKCREEK</t>
  </si>
  <si>
    <t>ROCKHILL</t>
  </si>
  <si>
    <t>ROWCO</t>
  </si>
  <si>
    <t>RUSTIC</t>
  </si>
  <si>
    <t>SAGEHEN</t>
  </si>
  <si>
    <t>SCHMIDT</t>
  </si>
  <si>
    <t>SDGE 520</t>
  </si>
  <si>
    <t>SHOPPER</t>
  </si>
  <si>
    <t>SHORELINE</t>
  </si>
  <si>
    <t>SIAM</t>
  </si>
  <si>
    <t>SIENNA</t>
  </si>
  <si>
    <t>SILVA</t>
  </si>
  <si>
    <t>SNOW VALLEY</t>
  </si>
  <si>
    <t>SOPHIE</t>
  </si>
  <si>
    <t>SORRENTO</t>
  </si>
  <si>
    <t>SPINKS</t>
  </si>
  <si>
    <t>STAGELINE</t>
  </si>
  <si>
    <t>STANWOOD</t>
  </si>
  <si>
    <t>STONEMAN</t>
  </si>
  <si>
    <t>STORES</t>
  </si>
  <si>
    <t>TAGGERT</t>
  </si>
  <si>
    <t>TAHQUITZ</t>
  </si>
  <si>
    <t>TEJON PEAK</t>
  </si>
  <si>
    <t>TULLY</t>
  </si>
  <si>
    <t>TUNGSTEN</t>
  </si>
  <si>
    <t>TWIN LAKES</t>
  </si>
  <si>
    <t>VANDERLIP</t>
  </si>
  <si>
    <t>VENGEANCE</t>
  </si>
  <si>
    <t>VERDUGO</t>
  </si>
  <si>
    <t>WHIP</t>
  </si>
  <si>
    <t>WILDOMAR</t>
  </si>
  <si>
    <t>WINTHROP</t>
  </si>
  <si>
    <t>YUCATAN</t>
  </si>
  <si>
    <t>ZENDA</t>
  </si>
  <si>
    <t>CONESTOGA</t>
  </si>
  <si>
    <t>CORNWALL</t>
  </si>
  <si>
    <t>CORTESE</t>
  </si>
  <si>
    <t>CRABTREE</t>
  </si>
  <si>
    <t>CRESCENTA</t>
  </si>
  <si>
    <t>CRUMP</t>
  </si>
  <si>
    <t>ENCHANTED</t>
  </si>
  <si>
    <t>ESCAMILLA</t>
  </si>
  <si>
    <t>FELDSPAR</t>
  </si>
  <si>
    <t>FLANDERS</t>
  </si>
  <si>
    <t>GORGE</t>
  </si>
  <si>
    <t>HACKBERRY</t>
  </si>
  <si>
    <t>HASKELL</t>
  </si>
  <si>
    <t>HORSE MOUNTAIN</t>
  </si>
  <si>
    <t>HOT SPRINGS</t>
  </si>
  <si>
    <t>HURLEY</t>
  </si>
  <si>
    <t>ICE HOUSE</t>
  </si>
  <si>
    <t>JAKE</t>
  </si>
  <si>
    <t>JOB</t>
  </si>
  <si>
    <t>JUBILEE</t>
  </si>
  <si>
    <t>KICKAPOO TRAIL</t>
  </si>
  <si>
    <t>KINNELOA</t>
  </si>
  <si>
    <t>KINSEY</t>
  </si>
  <si>
    <t>KWIS</t>
  </si>
  <si>
    <t>LANE</t>
  </si>
  <si>
    <t>LARK</t>
  </si>
  <si>
    <t>LEVECHE</t>
  </si>
  <si>
    <t>LEXINGTON</t>
  </si>
  <si>
    <t>LINNET</t>
  </si>
  <si>
    <t>LURING</t>
  </si>
  <si>
    <t>MARTINELLI</t>
  </si>
  <si>
    <t>MCCLENNY</t>
  </si>
  <si>
    <t>MEMPHIS</t>
  </si>
  <si>
    <t>MENIFEE</t>
  </si>
  <si>
    <t>MONTREAL</t>
  </si>
  <si>
    <t>MORELAND</t>
  </si>
  <si>
    <t>NEAPOLITAN</t>
  </si>
  <si>
    <t>NORTH BAY</t>
  </si>
  <si>
    <t>O'TOOLE</t>
  </si>
  <si>
    <t>OAK KNOLL</t>
  </si>
  <si>
    <t>PANCHO</t>
  </si>
  <si>
    <t>PINWHEEL</t>
  </si>
  <si>
    <t>QUIXOTE</t>
  </si>
  <si>
    <t>RESORT</t>
  </si>
  <si>
    <t>REVERSE PEAK</t>
  </si>
  <si>
    <t>RIDGE</t>
  </si>
  <si>
    <t>RMV 1243</t>
  </si>
  <si>
    <t>ROBINSON CREEK</t>
  </si>
  <si>
    <t>ROUNDEL</t>
  </si>
  <si>
    <t>RUBIN</t>
  </si>
  <si>
    <t>SABRINA</t>
  </si>
  <si>
    <t>SANCHO</t>
  </si>
  <si>
    <t>SEBASTIAN</t>
  </si>
  <si>
    <t>SEELEY</t>
  </si>
  <si>
    <t>SEXTON</t>
  </si>
  <si>
    <t>SEYMOUR</t>
  </si>
  <si>
    <t>SHEFFIELD</t>
  </si>
  <si>
    <t>SPRAGUE</t>
  </si>
  <si>
    <t>SUGARLOAF</t>
  </si>
  <si>
    <t>TEE VEE</t>
  </si>
  <si>
    <t>TENDER</t>
  </si>
  <si>
    <t>THRUSH</t>
  </si>
  <si>
    <t>TOMAHAWK</t>
  </si>
  <si>
    <t>TORONTO</t>
  </si>
  <si>
    <t>TREMAINE</t>
  </si>
  <si>
    <t>TRUMP</t>
  </si>
  <si>
    <t>VALLECITO</t>
  </si>
  <si>
    <t>VALLEY OF THE MOON</t>
  </si>
  <si>
    <t>VERDEMONT</t>
  </si>
  <si>
    <t>VIDEO</t>
  </si>
  <si>
    <t>VIENTO</t>
  </si>
  <si>
    <t>VULCAN</t>
  </si>
  <si>
    <t>WESTFALL</t>
  </si>
  <si>
    <t>WHIPSTOCK</t>
  </si>
  <si>
    <t>Description</t>
  </si>
  <si>
    <t>Year the mitigation is completed and is in operation</t>
  </si>
  <si>
    <t>Circuit Name</t>
  </si>
  <si>
    <t>Wildfire Risk Reduction from TUG converted to Net Present Value MARS score (unitless)</t>
  </si>
  <si>
    <t>PSPS Risk Reduction from TUG converted to Net Present Value MARS score (unitless)</t>
  </si>
  <si>
    <t>Wildfire Risk Reduction from CC+REFCL++ converted to Net Present Value MARS score (unitless)</t>
  </si>
  <si>
    <t>PSPS Risk Reduction from CC/REFCL++ converted to Net Present Value MARS score (unitless)</t>
  </si>
  <si>
    <t>Total Risk Reduction from TUG (sum wildfire and PSPS risk reduction)</t>
  </si>
  <si>
    <t>Total Risk Reduction from CC/REFCL++ (sum wildfire and PSPS risk reduction)</t>
  </si>
  <si>
    <t>Mitigation type and how it is deployed over 45 years is illustrated in the table below. For example, if the strive year in the "Data" tab is 2025, and if CC/REFCL++ is deployed, then CC++ is assumed to be deployed in 2023 and 2024, and CC/REFCL++ is assumed to be deployed in the following 43 years. For the same circuit, if TUG is deployed, then the ++ portion which includes asset inspections and remediation and vegetation management, are assumed to be deployed in 2023 and 2024, and TUG is assumed to be deployed the following 43 years. Overall, the total risk reduction from TUG is higher than CC/REFCL++ (1.6 vs. 1.4). On a circuit-by-circuit basis, the risk reduction from TUG is higher than CC/REFCL++ for 92% of the circuits.</t>
  </si>
  <si>
    <t>SCE-23-09. Hardening Severe Risk Areas</t>
  </si>
  <si>
    <t>CCCorrected/REFCL++_Risk_Reduction_FIRE_NPVl</t>
  </si>
  <si>
    <t>CCCor/REFCL++_Risk_Reduction_Total</t>
  </si>
  <si>
    <t>Sum of Circuits with TUG Risk Reduction &gt; CCCor/REFCL++ Risk Reduction</t>
  </si>
  <si>
    <t>TOTAL</t>
  </si>
  <si>
    <t>Max Risk Reduction</t>
  </si>
  <si>
    <t>TUG Risk Reduction &gt; CCCorrected/REFCL++ Risk Reduction?</t>
  </si>
  <si>
    <t>% of Circuits with TUG Risk Reduction &gt; CCorrected/REFCL++ Risk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</si>
</sst>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2" xfId="0" applyBorder="1" applyAlignment="1">
      <alignment wrapText="1"/>
    </xf>
    <xf numFmtId="0" fontId="0" fillId="0" borderId="3" xfId="0" applyBorder="1"/>
    <xf numFmtId="0" fontId="0" fillId="0" borderId="4" xfId="0" applyBorder="1" applyAlignment="1">
      <alignment wrapText="1"/>
    </xf>
    <xf numFmtId="0" fontId="0" fillId="0" borderId="5" xfId="0" applyBorder="1"/>
    <xf numFmtId="0" fontId="0" fillId="0" borderId="6" xfId="0" applyBorder="1" applyAlignment="1">
      <alignment wrapText="1"/>
    </xf>
    <xf numFmtId="9" fontId="0" fillId="0" borderId="7" xfId="1" applyFont="1" applyBorder="1"/>
    <xf numFmtId="0" fontId="0" fillId="0" borderId="1" xfId="0" applyBorder="1"/>
    <xf numFmtId="0" fontId="0" fillId="0" borderId="1" xfId="0" applyBorder="1" applyAlignment="1">
      <alignment wrapText="1"/>
    </xf>
    <xf numFmtId="0" fontId="3" fillId="0" borderId="1" xfId="0" applyFont="1" applyBorder="1" applyAlignment="1">
      <alignment wrapText="1"/>
    </xf>
    <xf numFmtId="0" fontId="3" fillId="0" borderId="0" xfId="0" applyFont="1"/>
    <xf numFmtId="0" fontId="4" fillId="0" borderId="0" xfId="0" applyFont="1" applyAlignment="1">
      <alignment horizontal="left" vertical="top" wrapText="1"/>
    </xf>
    <xf numFmtId="0" fontId="1" fillId="0" borderId="0" xfId="0" applyFont="1" applyBorder="1" applyAlignment="1">
      <alignment horizontal="center"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44451</xdr:colOff>
      <xdr:row>13</xdr:row>
      <xdr:rowOff>57150</xdr:rowOff>
    </xdr:from>
    <xdr:to>
      <xdr:col>9</xdr:col>
      <xdr:colOff>469143</xdr:colOff>
      <xdr:row>27</xdr:row>
      <xdr:rowOff>180543</xdr:rowOff>
    </xdr:to>
    <xdr:pic>
      <xdr:nvPicPr>
        <xdr:cNvPr id="3" name="Picture 2">
          <a:extLst>
            <a:ext uri="{FF2B5EF4-FFF2-40B4-BE49-F238E27FC236}">
              <a16:creationId xmlns:a16="http://schemas.microsoft.com/office/drawing/2014/main" id="{B879E7D8-E747-D957-2C3D-D0A9738C9A8E}"/>
            </a:ext>
          </a:extLst>
        </xdr:cNvPr>
        <xdr:cNvPicPr>
          <a:picLocks noChangeAspect="1"/>
        </xdr:cNvPicPr>
      </xdr:nvPicPr>
      <xdr:blipFill>
        <a:blip xmlns:r="http://schemas.openxmlformats.org/officeDocument/2006/relationships" r:embed="rId1"/>
        <a:stretch>
          <a:fillRect/>
        </a:stretch>
      </xdr:blipFill>
      <xdr:spPr>
        <a:xfrm>
          <a:off x="44451" y="6032500"/>
          <a:ext cx="7523992" cy="27014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227F-86C0-478D-85F1-84DF04C7616D}">
  <dimension ref="A1:J13"/>
  <sheetViews>
    <sheetView topLeftCell="A9" workbookViewId="0">
      <selection activeCell="L11" sqref="L11"/>
    </sheetView>
  </sheetViews>
  <sheetFormatPr baseColWidth="10" defaultColWidth="8.83203125" defaultRowHeight="15" x14ac:dyDescent="0.2"/>
  <cols>
    <col min="1" max="1" width="14.1640625" customWidth="1"/>
    <col min="2" max="2" width="26.1640625" style="2" bestFit="1" customWidth="1"/>
  </cols>
  <sheetData>
    <row r="1" spans="1:10" x14ac:dyDescent="0.2">
      <c r="A1" s="12" t="s">
        <v>269</v>
      </c>
    </row>
    <row r="2" spans="1:10" ht="16" x14ac:dyDescent="0.2">
      <c r="A2" s="9"/>
      <c r="B2" s="11" t="s">
        <v>259</v>
      </c>
    </row>
    <row r="3" spans="1:10" ht="32" x14ac:dyDescent="0.2">
      <c r="A3" s="1" t="s">
        <v>0</v>
      </c>
      <c r="B3" s="10" t="s">
        <v>260</v>
      </c>
    </row>
    <row r="4" spans="1:10" ht="16" x14ac:dyDescent="0.2">
      <c r="A4" s="1" t="s">
        <v>1</v>
      </c>
      <c r="B4" s="10" t="s">
        <v>261</v>
      </c>
    </row>
    <row r="5" spans="1:10" ht="48" x14ac:dyDescent="0.2">
      <c r="A5" s="1" t="s">
        <v>2</v>
      </c>
      <c r="B5" s="10" t="s">
        <v>262</v>
      </c>
    </row>
    <row r="6" spans="1:10" ht="48" x14ac:dyDescent="0.2">
      <c r="A6" s="1" t="s">
        <v>3</v>
      </c>
      <c r="B6" s="10" t="s">
        <v>263</v>
      </c>
    </row>
    <row r="7" spans="1:10" ht="64" x14ac:dyDescent="0.2">
      <c r="A7" s="1" t="s">
        <v>4</v>
      </c>
      <c r="B7" s="10" t="s">
        <v>264</v>
      </c>
    </row>
    <row r="8" spans="1:10" ht="64" x14ac:dyDescent="0.2">
      <c r="A8" s="1" t="s">
        <v>5</v>
      </c>
      <c r="B8" s="10" t="s">
        <v>265</v>
      </c>
    </row>
    <row r="9" spans="1:10" ht="48" x14ac:dyDescent="0.2">
      <c r="A9" s="1" t="s">
        <v>6</v>
      </c>
      <c r="B9" s="10" t="s">
        <v>266</v>
      </c>
    </row>
    <row r="10" spans="1:10" ht="48" x14ac:dyDescent="0.2">
      <c r="A10" s="1" t="s">
        <v>7</v>
      </c>
      <c r="B10" s="10" t="s">
        <v>267</v>
      </c>
    </row>
    <row r="13" spans="1:10" ht="93.5" customHeight="1" x14ac:dyDescent="0.2">
      <c r="A13" s="13" t="s">
        <v>268</v>
      </c>
      <c r="B13" s="13"/>
      <c r="C13" s="13"/>
      <c r="D13" s="13"/>
      <c r="E13" s="13"/>
      <c r="F13" s="13"/>
      <c r="G13" s="13"/>
      <c r="H13" s="13"/>
      <c r="I13" s="13"/>
      <c r="J13" s="13"/>
    </row>
  </sheetData>
  <mergeCells count="1">
    <mergeCell ref="A13:J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9"/>
  <sheetViews>
    <sheetView tabSelected="1" topLeftCell="D298" workbookViewId="0">
      <selection activeCell="H329" sqref="H329"/>
    </sheetView>
  </sheetViews>
  <sheetFormatPr baseColWidth="10" defaultColWidth="8.83203125" defaultRowHeight="15" x14ac:dyDescent="0.2"/>
  <cols>
    <col min="1" max="1" width="13.83203125" bestFit="1" customWidth="1"/>
    <col min="2" max="2" width="18.6640625" bestFit="1" customWidth="1"/>
    <col min="3" max="3" width="33.1640625" customWidth="1"/>
    <col min="4" max="4" width="34.6640625" customWidth="1"/>
    <col min="5" max="7" width="21.83203125" customWidth="1"/>
    <col min="8" max="8" width="21.5" customWidth="1"/>
    <col min="9" max="11" width="18.5" customWidth="1"/>
    <col min="12" max="13" width="38" bestFit="1" customWidth="1"/>
    <col min="14" max="14" width="26.5" customWidth="1"/>
  </cols>
  <sheetData>
    <row r="1" spans="1:16" s="2" customFormat="1" ht="33" thickBot="1" x14ac:dyDescent="0.25">
      <c r="A1" s="1" t="s">
        <v>0</v>
      </c>
      <c r="B1" s="1" t="s">
        <v>1</v>
      </c>
      <c r="C1" s="1" t="s">
        <v>2</v>
      </c>
      <c r="D1" s="1" t="s">
        <v>3</v>
      </c>
      <c r="E1" s="1" t="s">
        <v>4</v>
      </c>
      <c r="F1" s="1" t="s">
        <v>270</v>
      </c>
      <c r="G1" s="1" t="s">
        <v>5</v>
      </c>
      <c r="H1" s="1" t="s">
        <v>6</v>
      </c>
      <c r="I1" s="1" t="s">
        <v>7</v>
      </c>
      <c r="J1" s="1" t="s">
        <v>271</v>
      </c>
      <c r="K1" s="14" t="s">
        <v>274</v>
      </c>
      <c r="L1" s="2" t="s">
        <v>8</v>
      </c>
      <c r="M1" s="2" t="s">
        <v>275</v>
      </c>
      <c r="P1" s="12" t="s">
        <v>269</v>
      </c>
    </row>
    <row r="2" spans="1:16" ht="48" x14ac:dyDescent="0.2">
      <c r="A2">
        <v>2025</v>
      </c>
      <c r="B2" t="s">
        <v>9</v>
      </c>
      <c r="C2">
        <v>3.9256080735237082E-7</v>
      </c>
      <c r="D2">
        <v>1.169375215713669E-4</v>
      </c>
      <c r="E2">
        <v>3.8854765545046481E-7</v>
      </c>
      <c r="F2">
        <f>E2*0.85/0.72</f>
        <v>4.5870209324013206E-7</v>
      </c>
      <c r="G2">
        <v>7.239913935058715E-5</v>
      </c>
      <c r="H2">
        <f t="shared" ref="H2:H65" si="0">SUM(C2:D2)</f>
        <v>1.1733008237871927E-4</v>
      </c>
      <c r="I2">
        <f>E2+G2</f>
        <v>7.2787687006037609E-5</v>
      </c>
      <c r="J2">
        <f>SUM(F2:G2)</f>
        <v>7.2857841443827278E-5</v>
      </c>
      <c r="K2">
        <f>IF(J2&gt;H2,J2,H2)</f>
        <v>1.1733008237871927E-4</v>
      </c>
      <c r="L2" t="str">
        <f t="shared" ref="L2:L65" si="1">IF(H2&gt;I2,"TUG Risk Reduction is Higher Than CC+REFCL++","TUG is lower")</f>
        <v>TUG Risk Reduction is Higher Than CC+REFCL++</v>
      </c>
      <c r="M2" t="str">
        <f>IF(H2&gt;J2,"TUG Risk Reduction is Higher Than CC+REFCL++","TUG is lower")</f>
        <v>TUG Risk Reduction is Higher Than CC+REFCL++</v>
      </c>
      <c r="N2" s="3" t="s">
        <v>10</v>
      </c>
      <c r="O2" s="4">
        <f>COUNTIF($L$2:$L$327,"TUG Risk Reduction is Higher Than CC+REFCL++")</f>
        <v>301</v>
      </c>
    </row>
    <row r="3" spans="1:16" ht="16" x14ac:dyDescent="0.2">
      <c r="A3">
        <v>2025</v>
      </c>
      <c r="B3" t="s">
        <v>11</v>
      </c>
      <c r="C3">
        <v>1.6278366786397509E-2</v>
      </c>
      <c r="D3">
        <v>1.1552112544638369E-3</v>
      </c>
      <c r="E3">
        <v>1.2809025981632541E-2</v>
      </c>
      <c r="F3">
        <f t="shared" ref="F3:F66" si="2">E3*0.85/0.72</f>
        <v>1.5121766783871749E-2</v>
      </c>
      <c r="G3">
        <v>1.119586494516498E-3</v>
      </c>
      <c r="H3">
        <f t="shared" si="0"/>
        <v>1.7433578040861347E-2</v>
      </c>
      <c r="I3">
        <f t="shared" ref="I3:I66" si="3">E3+G3</f>
        <v>1.3928612476149039E-2</v>
      </c>
      <c r="J3">
        <f t="shared" ref="J3:J66" si="4">SUM(F3:G3)</f>
        <v>1.6241353278388247E-2</v>
      </c>
      <c r="K3">
        <f t="shared" ref="K3:K66" si="5">IF(J3&gt;H3,J3,H3)</f>
        <v>1.7433578040861347E-2</v>
      </c>
      <c r="L3" t="str">
        <f t="shared" si="1"/>
        <v>TUG Risk Reduction is Higher Than CC+REFCL++</v>
      </c>
      <c r="M3" t="str">
        <f t="shared" ref="M3:M66" si="6">IF(H3&gt;J3,"TUG Risk Reduction is Higher Than CC+REFCL++","TUG is lower")</f>
        <v>TUG Risk Reduction is Higher Than CC+REFCL++</v>
      </c>
      <c r="N3" s="5" t="s">
        <v>12</v>
      </c>
      <c r="O3" s="6">
        <f>COUNTA($L$2:$L$327)</f>
        <v>326</v>
      </c>
    </row>
    <row r="4" spans="1:16" ht="49" thickBot="1" x14ac:dyDescent="0.25">
      <c r="A4">
        <v>2025</v>
      </c>
      <c r="B4" t="s">
        <v>13</v>
      </c>
      <c r="C4">
        <v>2.4926973314302159E-4</v>
      </c>
      <c r="D4">
        <v>2.6789738140769418E-4</v>
      </c>
      <c r="E4">
        <v>1.7155469227569581E-4</v>
      </c>
      <c r="F4">
        <f t="shared" si="2"/>
        <v>2.0252984504769646E-4</v>
      </c>
      <c r="G4">
        <v>1.7415372967292291E-4</v>
      </c>
      <c r="H4">
        <f t="shared" si="0"/>
        <v>5.1716711455071572E-4</v>
      </c>
      <c r="I4">
        <f t="shared" si="3"/>
        <v>3.4570842194861875E-4</v>
      </c>
      <c r="J4">
        <f t="shared" si="4"/>
        <v>3.7668357472061935E-4</v>
      </c>
      <c r="K4">
        <f t="shared" si="5"/>
        <v>5.1716711455071572E-4</v>
      </c>
      <c r="L4" t="str">
        <f t="shared" si="1"/>
        <v>TUG Risk Reduction is Higher Than CC+REFCL++</v>
      </c>
      <c r="M4" t="str">
        <f t="shared" si="6"/>
        <v>TUG Risk Reduction is Higher Than CC+REFCL++</v>
      </c>
      <c r="N4" s="7" t="s">
        <v>14</v>
      </c>
      <c r="O4" s="8">
        <f>O2/O3</f>
        <v>0.92331288343558282</v>
      </c>
    </row>
    <row r="5" spans="1:16" x14ac:dyDescent="0.2">
      <c r="A5">
        <v>2025</v>
      </c>
      <c r="B5" t="s">
        <v>15</v>
      </c>
      <c r="C5">
        <v>1.1044165801233549E-3</v>
      </c>
      <c r="D5">
        <v>1.3662009916334269E-4</v>
      </c>
      <c r="E5">
        <v>1.0601478286914839E-3</v>
      </c>
      <c r="F5">
        <f t="shared" si="2"/>
        <v>1.2515634088718908E-3</v>
      </c>
      <c r="G5">
        <v>1.1840937806233811E-4</v>
      </c>
      <c r="H5">
        <f t="shared" si="0"/>
        <v>1.2410366792866977E-3</v>
      </c>
      <c r="I5">
        <f t="shared" si="3"/>
        <v>1.178557206753822E-3</v>
      </c>
      <c r="J5">
        <f t="shared" si="4"/>
        <v>1.3699727869342288E-3</v>
      </c>
      <c r="K5">
        <f t="shared" si="5"/>
        <v>1.3699727869342288E-3</v>
      </c>
      <c r="L5" t="str">
        <f t="shared" si="1"/>
        <v>TUG Risk Reduction is Higher Than CC+REFCL++</v>
      </c>
      <c r="M5" t="str">
        <f t="shared" si="6"/>
        <v>TUG is lower</v>
      </c>
    </row>
    <row r="6" spans="1:16" ht="16" thickBot="1" x14ac:dyDescent="0.25">
      <c r="A6">
        <v>2025</v>
      </c>
      <c r="B6" t="s">
        <v>16</v>
      </c>
      <c r="C6">
        <v>6.9224024205314131E-4</v>
      </c>
      <c r="D6">
        <v>1.7094985531337751E-5</v>
      </c>
      <c r="E6">
        <v>5.7897272685163376E-4</v>
      </c>
      <c r="F6">
        <f t="shared" si="2"/>
        <v>6.8350946919984532E-4</v>
      </c>
      <c r="G6">
        <v>1.7094985531337751E-5</v>
      </c>
      <c r="H6">
        <f t="shared" si="0"/>
        <v>7.0933522758447911E-4</v>
      </c>
      <c r="I6">
        <f t="shared" si="3"/>
        <v>5.9606771238297155E-4</v>
      </c>
      <c r="J6">
        <f t="shared" si="4"/>
        <v>7.0060445473118312E-4</v>
      </c>
      <c r="K6">
        <f t="shared" si="5"/>
        <v>7.0933522758447911E-4</v>
      </c>
      <c r="L6" t="str">
        <f t="shared" si="1"/>
        <v>TUG Risk Reduction is Higher Than CC+REFCL++</v>
      </c>
      <c r="M6" t="str">
        <f t="shared" si="6"/>
        <v>TUG Risk Reduction is Higher Than CC+REFCL++</v>
      </c>
    </row>
    <row r="7" spans="1:16" ht="48" x14ac:dyDescent="0.2">
      <c r="A7">
        <v>2025</v>
      </c>
      <c r="B7" t="s">
        <v>17</v>
      </c>
      <c r="C7">
        <v>3.7161634622673951E-3</v>
      </c>
      <c r="D7">
        <v>4.4190882101127369E-4</v>
      </c>
      <c r="E7">
        <v>2.7184798356652039E-3</v>
      </c>
      <c r="F7">
        <f t="shared" si="2"/>
        <v>3.2093164726603104E-3</v>
      </c>
      <c r="G7">
        <v>4.4190882101127369E-4</v>
      </c>
      <c r="H7">
        <f t="shared" si="0"/>
        <v>4.1580722832786684E-3</v>
      </c>
      <c r="I7">
        <f t="shared" si="3"/>
        <v>3.1603886566764776E-3</v>
      </c>
      <c r="J7">
        <f t="shared" si="4"/>
        <v>3.6512252936715841E-3</v>
      </c>
      <c r="K7">
        <f t="shared" si="5"/>
        <v>4.1580722832786684E-3</v>
      </c>
      <c r="L7" t="str">
        <f t="shared" si="1"/>
        <v>TUG Risk Reduction is Higher Than CC+REFCL++</v>
      </c>
      <c r="M7" t="str">
        <f t="shared" si="6"/>
        <v>TUG Risk Reduction is Higher Than CC+REFCL++</v>
      </c>
      <c r="N7" s="3" t="s">
        <v>272</v>
      </c>
      <c r="O7" s="4">
        <f>COUNTIF($M$2:$M$327,"TUG Risk Reduction is Higher Than CC+REFCL++")</f>
        <v>155</v>
      </c>
    </row>
    <row r="8" spans="1:16" ht="16" x14ac:dyDescent="0.2">
      <c r="A8">
        <v>2025</v>
      </c>
      <c r="B8" t="s">
        <v>18</v>
      </c>
      <c r="C8">
        <v>2.796572481552666E-3</v>
      </c>
      <c r="D8">
        <v>4.4941039632327939E-4</v>
      </c>
      <c r="E8">
        <v>2.3816912322827009E-3</v>
      </c>
      <c r="F8">
        <f t="shared" si="2"/>
        <v>2.8117188158892996E-3</v>
      </c>
      <c r="G8">
        <v>2.892590724289914E-4</v>
      </c>
      <c r="H8">
        <f t="shared" si="0"/>
        <v>3.2459828778759452E-3</v>
      </c>
      <c r="I8">
        <f t="shared" si="3"/>
        <v>2.6709503047116921E-3</v>
      </c>
      <c r="J8">
        <f t="shared" si="4"/>
        <v>3.1009778883182909E-3</v>
      </c>
      <c r="K8">
        <f t="shared" si="5"/>
        <v>3.2459828778759452E-3</v>
      </c>
      <c r="L8" t="str">
        <f t="shared" si="1"/>
        <v>TUG Risk Reduction is Higher Than CC+REFCL++</v>
      </c>
      <c r="M8" t="str">
        <f t="shared" si="6"/>
        <v>TUG Risk Reduction is Higher Than CC+REFCL++</v>
      </c>
      <c r="N8" s="5" t="s">
        <v>12</v>
      </c>
      <c r="O8" s="6">
        <f>COUNTA($L$2:$L$327)</f>
        <v>326</v>
      </c>
    </row>
    <row r="9" spans="1:16" ht="49" thickBot="1" x14ac:dyDescent="0.25">
      <c r="A9">
        <v>2025</v>
      </c>
      <c r="B9" t="s">
        <v>19</v>
      </c>
      <c r="C9">
        <v>9.0949303123037326E-4</v>
      </c>
      <c r="D9">
        <v>1.6149534684497399E-4</v>
      </c>
      <c r="E9">
        <v>8.9246415049551507E-4</v>
      </c>
      <c r="F9">
        <f t="shared" si="2"/>
        <v>1.0536035110016498E-3</v>
      </c>
      <c r="G9">
        <v>1.590887577242361E-4</v>
      </c>
      <c r="H9">
        <f t="shared" si="0"/>
        <v>1.0709883780753472E-3</v>
      </c>
      <c r="I9">
        <f t="shared" si="3"/>
        <v>1.0515529082197512E-3</v>
      </c>
      <c r="J9">
        <f t="shared" si="4"/>
        <v>1.212692268725886E-3</v>
      </c>
      <c r="K9">
        <f t="shared" si="5"/>
        <v>1.212692268725886E-3</v>
      </c>
      <c r="L9" t="str">
        <f t="shared" si="1"/>
        <v>TUG Risk Reduction is Higher Than CC+REFCL++</v>
      </c>
      <c r="M9" t="str">
        <f t="shared" si="6"/>
        <v>TUG is lower</v>
      </c>
      <c r="N9" s="7" t="s">
        <v>276</v>
      </c>
      <c r="O9" s="8">
        <f>O7/O8</f>
        <v>0.47546012269938648</v>
      </c>
    </row>
    <row r="10" spans="1:16" x14ac:dyDescent="0.2">
      <c r="A10">
        <v>2025</v>
      </c>
      <c r="B10" t="s">
        <v>20</v>
      </c>
      <c r="C10">
        <v>9.9329889579510117E-4</v>
      </c>
      <c r="D10">
        <v>4.5096668802776632E-5</v>
      </c>
      <c r="E10">
        <v>8.1905716192015631E-4</v>
      </c>
      <c r="F10">
        <f t="shared" si="2"/>
        <v>9.6694248282240677E-4</v>
      </c>
      <c r="G10">
        <v>4.5096668802776632E-5</v>
      </c>
      <c r="H10">
        <f t="shared" si="0"/>
        <v>1.0383955645978779E-3</v>
      </c>
      <c r="I10">
        <f t="shared" si="3"/>
        <v>8.6415383072293293E-4</v>
      </c>
      <c r="J10">
        <f t="shared" si="4"/>
        <v>1.0120391516251835E-3</v>
      </c>
      <c r="K10">
        <f t="shared" si="5"/>
        <v>1.0383955645978779E-3</v>
      </c>
      <c r="L10" t="str">
        <f t="shared" si="1"/>
        <v>TUG Risk Reduction is Higher Than CC+REFCL++</v>
      </c>
      <c r="M10" t="str">
        <f t="shared" si="6"/>
        <v>TUG Risk Reduction is Higher Than CC+REFCL++</v>
      </c>
    </row>
    <row r="11" spans="1:16" x14ac:dyDescent="0.2">
      <c r="A11">
        <v>2025</v>
      </c>
      <c r="B11" t="s">
        <v>21</v>
      </c>
      <c r="C11">
        <v>2.1172551964208539E-9</v>
      </c>
      <c r="D11">
        <v>3.2419830613316607E-7</v>
      </c>
      <c r="E11">
        <v>1.5333363117647779E-9</v>
      </c>
      <c r="F11">
        <f t="shared" si="2"/>
        <v>1.8101887013889741E-9</v>
      </c>
      <c r="G11">
        <v>2.7368819200417562E-7</v>
      </c>
      <c r="H11">
        <f t="shared" si="0"/>
        <v>3.2631556132958694E-7</v>
      </c>
      <c r="I11">
        <f t="shared" si="3"/>
        <v>2.7522152831594041E-7</v>
      </c>
      <c r="J11">
        <f t="shared" si="4"/>
        <v>2.7549838070556457E-7</v>
      </c>
      <c r="K11">
        <f t="shared" si="5"/>
        <v>3.2631556132958694E-7</v>
      </c>
      <c r="L11" t="str">
        <f t="shared" si="1"/>
        <v>TUG Risk Reduction is Higher Than CC+REFCL++</v>
      </c>
      <c r="M11" t="str">
        <f t="shared" si="6"/>
        <v>TUG Risk Reduction is Higher Than CC+REFCL++</v>
      </c>
    </row>
    <row r="12" spans="1:16" x14ac:dyDescent="0.2">
      <c r="A12">
        <v>2025</v>
      </c>
      <c r="B12" t="s">
        <v>22</v>
      </c>
      <c r="C12">
        <v>4.1665005947456304E-3</v>
      </c>
      <c r="D12">
        <v>1.1759245967757671E-4</v>
      </c>
      <c r="E12">
        <v>4.1251373981538268E-3</v>
      </c>
      <c r="F12">
        <f t="shared" si="2"/>
        <v>4.8699538728204901E-3</v>
      </c>
      <c r="G12">
        <v>1.0024771034677889E-4</v>
      </c>
      <c r="H12">
        <f t="shared" si="0"/>
        <v>4.2840930544232074E-3</v>
      </c>
      <c r="I12">
        <f t="shared" si="3"/>
        <v>4.225385108500606E-3</v>
      </c>
      <c r="J12">
        <f t="shared" si="4"/>
        <v>4.9702015831672693E-3</v>
      </c>
      <c r="K12">
        <f t="shared" si="5"/>
        <v>4.9702015831672693E-3</v>
      </c>
      <c r="L12" t="str">
        <f t="shared" si="1"/>
        <v>TUG Risk Reduction is Higher Than CC+REFCL++</v>
      </c>
      <c r="M12" t="str">
        <f t="shared" si="6"/>
        <v>TUG is lower</v>
      </c>
    </row>
    <row r="13" spans="1:16" x14ac:dyDescent="0.2">
      <c r="A13">
        <v>2025</v>
      </c>
      <c r="B13" t="s">
        <v>23</v>
      </c>
      <c r="C13">
        <v>3.3998623809611987E-2</v>
      </c>
      <c r="D13">
        <v>4.4719885012106089E-4</v>
      </c>
      <c r="E13">
        <v>2.901859080138567E-2</v>
      </c>
      <c r="F13">
        <f t="shared" si="2"/>
        <v>3.4258058584969192E-2</v>
      </c>
      <c r="G13">
        <v>4.4719885012106089E-4</v>
      </c>
      <c r="H13">
        <f t="shared" si="0"/>
        <v>3.4445822659733047E-2</v>
      </c>
      <c r="I13">
        <f t="shared" si="3"/>
        <v>2.946578965150673E-2</v>
      </c>
      <c r="J13">
        <f t="shared" si="4"/>
        <v>3.4705257435090252E-2</v>
      </c>
      <c r="K13">
        <f t="shared" si="5"/>
        <v>3.4705257435090252E-2</v>
      </c>
      <c r="L13" t="str">
        <f t="shared" si="1"/>
        <v>TUG Risk Reduction is Higher Than CC+REFCL++</v>
      </c>
      <c r="M13" t="str">
        <f t="shared" si="6"/>
        <v>TUG is lower</v>
      </c>
    </row>
    <row r="14" spans="1:16" x14ac:dyDescent="0.2">
      <c r="A14">
        <v>2025</v>
      </c>
      <c r="B14" t="s">
        <v>24</v>
      </c>
      <c r="C14">
        <v>4.7929967366087202E-4</v>
      </c>
      <c r="D14">
        <v>1.9680342014797461E-3</v>
      </c>
      <c r="E14">
        <v>4.3269721215709989E-4</v>
      </c>
      <c r="F14">
        <f t="shared" si="2"/>
        <v>5.1082309768546517E-4</v>
      </c>
      <c r="G14">
        <v>1.9343556998402879E-3</v>
      </c>
      <c r="H14">
        <f t="shared" si="0"/>
        <v>2.4473338751406183E-3</v>
      </c>
      <c r="I14">
        <f t="shared" si="3"/>
        <v>2.3670529119973879E-3</v>
      </c>
      <c r="J14">
        <f t="shared" si="4"/>
        <v>2.445178797525753E-3</v>
      </c>
      <c r="K14">
        <f t="shared" si="5"/>
        <v>2.4473338751406183E-3</v>
      </c>
      <c r="L14" t="str">
        <f t="shared" si="1"/>
        <v>TUG Risk Reduction is Higher Than CC+REFCL++</v>
      </c>
      <c r="M14" t="str">
        <f t="shared" si="6"/>
        <v>TUG Risk Reduction is Higher Than CC+REFCL++</v>
      </c>
    </row>
    <row r="15" spans="1:16" x14ac:dyDescent="0.2">
      <c r="A15">
        <v>2025</v>
      </c>
      <c r="B15" t="s">
        <v>25</v>
      </c>
      <c r="C15">
        <v>2.0950629084586381E-3</v>
      </c>
      <c r="D15">
        <v>5.2638086326509417E-5</v>
      </c>
      <c r="E15">
        <v>1.953968472429379E-3</v>
      </c>
      <c r="F15">
        <f t="shared" si="2"/>
        <v>2.306768335506906E-3</v>
      </c>
      <c r="G15">
        <v>5.2638086326509417E-5</v>
      </c>
      <c r="H15">
        <f t="shared" si="0"/>
        <v>2.1477009947851477E-3</v>
      </c>
      <c r="I15">
        <f t="shared" si="3"/>
        <v>2.0066065587558885E-3</v>
      </c>
      <c r="J15">
        <f t="shared" si="4"/>
        <v>2.3594064218334155E-3</v>
      </c>
      <c r="K15">
        <f t="shared" si="5"/>
        <v>2.3594064218334155E-3</v>
      </c>
      <c r="L15" t="str">
        <f t="shared" si="1"/>
        <v>TUG Risk Reduction is Higher Than CC+REFCL++</v>
      </c>
      <c r="M15" t="str">
        <f t="shared" si="6"/>
        <v>TUG is lower</v>
      </c>
    </row>
    <row r="16" spans="1:16" x14ac:dyDescent="0.2">
      <c r="A16">
        <v>2025</v>
      </c>
      <c r="B16" t="s">
        <v>26</v>
      </c>
      <c r="C16">
        <v>3.9883537649868066E-3</v>
      </c>
      <c r="D16">
        <v>4.6841560130859183E-5</v>
      </c>
      <c r="E16">
        <v>2.7103308404678359E-3</v>
      </c>
      <c r="F16">
        <f t="shared" si="2"/>
        <v>3.1996961311078621E-3</v>
      </c>
      <c r="G16">
        <v>3.8061159755172789E-5</v>
      </c>
      <c r="H16">
        <f t="shared" si="0"/>
        <v>4.0351953251176655E-3</v>
      </c>
      <c r="I16">
        <f t="shared" si="3"/>
        <v>2.7483920002230088E-3</v>
      </c>
      <c r="J16">
        <f t="shared" si="4"/>
        <v>3.237757290863035E-3</v>
      </c>
      <c r="K16">
        <f t="shared" si="5"/>
        <v>4.0351953251176655E-3</v>
      </c>
      <c r="L16" t="str">
        <f t="shared" si="1"/>
        <v>TUG Risk Reduction is Higher Than CC+REFCL++</v>
      </c>
      <c r="M16" t="str">
        <f t="shared" si="6"/>
        <v>TUG Risk Reduction is Higher Than CC+REFCL++</v>
      </c>
    </row>
    <row r="17" spans="1:13" x14ac:dyDescent="0.2">
      <c r="A17">
        <v>2025</v>
      </c>
      <c r="B17" t="s">
        <v>27</v>
      </c>
      <c r="C17">
        <v>4.0230737647036982E-2</v>
      </c>
      <c r="D17">
        <v>8.1656690292714398E-4</v>
      </c>
      <c r="E17">
        <v>2.5645541411875548E-2</v>
      </c>
      <c r="F17">
        <f t="shared" si="2"/>
        <v>3.0275986389019745E-2</v>
      </c>
      <c r="G17">
        <v>8.1656690292714398E-4</v>
      </c>
      <c r="H17">
        <f t="shared" si="0"/>
        <v>4.1047304549964123E-2</v>
      </c>
      <c r="I17">
        <f t="shared" si="3"/>
        <v>2.6462108314802692E-2</v>
      </c>
      <c r="J17">
        <f t="shared" si="4"/>
        <v>3.1092553291946889E-2</v>
      </c>
      <c r="K17">
        <f t="shared" si="5"/>
        <v>4.1047304549964123E-2</v>
      </c>
      <c r="L17" t="str">
        <f t="shared" si="1"/>
        <v>TUG Risk Reduction is Higher Than CC+REFCL++</v>
      </c>
      <c r="M17" t="str">
        <f t="shared" si="6"/>
        <v>TUG Risk Reduction is Higher Than CC+REFCL++</v>
      </c>
    </row>
    <row r="18" spans="1:13" x14ac:dyDescent="0.2">
      <c r="A18">
        <v>2025</v>
      </c>
      <c r="B18" t="s">
        <v>28</v>
      </c>
      <c r="C18">
        <v>2.133235008304243E-2</v>
      </c>
      <c r="D18">
        <v>1.7131636782225019E-4</v>
      </c>
      <c r="E18">
        <v>1.8090532198424051E-2</v>
      </c>
      <c r="F18">
        <f t="shared" si="2"/>
        <v>2.1356878289806171E-2</v>
      </c>
      <c r="G18">
        <v>1.7131636782225019E-4</v>
      </c>
      <c r="H18">
        <f t="shared" si="0"/>
        <v>2.150366645086468E-2</v>
      </c>
      <c r="I18">
        <f t="shared" si="3"/>
        <v>1.8261848566246301E-2</v>
      </c>
      <c r="J18">
        <f t="shared" si="4"/>
        <v>2.1528194657628421E-2</v>
      </c>
      <c r="K18">
        <f t="shared" si="5"/>
        <v>2.1528194657628421E-2</v>
      </c>
      <c r="L18" t="str">
        <f t="shared" si="1"/>
        <v>TUG Risk Reduction is Higher Than CC+REFCL++</v>
      </c>
      <c r="M18" t="str">
        <f t="shared" si="6"/>
        <v>TUG is lower</v>
      </c>
    </row>
    <row r="19" spans="1:13" x14ac:dyDescent="0.2">
      <c r="A19">
        <v>2025</v>
      </c>
      <c r="B19" t="s">
        <v>29</v>
      </c>
      <c r="C19">
        <v>4.0220032361317539E-4</v>
      </c>
      <c r="D19">
        <v>1.133645824378213E-4</v>
      </c>
      <c r="E19">
        <v>4.0167617732948422E-4</v>
      </c>
      <c r="F19">
        <f t="shared" si="2"/>
        <v>4.7420104268064108E-4</v>
      </c>
      <c r="G19">
        <v>8.2801842517999915E-5</v>
      </c>
      <c r="H19">
        <f t="shared" si="0"/>
        <v>5.1556490605099664E-4</v>
      </c>
      <c r="I19">
        <f t="shared" si="3"/>
        <v>4.8447801984748411E-4</v>
      </c>
      <c r="J19">
        <f t="shared" si="4"/>
        <v>5.5700288519864097E-4</v>
      </c>
      <c r="K19">
        <f t="shared" si="5"/>
        <v>5.5700288519864097E-4</v>
      </c>
      <c r="L19" t="str">
        <f t="shared" si="1"/>
        <v>TUG Risk Reduction is Higher Than CC+REFCL++</v>
      </c>
      <c r="M19" t="str">
        <f t="shared" si="6"/>
        <v>TUG is lower</v>
      </c>
    </row>
    <row r="20" spans="1:13" x14ac:dyDescent="0.2">
      <c r="A20">
        <v>2025</v>
      </c>
      <c r="B20" t="s">
        <v>30</v>
      </c>
      <c r="C20">
        <v>1.244688069424096E-2</v>
      </c>
      <c r="D20">
        <v>7.9576372276430777E-5</v>
      </c>
      <c r="E20">
        <v>1.180375998987742E-2</v>
      </c>
      <c r="F20">
        <f t="shared" si="2"/>
        <v>1.3934994432494177E-2</v>
      </c>
      <c r="G20">
        <v>7.2176169599758575E-5</v>
      </c>
      <c r="H20">
        <f t="shared" si="0"/>
        <v>1.2526457066517392E-2</v>
      </c>
      <c r="I20">
        <f t="shared" si="3"/>
        <v>1.1875936159477178E-2</v>
      </c>
      <c r="J20">
        <f t="shared" si="4"/>
        <v>1.4007170602093935E-2</v>
      </c>
      <c r="K20">
        <f t="shared" si="5"/>
        <v>1.4007170602093935E-2</v>
      </c>
      <c r="L20" t="str">
        <f t="shared" si="1"/>
        <v>TUG Risk Reduction is Higher Than CC+REFCL++</v>
      </c>
      <c r="M20" t="str">
        <f t="shared" si="6"/>
        <v>TUG is lower</v>
      </c>
    </row>
    <row r="21" spans="1:13" x14ac:dyDescent="0.2">
      <c r="A21">
        <v>2025</v>
      </c>
      <c r="B21" t="s">
        <v>31</v>
      </c>
      <c r="C21">
        <v>3.7777031665312308E-4</v>
      </c>
      <c r="D21">
        <v>3.3611912148548428E-4</v>
      </c>
      <c r="E21">
        <v>3.7347951839792367E-4</v>
      </c>
      <c r="F21">
        <f t="shared" si="2"/>
        <v>4.4091332033088207E-4</v>
      </c>
      <c r="G21">
        <v>2.5705254329857932E-4</v>
      </c>
      <c r="H21">
        <f t="shared" si="0"/>
        <v>7.1388943813860731E-4</v>
      </c>
      <c r="I21">
        <f t="shared" si="3"/>
        <v>6.30532061696503E-4</v>
      </c>
      <c r="J21">
        <f t="shared" si="4"/>
        <v>6.9796586362946139E-4</v>
      </c>
      <c r="K21">
        <f t="shared" si="5"/>
        <v>7.1388943813860731E-4</v>
      </c>
      <c r="L21" t="str">
        <f t="shared" si="1"/>
        <v>TUG Risk Reduction is Higher Than CC+REFCL++</v>
      </c>
      <c r="M21" t="str">
        <f t="shared" si="6"/>
        <v>TUG Risk Reduction is Higher Than CC+REFCL++</v>
      </c>
    </row>
    <row r="22" spans="1:13" x14ac:dyDescent="0.2">
      <c r="A22">
        <v>2025</v>
      </c>
      <c r="B22" t="s">
        <v>32</v>
      </c>
      <c r="C22">
        <v>1.6570069190840361E-2</v>
      </c>
      <c r="D22">
        <v>5.7254421425209207E-5</v>
      </c>
      <c r="E22">
        <v>1.5043205878085719E-2</v>
      </c>
      <c r="F22">
        <f t="shared" si="2"/>
        <v>1.7759340272740086E-2</v>
      </c>
      <c r="G22">
        <v>5.7254421425209207E-5</v>
      </c>
      <c r="H22">
        <f t="shared" si="0"/>
        <v>1.6627323612265571E-2</v>
      </c>
      <c r="I22">
        <f t="shared" si="3"/>
        <v>1.5100460299510928E-2</v>
      </c>
      <c r="J22">
        <f t="shared" si="4"/>
        <v>1.7816594694165296E-2</v>
      </c>
      <c r="K22">
        <f t="shared" si="5"/>
        <v>1.7816594694165296E-2</v>
      </c>
      <c r="L22" t="str">
        <f t="shared" si="1"/>
        <v>TUG Risk Reduction is Higher Than CC+REFCL++</v>
      </c>
      <c r="M22" t="str">
        <f t="shared" si="6"/>
        <v>TUG is lower</v>
      </c>
    </row>
    <row r="23" spans="1:13" x14ac:dyDescent="0.2">
      <c r="A23">
        <v>2025</v>
      </c>
      <c r="B23" t="s">
        <v>33</v>
      </c>
      <c r="C23">
        <v>2.2728585337730651E-6</v>
      </c>
      <c r="D23">
        <v>4.4830476732581423E-4</v>
      </c>
      <c r="E23">
        <v>2.226205532026508E-6</v>
      </c>
      <c r="F23">
        <f t="shared" si="2"/>
        <v>2.6281593086424053E-6</v>
      </c>
      <c r="G23">
        <v>4.4830476732581423E-4</v>
      </c>
      <c r="H23">
        <f t="shared" si="0"/>
        <v>4.5057762585958727E-4</v>
      </c>
      <c r="I23">
        <f t="shared" si="3"/>
        <v>4.5053097285784071E-4</v>
      </c>
      <c r="J23">
        <f t="shared" si="4"/>
        <v>4.5093292663445664E-4</v>
      </c>
      <c r="K23">
        <f t="shared" si="5"/>
        <v>4.5093292663445664E-4</v>
      </c>
      <c r="L23" t="str">
        <f t="shared" si="1"/>
        <v>TUG Risk Reduction is Higher Than CC+REFCL++</v>
      </c>
      <c r="M23" t="str">
        <f t="shared" si="6"/>
        <v>TUG is lower</v>
      </c>
    </row>
    <row r="24" spans="1:13" x14ac:dyDescent="0.2">
      <c r="A24">
        <v>2025</v>
      </c>
      <c r="B24" t="s">
        <v>34</v>
      </c>
      <c r="C24">
        <v>9.3624416326018312E-3</v>
      </c>
      <c r="D24">
        <v>2.0209839994657852E-5</v>
      </c>
      <c r="E24">
        <v>8.2946227717572308E-3</v>
      </c>
      <c r="F24">
        <f t="shared" si="2"/>
        <v>9.7922629944356184E-3</v>
      </c>
      <c r="G24">
        <v>2.709321710497281E-6</v>
      </c>
      <c r="H24">
        <f t="shared" si="0"/>
        <v>9.3826514725964885E-3</v>
      </c>
      <c r="I24">
        <f t="shared" si="3"/>
        <v>8.2973320934677276E-3</v>
      </c>
      <c r="J24">
        <f t="shared" si="4"/>
        <v>9.7949723161461152E-3</v>
      </c>
      <c r="K24">
        <f t="shared" si="5"/>
        <v>9.7949723161461152E-3</v>
      </c>
      <c r="L24" t="str">
        <f t="shared" si="1"/>
        <v>TUG Risk Reduction is Higher Than CC+REFCL++</v>
      </c>
      <c r="M24" t="str">
        <f t="shared" si="6"/>
        <v>TUG is lower</v>
      </c>
    </row>
    <row r="25" spans="1:13" x14ac:dyDescent="0.2">
      <c r="A25">
        <v>2025</v>
      </c>
      <c r="B25" t="s">
        <v>35</v>
      </c>
      <c r="C25">
        <v>3.543335513230442E-3</v>
      </c>
      <c r="D25">
        <v>7.6099352669058498E-5</v>
      </c>
      <c r="E25">
        <v>1.7654983077125879E-3</v>
      </c>
      <c r="F25">
        <f t="shared" si="2"/>
        <v>2.0842688354940275E-3</v>
      </c>
      <c r="G25">
        <v>7.6099352669058498E-5</v>
      </c>
      <c r="H25">
        <f t="shared" si="0"/>
        <v>3.6194348658995005E-3</v>
      </c>
      <c r="I25">
        <f t="shared" si="3"/>
        <v>1.8415976603816464E-3</v>
      </c>
      <c r="J25">
        <f t="shared" si="4"/>
        <v>2.160368188163086E-3</v>
      </c>
      <c r="K25">
        <f t="shared" si="5"/>
        <v>3.6194348658995005E-3</v>
      </c>
      <c r="L25" t="str">
        <f t="shared" si="1"/>
        <v>TUG Risk Reduction is Higher Than CC+REFCL++</v>
      </c>
      <c r="M25" t="str">
        <f t="shared" si="6"/>
        <v>TUG Risk Reduction is Higher Than CC+REFCL++</v>
      </c>
    </row>
    <row r="26" spans="1:13" x14ac:dyDescent="0.2">
      <c r="A26">
        <v>2025</v>
      </c>
      <c r="B26" t="s">
        <v>36</v>
      </c>
      <c r="C26">
        <v>4.4088810802485629E-3</v>
      </c>
      <c r="D26">
        <v>7.5342084874398936E-6</v>
      </c>
      <c r="E26">
        <v>3.76856830050147E-3</v>
      </c>
      <c r="F26">
        <f t="shared" si="2"/>
        <v>4.4490042436475686E-3</v>
      </c>
      <c r="G26">
        <v>7.5342084874398936E-6</v>
      </c>
      <c r="H26">
        <f t="shared" si="0"/>
        <v>4.4164152887360029E-3</v>
      </c>
      <c r="I26">
        <f t="shared" si="3"/>
        <v>3.77610250898891E-3</v>
      </c>
      <c r="J26">
        <f t="shared" si="4"/>
        <v>4.4565384521350086E-3</v>
      </c>
      <c r="K26">
        <f t="shared" si="5"/>
        <v>4.4565384521350086E-3</v>
      </c>
      <c r="L26" t="str">
        <f t="shared" si="1"/>
        <v>TUG Risk Reduction is Higher Than CC+REFCL++</v>
      </c>
      <c r="M26" t="str">
        <f t="shared" si="6"/>
        <v>TUG is lower</v>
      </c>
    </row>
    <row r="27" spans="1:13" x14ac:dyDescent="0.2">
      <c r="A27">
        <v>2025</v>
      </c>
      <c r="B27" t="s">
        <v>37</v>
      </c>
      <c r="C27">
        <v>3.654157328896433E-4</v>
      </c>
      <c r="D27">
        <v>2.497948510447932E-3</v>
      </c>
      <c r="E27">
        <v>3.1257648253493308E-4</v>
      </c>
      <c r="F27">
        <f t="shared" si="2"/>
        <v>3.6901390299262936E-4</v>
      </c>
      <c r="G27">
        <v>1.607782719356111E-3</v>
      </c>
      <c r="H27">
        <f t="shared" si="0"/>
        <v>2.8633642433375751E-3</v>
      </c>
      <c r="I27">
        <f t="shared" si="3"/>
        <v>1.9203592018910442E-3</v>
      </c>
      <c r="J27">
        <f t="shared" si="4"/>
        <v>1.9767966223487405E-3</v>
      </c>
      <c r="K27">
        <f t="shared" si="5"/>
        <v>2.8633642433375751E-3</v>
      </c>
      <c r="L27" t="str">
        <f t="shared" si="1"/>
        <v>TUG Risk Reduction is Higher Than CC+REFCL++</v>
      </c>
      <c r="M27" t="str">
        <f t="shared" si="6"/>
        <v>TUG Risk Reduction is Higher Than CC+REFCL++</v>
      </c>
    </row>
    <row r="28" spans="1:13" x14ac:dyDescent="0.2">
      <c r="A28">
        <v>2025</v>
      </c>
      <c r="B28" t="s">
        <v>38</v>
      </c>
      <c r="C28">
        <v>8.407188696821349E-7</v>
      </c>
      <c r="D28">
        <v>1.099731165525461E-4</v>
      </c>
      <c r="E28">
        <v>8.3824304961421415E-7</v>
      </c>
      <c r="F28">
        <f t="shared" si="2"/>
        <v>9.8959248912789158E-7</v>
      </c>
      <c r="G28">
        <v>0</v>
      </c>
      <c r="H28">
        <f t="shared" si="0"/>
        <v>1.1081383542222823E-4</v>
      </c>
      <c r="I28">
        <f t="shared" si="3"/>
        <v>8.3824304961421415E-7</v>
      </c>
      <c r="J28">
        <f t="shared" si="4"/>
        <v>9.8959248912789158E-7</v>
      </c>
      <c r="K28">
        <f t="shared" si="5"/>
        <v>1.1081383542222823E-4</v>
      </c>
      <c r="L28" t="str">
        <f t="shared" si="1"/>
        <v>TUG Risk Reduction is Higher Than CC+REFCL++</v>
      </c>
      <c r="M28" t="str">
        <f t="shared" si="6"/>
        <v>TUG Risk Reduction is Higher Than CC+REFCL++</v>
      </c>
    </row>
    <row r="29" spans="1:13" x14ac:dyDescent="0.2">
      <c r="A29">
        <v>2025</v>
      </c>
      <c r="B29" t="s">
        <v>39</v>
      </c>
      <c r="C29">
        <v>6.2005459242360913E-3</v>
      </c>
      <c r="D29">
        <v>1.97060283001608E-5</v>
      </c>
      <c r="E29">
        <v>6.0950622317048862E-3</v>
      </c>
      <c r="F29">
        <f t="shared" si="2"/>
        <v>7.1955595790960461E-3</v>
      </c>
      <c r="G29">
        <v>1.97060283001608E-5</v>
      </c>
      <c r="H29">
        <f t="shared" si="0"/>
        <v>6.2202519525362517E-3</v>
      </c>
      <c r="I29">
        <f t="shared" si="3"/>
        <v>6.1147682600050466E-3</v>
      </c>
      <c r="J29">
        <f t="shared" si="4"/>
        <v>7.2152656073962065E-3</v>
      </c>
      <c r="K29">
        <f t="shared" si="5"/>
        <v>7.2152656073962065E-3</v>
      </c>
      <c r="L29" t="str">
        <f t="shared" si="1"/>
        <v>TUG Risk Reduction is Higher Than CC+REFCL++</v>
      </c>
      <c r="M29" t="str">
        <f t="shared" si="6"/>
        <v>TUG is lower</v>
      </c>
    </row>
    <row r="30" spans="1:13" x14ac:dyDescent="0.2">
      <c r="A30">
        <v>2025</v>
      </c>
      <c r="B30" t="s">
        <v>40</v>
      </c>
      <c r="C30">
        <v>4.9424279830603919E-3</v>
      </c>
      <c r="D30">
        <v>1.1777145393609321E-3</v>
      </c>
      <c r="E30">
        <v>4.3403548789680592E-3</v>
      </c>
      <c r="F30">
        <f t="shared" si="2"/>
        <v>5.1240300654484035E-3</v>
      </c>
      <c r="G30">
        <v>1.102364457695096E-3</v>
      </c>
      <c r="H30">
        <f t="shared" si="0"/>
        <v>6.1201425224213235E-3</v>
      </c>
      <c r="I30">
        <f t="shared" si="3"/>
        <v>5.4427193366631552E-3</v>
      </c>
      <c r="J30">
        <f t="shared" si="4"/>
        <v>6.2263945231434996E-3</v>
      </c>
      <c r="K30">
        <f t="shared" si="5"/>
        <v>6.2263945231434996E-3</v>
      </c>
      <c r="L30" t="str">
        <f t="shared" si="1"/>
        <v>TUG Risk Reduction is Higher Than CC+REFCL++</v>
      </c>
      <c r="M30" t="str">
        <f t="shared" si="6"/>
        <v>TUG is lower</v>
      </c>
    </row>
    <row r="31" spans="1:13" x14ac:dyDescent="0.2">
      <c r="A31">
        <v>2026</v>
      </c>
      <c r="B31" t="s">
        <v>41</v>
      </c>
      <c r="C31">
        <v>1.165325419933552E-4</v>
      </c>
      <c r="D31">
        <v>0</v>
      </c>
      <c r="E31">
        <v>1.135443574534136E-4</v>
      </c>
      <c r="F31">
        <f t="shared" si="2"/>
        <v>1.3404542199361327E-4</v>
      </c>
      <c r="G31">
        <v>0</v>
      </c>
      <c r="H31">
        <f t="shared" si="0"/>
        <v>1.165325419933552E-4</v>
      </c>
      <c r="I31">
        <f t="shared" si="3"/>
        <v>1.135443574534136E-4</v>
      </c>
      <c r="J31">
        <f t="shared" si="4"/>
        <v>1.3404542199361327E-4</v>
      </c>
      <c r="K31">
        <f t="shared" si="5"/>
        <v>1.3404542199361327E-4</v>
      </c>
      <c r="L31" t="str">
        <f t="shared" si="1"/>
        <v>TUG Risk Reduction is Higher Than CC+REFCL++</v>
      </c>
      <c r="M31" t="str">
        <f t="shared" si="6"/>
        <v>TUG is lower</v>
      </c>
    </row>
    <row r="32" spans="1:13" x14ac:dyDescent="0.2">
      <c r="A32">
        <v>2026</v>
      </c>
      <c r="B32" t="s">
        <v>42</v>
      </c>
      <c r="C32">
        <v>1.5190773780047609E-3</v>
      </c>
      <c r="D32">
        <v>9.9155869808241611E-4</v>
      </c>
      <c r="E32">
        <v>1.123240766720289E-3</v>
      </c>
      <c r="F32">
        <f t="shared" si="2"/>
        <v>1.3260481273781189E-3</v>
      </c>
      <c r="G32">
        <v>9.2253552460619544E-4</v>
      </c>
      <c r="H32">
        <f t="shared" si="0"/>
        <v>2.510636076087177E-3</v>
      </c>
      <c r="I32">
        <f t="shared" si="3"/>
        <v>2.0457762913264847E-3</v>
      </c>
      <c r="J32">
        <f t="shared" si="4"/>
        <v>2.2485836519843144E-3</v>
      </c>
      <c r="K32">
        <f t="shared" si="5"/>
        <v>2.510636076087177E-3</v>
      </c>
      <c r="L32" t="str">
        <f t="shared" si="1"/>
        <v>TUG Risk Reduction is Higher Than CC+REFCL++</v>
      </c>
      <c r="M32" t="str">
        <f t="shared" si="6"/>
        <v>TUG Risk Reduction is Higher Than CC+REFCL++</v>
      </c>
    </row>
    <row r="33" spans="1:13" x14ac:dyDescent="0.2">
      <c r="A33">
        <v>2026</v>
      </c>
      <c r="B33" t="s">
        <v>43</v>
      </c>
      <c r="C33">
        <v>6.0223459855781572E-4</v>
      </c>
      <c r="D33">
        <v>3.1002589113490851E-5</v>
      </c>
      <c r="E33">
        <v>5.4062403364627269E-4</v>
      </c>
      <c r="F33">
        <f t="shared" si="2"/>
        <v>6.3823670638796085E-4</v>
      </c>
      <c r="G33">
        <v>8.7938908005234251E-6</v>
      </c>
      <c r="H33">
        <f t="shared" si="0"/>
        <v>6.3323718767130659E-4</v>
      </c>
      <c r="I33">
        <f t="shared" si="3"/>
        <v>5.4941792444679609E-4</v>
      </c>
      <c r="J33">
        <f t="shared" si="4"/>
        <v>6.4703059718848425E-4</v>
      </c>
      <c r="K33">
        <f t="shared" si="5"/>
        <v>6.4703059718848425E-4</v>
      </c>
      <c r="L33" t="str">
        <f t="shared" si="1"/>
        <v>TUG Risk Reduction is Higher Than CC+REFCL++</v>
      </c>
      <c r="M33" t="str">
        <f t="shared" si="6"/>
        <v>TUG is lower</v>
      </c>
    </row>
    <row r="34" spans="1:13" x14ac:dyDescent="0.2">
      <c r="A34">
        <v>2026</v>
      </c>
      <c r="B34" t="s">
        <v>44</v>
      </c>
      <c r="C34">
        <v>1.773011048115953E-3</v>
      </c>
      <c r="D34">
        <v>2.9909614021042438E-4</v>
      </c>
      <c r="E34">
        <v>1.5914279408200699E-3</v>
      </c>
      <c r="F34">
        <f t="shared" si="2"/>
        <v>1.8787690968014715E-3</v>
      </c>
      <c r="G34">
        <v>2.8278697567480591E-4</v>
      </c>
      <c r="H34">
        <f t="shared" si="0"/>
        <v>2.0721071883263772E-3</v>
      </c>
      <c r="I34">
        <f t="shared" si="3"/>
        <v>1.8742149164948758E-3</v>
      </c>
      <c r="J34">
        <f t="shared" si="4"/>
        <v>2.1615560724762774E-3</v>
      </c>
      <c r="K34">
        <f t="shared" si="5"/>
        <v>2.1615560724762774E-3</v>
      </c>
      <c r="L34" t="str">
        <f t="shared" si="1"/>
        <v>TUG Risk Reduction is Higher Than CC+REFCL++</v>
      </c>
      <c r="M34" t="str">
        <f t="shared" si="6"/>
        <v>TUG is lower</v>
      </c>
    </row>
    <row r="35" spans="1:13" x14ac:dyDescent="0.2">
      <c r="A35">
        <v>2026</v>
      </c>
      <c r="B35" t="s">
        <v>9</v>
      </c>
      <c r="C35">
        <v>2.4170040024516148E-3</v>
      </c>
      <c r="D35">
        <v>1.135315743411329E-4</v>
      </c>
      <c r="E35">
        <v>2.2531846478393179E-3</v>
      </c>
      <c r="F35">
        <f t="shared" si="2"/>
        <v>2.6600096536991947E-3</v>
      </c>
      <c r="G35">
        <v>7.0290426553968111E-5</v>
      </c>
      <c r="H35">
        <f t="shared" si="0"/>
        <v>2.5305355767927477E-3</v>
      </c>
      <c r="I35">
        <f t="shared" si="3"/>
        <v>2.323475074393286E-3</v>
      </c>
      <c r="J35">
        <f t="shared" si="4"/>
        <v>2.7303000802531628E-3</v>
      </c>
      <c r="K35">
        <f t="shared" si="5"/>
        <v>2.7303000802531628E-3</v>
      </c>
      <c r="L35" t="str">
        <f t="shared" si="1"/>
        <v>TUG Risk Reduction is Higher Than CC+REFCL++</v>
      </c>
      <c r="M35" t="str">
        <f t="shared" si="6"/>
        <v>TUG is lower</v>
      </c>
    </row>
    <row r="36" spans="1:13" x14ac:dyDescent="0.2">
      <c r="A36">
        <v>2026</v>
      </c>
      <c r="B36" t="s">
        <v>45</v>
      </c>
      <c r="C36">
        <v>2.523758784372946E-3</v>
      </c>
      <c r="D36">
        <v>1.7086898494522661E-4</v>
      </c>
      <c r="E36">
        <v>2.2708060538236918E-3</v>
      </c>
      <c r="F36">
        <f t="shared" si="2"/>
        <v>2.6808127024307471E-3</v>
      </c>
      <c r="G36">
        <v>8.4981958158836132E-5</v>
      </c>
      <c r="H36">
        <f t="shared" si="0"/>
        <v>2.6946277693181728E-3</v>
      </c>
      <c r="I36">
        <f t="shared" si="3"/>
        <v>2.355788011982528E-3</v>
      </c>
      <c r="J36">
        <f t="shared" si="4"/>
        <v>2.7657946605895833E-3</v>
      </c>
      <c r="K36">
        <f t="shared" si="5"/>
        <v>2.7657946605895833E-3</v>
      </c>
      <c r="L36" t="str">
        <f t="shared" si="1"/>
        <v>TUG Risk Reduction is Higher Than CC+REFCL++</v>
      </c>
      <c r="M36" t="str">
        <f t="shared" si="6"/>
        <v>TUG is lower</v>
      </c>
    </row>
    <row r="37" spans="1:13" x14ac:dyDescent="0.2">
      <c r="A37">
        <v>2026</v>
      </c>
      <c r="B37" t="s">
        <v>11</v>
      </c>
      <c r="C37">
        <v>1.490990301386068E-2</v>
      </c>
      <c r="D37">
        <v>1.1215643247221711E-3</v>
      </c>
      <c r="E37">
        <v>1.242748031089254E-2</v>
      </c>
      <c r="F37">
        <f t="shared" si="2"/>
        <v>1.4671330922581471E-2</v>
      </c>
      <c r="G37">
        <v>1.086977179142231E-3</v>
      </c>
      <c r="H37">
        <f t="shared" si="0"/>
        <v>1.603146733858285E-2</v>
      </c>
      <c r="I37">
        <f t="shared" si="3"/>
        <v>1.3514457490034772E-2</v>
      </c>
      <c r="J37">
        <f t="shared" si="4"/>
        <v>1.5758308101723701E-2</v>
      </c>
      <c r="K37">
        <f t="shared" si="5"/>
        <v>1.603146733858285E-2</v>
      </c>
      <c r="L37" t="str">
        <f t="shared" si="1"/>
        <v>TUG Risk Reduction is Higher Than CC+REFCL++</v>
      </c>
      <c r="M37" t="str">
        <f t="shared" si="6"/>
        <v>TUG Risk Reduction is Higher Than CC+REFCL++</v>
      </c>
    </row>
    <row r="38" spans="1:13" x14ac:dyDescent="0.2">
      <c r="A38">
        <v>2026</v>
      </c>
      <c r="B38" t="s">
        <v>13</v>
      </c>
      <c r="C38">
        <v>5.6686503455775211E-4</v>
      </c>
      <c r="D38">
        <v>2.6009454505601383E-4</v>
      </c>
      <c r="E38">
        <v>4.1505768707143732E-4</v>
      </c>
      <c r="F38">
        <f t="shared" si="2"/>
        <v>4.8999865834822463E-4</v>
      </c>
      <c r="G38">
        <v>1.6908129094458539E-4</v>
      </c>
      <c r="H38">
        <f t="shared" si="0"/>
        <v>8.2695957961376599E-4</v>
      </c>
      <c r="I38">
        <f t="shared" si="3"/>
        <v>5.8413897801602266E-4</v>
      </c>
      <c r="J38">
        <f t="shared" si="4"/>
        <v>6.5907994929281007E-4</v>
      </c>
      <c r="K38">
        <f t="shared" si="5"/>
        <v>8.2695957961376599E-4</v>
      </c>
      <c r="L38" t="str">
        <f t="shared" si="1"/>
        <v>TUG Risk Reduction is Higher Than CC+REFCL++</v>
      </c>
      <c r="M38" t="str">
        <f t="shared" si="6"/>
        <v>TUG Risk Reduction is Higher Than CC+REFCL++</v>
      </c>
    </row>
    <row r="39" spans="1:13" x14ac:dyDescent="0.2">
      <c r="A39">
        <v>2026</v>
      </c>
      <c r="B39" t="s">
        <v>46</v>
      </c>
      <c r="C39">
        <v>2.6730858589813441E-2</v>
      </c>
      <c r="D39">
        <v>8.16960872132448E-4</v>
      </c>
      <c r="E39">
        <v>2.0359550229526142E-2</v>
      </c>
      <c r="F39">
        <f t="shared" si="2"/>
        <v>2.4035580132079477E-2</v>
      </c>
      <c r="G39">
        <v>6.698011686522182E-4</v>
      </c>
      <c r="H39">
        <f t="shared" si="0"/>
        <v>2.7547819461945889E-2</v>
      </c>
      <c r="I39">
        <f t="shared" si="3"/>
        <v>2.102935139817836E-2</v>
      </c>
      <c r="J39">
        <f t="shared" si="4"/>
        <v>2.4705381300731695E-2</v>
      </c>
      <c r="K39">
        <f t="shared" si="5"/>
        <v>2.7547819461945889E-2</v>
      </c>
      <c r="L39" t="str">
        <f t="shared" si="1"/>
        <v>TUG Risk Reduction is Higher Than CC+REFCL++</v>
      </c>
      <c r="M39" t="str">
        <f t="shared" si="6"/>
        <v>TUG Risk Reduction is Higher Than CC+REFCL++</v>
      </c>
    </row>
    <row r="40" spans="1:13" x14ac:dyDescent="0.2">
      <c r="A40">
        <v>2026</v>
      </c>
      <c r="B40" t="s">
        <v>47</v>
      </c>
      <c r="C40">
        <v>7.0617939303222886E-4</v>
      </c>
      <c r="D40">
        <v>1.9167590349831438E-6</v>
      </c>
      <c r="E40">
        <v>6.3550830333694152E-4</v>
      </c>
      <c r="F40">
        <f t="shared" si="2"/>
        <v>7.5025285810611164E-4</v>
      </c>
      <c r="G40">
        <v>4.2973016410368899E-7</v>
      </c>
      <c r="H40">
        <f t="shared" si="0"/>
        <v>7.0809615206721198E-4</v>
      </c>
      <c r="I40">
        <f t="shared" si="3"/>
        <v>6.3593803350104521E-4</v>
      </c>
      <c r="J40">
        <f t="shared" si="4"/>
        <v>7.5068258827021533E-4</v>
      </c>
      <c r="K40">
        <f t="shared" si="5"/>
        <v>7.5068258827021533E-4</v>
      </c>
      <c r="L40" t="str">
        <f t="shared" si="1"/>
        <v>TUG Risk Reduction is Higher Than CC+REFCL++</v>
      </c>
      <c r="M40" t="str">
        <f t="shared" si="6"/>
        <v>TUG is lower</v>
      </c>
    </row>
    <row r="41" spans="1:13" x14ac:dyDescent="0.2">
      <c r="A41">
        <v>2026</v>
      </c>
      <c r="B41" t="s">
        <v>48</v>
      </c>
      <c r="C41">
        <v>3.1430000900039858E-5</v>
      </c>
      <c r="D41">
        <v>2.5147712021933081E-4</v>
      </c>
      <c r="E41">
        <v>2.7591472256731731E-5</v>
      </c>
      <c r="F41">
        <f t="shared" si="2"/>
        <v>3.2573265858641628E-5</v>
      </c>
      <c r="G41">
        <v>2.3023205433695919E-4</v>
      </c>
      <c r="H41">
        <f t="shared" si="0"/>
        <v>2.8290712111937066E-4</v>
      </c>
      <c r="I41">
        <f t="shared" si="3"/>
        <v>2.5782352659369092E-4</v>
      </c>
      <c r="J41">
        <f t="shared" si="4"/>
        <v>2.6280532019560084E-4</v>
      </c>
      <c r="K41">
        <f t="shared" si="5"/>
        <v>2.8290712111937066E-4</v>
      </c>
      <c r="L41" t="str">
        <f t="shared" si="1"/>
        <v>TUG Risk Reduction is Higher Than CC+REFCL++</v>
      </c>
      <c r="M41" t="str">
        <f t="shared" si="6"/>
        <v>TUG Risk Reduction is Higher Than CC+REFCL++</v>
      </c>
    </row>
    <row r="42" spans="1:13" x14ac:dyDescent="0.2">
      <c r="A42">
        <v>2026</v>
      </c>
      <c r="B42" t="s">
        <v>49</v>
      </c>
      <c r="C42">
        <v>7.1405885507148789E-3</v>
      </c>
      <c r="D42">
        <v>3.708772340866509E-3</v>
      </c>
      <c r="E42">
        <v>4.8774889914039599E-3</v>
      </c>
      <c r="F42">
        <f t="shared" si="2"/>
        <v>5.758146725963008E-3</v>
      </c>
      <c r="G42">
        <v>2.959184963535884E-3</v>
      </c>
      <c r="H42">
        <f t="shared" si="0"/>
        <v>1.0849360891581387E-2</v>
      </c>
      <c r="I42">
        <f t="shared" si="3"/>
        <v>7.8366739549398448E-3</v>
      </c>
      <c r="J42">
        <f t="shared" si="4"/>
        <v>8.717331689498892E-3</v>
      </c>
      <c r="K42">
        <f t="shared" si="5"/>
        <v>1.0849360891581387E-2</v>
      </c>
      <c r="L42" t="str">
        <f t="shared" si="1"/>
        <v>TUG Risk Reduction is Higher Than CC+REFCL++</v>
      </c>
      <c r="M42" t="str">
        <f t="shared" si="6"/>
        <v>TUG Risk Reduction is Higher Than CC+REFCL++</v>
      </c>
    </row>
    <row r="43" spans="1:13" x14ac:dyDescent="0.2">
      <c r="A43">
        <v>2026</v>
      </c>
      <c r="B43" t="s">
        <v>50</v>
      </c>
      <c r="C43">
        <v>8.8163910091407314E-3</v>
      </c>
      <c r="D43">
        <v>1.947612452052401E-3</v>
      </c>
      <c r="E43">
        <v>7.8864812908281488E-3</v>
      </c>
      <c r="F43">
        <f t="shared" si="2"/>
        <v>9.3104293016721199E-3</v>
      </c>
      <c r="G43">
        <v>1.947612452052401E-3</v>
      </c>
      <c r="H43">
        <f t="shared" si="0"/>
        <v>1.0764003461193132E-2</v>
      </c>
      <c r="I43">
        <f t="shared" si="3"/>
        <v>9.8340937428805491E-3</v>
      </c>
      <c r="J43">
        <f t="shared" si="4"/>
        <v>1.125804175372452E-2</v>
      </c>
      <c r="K43">
        <f t="shared" si="5"/>
        <v>1.125804175372452E-2</v>
      </c>
      <c r="L43" t="str">
        <f t="shared" si="1"/>
        <v>TUG Risk Reduction is Higher Than CC+REFCL++</v>
      </c>
      <c r="M43" t="str">
        <f t="shared" si="6"/>
        <v>TUG is lower</v>
      </c>
    </row>
    <row r="44" spans="1:13" x14ac:dyDescent="0.2">
      <c r="A44">
        <v>2026</v>
      </c>
      <c r="B44" t="s">
        <v>15</v>
      </c>
      <c r="C44">
        <v>1.9238054450430211E-3</v>
      </c>
      <c r="D44">
        <v>1.326408729741191E-4</v>
      </c>
      <c r="E44">
        <v>1.76884197083885E-3</v>
      </c>
      <c r="F44">
        <f t="shared" si="2"/>
        <v>2.0882162155736422E-3</v>
      </c>
      <c r="G44">
        <v>1.14960561225571E-4</v>
      </c>
      <c r="H44">
        <f t="shared" si="0"/>
        <v>2.0564463180171404E-3</v>
      </c>
      <c r="I44">
        <f t="shared" si="3"/>
        <v>1.8838025320644211E-3</v>
      </c>
      <c r="J44">
        <f t="shared" si="4"/>
        <v>2.2031767767992133E-3</v>
      </c>
      <c r="K44">
        <f t="shared" si="5"/>
        <v>2.2031767767992133E-3</v>
      </c>
      <c r="L44" t="str">
        <f t="shared" si="1"/>
        <v>TUG Risk Reduction is Higher Than CC+REFCL++</v>
      </c>
      <c r="M44" t="str">
        <f t="shared" si="6"/>
        <v>TUG is lower</v>
      </c>
    </row>
    <row r="45" spans="1:13" x14ac:dyDescent="0.2">
      <c r="A45">
        <v>2026</v>
      </c>
      <c r="B45" t="s">
        <v>51</v>
      </c>
      <c r="C45">
        <v>5.347973705026296E-4</v>
      </c>
      <c r="D45">
        <v>3.398690492879719E-3</v>
      </c>
      <c r="E45">
        <v>4.5989947313645921E-4</v>
      </c>
      <c r="F45">
        <f t="shared" si="2"/>
        <v>5.4293687800831985E-4</v>
      </c>
      <c r="G45">
        <v>2.786482121323622E-3</v>
      </c>
      <c r="H45">
        <f t="shared" si="0"/>
        <v>3.9334878633823485E-3</v>
      </c>
      <c r="I45">
        <f t="shared" si="3"/>
        <v>3.2463815944600814E-3</v>
      </c>
      <c r="J45">
        <f t="shared" si="4"/>
        <v>3.3294189993319416E-3</v>
      </c>
      <c r="K45">
        <f t="shared" si="5"/>
        <v>3.9334878633823485E-3</v>
      </c>
      <c r="L45" t="str">
        <f t="shared" si="1"/>
        <v>TUG Risk Reduction is Higher Than CC+REFCL++</v>
      </c>
      <c r="M45" t="str">
        <f t="shared" si="6"/>
        <v>TUG Risk Reduction is Higher Than CC+REFCL++</v>
      </c>
    </row>
    <row r="46" spans="1:13" x14ac:dyDescent="0.2">
      <c r="A46">
        <v>2026</v>
      </c>
      <c r="B46" t="s">
        <v>52</v>
      </c>
      <c r="C46">
        <v>1.397961507231486E-2</v>
      </c>
      <c r="D46">
        <v>1.3128847977129899E-3</v>
      </c>
      <c r="E46">
        <v>1.2227795530424119E-2</v>
      </c>
      <c r="F46">
        <f t="shared" si="2"/>
        <v>1.4435591945639585E-2</v>
      </c>
      <c r="G46">
        <v>1.1378843473011139E-3</v>
      </c>
      <c r="H46">
        <f t="shared" si="0"/>
        <v>1.5292499870027849E-2</v>
      </c>
      <c r="I46">
        <f t="shared" si="3"/>
        <v>1.3365679877725233E-2</v>
      </c>
      <c r="J46">
        <f t="shared" si="4"/>
        <v>1.5573476292940699E-2</v>
      </c>
      <c r="K46">
        <f t="shared" si="5"/>
        <v>1.5573476292940699E-2</v>
      </c>
      <c r="L46" t="str">
        <f t="shared" si="1"/>
        <v>TUG Risk Reduction is Higher Than CC+REFCL++</v>
      </c>
      <c r="M46" t="str">
        <f t="shared" si="6"/>
        <v>TUG is lower</v>
      </c>
    </row>
    <row r="47" spans="1:13" x14ac:dyDescent="0.2">
      <c r="A47">
        <v>2026</v>
      </c>
      <c r="B47" t="s">
        <v>16</v>
      </c>
      <c r="C47">
        <v>3.238912494848092E-4</v>
      </c>
      <c r="D47">
        <v>1.6597073331395871E-5</v>
      </c>
      <c r="E47">
        <v>3.2078297222459221E-4</v>
      </c>
      <c r="F47">
        <f t="shared" si="2"/>
        <v>3.7870211998736582E-4</v>
      </c>
      <c r="G47">
        <v>1.6597073331395871E-5</v>
      </c>
      <c r="H47">
        <f t="shared" si="0"/>
        <v>3.4048832281620509E-4</v>
      </c>
      <c r="I47">
        <f t="shared" si="3"/>
        <v>3.373800455559881E-4</v>
      </c>
      <c r="J47">
        <f t="shared" si="4"/>
        <v>3.9529919331876171E-4</v>
      </c>
      <c r="K47">
        <f t="shared" si="5"/>
        <v>3.9529919331876171E-4</v>
      </c>
      <c r="L47" t="str">
        <f t="shared" si="1"/>
        <v>TUG Risk Reduction is Higher Than CC+REFCL++</v>
      </c>
      <c r="M47" t="str">
        <f t="shared" si="6"/>
        <v>TUG is lower</v>
      </c>
    </row>
    <row r="48" spans="1:13" x14ac:dyDescent="0.2">
      <c r="A48">
        <v>2026</v>
      </c>
      <c r="B48" t="s">
        <v>53</v>
      </c>
      <c r="C48">
        <v>8.3922045397702532E-7</v>
      </c>
      <c r="D48">
        <v>2.4427354009687651E-5</v>
      </c>
      <c r="E48">
        <v>8.2295473620128099E-7</v>
      </c>
      <c r="F48">
        <f t="shared" si="2"/>
        <v>9.7154378579317906E-7</v>
      </c>
      <c r="G48">
        <v>2.4427354009687651E-5</v>
      </c>
      <c r="H48">
        <f t="shared" si="0"/>
        <v>2.5266574463664678E-5</v>
      </c>
      <c r="I48">
        <f t="shared" si="3"/>
        <v>2.5250308745888932E-5</v>
      </c>
      <c r="J48">
        <f t="shared" si="4"/>
        <v>2.5398897795480832E-5</v>
      </c>
      <c r="K48">
        <f t="shared" si="5"/>
        <v>2.5398897795480832E-5</v>
      </c>
      <c r="L48" t="str">
        <f t="shared" si="1"/>
        <v>TUG Risk Reduction is Higher Than CC+REFCL++</v>
      </c>
      <c r="M48" t="str">
        <f t="shared" si="6"/>
        <v>TUG is lower</v>
      </c>
    </row>
    <row r="49" spans="1:13" x14ac:dyDescent="0.2">
      <c r="A49">
        <v>2026</v>
      </c>
      <c r="B49" t="s">
        <v>54</v>
      </c>
      <c r="C49">
        <v>1.821149436127701E-3</v>
      </c>
      <c r="D49">
        <v>1.4039640315175779E-4</v>
      </c>
      <c r="E49">
        <v>1.580899013987066E-3</v>
      </c>
      <c r="F49">
        <f t="shared" si="2"/>
        <v>1.8663391137347307E-3</v>
      </c>
      <c r="G49">
        <v>1.3296054436050511E-4</v>
      </c>
      <c r="H49">
        <f t="shared" si="0"/>
        <v>1.9615458392794587E-3</v>
      </c>
      <c r="I49">
        <f t="shared" si="3"/>
        <v>1.7138595583475712E-3</v>
      </c>
      <c r="J49">
        <f t="shared" si="4"/>
        <v>1.9992996580952358E-3</v>
      </c>
      <c r="K49">
        <f t="shared" si="5"/>
        <v>1.9992996580952358E-3</v>
      </c>
      <c r="L49" t="str">
        <f t="shared" si="1"/>
        <v>TUG Risk Reduction is Higher Than CC+REFCL++</v>
      </c>
      <c r="M49" t="str">
        <f t="shared" si="6"/>
        <v>TUG is lower</v>
      </c>
    </row>
    <row r="50" spans="1:13" x14ac:dyDescent="0.2">
      <c r="A50">
        <v>2026</v>
      </c>
      <c r="B50" t="s">
        <v>17</v>
      </c>
      <c r="C50">
        <v>5.6744259039290508E-3</v>
      </c>
      <c r="D50">
        <v>4.2903769030220749E-4</v>
      </c>
      <c r="E50">
        <v>4.4741660594558386E-3</v>
      </c>
      <c r="F50">
        <f t="shared" si="2"/>
        <v>5.2820015979686986E-3</v>
      </c>
      <c r="G50">
        <v>4.2903769030220749E-4</v>
      </c>
      <c r="H50">
        <f t="shared" si="0"/>
        <v>6.1034635942312579E-3</v>
      </c>
      <c r="I50">
        <f t="shared" si="3"/>
        <v>4.9032037497580457E-3</v>
      </c>
      <c r="J50">
        <f t="shared" si="4"/>
        <v>5.7110392882709065E-3</v>
      </c>
      <c r="K50">
        <f t="shared" si="5"/>
        <v>6.1034635942312579E-3</v>
      </c>
      <c r="L50" t="str">
        <f t="shared" si="1"/>
        <v>TUG Risk Reduction is Higher Than CC+REFCL++</v>
      </c>
      <c r="M50" t="str">
        <f t="shared" si="6"/>
        <v>TUG Risk Reduction is Higher Than CC+REFCL++</v>
      </c>
    </row>
    <row r="51" spans="1:13" x14ac:dyDescent="0.2">
      <c r="A51">
        <v>2026</v>
      </c>
      <c r="B51" t="s">
        <v>55</v>
      </c>
      <c r="C51">
        <v>4.1515053085412761E-7</v>
      </c>
      <c r="D51">
        <v>3.6831194972617159E-4</v>
      </c>
      <c r="E51">
        <v>3.9269408295033617E-7</v>
      </c>
      <c r="F51">
        <f t="shared" si="2"/>
        <v>4.6359718126081355E-7</v>
      </c>
      <c r="G51">
        <v>3.340607895106003E-4</v>
      </c>
      <c r="H51">
        <f t="shared" si="0"/>
        <v>3.6872710025702573E-4</v>
      </c>
      <c r="I51">
        <f t="shared" si="3"/>
        <v>3.3445348359355064E-4</v>
      </c>
      <c r="J51">
        <f t="shared" si="4"/>
        <v>3.3452438669186109E-4</v>
      </c>
      <c r="K51">
        <f t="shared" si="5"/>
        <v>3.6872710025702573E-4</v>
      </c>
      <c r="L51" t="str">
        <f t="shared" si="1"/>
        <v>TUG Risk Reduction is Higher Than CC+REFCL++</v>
      </c>
      <c r="M51" t="str">
        <f t="shared" si="6"/>
        <v>TUG Risk Reduction is Higher Than CC+REFCL++</v>
      </c>
    </row>
    <row r="52" spans="1:13" x14ac:dyDescent="0.2">
      <c r="A52">
        <v>2026</v>
      </c>
      <c r="B52" t="s">
        <v>18</v>
      </c>
      <c r="C52">
        <v>1.7741716774504061E-3</v>
      </c>
      <c r="D52">
        <v>4.3632077312939749E-4</v>
      </c>
      <c r="E52">
        <v>1.404406829939609E-3</v>
      </c>
      <c r="F52">
        <f t="shared" si="2"/>
        <v>1.6579802853453718E-3</v>
      </c>
      <c r="G52">
        <v>2.8083405090193332E-4</v>
      </c>
      <c r="H52">
        <f t="shared" si="0"/>
        <v>2.2104924505798036E-3</v>
      </c>
      <c r="I52">
        <f t="shared" si="3"/>
        <v>1.6852408808415422E-3</v>
      </c>
      <c r="J52">
        <f t="shared" si="4"/>
        <v>1.938814336247305E-3</v>
      </c>
      <c r="K52">
        <f t="shared" si="5"/>
        <v>2.2104924505798036E-3</v>
      </c>
      <c r="L52" t="str">
        <f t="shared" si="1"/>
        <v>TUG Risk Reduction is Higher Than CC+REFCL++</v>
      </c>
      <c r="M52" t="str">
        <f t="shared" si="6"/>
        <v>TUG Risk Reduction is Higher Than CC+REFCL++</v>
      </c>
    </row>
    <row r="53" spans="1:13" x14ac:dyDescent="0.2">
      <c r="A53">
        <v>2026</v>
      </c>
      <c r="B53" t="s">
        <v>56</v>
      </c>
      <c r="C53">
        <v>8.8855343514443796E-2</v>
      </c>
      <c r="D53">
        <v>3.1162949242998758E-4</v>
      </c>
      <c r="E53">
        <v>6.9782431089593325E-2</v>
      </c>
      <c r="F53">
        <f t="shared" si="2"/>
        <v>8.2382036702992129E-2</v>
      </c>
      <c r="G53">
        <v>2.2761514752903461E-4</v>
      </c>
      <c r="H53">
        <f t="shared" si="0"/>
        <v>8.916697300687379E-2</v>
      </c>
      <c r="I53">
        <f t="shared" si="3"/>
        <v>7.0010046237122356E-2</v>
      </c>
      <c r="J53">
        <f t="shared" si="4"/>
        <v>8.260965185052116E-2</v>
      </c>
      <c r="K53">
        <f t="shared" si="5"/>
        <v>8.916697300687379E-2</v>
      </c>
      <c r="L53" t="str">
        <f t="shared" si="1"/>
        <v>TUG Risk Reduction is Higher Than CC+REFCL++</v>
      </c>
      <c r="M53" t="str">
        <f t="shared" si="6"/>
        <v>TUG Risk Reduction is Higher Than CC+REFCL++</v>
      </c>
    </row>
    <row r="54" spans="1:13" x14ac:dyDescent="0.2">
      <c r="A54">
        <v>2026</v>
      </c>
      <c r="B54" t="s">
        <v>19</v>
      </c>
      <c r="C54">
        <v>8.9922883462043978E-3</v>
      </c>
      <c r="D54">
        <v>1.5679159887861549E-4</v>
      </c>
      <c r="E54">
        <v>8.005907710528665E-3</v>
      </c>
      <c r="F54">
        <f t="shared" si="2"/>
        <v>9.4514188249296745E-3</v>
      </c>
      <c r="G54">
        <v>1.54455104586637E-4</v>
      </c>
      <c r="H54">
        <f t="shared" si="0"/>
        <v>9.1490799450830128E-3</v>
      </c>
      <c r="I54">
        <f t="shared" si="3"/>
        <v>8.1603628151153025E-3</v>
      </c>
      <c r="J54">
        <f t="shared" si="4"/>
        <v>9.605873929516312E-3</v>
      </c>
      <c r="K54">
        <f t="shared" si="5"/>
        <v>9.605873929516312E-3</v>
      </c>
      <c r="L54" t="str">
        <f t="shared" si="1"/>
        <v>TUG Risk Reduction is Higher Than CC+REFCL++</v>
      </c>
      <c r="M54" t="str">
        <f t="shared" si="6"/>
        <v>TUG is lower</v>
      </c>
    </row>
    <row r="55" spans="1:13" x14ac:dyDescent="0.2">
      <c r="A55">
        <v>2026</v>
      </c>
      <c r="B55" t="s">
        <v>20</v>
      </c>
      <c r="C55">
        <v>8.785754569851505E-4</v>
      </c>
      <c r="D55">
        <v>4.378317359492876E-5</v>
      </c>
      <c r="E55">
        <v>6.4883520441486595E-4</v>
      </c>
      <c r="F55">
        <f t="shared" si="2"/>
        <v>7.6598600521199454E-4</v>
      </c>
      <c r="G55">
        <v>4.378317359492876E-5</v>
      </c>
      <c r="H55">
        <f t="shared" si="0"/>
        <v>9.2235863058007922E-4</v>
      </c>
      <c r="I55">
        <f t="shared" si="3"/>
        <v>6.9261837800979468E-4</v>
      </c>
      <c r="J55">
        <f t="shared" si="4"/>
        <v>8.0976917880692327E-4</v>
      </c>
      <c r="K55">
        <f t="shared" si="5"/>
        <v>9.2235863058007922E-4</v>
      </c>
      <c r="L55" t="str">
        <f t="shared" si="1"/>
        <v>TUG Risk Reduction is Higher Than CC+REFCL++</v>
      </c>
      <c r="M55" t="str">
        <f t="shared" si="6"/>
        <v>TUG Risk Reduction is Higher Than CC+REFCL++</v>
      </c>
    </row>
    <row r="56" spans="1:13" x14ac:dyDescent="0.2">
      <c r="A56">
        <v>2026</v>
      </c>
      <c r="B56" t="s">
        <v>57</v>
      </c>
      <c r="C56">
        <v>3.5911297499122488E-4</v>
      </c>
      <c r="D56">
        <v>1.6881371609463891E-4</v>
      </c>
      <c r="E56">
        <v>3.6583062102987828E-4</v>
      </c>
      <c r="F56">
        <f t="shared" si="2"/>
        <v>4.3188337204916186E-4</v>
      </c>
      <c r="G56">
        <v>1.6881371609463891E-4</v>
      </c>
      <c r="H56">
        <f t="shared" si="0"/>
        <v>5.2792669108586384E-4</v>
      </c>
      <c r="I56">
        <f t="shared" si="3"/>
        <v>5.3464433712451724E-4</v>
      </c>
      <c r="J56">
        <f t="shared" si="4"/>
        <v>6.0069708814380071E-4</v>
      </c>
      <c r="K56">
        <f t="shared" si="5"/>
        <v>6.0069708814380071E-4</v>
      </c>
      <c r="L56" t="str">
        <f t="shared" si="1"/>
        <v>TUG is lower</v>
      </c>
      <c r="M56" t="str">
        <f t="shared" si="6"/>
        <v>TUG is lower</v>
      </c>
    </row>
    <row r="57" spans="1:13" x14ac:dyDescent="0.2">
      <c r="A57">
        <v>2026</v>
      </c>
      <c r="B57" t="s">
        <v>58</v>
      </c>
      <c r="C57">
        <v>2.7347456394089019E-4</v>
      </c>
      <c r="D57">
        <v>3.2643248973447501E-4</v>
      </c>
      <c r="E57">
        <v>1.8138429331738959E-4</v>
      </c>
      <c r="F57">
        <f t="shared" si="2"/>
        <v>2.1413423516636269E-4</v>
      </c>
      <c r="G57">
        <v>3.0863272414370001E-4</v>
      </c>
      <c r="H57">
        <f t="shared" si="0"/>
        <v>5.9990705367536515E-4</v>
      </c>
      <c r="I57">
        <f t="shared" si="3"/>
        <v>4.9001701746108958E-4</v>
      </c>
      <c r="J57">
        <f t="shared" si="4"/>
        <v>5.2276695931006273E-4</v>
      </c>
      <c r="K57">
        <f t="shared" si="5"/>
        <v>5.9990705367536515E-4</v>
      </c>
      <c r="L57" t="str">
        <f t="shared" si="1"/>
        <v>TUG Risk Reduction is Higher Than CC+REFCL++</v>
      </c>
      <c r="M57" t="str">
        <f t="shared" si="6"/>
        <v>TUG Risk Reduction is Higher Than CC+REFCL++</v>
      </c>
    </row>
    <row r="58" spans="1:13" x14ac:dyDescent="0.2">
      <c r="A58">
        <v>2026</v>
      </c>
      <c r="B58" t="s">
        <v>21</v>
      </c>
      <c r="C58">
        <v>1.019372800508657E-6</v>
      </c>
      <c r="D58">
        <v>3.1475563702249142E-7</v>
      </c>
      <c r="E58">
        <v>8.4855813285421682E-7</v>
      </c>
      <c r="F58">
        <f t="shared" si="2"/>
        <v>1.001770017952895E-6</v>
      </c>
      <c r="G58">
        <v>2.6571669126618999E-7</v>
      </c>
      <c r="H58">
        <f t="shared" si="0"/>
        <v>1.3341284375311483E-6</v>
      </c>
      <c r="I58">
        <f t="shared" si="3"/>
        <v>1.1142748241204068E-6</v>
      </c>
      <c r="J58">
        <f t="shared" si="4"/>
        <v>1.267486709219085E-6</v>
      </c>
      <c r="K58">
        <f t="shared" si="5"/>
        <v>1.3341284375311483E-6</v>
      </c>
      <c r="L58" t="str">
        <f t="shared" si="1"/>
        <v>TUG Risk Reduction is Higher Than CC+REFCL++</v>
      </c>
      <c r="M58" t="str">
        <f t="shared" si="6"/>
        <v>TUG Risk Reduction is Higher Than CC+REFCL++</v>
      </c>
    </row>
    <row r="59" spans="1:13" x14ac:dyDescent="0.2">
      <c r="A59">
        <v>2026</v>
      </c>
      <c r="B59" t="s">
        <v>59</v>
      </c>
      <c r="C59">
        <v>0</v>
      </c>
      <c r="D59">
        <v>3.6066859982354883E-5</v>
      </c>
      <c r="E59">
        <v>0</v>
      </c>
      <c r="F59">
        <f t="shared" si="2"/>
        <v>0</v>
      </c>
      <c r="G59">
        <v>3.6066859982354883E-5</v>
      </c>
      <c r="H59">
        <f t="shared" si="0"/>
        <v>3.6066859982354883E-5</v>
      </c>
      <c r="I59">
        <f t="shared" si="3"/>
        <v>3.6066859982354883E-5</v>
      </c>
      <c r="J59">
        <f t="shared" si="4"/>
        <v>3.6066859982354883E-5</v>
      </c>
      <c r="K59">
        <f t="shared" si="5"/>
        <v>3.6066859982354883E-5</v>
      </c>
      <c r="L59" t="str">
        <f t="shared" si="1"/>
        <v>TUG is lower</v>
      </c>
      <c r="M59" t="str">
        <f t="shared" si="6"/>
        <v>TUG is lower</v>
      </c>
    </row>
    <row r="60" spans="1:13" x14ac:dyDescent="0.2">
      <c r="A60">
        <v>2026</v>
      </c>
      <c r="B60" t="s">
        <v>60</v>
      </c>
      <c r="C60">
        <v>4.3519276864089646E-3</v>
      </c>
      <c r="D60">
        <v>1.840166601009729E-3</v>
      </c>
      <c r="E60">
        <v>3.830524774631053E-3</v>
      </c>
      <c r="F60">
        <f t="shared" si="2"/>
        <v>4.5221473033838821E-3</v>
      </c>
      <c r="G60">
        <v>1.5422922991440509E-3</v>
      </c>
      <c r="H60">
        <f t="shared" si="0"/>
        <v>6.1920942874186934E-3</v>
      </c>
      <c r="I60">
        <f t="shared" si="3"/>
        <v>5.3728170737751043E-3</v>
      </c>
      <c r="J60">
        <f t="shared" si="4"/>
        <v>6.0644396025279334E-3</v>
      </c>
      <c r="K60">
        <f t="shared" si="5"/>
        <v>6.1920942874186934E-3</v>
      </c>
      <c r="L60" t="str">
        <f t="shared" si="1"/>
        <v>TUG Risk Reduction is Higher Than CC+REFCL++</v>
      </c>
      <c r="M60" t="str">
        <f t="shared" si="6"/>
        <v>TUG Risk Reduction is Higher Than CC+REFCL++</v>
      </c>
    </row>
    <row r="61" spans="1:13" x14ac:dyDescent="0.2">
      <c r="A61">
        <v>2026</v>
      </c>
      <c r="B61" t="s">
        <v>61</v>
      </c>
      <c r="C61">
        <v>1.9347853620784619E-3</v>
      </c>
      <c r="D61">
        <v>1.2230421987756031E-4</v>
      </c>
      <c r="E61">
        <v>2.0036133707748171E-3</v>
      </c>
      <c r="F61">
        <f t="shared" si="2"/>
        <v>2.3653768960536035E-3</v>
      </c>
      <c r="G61">
        <v>9.353413348437903E-5</v>
      </c>
      <c r="H61">
        <f t="shared" si="0"/>
        <v>2.0570895819560222E-3</v>
      </c>
      <c r="I61">
        <f t="shared" si="3"/>
        <v>2.0971475042591962E-3</v>
      </c>
      <c r="J61">
        <f t="shared" si="4"/>
        <v>2.4589110295379826E-3</v>
      </c>
      <c r="K61">
        <f t="shared" si="5"/>
        <v>2.4589110295379826E-3</v>
      </c>
      <c r="L61" t="str">
        <f t="shared" si="1"/>
        <v>TUG is lower</v>
      </c>
      <c r="M61" t="str">
        <f t="shared" si="6"/>
        <v>TUG is lower</v>
      </c>
    </row>
    <row r="62" spans="1:13" x14ac:dyDescent="0.2">
      <c r="A62">
        <v>2026</v>
      </c>
      <c r="B62" t="s">
        <v>22</v>
      </c>
      <c r="C62">
        <v>4.876719869094634E-2</v>
      </c>
      <c r="D62">
        <v>1.141674365801716E-4</v>
      </c>
      <c r="E62">
        <v>4.2459577294416129E-2</v>
      </c>
      <c r="F62">
        <f t="shared" si="2"/>
        <v>5.0125889861463484E-2</v>
      </c>
      <c r="G62">
        <v>9.7327874123086317E-5</v>
      </c>
      <c r="H62">
        <f t="shared" si="0"/>
        <v>4.8881366127526513E-2</v>
      </c>
      <c r="I62">
        <f t="shared" si="3"/>
        <v>4.2556905168539216E-2</v>
      </c>
      <c r="J62">
        <f t="shared" si="4"/>
        <v>5.0223217735586571E-2</v>
      </c>
      <c r="K62">
        <f t="shared" si="5"/>
        <v>5.0223217735586571E-2</v>
      </c>
      <c r="L62" t="str">
        <f t="shared" si="1"/>
        <v>TUG Risk Reduction is Higher Than CC+REFCL++</v>
      </c>
      <c r="M62" t="str">
        <f t="shared" si="6"/>
        <v>TUG is lower</v>
      </c>
    </row>
    <row r="63" spans="1:13" x14ac:dyDescent="0.2">
      <c r="A63">
        <v>2026</v>
      </c>
      <c r="B63" t="s">
        <v>62</v>
      </c>
      <c r="C63">
        <v>4.1650744336541783E-4</v>
      </c>
      <c r="D63">
        <v>2.1306781137640991E-4</v>
      </c>
      <c r="E63">
        <v>4.01752788076131E-4</v>
      </c>
      <c r="F63">
        <f t="shared" si="2"/>
        <v>4.742914859232102E-4</v>
      </c>
      <c r="G63">
        <v>8.1483974443391353E-5</v>
      </c>
      <c r="H63">
        <f t="shared" si="0"/>
        <v>6.2957525474182773E-4</v>
      </c>
      <c r="I63">
        <f t="shared" si="3"/>
        <v>4.8323676251952236E-4</v>
      </c>
      <c r="J63">
        <f t="shared" si="4"/>
        <v>5.557754603666015E-4</v>
      </c>
      <c r="K63">
        <f t="shared" si="5"/>
        <v>6.2957525474182773E-4</v>
      </c>
      <c r="L63" t="str">
        <f t="shared" si="1"/>
        <v>TUG Risk Reduction is Higher Than CC+REFCL++</v>
      </c>
      <c r="M63" t="str">
        <f t="shared" si="6"/>
        <v>TUG Risk Reduction is Higher Than CC+REFCL++</v>
      </c>
    </row>
    <row r="64" spans="1:13" x14ac:dyDescent="0.2">
      <c r="A64">
        <v>2026</v>
      </c>
      <c r="B64" t="s">
        <v>63</v>
      </c>
      <c r="C64">
        <v>2.6634074356598092E-4</v>
      </c>
      <c r="D64">
        <v>1.4826402955738009E-4</v>
      </c>
      <c r="E64">
        <v>1.5651514232027601E-4</v>
      </c>
      <c r="F64">
        <f t="shared" si="2"/>
        <v>1.8477482079477028E-4</v>
      </c>
      <c r="G64">
        <v>1.4826402955738009E-4</v>
      </c>
      <c r="H64">
        <f t="shared" si="0"/>
        <v>4.1460477312336102E-4</v>
      </c>
      <c r="I64">
        <f t="shared" si="3"/>
        <v>3.0477917187765613E-4</v>
      </c>
      <c r="J64">
        <f t="shared" si="4"/>
        <v>3.3303885035215037E-4</v>
      </c>
      <c r="K64">
        <f t="shared" si="5"/>
        <v>4.1460477312336102E-4</v>
      </c>
      <c r="L64" t="str">
        <f t="shared" si="1"/>
        <v>TUG Risk Reduction is Higher Than CC+REFCL++</v>
      </c>
      <c r="M64" t="str">
        <f t="shared" si="6"/>
        <v>TUG Risk Reduction is Higher Than CC+REFCL++</v>
      </c>
    </row>
    <row r="65" spans="1:13" x14ac:dyDescent="0.2">
      <c r="A65">
        <v>2026</v>
      </c>
      <c r="B65" t="s">
        <v>23</v>
      </c>
      <c r="C65">
        <v>2.1944456905328698E-2</v>
      </c>
      <c r="D65">
        <v>4.3417364089423378E-4</v>
      </c>
      <c r="E65">
        <v>1.8522224351446789E-2</v>
      </c>
      <c r="F65">
        <f t="shared" si="2"/>
        <v>2.1866514859346903E-2</v>
      </c>
      <c r="G65">
        <v>4.3417364089423378E-4</v>
      </c>
      <c r="H65">
        <f t="shared" si="0"/>
        <v>2.2378630546222932E-2</v>
      </c>
      <c r="I65">
        <f t="shared" si="3"/>
        <v>1.8956397992341022E-2</v>
      </c>
      <c r="J65">
        <f t="shared" si="4"/>
        <v>2.2300688500241136E-2</v>
      </c>
      <c r="K65">
        <f t="shared" si="5"/>
        <v>2.2378630546222932E-2</v>
      </c>
      <c r="L65" t="str">
        <f t="shared" si="1"/>
        <v>TUG Risk Reduction is Higher Than CC+REFCL++</v>
      </c>
      <c r="M65" t="str">
        <f t="shared" si="6"/>
        <v>TUG Risk Reduction is Higher Than CC+REFCL++</v>
      </c>
    </row>
    <row r="66" spans="1:13" x14ac:dyDescent="0.2">
      <c r="A66">
        <v>2026</v>
      </c>
      <c r="B66" t="s">
        <v>64</v>
      </c>
      <c r="C66">
        <v>1.537068929920159E-3</v>
      </c>
      <c r="D66">
        <v>1.2618631719878411E-5</v>
      </c>
      <c r="E66">
        <v>1.5690796731426091E-3</v>
      </c>
      <c r="F66">
        <f t="shared" si="2"/>
        <v>1.8523857252378023E-3</v>
      </c>
      <c r="G66">
        <v>1.2618631719878411E-5</v>
      </c>
      <c r="H66">
        <f t="shared" ref="H66:H129" si="7">SUM(C66:D66)</f>
        <v>1.5496875616400375E-3</v>
      </c>
      <c r="I66">
        <f t="shared" si="3"/>
        <v>1.5816983048624876E-3</v>
      </c>
      <c r="J66">
        <f t="shared" si="4"/>
        <v>1.8650043569576808E-3</v>
      </c>
      <c r="K66">
        <f t="shared" si="5"/>
        <v>1.8650043569576808E-3</v>
      </c>
      <c r="L66" t="str">
        <f t="shared" ref="L66:L129" si="8">IF(H66&gt;I66,"TUG Risk Reduction is Higher Than CC+REFCL++","TUG is lower")</f>
        <v>TUG is lower</v>
      </c>
      <c r="M66" t="str">
        <f t="shared" si="6"/>
        <v>TUG is lower</v>
      </c>
    </row>
    <row r="67" spans="1:13" x14ac:dyDescent="0.2">
      <c r="A67">
        <v>2026</v>
      </c>
      <c r="B67" t="s">
        <v>65</v>
      </c>
      <c r="C67">
        <v>3.2372836662624541E-3</v>
      </c>
      <c r="D67">
        <v>4.9266599860149209E-5</v>
      </c>
      <c r="E67">
        <v>3.2147054110559731E-3</v>
      </c>
      <c r="F67">
        <f t="shared" ref="F67:F130" si="9">E67*0.85/0.72</f>
        <v>3.7951383324966348E-3</v>
      </c>
      <c r="G67">
        <v>4.9266599860149209E-5</v>
      </c>
      <c r="H67">
        <f t="shared" si="7"/>
        <v>3.2865502661226032E-3</v>
      </c>
      <c r="I67">
        <f t="shared" ref="I67:I130" si="10">E67+G67</f>
        <v>3.2639720109161221E-3</v>
      </c>
      <c r="J67">
        <f t="shared" ref="J67:J130" si="11">SUM(F67:G67)</f>
        <v>3.8444049323567838E-3</v>
      </c>
      <c r="K67">
        <f t="shared" ref="K67:K130" si="12">IF(J67&gt;H67,J67,H67)</f>
        <v>3.8444049323567838E-3</v>
      </c>
      <c r="L67" t="str">
        <f t="shared" si="8"/>
        <v>TUG Risk Reduction is Higher Than CC+REFCL++</v>
      </c>
      <c r="M67" t="str">
        <f t="shared" ref="M67:M130" si="13">IF(H67&gt;J67,"TUG Risk Reduction is Higher Than CC+REFCL++","TUG is lower")</f>
        <v>TUG is lower</v>
      </c>
    </row>
    <row r="68" spans="1:13" x14ac:dyDescent="0.2">
      <c r="A68">
        <v>2026</v>
      </c>
      <c r="B68" t="s">
        <v>24</v>
      </c>
      <c r="C68">
        <v>2.0607702828853629E-4</v>
      </c>
      <c r="D68">
        <v>1.910712816970627E-3</v>
      </c>
      <c r="E68">
        <v>1.5388383757529989E-4</v>
      </c>
      <c r="F68">
        <f t="shared" si="9"/>
        <v>1.8166841935972905E-4</v>
      </c>
      <c r="G68">
        <v>1.8780152425633861E-3</v>
      </c>
      <c r="H68">
        <f t="shared" si="7"/>
        <v>2.1167898452591634E-3</v>
      </c>
      <c r="I68">
        <f t="shared" si="10"/>
        <v>2.0318990801386858E-3</v>
      </c>
      <c r="J68">
        <f t="shared" si="11"/>
        <v>2.0596836619231149E-3</v>
      </c>
      <c r="K68">
        <f t="shared" si="12"/>
        <v>2.1167898452591634E-3</v>
      </c>
      <c r="L68" t="str">
        <f t="shared" si="8"/>
        <v>TUG Risk Reduction is Higher Than CC+REFCL++</v>
      </c>
      <c r="M68" t="str">
        <f t="shared" si="13"/>
        <v>TUG Risk Reduction is Higher Than CC+REFCL++</v>
      </c>
    </row>
    <row r="69" spans="1:13" x14ac:dyDescent="0.2">
      <c r="A69">
        <v>2026</v>
      </c>
      <c r="B69" t="s">
        <v>66</v>
      </c>
      <c r="C69">
        <v>7.1707105670661402E-4</v>
      </c>
      <c r="D69">
        <v>1.897347522645453E-4</v>
      </c>
      <c r="E69">
        <v>6.9766112921237965E-4</v>
      </c>
      <c r="F69">
        <f t="shared" si="9"/>
        <v>8.2362772198683713E-4</v>
      </c>
      <c r="G69">
        <v>1.203343561286606E-4</v>
      </c>
      <c r="H69">
        <f t="shared" si="7"/>
        <v>9.0680580897115927E-4</v>
      </c>
      <c r="I69">
        <f t="shared" si="10"/>
        <v>8.1799548534104022E-4</v>
      </c>
      <c r="J69">
        <f t="shared" si="11"/>
        <v>9.439620781154977E-4</v>
      </c>
      <c r="K69">
        <f t="shared" si="12"/>
        <v>9.439620781154977E-4</v>
      </c>
      <c r="L69" t="str">
        <f t="shared" si="8"/>
        <v>TUG Risk Reduction is Higher Than CC+REFCL++</v>
      </c>
      <c r="M69" t="str">
        <f t="shared" si="13"/>
        <v>TUG is lower</v>
      </c>
    </row>
    <row r="70" spans="1:13" x14ac:dyDescent="0.2">
      <c r="A70">
        <v>2026</v>
      </c>
      <c r="B70" t="s">
        <v>67</v>
      </c>
      <c r="C70">
        <v>3.9094515019838662E-4</v>
      </c>
      <c r="D70">
        <v>3.0169777930414191E-3</v>
      </c>
      <c r="E70">
        <v>3.5914529910789828E-4</v>
      </c>
      <c r="F70">
        <f t="shared" si="9"/>
        <v>4.2399097811349104E-4</v>
      </c>
      <c r="G70">
        <v>2.161976915186492E-3</v>
      </c>
      <c r="H70">
        <f t="shared" si="7"/>
        <v>3.4079229432398056E-3</v>
      </c>
      <c r="I70">
        <f t="shared" si="10"/>
        <v>2.5211222142943902E-3</v>
      </c>
      <c r="J70">
        <f t="shared" si="11"/>
        <v>2.5859678932999832E-3</v>
      </c>
      <c r="K70">
        <f t="shared" si="12"/>
        <v>3.4079229432398056E-3</v>
      </c>
      <c r="L70" t="str">
        <f t="shared" si="8"/>
        <v>TUG Risk Reduction is Higher Than CC+REFCL++</v>
      </c>
      <c r="M70" t="str">
        <f t="shared" si="13"/>
        <v>TUG Risk Reduction is Higher Than CC+REFCL++</v>
      </c>
    </row>
    <row r="71" spans="1:13" x14ac:dyDescent="0.2">
      <c r="A71">
        <v>2026</v>
      </c>
      <c r="B71" t="s">
        <v>25</v>
      </c>
      <c r="C71">
        <v>2.649541898021756E-3</v>
      </c>
      <c r="D71">
        <v>5.1104938181077101E-5</v>
      </c>
      <c r="E71">
        <v>2.428203023562012E-3</v>
      </c>
      <c r="F71">
        <f t="shared" si="9"/>
        <v>2.8666285694829308E-3</v>
      </c>
      <c r="G71">
        <v>5.1104938181077101E-5</v>
      </c>
      <c r="H71">
        <f t="shared" si="7"/>
        <v>2.7006468362028332E-3</v>
      </c>
      <c r="I71">
        <f t="shared" si="10"/>
        <v>2.4793079617430893E-3</v>
      </c>
      <c r="J71">
        <f t="shared" si="11"/>
        <v>2.9177335076640081E-3</v>
      </c>
      <c r="K71">
        <f t="shared" si="12"/>
        <v>2.9177335076640081E-3</v>
      </c>
      <c r="L71" t="str">
        <f t="shared" si="8"/>
        <v>TUG Risk Reduction is Higher Than CC+REFCL++</v>
      </c>
      <c r="M71" t="str">
        <f t="shared" si="13"/>
        <v>TUG is lower</v>
      </c>
    </row>
    <row r="72" spans="1:13" x14ac:dyDescent="0.2">
      <c r="A72">
        <v>2026</v>
      </c>
      <c r="B72" t="s">
        <v>26</v>
      </c>
      <c r="C72">
        <v>2.911851898173435E-2</v>
      </c>
      <c r="D72">
        <v>4.5477242845494363E-5</v>
      </c>
      <c r="E72">
        <v>2.3572267457833449E-2</v>
      </c>
      <c r="F72">
        <f t="shared" si="9"/>
        <v>2.7828371304386708E-2</v>
      </c>
      <c r="G72">
        <v>3.6952582286575532E-5</v>
      </c>
      <c r="H72">
        <f t="shared" si="7"/>
        <v>2.9163996224579845E-2</v>
      </c>
      <c r="I72">
        <f t="shared" si="10"/>
        <v>2.3609220040120026E-2</v>
      </c>
      <c r="J72">
        <f t="shared" si="11"/>
        <v>2.7865323886673284E-2</v>
      </c>
      <c r="K72">
        <f t="shared" si="12"/>
        <v>2.9163996224579845E-2</v>
      </c>
      <c r="L72" t="str">
        <f t="shared" si="8"/>
        <v>TUG Risk Reduction is Higher Than CC+REFCL++</v>
      </c>
      <c r="M72" t="str">
        <f t="shared" si="13"/>
        <v>TUG Risk Reduction is Higher Than CC+REFCL++</v>
      </c>
    </row>
    <row r="73" spans="1:13" x14ac:dyDescent="0.2">
      <c r="A73">
        <v>2026</v>
      </c>
      <c r="B73" t="s">
        <v>68</v>
      </c>
      <c r="C73">
        <v>1.054370656361022E-3</v>
      </c>
      <c r="D73">
        <v>5.4575668902545843E-4</v>
      </c>
      <c r="E73">
        <v>1.065870734771106E-3</v>
      </c>
      <c r="F73">
        <f t="shared" si="9"/>
        <v>1.2583196174381112E-3</v>
      </c>
      <c r="G73">
        <v>5.4575668902545843E-4</v>
      </c>
      <c r="H73">
        <f t="shared" si="7"/>
        <v>1.6001273453864805E-3</v>
      </c>
      <c r="I73">
        <f t="shared" si="10"/>
        <v>1.6116274237965643E-3</v>
      </c>
      <c r="J73">
        <f t="shared" si="11"/>
        <v>1.8040763064635697E-3</v>
      </c>
      <c r="K73">
        <f t="shared" si="12"/>
        <v>1.8040763064635697E-3</v>
      </c>
      <c r="L73" t="str">
        <f t="shared" si="8"/>
        <v>TUG is lower</v>
      </c>
      <c r="M73" t="str">
        <f t="shared" si="13"/>
        <v>TUG is lower</v>
      </c>
    </row>
    <row r="74" spans="1:13" x14ac:dyDescent="0.2">
      <c r="A74">
        <v>2026</v>
      </c>
      <c r="B74" t="s">
        <v>69</v>
      </c>
      <c r="C74">
        <v>4.1520718770546961E-4</v>
      </c>
      <c r="D74">
        <v>3.9913510095935519E-4</v>
      </c>
      <c r="E74">
        <v>3.1115315868286122E-4</v>
      </c>
      <c r="F74">
        <f t="shared" si="9"/>
        <v>3.6733359011171114E-4</v>
      </c>
      <c r="G74">
        <v>3.6004797482436761E-4</v>
      </c>
      <c r="H74">
        <f t="shared" si="7"/>
        <v>8.1434228866482481E-4</v>
      </c>
      <c r="I74">
        <f t="shared" si="10"/>
        <v>6.7120113350722889E-4</v>
      </c>
      <c r="J74">
        <f t="shared" si="11"/>
        <v>7.2738156493607875E-4</v>
      </c>
      <c r="K74">
        <f t="shared" si="12"/>
        <v>8.1434228866482481E-4</v>
      </c>
      <c r="L74" t="str">
        <f t="shared" si="8"/>
        <v>TUG Risk Reduction is Higher Than CC+REFCL++</v>
      </c>
      <c r="M74" t="str">
        <f t="shared" si="13"/>
        <v>TUG Risk Reduction is Higher Than CC+REFCL++</v>
      </c>
    </row>
    <row r="75" spans="1:13" x14ac:dyDescent="0.2">
      <c r="A75">
        <v>2026</v>
      </c>
      <c r="B75" t="s">
        <v>70</v>
      </c>
      <c r="C75">
        <v>8.9227033587217647E-3</v>
      </c>
      <c r="D75">
        <v>4.7597796998317238E-4</v>
      </c>
      <c r="E75">
        <v>8.415331152376802E-3</v>
      </c>
      <c r="F75">
        <f t="shared" si="9"/>
        <v>9.9347659437781701E-3</v>
      </c>
      <c r="G75">
        <v>4.4443129619507158E-4</v>
      </c>
      <c r="H75">
        <f t="shared" si="7"/>
        <v>9.3986813287049373E-3</v>
      </c>
      <c r="I75">
        <f t="shared" si="10"/>
        <v>8.8597624485718743E-3</v>
      </c>
      <c r="J75">
        <f t="shared" si="11"/>
        <v>1.0379197239973242E-2</v>
      </c>
      <c r="K75">
        <f t="shared" si="12"/>
        <v>1.0379197239973242E-2</v>
      </c>
      <c r="L75" t="str">
        <f t="shared" si="8"/>
        <v>TUG Risk Reduction is Higher Than CC+REFCL++</v>
      </c>
      <c r="M75" t="str">
        <f t="shared" si="13"/>
        <v>TUG is lower</v>
      </c>
    </row>
    <row r="76" spans="1:13" x14ac:dyDescent="0.2">
      <c r="A76">
        <v>2026</v>
      </c>
      <c r="B76" t="s">
        <v>27</v>
      </c>
      <c r="C76">
        <v>4.6266315002988251E-2</v>
      </c>
      <c r="D76">
        <v>7.9278340090013972E-4</v>
      </c>
      <c r="E76">
        <v>3.8117121657123443E-2</v>
      </c>
      <c r="F76">
        <f t="shared" si="9"/>
        <v>4.4999379734104061E-2</v>
      </c>
      <c r="G76">
        <v>7.9278340090013972E-4</v>
      </c>
      <c r="H76">
        <f t="shared" si="7"/>
        <v>4.7059098403888389E-2</v>
      </c>
      <c r="I76">
        <f t="shared" si="10"/>
        <v>3.8909905058023581E-2</v>
      </c>
      <c r="J76">
        <f t="shared" si="11"/>
        <v>4.5792163135004199E-2</v>
      </c>
      <c r="K76">
        <f t="shared" si="12"/>
        <v>4.7059098403888389E-2</v>
      </c>
      <c r="L76" t="str">
        <f t="shared" si="8"/>
        <v>TUG Risk Reduction is Higher Than CC+REFCL++</v>
      </c>
      <c r="M76" t="str">
        <f t="shared" si="13"/>
        <v>TUG Risk Reduction is Higher Than CC+REFCL++</v>
      </c>
    </row>
    <row r="77" spans="1:13" x14ac:dyDescent="0.2">
      <c r="A77">
        <v>2026</v>
      </c>
      <c r="B77" t="s">
        <v>71</v>
      </c>
      <c r="C77">
        <v>1.873400923316142E-3</v>
      </c>
      <c r="D77">
        <v>4.4835757580665436E-3</v>
      </c>
      <c r="E77">
        <v>1.738854675848951E-3</v>
      </c>
      <c r="F77">
        <f t="shared" si="9"/>
        <v>2.0528145478772341E-3</v>
      </c>
      <c r="G77">
        <v>4.1919997886309132E-3</v>
      </c>
      <c r="H77">
        <f t="shared" si="7"/>
        <v>6.3569766813826858E-3</v>
      </c>
      <c r="I77">
        <f t="shared" si="10"/>
        <v>5.9308544644798645E-3</v>
      </c>
      <c r="J77">
        <f t="shared" si="11"/>
        <v>6.2448143365081473E-3</v>
      </c>
      <c r="K77">
        <f t="shared" si="12"/>
        <v>6.3569766813826858E-3</v>
      </c>
      <c r="L77" t="str">
        <f t="shared" si="8"/>
        <v>TUG Risk Reduction is Higher Than CC+REFCL++</v>
      </c>
      <c r="M77" t="str">
        <f t="shared" si="13"/>
        <v>TUG Risk Reduction is Higher Than CC+REFCL++</v>
      </c>
    </row>
    <row r="78" spans="1:13" x14ac:dyDescent="0.2">
      <c r="A78">
        <v>2026</v>
      </c>
      <c r="B78" t="s">
        <v>28</v>
      </c>
      <c r="C78">
        <v>1.5755692941731989E-2</v>
      </c>
      <c r="D78">
        <v>1.6632657070121381E-4</v>
      </c>
      <c r="E78">
        <v>1.359662924543276E-2</v>
      </c>
      <c r="F78">
        <f t="shared" si="9"/>
        <v>1.6051576192524786E-2</v>
      </c>
      <c r="G78">
        <v>1.6632657070121381E-4</v>
      </c>
      <c r="H78">
        <f t="shared" si="7"/>
        <v>1.5922019512433203E-2</v>
      </c>
      <c r="I78">
        <f t="shared" si="10"/>
        <v>1.3762955816133973E-2</v>
      </c>
      <c r="J78">
        <f t="shared" si="11"/>
        <v>1.6217902763225999E-2</v>
      </c>
      <c r="K78">
        <f t="shared" si="12"/>
        <v>1.6217902763225999E-2</v>
      </c>
      <c r="L78" t="str">
        <f t="shared" si="8"/>
        <v>TUG Risk Reduction is Higher Than CC+REFCL++</v>
      </c>
      <c r="M78" t="str">
        <f t="shared" si="13"/>
        <v>TUG is lower</v>
      </c>
    </row>
    <row r="79" spans="1:13" x14ac:dyDescent="0.2">
      <c r="A79">
        <v>2026</v>
      </c>
      <c r="B79" t="s">
        <v>72</v>
      </c>
      <c r="C79">
        <v>4.3189097304695114E-3</v>
      </c>
      <c r="D79">
        <v>1.326910019454925E-3</v>
      </c>
      <c r="E79">
        <v>4.2478910589449524E-3</v>
      </c>
      <c r="F79">
        <f t="shared" si="9"/>
        <v>5.0148713890322359E-3</v>
      </c>
      <c r="G79">
        <v>1.1034055936040891E-3</v>
      </c>
      <c r="H79">
        <f t="shared" si="7"/>
        <v>5.6458197499244366E-3</v>
      </c>
      <c r="I79">
        <f t="shared" si="10"/>
        <v>5.351296652549041E-3</v>
      </c>
      <c r="J79">
        <f t="shared" si="11"/>
        <v>6.1182769826363254E-3</v>
      </c>
      <c r="K79">
        <f t="shared" si="12"/>
        <v>6.1182769826363254E-3</v>
      </c>
      <c r="L79" t="str">
        <f t="shared" si="8"/>
        <v>TUG Risk Reduction is Higher Than CC+REFCL++</v>
      </c>
      <c r="M79" t="str">
        <f t="shared" si="13"/>
        <v>TUG is lower</v>
      </c>
    </row>
    <row r="80" spans="1:13" x14ac:dyDescent="0.2">
      <c r="A80">
        <v>2026</v>
      </c>
      <c r="B80" t="s">
        <v>29</v>
      </c>
      <c r="C80">
        <v>1.631945397996006E-5</v>
      </c>
      <c r="D80">
        <v>1.10062701395943E-4</v>
      </c>
      <c r="E80">
        <v>1.675988943714346E-5</v>
      </c>
      <c r="F80">
        <f t="shared" si="9"/>
        <v>1.9785980585516585E-5</v>
      </c>
      <c r="G80">
        <v>8.039013836699021E-5</v>
      </c>
      <c r="H80">
        <f t="shared" si="7"/>
        <v>1.2638215537590306E-4</v>
      </c>
      <c r="I80">
        <f t="shared" si="10"/>
        <v>9.7150027804133673E-5</v>
      </c>
      <c r="J80">
        <f t="shared" si="11"/>
        <v>1.0017611895250679E-4</v>
      </c>
      <c r="K80">
        <f t="shared" si="12"/>
        <v>1.2638215537590306E-4</v>
      </c>
      <c r="L80" t="str">
        <f t="shared" si="8"/>
        <v>TUG Risk Reduction is Higher Than CC+REFCL++</v>
      </c>
      <c r="M80" t="str">
        <f t="shared" si="13"/>
        <v>TUG Risk Reduction is Higher Than CC+REFCL++</v>
      </c>
    </row>
    <row r="81" spans="1:13" x14ac:dyDescent="0.2">
      <c r="A81">
        <v>2026</v>
      </c>
      <c r="B81" t="s">
        <v>73</v>
      </c>
      <c r="C81">
        <v>4.7177600599113837E-3</v>
      </c>
      <c r="D81">
        <v>7.405815297115276E-4</v>
      </c>
      <c r="E81">
        <v>4.4003883949758531E-3</v>
      </c>
      <c r="F81">
        <f t="shared" si="9"/>
        <v>5.1949029662909374E-3</v>
      </c>
      <c r="G81">
        <v>7.405815297115276E-4</v>
      </c>
      <c r="H81">
        <f t="shared" si="7"/>
        <v>5.4583415896229115E-3</v>
      </c>
      <c r="I81">
        <f t="shared" si="10"/>
        <v>5.1409699246873809E-3</v>
      </c>
      <c r="J81">
        <f t="shared" si="11"/>
        <v>5.9354844960024652E-3</v>
      </c>
      <c r="K81">
        <f t="shared" si="12"/>
        <v>5.9354844960024652E-3</v>
      </c>
      <c r="L81" t="str">
        <f t="shared" si="8"/>
        <v>TUG Risk Reduction is Higher Than CC+REFCL++</v>
      </c>
      <c r="M81" t="str">
        <f t="shared" si="13"/>
        <v>TUG is lower</v>
      </c>
    </row>
    <row r="82" spans="1:13" x14ac:dyDescent="0.2">
      <c r="A82">
        <v>2026</v>
      </c>
      <c r="B82" t="s">
        <v>30</v>
      </c>
      <c r="C82">
        <v>6.7467012413475471E-4</v>
      </c>
      <c r="D82">
        <v>7.7258613860612405E-5</v>
      </c>
      <c r="E82">
        <v>5.742679534254195E-4</v>
      </c>
      <c r="F82">
        <f t="shared" si="9"/>
        <v>6.7795522279389796E-4</v>
      </c>
      <c r="G82">
        <v>7.0073951067726775E-5</v>
      </c>
      <c r="H82">
        <f t="shared" si="7"/>
        <v>7.5192873799536709E-4</v>
      </c>
      <c r="I82">
        <f t="shared" si="10"/>
        <v>6.4434190449314628E-4</v>
      </c>
      <c r="J82">
        <f t="shared" si="11"/>
        <v>7.4802917386162474E-4</v>
      </c>
      <c r="K82">
        <f t="shared" si="12"/>
        <v>7.5192873799536709E-4</v>
      </c>
      <c r="L82" t="str">
        <f t="shared" si="8"/>
        <v>TUG Risk Reduction is Higher Than CC+REFCL++</v>
      </c>
      <c r="M82" t="str">
        <f t="shared" si="13"/>
        <v>TUG Risk Reduction is Higher Than CC+REFCL++</v>
      </c>
    </row>
    <row r="83" spans="1:13" x14ac:dyDescent="0.2">
      <c r="A83">
        <v>2026</v>
      </c>
      <c r="B83" t="s">
        <v>74</v>
      </c>
      <c r="C83">
        <v>6.9727924755596149E-4</v>
      </c>
      <c r="D83">
        <v>2.6946880392016381E-4</v>
      </c>
      <c r="E83">
        <v>6.7059116981607538E-4</v>
      </c>
      <c r="F83">
        <f t="shared" si="9"/>
        <v>7.9167013103286681E-4</v>
      </c>
      <c r="G83">
        <v>2.236145318906004E-4</v>
      </c>
      <c r="H83">
        <f t="shared" si="7"/>
        <v>9.6674805147612536E-4</v>
      </c>
      <c r="I83">
        <f t="shared" si="10"/>
        <v>8.9420570170667575E-4</v>
      </c>
      <c r="J83">
        <f t="shared" si="11"/>
        <v>1.0152846629234672E-3</v>
      </c>
      <c r="K83">
        <f t="shared" si="12"/>
        <v>1.0152846629234672E-3</v>
      </c>
      <c r="L83" t="str">
        <f t="shared" si="8"/>
        <v>TUG Risk Reduction is Higher Than CC+REFCL++</v>
      </c>
      <c r="M83" t="str">
        <f t="shared" si="13"/>
        <v>TUG is lower</v>
      </c>
    </row>
    <row r="84" spans="1:13" x14ac:dyDescent="0.2">
      <c r="A84">
        <v>2026</v>
      </c>
      <c r="B84" t="s">
        <v>75</v>
      </c>
      <c r="C84">
        <v>3.8543583273701661E-3</v>
      </c>
      <c r="D84">
        <v>3.0615048203690102E-3</v>
      </c>
      <c r="E84">
        <v>3.195634619537265E-3</v>
      </c>
      <c r="F84">
        <f t="shared" si="9"/>
        <v>3.7726242036203823E-3</v>
      </c>
      <c r="G84">
        <v>2.58452219906014E-3</v>
      </c>
      <c r="H84">
        <f t="shared" si="7"/>
        <v>6.9158631477391763E-3</v>
      </c>
      <c r="I84">
        <f t="shared" si="10"/>
        <v>5.780156818597405E-3</v>
      </c>
      <c r="J84">
        <f t="shared" si="11"/>
        <v>6.3571464026805219E-3</v>
      </c>
      <c r="K84">
        <f t="shared" si="12"/>
        <v>6.9158631477391763E-3</v>
      </c>
      <c r="L84" t="str">
        <f t="shared" si="8"/>
        <v>TUG Risk Reduction is Higher Than CC+REFCL++</v>
      </c>
      <c r="M84" t="str">
        <f t="shared" si="13"/>
        <v>TUG Risk Reduction is Higher Than CC+REFCL++</v>
      </c>
    </row>
    <row r="85" spans="1:13" x14ac:dyDescent="0.2">
      <c r="A85">
        <v>2026</v>
      </c>
      <c r="B85" t="s">
        <v>31</v>
      </c>
      <c r="C85">
        <v>2.0163223482848672E-3</v>
      </c>
      <c r="D85">
        <v>3.2632924416066427E-4</v>
      </c>
      <c r="E85">
        <v>1.812451368039377E-3</v>
      </c>
      <c r="F85">
        <f t="shared" si="9"/>
        <v>2.1396995317131537E-3</v>
      </c>
      <c r="G85">
        <v>2.4956557601803821E-4</v>
      </c>
      <c r="H85">
        <f t="shared" si="7"/>
        <v>2.3426515924455313E-3</v>
      </c>
      <c r="I85">
        <f t="shared" si="10"/>
        <v>2.0620169440574154E-3</v>
      </c>
      <c r="J85">
        <f t="shared" si="11"/>
        <v>2.3892651077311918E-3</v>
      </c>
      <c r="K85">
        <f t="shared" si="12"/>
        <v>2.3892651077311918E-3</v>
      </c>
      <c r="L85" t="str">
        <f t="shared" si="8"/>
        <v>TUG Risk Reduction is Higher Than CC+REFCL++</v>
      </c>
      <c r="M85" t="str">
        <f t="shared" si="13"/>
        <v>TUG is lower</v>
      </c>
    </row>
    <row r="86" spans="1:13" x14ac:dyDescent="0.2">
      <c r="A86">
        <v>2026</v>
      </c>
      <c r="B86" t="s">
        <v>32</v>
      </c>
      <c r="C86">
        <v>8.1294489145804661E-3</v>
      </c>
      <c r="D86">
        <v>5.5586816917678841E-5</v>
      </c>
      <c r="E86">
        <v>6.029552158595442E-3</v>
      </c>
      <c r="F86">
        <f t="shared" si="9"/>
        <v>7.1182212983418409E-3</v>
      </c>
      <c r="G86">
        <v>5.5586816917678841E-5</v>
      </c>
      <c r="H86">
        <f t="shared" si="7"/>
        <v>8.1850357314981453E-3</v>
      </c>
      <c r="I86">
        <f t="shared" si="10"/>
        <v>6.0851389755131212E-3</v>
      </c>
      <c r="J86">
        <f t="shared" si="11"/>
        <v>7.1738081152595201E-3</v>
      </c>
      <c r="K86">
        <f t="shared" si="12"/>
        <v>8.1850357314981453E-3</v>
      </c>
      <c r="L86" t="str">
        <f t="shared" si="8"/>
        <v>TUG Risk Reduction is Higher Than CC+REFCL++</v>
      </c>
      <c r="M86" t="str">
        <f t="shared" si="13"/>
        <v>TUG Risk Reduction is Higher Than CC+REFCL++</v>
      </c>
    </row>
    <row r="87" spans="1:13" x14ac:dyDescent="0.2">
      <c r="A87">
        <v>2026</v>
      </c>
      <c r="B87" t="s">
        <v>76</v>
      </c>
      <c r="C87">
        <v>2.2391706656037622E-3</v>
      </c>
      <c r="D87">
        <v>1.613571541200981E-3</v>
      </c>
      <c r="E87">
        <v>1.4207774670271271E-3</v>
      </c>
      <c r="F87">
        <f t="shared" si="9"/>
        <v>1.6773067319070252E-3</v>
      </c>
      <c r="G87">
        <v>1.5223522435004479E-3</v>
      </c>
      <c r="H87">
        <f t="shared" si="7"/>
        <v>3.8527422068047432E-3</v>
      </c>
      <c r="I87">
        <f t="shared" si="10"/>
        <v>2.9431297105275752E-3</v>
      </c>
      <c r="J87">
        <f t="shared" si="11"/>
        <v>3.1996589754074729E-3</v>
      </c>
      <c r="K87">
        <f t="shared" si="12"/>
        <v>3.8527422068047432E-3</v>
      </c>
      <c r="L87" t="str">
        <f t="shared" si="8"/>
        <v>TUG Risk Reduction is Higher Than CC+REFCL++</v>
      </c>
      <c r="M87" t="str">
        <f t="shared" si="13"/>
        <v>TUG Risk Reduction is Higher Than CC+REFCL++</v>
      </c>
    </row>
    <row r="88" spans="1:13" x14ac:dyDescent="0.2">
      <c r="A88">
        <v>2026</v>
      </c>
      <c r="B88" t="s">
        <v>33</v>
      </c>
      <c r="C88">
        <v>1.1775775085791839E-2</v>
      </c>
      <c r="D88">
        <v>4.3524734691826608E-4</v>
      </c>
      <c r="E88">
        <v>1.171425908710518E-2</v>
      </c>
      <c r="F88">
        <f t="shared" si="9"/>
        <v>1.3829333644499172E-2</v>
      </c>
      <c r="G88">
        <v>4.3524734691826608E-4</v>
      </c>
      <c r="H88">
        <f t="shared" si="7"/>
        <v>1.2211022432710106E-2</v>
      </c>
      <c r="I88">
        <f t="shared" si="10"/>
        <v>1.2149506434023447E-2</v>
      </c>
      <c r="J88">
        <f t="shared" si="11"/>
        <v>1.4264580991417438E-2</v>
      </c>
      <c r="K88">
        <f t="shared" si="12"/>
        <v>1.4264580991417438E-2</v>
      </c>
      <c r="L88" t="str">
        <f t="shared" si="8"/>
        <v>TUG Risk Reduction is Higher Than CC+REFCL++</v>
      </c>
      <c r="M88" t="str">
        <f t="shared" si="13"/>
        <v>TUG is lower</v>
      </c>
    </row>
    <row r="89" spans="1:13" x14ac:dyDescent="0.2">
      <c r="A89">
        <v>2026</v>
      </c>
      <c r="B89" t="s">
        <v>34</v>
      </c>
      <c r="C89">
        <v>1.3995193351228571E-3</v>
      </c>
      <c r="D89">
        <v>1.9621203878308601E-5</v>
      </c>
      <c r="E89">
        <v>1.119736454740988E-3</v>
      </c>
      <c r="F89">
        <f t="shared" si="9"/>
        <v>1.3219110924025553E-3</v>
      </c>
      <c r="G89">
        <v>2.6304094276672632E-6</v>
      </c>
      <c r="H89">
        <f t="shared" si="7"/>
        <v>1.4191405390011657E-3</v>
      </c>
      <c r="I89">
        <f t="shared" si="10"/>
        <v>1.1223668641686553E-3</v>
      </c>
      <c r="J89">
        <f t="shared" si="11"/>
        <v>1.3245415018302226E-3</v>
      </c>
      <c r="K89">
        <f t="shared" si="12"/>
        <v>1.4191405390011657E-3</v>
      </c>
      <c r="L89" t="str">
        <f t="shared" si="8"/>
        <v>TUG Risk Reduction is Higher Than CC+REFCL++</v>
      </c>
      <c r="M89" t="str">
        <f t="shared" si="13"/>
        <v>TUG Risk Reduction is Higher Than CC+REFCL++</v>
      </c>
    </row>
    <row r="90" spans="1:13" x14ac:dyDescent="0.2">
      <c r="A90">
        <v>2026</v>
      </c>
      <c r="B90" t="s">
        <v>77</v>
      </c>
      <c r="C90">
        <v>1.121723321988486E-6</v>
      </c>
      <c r="D90">
        <v>7.1956335662661701E-5</v>
      </c>
      <c r="E90">
        <v>1.0947192267069679E-6</v>
      </c>
      <c r="F90">
        <f t="shared" si="9"/>
        <v>1.2923768648623927E-6</v>
      </c>
      <c r="G90">
        <v>3.7423315818888589E-5</v>
      </c>
      <c r="H90">
        <f t="shared" si="7"/>
        <v>7.3078058984650193E-5</v>
      </c>
      <c r="I90">
        <f t="shared" si="10"/>
        <v>3.8518035045595555E-5</v>
      </c>
      <c r="J90">
        <f t="shared" si="11"/>
        <v>3.8715692683750979E-5</v>
      </c>
      <c r="K90">
        <f t="shared" si="12"/>
        <v>7.3078058984650193E-5</v>
      </c>
      <c r="L90" t="str">
        <f t="shared" si="8"/>
        <v>TUG Risk Reduction is Higher Than CC+REFCL++</v>
      </c>
      <c r="M90" t="str">
        <f t="shared" si="13"/>
        <v>TUG Risk Reduction is Higher Than CC+REFCL++</v>
      </c>
    </row>
    <row r="91" spans="1:13" x14ac:dyDescent="0.2">
      <c r="A91">
        <v>2026</v>
      </c>
      <c r="B91" t="s">
        <v>35</v>
      </c>
      <c r="C91">
        <v>4.034900308118281E-3</v>
      </c>
      <c r="D91">
        <v>7.3882866668988821E-5</v>
      </c>
      <c r="E91">
        <v>3.1707655211423132E-3</v>
      </c>
      <c r="F91">
        <f t="shared" si="9"/>
        <v>3.7432648513485642E-3</v>
      </c>
      <c r="G91">
        <v>7.3882866668988821E-5</v>
      </c>
      <c r="H91">
        <f t="shared" si="7"/>
        <v>4.1087831747872701E-3</v>
      </c>
      <c r="I91">
        <f t="shared" si="10"/>
        <v>3.2446483878113019E-3</v>
      </c>
      <c r="J91">
        <f t="shared" si="11"/>
        <v>3.8171477180175529E-3</v>
      </c>
      <c r="K91">
        <f t="shared" si="12"/>
        <v>4.1087831747872701E-3</v>
      </c>
      <c r="L91" t="str">
        <f t="shared" si="8"/>
        <v>TUG Risk Reduction is Higher Than CC+REFCL++</v>
      </c>
      <c r="M91" t="str">
        <f t="shared" si="13"/>
        <v>TUG Risk Reduction is Higher Than CC+REFCL++</v>
      </c>
    </row>
    <row r="92" spans="1:13" x14ac:dyDescent="0.2">
      <c r="A92">
        <v>2026</v>
      </c>
      <c r="B92" t="s">
        <v>78</v>
      </c>
      <c r="C92">
        <v>4.239046731560827E-4</v>
      </c>
      <c r="D92">
        <v>0</v>
      </c>
      <c r="E92">
        <v>4.3499555701299929E-4</v>
      </c>
      <c r="F92">
        <f t="shared" si="9"/>
        <v>5.1353642147367973E-4</v>
      </c>
      <c r="G92">
        <v>0</v>
      </c>
      <c r="H92">
        <f t="shared" si="7"/>
        <v>4.239046731560827E-4</v>
      </c>
      <c r="I92">
        <f t="shared" si="10"/>
        <v>4.3499555701299929E-4</v>
      </c>
      <c r="J92">
        <f t="shared" si="11"/>
        <v>5.1353642147367973E-4</v>
      </c>
      <c r="K92">
        <f t="shared" si="12"/>
        <v>5.1353642147367973E-4</v>
      </c>
      <c r="L92" t="str">
        <f t="shared" si="8"/>
        <v>TUG is lower</v>
      </c>
      <c r="M92" t="str">
        <f t="shared" si="13"/>
        <v>TUG is lower</v>
      </c>
    </row>
    <row r="93" spans="1:13" x14ac:dyDescent="0.2">
      <c r="A93">
        <v>2026</v>
      </c>
      <c r="B93" t="s">
        <v>79</v>
      </c>
      <c r="C93">
        <v>3.0751800011598118E-4</v>
      </c>
      <c r="D93">
        <v>4.2692310572415909E-4</v>
      </c>
      <c r="E93">
        <v>2.939285203167916E-4</v>
      </c>
      <c r="F93">
        <f t="shared" si="9"/>
        <v>3.4699894759621233E-4</v>
      </c>
      <c r="G93">
        <v>4.2692310572415909E-4</v>
      </c>
      <c r="H93">
        <f t="shared" si="7"/>
        <v>7.3444110584014021E-4</v>
      </c>
      <c r="I93">
        <f t="shared" si="10"/>
        <v>7.2085162604095063E-4</v>
      </c>
      <c r="J93">
        <f t="shared" si="11"/>
        <v>7.7392205332037136E-4</v>
      </c>
      <c r="K93">
        <f t="shared" si="12"/>
        <v>7.7392205332037136E-4</v>
      </c>
      <c r="L93" t="str">
        <f t="shared" si="8"/>
        <v>TUG Risk Reduction is Higher Than CC+REFCL++</v>
      </c>
      <c r="M93" t="str">
        <f t="shared" si="13"/>
        <v>TUG is lower</v>
      </c>
    </row>
    <row r="94" spans="1:13" x14ac:dyDescent="0.2">
      <c r="A94">
        <v>2026</v>
      </c>
      <c r="B94" t="s">
        <v>36</v>
      </c>
      <c r="C94">
        <v>5.9244811840938032E-3</v>
      </c>
      <c r="D94">
        <v>7.3147655217863054E-6</v>
      </c>
      <c r="E94">
        <v>4.9762125498502606E-3</v>
      </c>
      <c r="F94">
        <f t="shared" si="9"/>
        <v>5.8746953713510021E-3</v>
      </c>
      <c r="G94">
        <v>7.3147655217863054E-6</v>
      </c>
      <c r="H94">
        <f t="shared" si="7"/>
        <v>5.9317959496155894E-3</v>
      </c>
      <c r="I94">
        <f t="shared" si="10"/>
        <v>4.9835273153720468E-3</v>
      </c>
      <c r="J94">
        <f t="shared" si="11"/>
        <v>5.8820101368727883E-3</v>
      </c>
      <c r="K94">
        <f t="shared" si="12"/>
        <v>5.9317959496155894E-3</v>
      </c>
      <c r="L94" t="str">
        <f t="shared" si="8"/>
        <v>TUG Risk Reduction is Higher Than CC+REFCL++</v>
      </c>
      <c r="M94" t="str">
        <f t="shared" si="13"/>
        <v>TUG Risk Reduction is Higher Than CC+REFCL++</v>
      </c>
    </row>
    <row r="95" spans="1:13" x14ac:dyDescent="0.2">
      <c r="A95">
        <v>2026</v>
      </c>
      <c r="B95" t="s">
        <v>37</v>
      </c>
      <c r="C95">
        <v>3.6886065333217831E-3</v>
      </c>
      <c r="D95">
        <v>2.425192728590226E-3</v>
      </c>
      <c r="E95">
        <v>3.2634193049176658E-3</v>
      </c>
      <c r="F95">
        <f t="shared" si="9"/>
        <v>3.8526477905277997E-3</v>
      </c>
      <c r="G95">
        <v>1.560954096462243E-3</v>
      </c>
      <c r="H95">
        <f t="shared" si="7"/>
        <v>6.1137992619120091E-3</v>
      </c>
      <c r="I95">
        <f t="shared" si="10"/>
        <v>4.8243734013799083E-3</v>
      </c>
      <c r="J95">
        <f t="shared" si="11"/>
        <v>5.4136018869900427E-3</v>
      </c>
      <c r="K95">
        <f t="shared" si="12"/>
        <v>6.1137992619120091E-3</v>
      </c>
      <c r="L95" t="str">
        <f t="shared" si="8"/>
        <v>TUG Risk Reduction is Higher Than CC+REFCL++</v>
      </c>
      <c r="M95" t="str">
        <f t="shared" si="13"/>
        <v>TUG Risk Reduction is Higher Than CC+REFCL++</v>
      </c>
    </row>
    <row r="96" spans="1:13" x14ac:dyDescent="0.2">
      <c r="A96">
        <v>2026</v>
      </c>
      <c r="B96" t="s">
        <v>80</v>
      </c>
      <c r="C96">
        <v>1.3054532403435871E-3</v>
      </c>
      <c r="D96">
        <v>4.7174276234792262E-4</v>
      </c>
      <c r="E96">
        <v>1.347515549883846E-3</v>
      </c>
      <c r="F96">
        <f t="shared" si="9"/>
        <v>1.5908169686128738E-3</v>
      </c>
      <c r="G96">
        <v>3.9824521373355248E-4</v>
      </c>
      <c r="H96">
        <f t="shared" si="7"/>
        <v>1.7771960026915098E-3</v>
      </c>
      <c r="I96">
        <f t="shared" si="10"/>
        <v>1.7457607636173985E-3</v>
      </c>
      <c r="J96">
        <f t="shared" si="11"/>
        <v>1.9890621823464264E-3</v>
      </c>
      <c r="K96">
        <f t="shared" si="12"/>
        <v>1.9890621823464264E-3</v>
      </c>
      <c r="L96" t="str">
        <f t="shared" si="8"/>
        <v>TUG Risk Reduction is Higher Than CC+REFCL++</v>
      </c>
      <c r="M96" t="str">
        <f t="shared" si="13"/>
        <v>TUG is lower</v>
      </c>
    </row>
    <row r="97" spans="1:13" x14ac:dyDescent="0.2">
      <c r="A97">
        <v>2026</v>
      </c>
      <c r="B97" t="s">
        <v>81</v>
      </c>
      <c r="C97">
        <v>5.3893234334823929E-3</v>
      </c>
      <c r="D97">
        <v>5.9466125995441554E-4</v>
      </c>
      <c r="E97">
        <v>3.8186413228034179E-3</v>
      </c>
      <c r="F97">
        <f t="shared" si="9"/>
        <v>4.508118228309591E-3</v>
      </c>
      <c r="G97">
        <v>5.8692419458491606E-4</v>
      </c>
      <c r="H97">
        <f t="shared" si="7"/>
        <v>5.9839846934368083E-3</v>
      </c>
      <c r="I97">
        <f t="shared" si="10"/>
        <v>4.4055655173883337E-3</v>
      </c>
      <c r="J97">
        <f t="shared" si="11"/>
        <v>5.0950424228945069E-3</v>
      </c>
      <c r="K97">
        <f t="shared" si="12"/>
        <v>5.9839846934368083E-3</v>
      </c>
      <c r="L97" t="str">
        <f t="shared" si="8"/>
        <v>TUG Risk Reduction is Higher Than CC+REFCL++</v>
      </c>
      <c r="M97" t="str">
        <f t="shared" si="13"/>
        <v>TUG Risk Reduction is Higher Than CC+REFCL++</v>
      </c>
    </row>
    <row r="98" spans="1:13" x14ac:dyDescent="0.2">
      <c r="A98">
        <v>2026</v>
      </c>
      <c r="B98" t="s">
        <v>38</v>
      </c>
      <c r="C98">
        <v>6.1211551947440023E-4</v>
      </c>
      <c r="D98">
        <v>1.0677001607043311E-4</v>
      </c>
      <c r="E98">
        <v>6.4636737029096902E-4</v>
      </c>
      <c r="F98">
        <f t="shared" si="9"/>
        <v>7.6307258992683845E-4</v>
      </c>
      <c r="G98">
        <v>0</v>
      </c>
      <c r="H98">
        <f t="shared" si="7"/>
        <v>7.1888553554483336E-4</v>
      </c>
      <c r="I98">
        <f t="shared" si="10"/>
        <v>6.4636737029096902E-4</v>
      </c>
      <c r="J98">
        <f t="shared" si="11"/>
        <v>7.6307258992683845E-4</v>
      </c>
      <c r="K98">
        <f t="shared" si="12"/>
        <v>7.6307258992683845E-4</v>
      </c>
      <c r="L98" t="str">
        <f t="shared" si="8"/>
        <v>TUG Risk Reduction is Higher Than CC+REFCL++</v>
      </c>
      <c r="M98" t="str">
        <f t="shared" si="13"/>
        <v>TUG is lower</v>
      </c>
    </row>
    <row r="99" spans="1:13" x14ac:dyDescent="0.2">
      <c r="A99">
        <v>2026</v>
      </c>
      <c r="B99" t="s">
        <v>39</v>
      </c>
      <c r="C99">
        <v>1.480600219457179E-2</v>
      </c>
      <c r="D99">
        <v>1.9132066310835731E-5</v>
      </c>
      <c r="E99">
        <v>1.293459162212326E-2</v>
      </c>
      <c r="F99">
        <f t="shared" si="9"/>
        <v>1.527000399833996E-2</v>
      </c>
      <c r="G99">
        <v>1.9132066310835731E-5</v>
      </c>
      <c r="H99">
        <f t="shared" si="7"/>
        <v>1.4825134260882625E-2</v>
      </c>
      <c r="I99">
        <f t="shared" si="10"/>
        <v>1.2953723688434095E-2</v>
      </c>
      <c r="J99">
        <f t="shared" si="11"/>
        <v>1.5289136064650795E-2</v>
      </c>
      <c r="K99">
        <f t="shared" si="12"/>
        <v>1.5289136064650795E-2</v>
      </c>
      <c r="L99" t="str">
        <f t="shared" si="8"/>
        <v>TUG Risk Reduction is Higher Than CC+REFCL++</v>
      </c>
      <c r="M99" t="str">
        <f t="shared" si="13"/>
        <v>TUG is lower</v>
      </c>
    </row>
    <row r="100" spans="1:13" x14ac:dyDescent="0.2">
      <c r="A100">
        <v>2026</v>
      </c>
      <c r="B100" t="s">
        <v>82</v>
      </c>
      <c r="C100">
        <v>3.0063160129825978E-3</v>
      </c>
      <c r="D100">
        <v>9.0284821742994768E-4</v>
      </c>
      <c r="E100">
        <v>3.0509411419636341E-3</v>
      </c>
      <c r="F100">
        <f t="shared" si="9"/>
        <v>3.601805514818179E-3</v>
      </c>
      <c r="G100">
        <v>7.8669793122253967E-4</v>
      </c>
      <c r="H100">
        <f t="shared" si="7"/>
        <v>3.9091642304125455E-3</v>
      </c>
      <c r="I100">
        <f t="shared" si="10"/>
        <v>3.8376390731861736E-3</v>
      </c>
      <c r="J100">
        <f t="shared" si="11"/>
        <v>4.3885034460407184E-3</v>
      </c>
      <c r="K100">
        <f t="shared" si="12"/>
        <v>4.3885034460407184E-3</v>
      </c>
      <c r="L100" t="str">
        <f t="shared" si="8"/>
        <v>TUG Risk Reduction is Higher Than CC+REFCL++</v>
      </c>
      <c r="M100" t="str">
        <f t="shared" si="13"/>
        <v>TUG is lower</v>
      </c>
    </row>
    <row r="101" spans="1:13" x14ac:dyDescent="0.2">
      <c r="A101">
        <v>2026</v>
      </c>
      <c r="B101" t="s">
        <v>83</v>
      </c>
      <c r="C101">
        <v>9.9628682564593192E-4</v>
      </c>
      <c r="D101">
        <v>2.7782255036414071E-4</v>
      </c>
      <c r="E101">
        <v>9.5385773085217664E-4</v>
      </c>
      <c r="F101">
        <f t="shared" si="9"/>
        <v>1.126082043367153E-3</v>
      </c>
      <c r="G101">
        <v>2.1246929612686171E-4</v>
      </c>
      <c r="H101">
        <f t="shared" si="7"/>
        <v>1.2741093760100727E-3</v>
      </c>
      <c r="I101">
        <f t="shared" si="10"/>
        <v>1.1663270269790383E-3</v>
      </c>
      <c r="J101">
        <f t="shared" si="11"/>
        <v>1.3385513394940148E-3</v>
      </c>
      <c r="K101">
        <f t="shared" si="12"/>
        <v>1.3385513394940148E-3</v>
      </c>
      <c r="L101" t="str">
        <f t="shared" si="8"/>
        <v>TUG Risk Reduction is Higher Than CC+REFCL++</v>
      </c>
      <c r="M101" t="str">
        <f t="shared" si="13"/>
        <v>TUG is lower</v>
      </c>
    </row>
    <row r="102" spans="1:13" x14ac:dyDescent="0.2">
      <c r="A102">
        <v>2026</v>
      </c>
      <c r="B102" t="s">
        <v>84</v>
      </c>
      <c r="C102">
        <v>1.4076353756302239E-3</v>
      </c>
      <c r="D102">
        <v>2.0956623288218899E-4</v>
      </c>
      <c r="E102">
        <v>1.2534313934680871E-3</v>
      </c>
      <c r="F102">
        <f t="shared" si="9"/>
        <v>1.4797453950664919E-3</v>
      </c>
      <c r="G102">
        <v>2.0956623288218899E-4</v>
      </c>
      <c r="H102">
        <f t="shared" si="7"/>
        <v>1.617201608512413E-3</v>
      </c>
      <c r="I102">
        <f t="shared" si="10"/>
        <v>1.4629976263502761E-3</v>
      </c>
      <c r="J102">
        <f t="shared" si="11"/>
        <v>1.6893116279486809E-3</v>
      </c>
      <c r="K102">
        <f t="shared" si="12"/>
        <v>1.6893116279486809E-3</v>
      </c>
      <c r="L102" t="str">
        <f t="shared" si="8"/>
        <v>TUG Risk Reduction is Higher Than CC+REFCL++</v>
      </c>
      <c r="M102" t="str">
        <f t="shared" si="13"/>
        <v>TUG is lower</v>
      </c>
    </row>
    <row r="103" spans="1:13" x14ac:dyDescent="0.2">
      <c r="A103">
        <v>2026</v>
      </c>
      <c r="B103" t="s">
        <v>40</v>
      </c>
      <c r="C103">
        <v>1.64509256696193E-3</v>
      </c>
      <c r="D103">
        <v>1.143412174136827E-3</v>
      </c>
      <c r="E103">
        <v>1.403226488748445E-3</v>
      </c>
      <c r="F103">
        <f t="shared" si="9"/>
        <v>1.656586826994692E-3</v>
      </c>
      <c r="G103">
        <v>1.070256755043782E-3</v>
      </c>
      <c r="H103">
        <f t="shared" si="7"/>
        <v>2.7885047410987568E-3</v>
      </c>
      <c r="I103">
        <f t="shared" si="10"/>
        <v>2.4734832437922271E-3</v>
      </c>
      <c r="J103">
        <f t="shared" si="11"/>
        <v>2.7268435820384739E-3</v>
      </c>
      <c r="K103">
        <f t="shared" si="12"/>
        <v>2.7885047410987568E-3</v>
      </c>
      <c r="L103" t="str">
        <f t="shared" si="8"/>
        <v>TUG Risk Reduction is Higher Than CC+REFCL++</v>
      </c>
      <c r="M103" t="str">
        <f t="shared" si="13"/>
        <v>TUG Risk Reduction is Higher Than CC+REFCL++</v>
      </c>
    </row>
    <row r="104" spans="1:13" x14ac:dyDescent="0.2">
      <c r="A104">
        <v>2026</v>
      </c>
      <c r="B104" t="s">
        <v>85</v>
      </c>
      <c r="C104">
        <v>4.9404833779902397E-3</v>
      </c>
      <c r="D104">
        <v>6.3117004063948832E-4</v>
      </c>
      <c r="E104">
        <v>4.9646811414553373E-3</v>
      </c>
      <c r="F104">
        <f t="shared" si="9"/>
        <v>5.8610819031069952E-3</v>
      </c>
      <c r="G104">
        <v>5.3807320288290126E-4</v>
      </c>
      <c r="H104">
        <f t="shared" si="7"/>
        <v>5.5716534186297283E-3</v>
      </c>
      <c r="I104">
        <f t="shared" si="10"/>
        <v>5.5027543443382388E-3</v>
      </c>
      <c r="J104">
        <f t="shared" si="11"/>
        <v>6.3991551059898967E-3</v>
      </c>
      <c r="K104">
        <f t="shared" si="12"/>
        <v>6.3991551059898967E-3</v>
      </c>
      <c r="L104" t="str">
        <f t="shared" si="8"/>
        <v>TUG Risk Reduction is Higher Than CC+REFCL++</v>
      </c>
      <c r="M104" t="str">
        <f t="shared" si="13"/>
        <v>TUG is lower</v>
      </c>
    </row>
    <row r="105" spans="1:13" x14ac:dyDescent="0.2">
      <c r="A105">
        <v>2026</v>
      </c>
      <c r="B105" t="s">
        <v>86</v>
      </c>
      <c r="C105">
        <v>2.457633793178838E-3</v>
      </c>
      <c r="D105">
        <v>1.2530152397390349E-4</v>
      </c>
      <c r="E105">
        <v>2.1704643377512341E-3</v>
      </c>
      <c r="F105">
        <f t="shared" si="9"/>
        <v>2.5623537320674291E-3</v>
      </c>
      <c r="G105">
        <v>1.2530152397390349E-4</v>
      </c>
      <c r="H105">
        <f t="shared" si="7"/>
        <v>2.5829353171527413E-3</v>
      </c>
      <c r="I105">
        <f t="shared" si="10"/>
        <v>2.2957658617251374E-3</v>
      </c>
      <c r="J105">
        <f t="shared" si="11"/>
        <v>2.6876552560413324E-3</v>
      </c>
      <c r="K105">
        <f t="shared" si="12"/>
        <v>2.6876552560413324E-3</v>
      </c>
      <c r="L105" t="str">
        <f t="shared" si="8"/>
        <v>TUG Risk Reduction is Higher Than CC+REFCL++</v>
      </c>
      <c r="M105" t="str">
        <f t="shared" si="13"/>
        <v>TUG is lower</v>
      </c>
    </row>
    <row r="106" spans="1:13" x14ac:dyDescent="0.2">
      <c r="A106">
        <v>2026</v>
      </c>
      <c r="B106" t="s">
        <v>87</v>
      </c>
      <c r="C106">
        <v>1.3882881485651179E-7</v>
      </c>
      <c r="D106">
        <v>0</v>
      </c>
      <c r="E106">
        <v>1.3994253496402961E-7</v>
      </c>
      <c r="F106">
        <f t="shared" si="9"/>
        <v>1.6520993711031275E-7</v>
      </c>
      <c r="G106">
        <v>0</v>
      </c>
      <c r="H106">
        <f t="shared" si="7"/>
        <v>1.3882881485651179E-7</v>
      </c>
      <c r="I106">
        <f t="shared" si="10"/>
        <v>1.3994253496402961E-7</v>
      </c>
      <c r="J106">
        <f t="shared" si="11"/>
        <v>1.6520993711031275E-7</v>
      </c>
      <c r="K106">
        <f t="shared" si="12"/>
        <v>1.6520993711031275E-7</v>
      </c>
      <c r="L106" t="str">
        <f t="shared" si="8"/>
        <v>TUG is lower</v>
      </c>
      <c r="M106" t="str">
        <f t="shared" si="13"/>
        <v>TUG is lower</v>
      </c>
    </row>
    <row r="107" spans="1:13" x14ac:dyDescent="0.2">
      <c r="A107">
        <v>2027</v>
      </c>
      <c r="B107" t="s">
        <v>88</v>
      </c>
      <c r="C107">
        <v>4.2264782471571592E-4</v>
      </c>
      <c r="D107">
        <v>9.2976487436193241E-5</v>
      </c>
      <c r="E107">
        <v>4.264107787249528E-4</v>
      </c>
      <c r="F107">
        <f t="shared" si="9"/>
        <v>5.0340161377251372E-4</v>
      </c>
      <c r="G107">
        <v>9.2976487436193241E-5</v>
      </c>
      <c r="H107">
        <f t="shared" si="7"/>
        <v>5.1562431215190915E-4</v>
      </c>
      <c r="I107">
        <f t="shared" si="10"/>
        <v>5.1938726616114603E-4</v>
      </c>
      <c r="J107">
        <f t="shared" si="11"/>
        <v>5.9637810120870694E-4</v>
      </c>
      <c r="K107">
        <f t="shared" si="12"/>
        <v>5.9637810120870694E-4</v>
      </c>
      <c r="L107" t="str">
        <f t="shared" si="8"/>
        <v>TUG is lower</v>
      </c>
      <c r="M107" t="str">
        <f t="shared" si="13"/>
        <v>TUG is lower</v>
      </c>
    </row>
    <row r="108" spans="1:13" x14ac:dyDescent="0.2">
      <c r="A108">
        <v>2027</v>
      </c>
      <c r="B108" t="s">
        <v>89</v>
      </c>
      <c r="C108">
        <v>7.2077301638348243E-4</v>
      </c>
      <c r="D108">
        <v>2.3032091416332661E-7</v>
      </c>
      <c r="E108">
        <v>6.7120613277023755E-4</v>
      </c>
      <c r="F108">
        <f t="shared" si="9"/>
        <v>7.9239612896486375E-4</v>
      </c>
      <c r="G108">
        <v>1.6547534460174631E-8</v>
      </c>
      <c r="H108">
        <f t="shared" si="7"/>
        <v>7.2100333729764577E-4</v>
      </c>
      <c r="I108">
        <f t="shared" si="10"/>
        <v>6.7122268030469774E-4</v>
      </c>
      <c r="J108">
        <f t="shared" si="11"/>
        <v>7.9241267649932394E-4</v>
      </c>
      <c r="K108">
        <f t="shared" si="12"/>
        <v>7.9241267649932394E-4</v>
      </c>
      <c r="L108" t="str">
        <f t="shared" si="8"/>
        <v>TUG Risk Reduction is Higher Than CC+REFCL++</v>
      </c>
      <c r="M108" t="str">
        <f t="shared" si="13"/>
        <v>TUG is lower</v>
      </c>
    </row>
    <row r="109" spans="1:13" x14ac:dyDescent="0.2">
      <c r="A109">
        <v>2027</v>
      </c>
      <c r="B109" t="s">
        <v>43</v>
      </c>
      <c r="C109">
        <v>3.8355834033663582E-4</v>
      </c>
      <c r="D109">
        <v>3.0099601081059079E-5</v>
      </c>
      <c r="E109">
        <v>3.551185075306022E-4</v>
      </c>
      <c r="F109">
        <f t="shared" si="9"/>
        <v>4.1923712694584981E-4</v>
      </c>
      <c r="G109">
        <v>8.5377580587606067E-6</v>
      </c>
      <c r="H109">
        <f t="shared" si="7"/>
        <v>4.1365794141769489E-4</v>
      </c>
      <c r="I109">
        <f t="shared" si="10"/>
        <v>3.636562655893628E-4</v>
      </c>
      <c r="J109">
        <f t="shared" si="11"/>
        <v>4.2777488500461041E-4</v>
      </c>
      <c r="K109">
        <f t="shared" si="12"/>
        <v>4.2777488500461041E-4</v>
      </c>
      <c r="L109" t="str">
        <f t="shared" si="8"/>
        <v>TUG Risk Reduction is Higher Than CC+REFCL++</v>
      </c>
      <c r="M109" t="str">
        <f t="shared" si="13"/>
        <v>TUG is lower</v>
      </c>
    </row>
    <row r="110" spans="1:13" x14ac:dyDescent="0.2">
      <c r="A110">
        <v>2027</v>
      </c>
      <c r="B110" t="s">
        <v>90</v>
      </c>
      <c r="C110">
        <v>4.9419423121562712E-5</v>
      </c>
      <c r="D110">
        <v>2.9752908948594713E-4</v>
      </c>
      <c r="E110">
        <v>5.030150000702218E-5</v>
      </c>
      <c r="F110">
        <f t="shared" si="9"/>
        <v>5.9383715286067854E-5</v>
      </c>
      <c r="G110">
        <v>2.9752908948594713E-4</v>
      </c>
      <c r="H110">
        <f t="shared" si="7"/>
        <v>3.4694851260750985E-4</v>
      </c>
      <c r="I110">
        <f t="shared" si="10"/>
        <v>3.4783058949296929E-4</v>
      </c>
      <c r="J110">
        <f t="shared" si="11"/>
        <v>3.5691280477201501E-4</v>
      </c>
      <c r="K110">
        <f t="shared" si="12"/>
        <v>3.5691280477201501E-4</v>
      </c>
      <c r="L110" t="str">
        <f t="shared" si="8"/>
        <v>TUG is lower</v>
      </c>
      <c r="M110" t="str">
        <f t="shared" si="13"/>
        <v>TUG is lower</v>
      </c>
    </row>
    <row r="111" spans="1:13" x14ac:dyDescent="0.2">
      <c r="A111">
        <v>2027</v>
      </c>
      <c r="B111" t="s">
        <v>44</v>
      </c>
      <c r="C111">
        <v>7.5872278819162978E-4</v>
      </c>
      <c r="D111">
        <v>2.9038460214604307E-4</v>
      </c>
      <c r="E111">
        <v>7.4729315199837732E-4</v>
      </c>
      <c r="F111">
        <f t="shared" si="9"/>
        <v>8.8222108222030661E-4</v>
      </c>
      <c r="G111">
        <v>2.7455046182020001E-4</v>
      </c>
      <c r="H111">
        <f t="shared" si="7"/>
        <v>1.0491073903376729E-3</v>
      </c>
      <c r="I111">
        <f t="shared" si="10"/>
        <v>1.0218436138185773E-3</v>
      </c>
      <c r="J111">
        <f t="shared" si="11"/>
        <v>1.1567715440405067E-3</v>
      </c>
      <c r="K111">
        <f t="shared" si="12"/>
        <v>1.1567715440405067E-3</v>
      </c>
      <c r="L111" t="str">
        <f t="shared" si="8"/>
        <v>TUG Risk Reduction is Higher Than CC+REFCL++</v>
      </c>
      <c r="M111" t="str">
        <f t="shared" si="13"/>
        <v>TUG is lower</v>
      </c>
    </row>
    <row r="112" spans="1:13" x14ac:dyDescent="0.2">
      <c r="A112">
        <v>2027</v>
      </c>
      <c r="B112" t="s">
        <v>9</v>
      </c>
      <c r="C112">
        <v>3.0967177402607839E-5</v>
      </c>
      <c r="D112">
        <v>1.102248294574106E-4</v>
      </c>
      <c r="E112">
        <v>3.1789582540494348E-5</v>
      </c>
      <c r="F112">
        <f t="shared" si="9"/>
        <v>3.7529368276972495E-5</v>
      </c>
      <c r="G112">
        <v>6.8243132576668058E-5</v>
      </c>
      <c r="H112">
        <f t="shared" si="7"/>
        <v>1.4119200686001844E-4</v>
      </c>
      <c r="I112">
        <f t="shared" si="10"/>
        <v>1.0003271511716241E-4</v>
      </c>
      <c r="J112">
        <f t="shared" si="11"/>
        <v>1.0577250085364056E-4</v>
      </c>
      <c r="K112">
        <f t="shared" si="12"/>
        <v>1.4119200686001844E-4</v>
      </c>
      <c r="L112" t="str">
        <f t="shared" si="8"/>
        <v>TUG Risk Reduction is Higher Than CC+REFCL++</v>
      </c>
      <c r="M112" t="str">
        <f t="shared" si="13"/>
        <v>TUG Risk Reduction is Higher Than CC+REFCL++</v>
      </c>
    </row>
    <row r="113" spans="1:13" x14ac:dyDescent="0.2">
      <c r="A113">
        <v>2027</v>
      </c>
      <c r="B113" t="s">
        <v>91</v>
      </c>
      <c r="C113">
        <v>7.090022496706569E-4</v>
      </c>
      <c r="D113">
        <v>1.1388926890267129E-3</v>
      </c>
      <c r="E113">
        <v>5.9065163702689183E-4</v>
      </c>
      <c r="F113">
        <f t="shared" si="9"/>
        <v>6.9729707149008061E-4</v>
      </c>
      <c r="G113">
        <v>8.2460151190548296E-4</v>
      </c>
      <c r="H113">
        <f t="shared" si="7"/>
        <v>1.8478949386973699E-3</v>
      </c>
      <c r="I113">
        <f t="shared" si="10"/>
        <v>1.4152531489323747E-3</v>
      </c>
      <c r="J113">
        <f t="shared" si="11"/>
        <v>1.5218985833955635E-3</v>
      </c>
      <c r="K113">
        <f t="shared" si="12"/>
        <v>1.8478949386973699E-3</v>
      </c>
      <c r="L113" t="str">
        <f t="shared" si="8"/>
        <v>TUG Risk Reduction is Higher Than CC+REFCL++</v>
      </c>
      <c r="M113" t="str">
        <f t="shared" si="13"/>
        <v>TUG Risk Reduction is Higher Than CC+REFCL++</v>
      </c>
    </row>
    <row r="114" spans="1:13" x14ac:dyDescent="0.2">
      <c r="A114">
        <v>2027</v>
      </c>
      <c r="B114" t="s">
        <v>45</v>
      </c>
      <c r="C114">
        <v>2.2844877250691419E-3</v>
      </c>
      <c r="D114">
        <v>1.6589221839342379E-4</v>
      </c>
      <c r="E114">
        <v>1.9977550385406732E-3</v>
      </c>
      <c r="F114">
        <f t="shared" si="9"/>
        <v>2.3584608093882948E-3</v>
      </c>
      <c r="G114">
        <v>8.2506755494015654E-5</v>
      </c>
      <c r="H114">
        <f t="shared" si="7"/>
        <v>2.4503799434625658E-3</v>
      </c>
      <c r="I114">
        <f t="shared" si="10"/>
        <v>2.080261794034689E-3</v>
      </c>
      <c r="J114">
        <f t="shared" si="11"/>
        <v>2.4409675648823107E-3</v>
      </c>
      <c r="K114">
        <f t="shared" si="12"/>
        <v>2.4503799434625658E-3</v>
      </c>
      <c r="L114" t="str">
        <f t="shared" si="8"/>
        <v>TUG Risk Reduction is Higher Than CC+REFCL++</v>
      </c>
      <c r="M114" t="str">
        <f t="shared" si="13"/>
        <v>TUG Risk Reduction is Higher Than CC+REFCL++</v>
      </c>
    </row>
    <row r="115" spans="1:13" x14ac:dyDescent="0.2">
      <c r="A115">
        <v>2027</v>
      </c>
      <c r="B115" t="s">
        <v>92</v>
      </c>
      <c r="C115">
        <v>2.034469430049713E-3</v>
      </c>
      <c r="D115">
        <v>3.5511030833695737E-4</v>
      </c>
      <c r="E115">
        <v>1.766171146266516E-3</v>
      </c>
      <c r="F115">
        <f t="shared" si="9"/>
        <v>2.0850631587868594E-3</v>
      </c>
      <c r="G115">
        <v>3.0777602279025791E-4</v>
      </c>
      <c r="H115">
        <f t="shared" si="7"/>
        <v>2.3895797383866706E-3</v>
      </c>
      <c r="I115">
        <f t="shared" si="10"/>
        <v>2.0739471690567738E-3</v>
      </c>
      <c r="J115">
        <f t="shared" si="11"/>
        <v>2.3928391815771174E-3</v>
      </c>
      <c r="K115">
        <f t="shared" si="12"/>
        <v>2.3928391815771174E-3</v>
      </c>
      <c r="L115" t="str">
        <f t="shared" si="8"/>
        <v>TUG Risk Reduction is Higher Than CC+REFCL++</v>
      </c>
      <c r="M115" t="str">
        <f t="shared" si="13"/>
        <v>TUG is lower</v>
      </c>
    </row>
    <row r="116" spans="1:13" x14ac:dyDescent="0.2">
      <c r="A116">
        <v>2027</v>
      </c>
      <c r="B116" t="s">
        <v>11</v>
      </c>
      <c r="C116">
        <v>2.8626022382202981E-5</v>
      </c>
      <c r="D116">
        <v>1.0888974026428851E-3</v>
      </c>
      <c r="E116">
        <v>2.516907734341809E-5</v>
      </c>
      <c r="F116">
        <f t="shared" si="9"/>
        <v>2.9713494085979692E-5</v>
      </c>
      <c r="G116">
        <v>1.055317649652652E-3</v>
      </c>
      <c r="H116">
        <f t="shared" si="7"/>
        <v>1.1175234250250881E-3</v>
      </c>
      <c r="I116">
        <f t="shared" si="10"/>
        <v>1.0804867269960702E-3</v>
      </c>
      <c r="J116">
        <f t="shared" si="11"/>
        <v>1.0850311437386316E-3</v>
      </c>
      <c r="K116">
        <f t="shared" si="12"/>
        <v>1.1175234250250881E-3</v>
      </c>
      <c r="L116" t="str">
        <f t="shared" si="8"/>
        <v>TUG Risk Reduction is Higher Than CC+REFCL++</v>
      </c>
      <c r="M116" t="str">
        <f t="shared" si="13"/>
        <v>TUG Risk Reduction is Higher Than CC+REFCL++</v>
      </c>
    </row>
    <row r="117" spans="1:13" x14ac:dyDescent="0.2">
      <c r="A117">
        <v>2027</v>
      </c>
      <c r="B117" t="s">
        <v>93</v>
      </c>
      <c r="C117">
        <v>4.5293723043305333E-3</v>
      </c>
      <c r="D117">
        <v>2.0288663652481321E-4</v>
      </c>
      <c r="E117">
        <v>3.5613013977679542E-3</v>
      </c>
      <c r="F117">
        <f t="shared" si="9"/>
        <v>4.2043141501427236E-3</v>
      </c>
      <c r="G117">
        <v>1.5141166917992049E-4</v>
      </c>
      <c r="H117">
        <f t="shared" si="7"/>
        <v>4.7322589408553464E-3</v>
      </c>
      <c r="I117">
        <f t="shared" si="10"/>
        <v>3.7127130669478746E-3</v>
      </c>
      <c r="J117">
        <f t="shared" si="11"/>
        <v>4.355725819322644E-3</v>
      </c>
      <c r="K117">
        <f t="shared" si="12"/>
        <v>4.7322589408553464E-3</v>
      </c>
      <c r="L117" t="str">
        <f t="shared" si="8"/>
        <v>TUG Risk Reduction is Higher Than CC+REFCL++</v>
      </c>
      <c r="M117" t="str">
        <f t="shared" si="13"/>
        <v>TUG Risk Reduction is Higher Than CC+REFCL++</v>
      </c>
    </row>
    <row r="118" spans="1:13" x14ac:dyDescent="0.2">
      <c r="A118">
        <v>2027</v>
      </c>
      <c r="B118" t="s">
        <v>13</v>
      </c>
      <c r="C118">
        <v>9.8727367420793475E-5</v>
      </c>
      <c r="D118">
        <v>2.5251897578253759E-4</v>
      </c>
      <c r="E118">
        <v>9.604170196215195E-5</v>
      </c>
      <c r="F118">
        <f t="shared" si="9"/>
        <v>1.1338256481642939E-4</v>
      </c>
      <c r="G118">
        <v>1.6415659315008281E-4</v>
      </c>
      <c r="H118">
        <f t="shared" si="7"/>
        <v>3.5124634320333103E-4</v>
      </c>
      <c r="I118">
        <f t="shared" si="10"/>
        <v>2.6019829511223478E-4</v>
      </c>
      <c r="J118">
        <f t="shared" si="11"/>
        <v>2.775391579665122E-4</v>
      </c>
      <c r="K118">
        <f t="shared" si="12"/>
        <v>3.5124634320333103E-4</v>
      </c>
      <c r="L118" t="str">
        <f t="shared" si="8"/>
        <v>TUG Risk Reduction is Higher Than CC+REFCL++</v>
      </c>
      <c r="M118" t="str">
        <f t="shared" si="13"/>
        <v>TUG Risk Reduction is Higher Than CC+REFCL++</v>
      </c>
    </row>
    <row r="119" spans="1:13" x14ac:dyDescent="0.2">
      <c r="A119">
        <v>2027</v>
      </c>
      <c r="B119" t="s">
        <v>46</v>
      </c>
      <c r="C119">
        <v>3.4503527559246192E-3</v>
      </c>
      <c r="D119">
        <v>7.9316589527422127E-4</v>
      </c>
      <c r="E119">
        <v>3.3510049397311439E-3</v>
      </c>
      <c r="F119">
        <f t="shared" si="9"/>
        <v>3.9560474982937117E-3</v>
      </c>
      <c r="G119">
        <v>6.502923967497264E-4</v>
      </c>
      <c r="H119">
        <f t="shared" si="7"/>
        <v>4.2435186511988405E-3</v>
      </c>
      <c r="I119">
        <f t="shared" si="10"/>
        <v>4.0012973364808701E-3</v>
      </c>
      <c r="J119">
        <f t="shared" si="11"/>
        <v>4.6063398950434379E-3</v>
      </c>
      <c r="K119">
        <f t="shared" si="12"/>
        <v>4.6063398950434379E-3</v>
      </c>
      <c r="L119" t="str">
        <f t="shared" si="8"/>
        <v>TUG Risk Reduction is Higher Than CC+REFCL++</v>
      </c>
      <c r="M119" t="str">
        <f t="shared" si="13"/>
        <v>TUG is lower</v>
      </c>
    </row>
    <row r="120" spans="1:13" x14ac:dyDescent="0.2">
      <c r="A120">
        <v>2027</v>
      </c>
      <c r="B120" t="s">
        <v>94</v>
      </c>
      <c r="C120">
        <v>1.380951611681697E-2</v>
      </c>
      <c r="D120">
        <v>3.3204814538191883E-5</v>
      </c>
      <c r="E120">
        <v>1.197040230188582E-2</v>
      </c>
      <c r="F120">
        <f t="shared" si="9"/>
        <v>1.4131724939726316E-2</v>
      </c>
      <c r="G120">
        <v>3.3204814538191883E-5</v>
      </c>
      <c r="H120">
        <f t="shared" si="7"/>
        <v>1.3842720931355162E-2</v>
      </c>
      <c r="I120">
        <f t="shared" si="10"/>
        <v>1.2003607116424012E-2</v>
      </c>
      <c r="J120">
        <f t="shared" si="11"/>
        <v>1.4164929754264508E-2</v>
      </c>
      <c r="K120">
        <f t="shared" si="12"/>
        <v>1.4164929754264508E-2</v>
      </c>
      <c r="L120" t="str">
        <f t="shared" si="8"/>
        <v>TUG Risk Reduction is Higher Than CC+REFCL++</v>
      </c>
      <c r="M120" t="str">
        <f t="shared" si="13"/>
        <v>TUG is lower</v>
      </c>
    </row>
    <row r="121" spans="1:13" x14ac:dyDescent="0.2">
      <c r="A121">
        <v>2027</v>
      </c>
      <c r="B121" t="s">
        <v>95</v>
      </c>
      <c r="C121">
        <v>1.5755297978789361E-3</v>
      </c>
      <c r="D121">
        <v>5.6252233727264738E-5</v>
      </c>
      <c r="E121">
        <v>1.4741884919090859E-3</v>
      </c>
      <c r="F121">
        <f t="shared" si="9"/>
        <v>1.7403614140593378E-3</v>
      </c>
      <c r="G121">
        <v>4.875411488538792E-5</v>
      </c>
      <c r="H121">
        <f t="shared" si="7"/>
        <v>1.6317820316062008E-3</v>
      </c>
      <c r="I121">
        <f t="shared" si="10"/>
        <v>1.5229426067944738E-3</v>
      </c>
      <c r="J121">
        <f t="shared" si="11"/>
        <v>1.7891155289447257E-3</v>
      </c>
      <c r="K121">
        <f t="shared" si="12"/>
        <v>1.7891155289447257E-3</v>
      </c>
      <c r="L121" t="str">
        <f t="shared" si="8"/>
        <v>TUG Risk Reduction is Higher Than CC+REFCL++</v>
      </c>
      <c r="M121" t="str">
        <f t="shared" si="13"/>
        <v>TUG is lower</v>
      </c>
    </row>
    <row r="122" spans="1:13" x14ac:dyDescent="0.2">
      <c r="A122">
        <v>2027</v>
      </c>
      <c r="B122" t="s">
        <v>96</v>
      </c>
      <c r="C122">
        <v>1.4516788293785889E-3</v>
      </c>
      <c r="D122">
        <v>0</v>
      </c>
      <c r="E122">
        <v>1.2601584083125131E-3</v>
      </c>
      <c r="F122">
        <f t="shared" si="9"/>
        <v>1.4876870098133835E-3</v>
      </c>
      <c r="G122">
        <v>0</v>
      </c>
      <c r="H122">
        <f t="shared" si="7"/>
        <v>1.4516788293785889E-3</v>
      </c>
      <c r="I122">
        <f t="shared" si="10"/>
        <v>1.2601584083125131E-3</v>
      </c>
      <c r="J122">
        <f t="shared" si="11"/>
        <v>1.4876870098133835E-3</v>
      </c>
      <c r="K122">
        <f t="shared" si="12"/>
        <v>1.4876870098133835E-3</v>
      </c>
      <c r="L122" t="str">
        <f t="shared" si="8"/>
        <v>TUG Risk Reduction is Higher Than CC+REFCL++</v>
      </c>
      <c r="M122" t="str">
        <f t="shared" si="13"/>
        <v>TUG is lower</v>
      </c>
    </row>
    <row r="123" spans="1:13" x14ac:dyDescent="0.2">
      <c r="A123">
        <v>2027</v>
      </c>
      <c r="B123" t="s">
        <v>47</v>
      </c>
      <c r="C123">
        <v>1.505320128580378E-3</v>
      </c>
      <c r="D123">
        <v>1.860931101925383E-6</v>
      </c>
      <c r="E123">
        <v>1.1885556397578159E-3</v>
      </c>
      <c r="F123">
        <f t="shared" si="9"/>
        <v>1.4031559636029773E-3</v>
      </c>
      <c r="G123">
        <v>4.1721375155697971E-7</v>
      </c>
      <c r="H123">
        <f t="shared" si="7"/>
        <v>1.5071810596823034E-3</v>
      </c>
      <c r="I123">
        <f t="shared" si="10"/>
        <v>1.1889728535093729E-3</v>
      </c>
      <c r="J123">
        <f t="shared" si="11"/>
        <v>1.4035731773545342E-3</v>
      </c>
      <c r="K123">
        <f t="shared" si="12"/>
        <v>1.5071810596823034E-3</v>
      </c>
      <c r="L123" t="str">
        <f t="shared" si="8"/>
        <v>TUG Risk Reduction is Higher Than CC+REFCL++</v>
      </c>
      <c r="M123" t="str">
        <f t="shared" si="13"/>
        <v>TUG Risk Reduction is Higher Than CC+REFCL++</v>
      </c>
    </row>
    <row r="124" spans="1:13" x14ac:dyDescent="0.2">
      <c r="A124">
        <v>2027</v>
      </c>
      <c r="B124" t="s">
        <v>97</v>
      </c>
      <c r="C124">
        <v>8.8594384506919619E-4</v>
      </c>
      <c r="D124">
        <v>8.3388629184788653E-6</v>
      </c>
      <c r="E124">
        <v>7.3722297256972522E-4</v>
      </c>
      <c r="F124">
        <f t="shared" si="9"/>
        <v>8.7033267595037003E-4</v>
      </c>
      <c r="G124">
        <v>8.3388629184788653E-6</v>
      </c>
      <c r="H124">
        <f t="shared" si="7"/>
        <v>8.9428270798767504E-4</v>
      </c>
      <c r="I124">
        <f t="shared" si="10"/>
        <v>7.4556183548820406E-4</v>
      </c>
      <c r="J124">
        <f t="shared" si="11"/>
        <v>8.7867153886884888E-4</v>
      </c>
      <c r="K124">
        <f t="shared" si="12"/>
        <v>8.9428270798767504E-4</v>
      </c>
      <c r="L124" t="str">
        <f t="shared" si="8"/>
        <v>TUG Risk Reduction is Higher Than CC+REFCL++</v>
      </c>
      <c r="M124" t="str">
        <f t="shared" si="13"/>
        <v>TUG Risk Reduction is Higher Than CC+REFCL++</v>
      </c>
    </row>
    <row r="125" spans="1:13" x14ac:dyDescent="0.2">
      <c r="A125">
        <v>2027</v>
      </c>
      <c r="B125" t="s">
        <v>98</v>
      </c>
      <c r="C125">
        <v>1.6348072079376791E-4</v>
      </c>
      <c r="D125">
        <v>4.428199598295133E-5</v>
      </c>
      <c r="E125">
        <v>1.458867117054318E-4</v>
      </c>
      <c r="F125">
        <f t="shared" si="9"/>
        <v>1.7222736798557919E-4</v>
      </c>
      <c r="G125">
        <v>2.303034340894956E-5</v>
      </c>
      <c r="H125">
        <f t="shared" si="7"/>
        <v>2.0776271677671923E-4</v>
      </c>
      <c r="I125">
        <f t="shared" si="10"/>
        <v>1.6891705511438136E-4</v>
      </c>
      <c r="J125">
        <f t="shared" si="11"/>
        <v>1.9525771139452874E-4</v>
      </c>
      <c r="K125">
        <f t="shared" si="12"/>
        <v>2.0776271677671923E-4</v>
      </c>
      <c r="L125" t="str">
        <f t="shared" si="8"/>
        <v>TUG Risk Reduction is Higher Than CC+REFCL++</v>
      </c>
      <c r="M125" t="str">
        <f t="shared" si="13"/>
        <v>TUG Risk Reduction is Higher Than CC+REFCL++</v>
      </c>
    </row>
    <row r="126" spans="1:13" x14ac:dyDescent="0.2">
      <c r="A126">
        <v>2027</v>
      </c>
      <c r="B126" t="s">
        <v>50</v>
      </c>
      <c r="C126">
        <v>2.0093489607688909E-2</v>
      </c>
      <c r="D126">
        <v>1.8908858757790299E-3</v>
      </c>
      <c r="E126">
        <v>1.6869202193136031E-2</v>
      </c>
      <c r="F126">
        <f t="shared" si="9"/>
        <v>1.9915030366896704E-2</v>
      </c>
      <c r="G126">
        <v>1.8908858757790299E-3</v>
      </c>
      <c r="H126">
        <f t="shared" si="7"/>
        <v>2.198437548346794E-2</v>
      </c>
      <c r="I126">
        <f t="shared" si="10"/>
        <v>1.8760088068915062E-2</v>
      </c>
      <c r="J126">
        <f t="shared" si="11"/>
        <v>2.1805916242675735E-2</v>
      </c>
      <c r="K126">
        <f t="shared" si="12"/>
        <v>2.198437548346794E-2</v>
      </c>
      <c r="L126" t="str">
        <f t="shared" si="8"/>
        <v>TUG Risk Reduction is Higher Than CC+REFCL++</v>
      </c>
      <c r="M126" t="str">
        <f t="shared" si="13"/>
        <v>TUG Risk Reduction is Higher Than CC+REFCL++</v>
      </c>
    </row>
    <row r="127" spans="1:13" x14ac:dyDescent="0.2">
      <c r="A127">
        <v>2027</v>
      </c>
      <c r="B127" t="s">
        <v>99</v>
      </c>
      <c r="C127">
        <v>5.271022817141594E-5</v>
      </c>
      <c r="D127">
        <v>4.0577314673805287E-6</v>
      </c>
      <c r="E127">
        <v>5.2720865165677472E-5</v>
      </c>
      <c r="F127">
        <f t="shared" si="9"/>
        <v>6.2239910265035899E-5</v>
      </c>
      <c r="G127">
        <v>4.0577314673805287E-6</v>
      </c>
      <c r="H127">
        <f t="shared" si="7"/>
        <v>5.6767959638796467E-5</v>
      </c>
      <c r="I127">
        <f t="shared" si="10"/>
        <v>5.6778596633057999E-5</v>
      </c>
      <c r="J127">
        <f t="shared" si="11"/>
        <v>6.6297641732416426E-5</v>
      </c>
      <c r="K127">
        <f t="shared" si="12"/>
        <v>6.6297641732416426E-5</v>
      </c>
      <c r="L127" t="str">
        <f t="shared" si="8"/>
        <v>TUG is lower</v>
      </c>
      <c r="M127" t="str">
        <f t="shared" si="13"/>
        <v>TUG is lower</v>
      </c>
    </row>
    <row r="128" spans="1:13" x14ac:dyDescent="0.2">
      <c r="A128">
        <v>2027</v>
      </c>
      <c r="B128" t="s">
        <v>100</v>
      </c>
      <c r="C128">
        <v>5.5068593281284268E-4</v>
      </c>
      <c r="D128">
        <v>1.4553359912836911E-3</v>
      </c>
      <c r="E128">
        <v>4.8665998516951711E-4</v>
      </c>
      <c r="F128">
        <f t="shared" si="9"/>
        <v>5.7452914915845778E-4</v>
      </c>
      <c r="G128">
        <v>1.441335803429443E-3</v>
      </c>
      <c r="H128">
        <f t="shared" si="7"/>
        <v>2.0060219240965339E-3</v>
      </c>
      <c r="I128">
        <f t="shared" si="10"/>
        <v>1.9279957885989601E-3</v>
      </c>
      <c r="J128">
        <f t="shared" si="11"/>
        <v>2.0158649525879009E-3</v>
      </c>
      <c r="K128">
        <f t="shared" si="12"/>
        <v>2.0158649525879009E-3</v>
      </c>
      <c r="L128" t="str">
        <f t="shared" si="8"/>
        <v>TUG Risk Reduction is Higher Than CC+REFCL++</v>
      </c>
      <c r="M128" t="str">
        <f t="shared" si="13"/>
        <v>TUG is lower</v>
      </c>
    </row>
    <row r="129" spans="1:13" x14ac:dyDescent="0.2">
      <c r="A129">
        <v>2027</v>
      </c>
      <c r="B129" t="s">
        <v>51</v>
      </c>
      <c r="C129">
        <v>1.7300455530752999E-3</v>
      </c>
      <c r="D129">
        <v>3.2996995076502128E-3</v>
      </c>
      <c r="E129">
        <v>1.7340086205340781E-3</v>
      </c>
      <c r="F129">
        <f t="shared" si="9"/>
        <v>2.0470935103527308E-3</v>
      </c>
      <c r="G129">
        <v>2.7053224478870118E-3</v>
      </c>
      <c r="H129">
        <f t="shared" si="7"/>
        <v>5.0297450607255127E-3</v>
      </c>
      <c r="I129">
        <f t="shared" si="10"/>
        <v>4.4393310684210895E-3</v>
      </c>
      <c r="J129">
        <f t="shared" si="11"/>
        <v>4.7524159582397422E-3</v>
      </c>
      <c r="K129">
        <f t="shared" si="12"/>
        <v>5.0297450607255127E-3</v>
      </c>
      <c r="L129" t="str">
        <f t="shared" si="8"/>
        <v>TUG Risk Reduction is Higher Than CC+REFCL++</v>
      </c>
      <c r="M129" t="str">
        <f t="shared" si="13"/>
        <v>TUG Risk Reduction is Higher Than CC+REFCL++</v>
      </c>
    </row>
    <row r="130" spans="1:13" x14ac:dyDescent="0.2">
      <c r="A130">
        <v>2027</v>
      </c>
      <c r="B130" t="s">
        <v>101</v>
      </c>
      <c r="C130">
        <v>0</v>
      </c>
      <c r="D130">
        <v>0</v>
      </c>
      <c r="E130">
        <v>0</v>
      </c>
      <c r="F130">
        <f t="shared" si="9"/>
        <v>0</v>
      </c>
      <c r="G130">
        <v>0</v>
      </c>
      <c r="H130">
        <f t="shared" ref="H130:H193" si="14">SUM(C130:D130)</f>
        <v>0</v>
      </c>
      <c r="I130">
        <f t="shared" si="10"/>
        <v>0</v>
      </c>
      <c r="J130">
        <f t="shared" si="11"/>
        <v>0</v>
      </c>
      <c r="K130">
        <f t="shared" si="12"/>
        <v>0</v>
      </c>
      <c r="L130" t="str">
        <f t="shared" ref="L130:L193" si="15">IF(H130&gt;I130,"TUG Risk Reduction is Higher Than CC+REFCL++","TUG is lower")</f>
        <v>TUG is lower</v>
      </c>
      <c r="M130" t="str">
        <f t="shared" si="13"/>
        <v>TUG is lower</v>
      </c>
    </row>
    <row r="131" spans="1:13" x14ac:dyDescent="0.2">
      <c r="A131">
        <v>2027</v>
      </c>
      <c r="B131" t="s">
        <v>102</v>
      </c>
      <c r="C131">
        <v>2.6263049040857681E-5</v>
      </c>
      <c r="D131">
        <v>0</v>
      </c>
      <c r="E131">
        <v>2.6605426775277062E-5</v>
      </c>
      <c r="F131">
        <f t="shared" ref="F131:F194" si="16">E131*0.85/0.72</f>
        <v>3.1409184387479864E-5</v>
      </c>
      <c r="G131">
        <v>0</v>
      </c>
      <c r="H131">
        <f t="shared" si="14"/>
        <v>2.6263049040857681E-5</v>
      </c>
      <c r="I131">
        <f t="shared" ref="I131:I194" si="17">E131+G131</f>
        <v>2.6605426775277062E-5</v>
      </c>
      <c r="J131">
        <f t="shared" ref="J131:J194" si="18">SUM(F131:G131)</f>
        <v>3.1409184387479864E-5</v>
      </c>
      <c r="K131">
        <f t="shared" ref="K131:K194" si="19">IF(J131&gt;H131,J131,H131)</f>
        <v>3.1409184387479864E-5</v>
      </c>
      <c r="L131" t="str">
        <f t="shared" si="15"/>
        <v>TUG is lower</v>
      </c>
      <c r="M131" t="str">
        <f t="shared" ref="M131:M194" si="20">IF(H131&gt;J131,"TUG Risk Reduction is Higher Than CC+REFCL++","TUG is lower")</f>
        <v>TUG is lower</v>
      </c>
    </row>
    <row r="132" spans="1:13" x14ac:dyDescent="0.2">
      <c r="A132">
        <v>2027</v>
      </c>
      <c r="B132" t="s">
        <v>52</v>
      </c>
      <c r="C132">
        <v>6.7624226511838012E-4</v>
      </c>
      <c r="D132">
        <v>1.274645434672806E-3</v>
      </c>
      <c r="E132">
        <v>5.1775948932619037E-4</v>
      </c>
      <c r="F132">
        <f t="shared" si="16"/>
        <v>6.1124384156564142E-4</v>
      </c>
      <c r="G132">
        <v>1.104742084758363E-3</v>
      </c>
      <c r="H132">
        <f t="shared" si="14"/>
        <v>1.950887699791186E-3</v>
      </c>
      <c r="I132">
        <f t="shared" si="17"/>
        <v>1.6225015740845535E-3</v>
      </c>
      <c r="J132">
        <f t="shared" si="18"/>
        <v>1.7159859263240044E-3</v>
      </c>
      <c r="K132">
        <f t="shared" si="19"/>
        <v>1.950887699791186E-3</v>
      </c>
      <c r="L132" t="str">
        <f t="shared" si="15"/>
        <v>TUG Risk Reduction is Higher Than CC+REFCL++</v>
      </c>
      <c r="M132" t="str">
        <f t="shared" si="20"/>
        <v>TUG Risk Reduction is Higher Than CC+REFCL++</v>
      </c>
    </row>
    <row r="133" spans="1:13" x14ac:dyDescent="0.2">
      <c r="A133">
        <v>2027</v>
      </c>
      <c r="B133" t="s">
        <v>16</v>
      </c>
      <c r="C133">
        <v>4.8318991516822316E-3</v>
      </c>
      <c r="D133">
        <v>1.6113663428539681E-5</v>
      </c>
      <c r="E133">
        <v>3.7326810102271662E-3</v>
      </c>
      <c r="F133">
        <f t="shared" si="16"/>
        <v>4.4066373037404049E-3</v>
      </c>
      <c r="G133">
        <v>1.6113663428539681E-5</v>
      </c>
      <c r="H133">
        <f t="shared" si="14"/>
        <v>4.848012815110771E-3</v>
      </c>
      <c r="I133">
        <f t="shared" si="17"/>
        <v>3.748794673655706E-3</v>
      </c>
      <c r="J133">
        <f t="shared" si="18"/>
        <v>4.4227509671689444E-3</v>
      </c>
      <c r="K133">
        <f t="shared" si="19"/>
        <v>4.848012815110771E-3</v>
      </c>
      <c r="L133" t="str">
        <f t="shared" si="15"/>
        <v>TUG Risk Reduction is Higher Than CC+REFCL++</v>
      </c>
      <c r="M133" t="str">
        <f t="shared" si="20"/>
        <v>TUG Risk Reduction is Higher Than CC+REFCL++</v>
      </c>
    </row>
    <row r="134" spans="1:13" x14ac:dyDescent="0.2">
      <c r="A134">
        <v>2027</v>
      </c>
      <c r="B134" t="s">
        <v>54</v>
      </c>
      <c r="C134">
        <v>4.5433932878148452E-4</v>
      </c>
      <c r="D134">
        <v>1.363071875259784E-4</v>
      </c>
      <c r="E134">
        <v>4.5136139602526478E-4</v>
      </c>
      <c r="F134">
        <f t="shared" si="16"/>
        <v>5.3285720364093753E-4</v>
      </c>
      <c r="G134">
        <v>1.2908790714612141E-4</v>
      </c>
      <c r="H134">
        <f t="shared" si="14"/>
        <v>5.9064651630746294E-4</v>
      </c>
      <c r="I134">
        <f t="shared" si="17"/>
        <v>5.8044930317138624E-4</v>
      </c>
      <c r="J134">
        <f t="shared" si="18"/>
        <v>6.6194511078705894E-4</v>
      </c>
      <c r="K134">
        <f t="shared" si="19"/>
        <v>6.6194511078705894E-4</v>
      </c>
      <c r="L134" t="str">
        <f t="shared" si="15"/>
        <v>TUG Risk Reduction is Higher Than CC+REFCL++</v>
      </c>
      <c r="M134" t="str">
        <f t="shared" si="20"/>
        <v>TUG is lower</v>
      </c>
    </row>
    <row r="135" spans="1:13" x14ac:dyDescent="0.2">
      <c r="A135">
        <v>2027</v>
      </c>
      <c r="B135" t="s">
        <v>103</v>
      </c>
      <c r="C135">
        <v>4.3861156670316958E-3</v>
      </c>
      <c r="D135">
        <v>9.6321480761008352E-4</v>
      </c>
      <c r="E135">
        <v>3.9446848704697687E-3</v>
      </c>
      <c r="F135">
        <f t="shared" si="16"/>
        <v>4.6569196387490326E-3</v>
      </c>
      <c r="G135">
        <v>9.5031887555567334E-4</v>
      </c>
      <c r="H135">
        <f t="shared" si="14"/>
        <v>5.3493304746417792E-3</v>
      </c>
      <c r="I135">
        <f t="shared" si="17"/>
        <v>4.8950037460254421E-3</v>
      </c>
      <c r="J135">
        <f t="shared" si="18"/>
        <v>5.6072385143047061E-3</v>
      </c>
      <c r="K135">
        <f t="shared" si="19"/>
        <v>5.6072385143047061E-3</v>
      </c>
      <c r="L135" t="str">
        <f t="shared" si="15"/>
        <v>TUG Risk Reduction is Higher Than CC+REFCL++</v>
      </c>
      <c r="M135" t="str">
        <f t="shared" si="20"/>
        <v>TUG is lower</v>
      </c>
    </row>
    <row r="136" spans="1:13" x14ac:dyDescent="0.2">
      <c r="A136">
        <v>2027</v>
      </c>
      <c r="B136" t="s">
        <v>104</v>
      </c>
      <c r="C136">
        <v>5.4906707686559753E-4</v>
      </c>
      <c r="D136">
        <v>1.3577667704892961E-4</v>
      </c>
      <c r="E136">
        <v>5.014622803936607E-4</v>
      </c>
      <c r="F136">
        <f t="shared" si="16"/>
        <v>5.9200408102029391E-4</v>
      </c>
      <c r="G136">
        <v>1.3577667704892961E-4</v>
      </c>
      <c r="H136">
        <f t="shared" si="14"/>
        <v>6.8484375391452714E-4</v>
      </c>
      <c r="I136">
        <f t="shared" si="17"/>
        <v>6.3723895744259031E-4</v>
      </c>
      <c r="J136">
        <f t="shared" si="18"/>
        <v>7.2778075806922353E-4</v>
      </c>
      <c r="K136">
        <f t="shared" si="19"/>
        <v>7.2778075806922353E-4</v>
      </c>
      <c r="L136" t="str">
        <f t="shared" si="15"/>
        <v>TUG Risk Reduction is Higher Than CC+REFCL++</v>
      </c>
      <c r="M136" t="str">
        <f t="shared" si="20"/>
        <v>TUG is lower</v>
      </c>
    </row>
    <row r="137" spans="1:13" x14ac:dyDescent="0.2">
      <c r="A137">
        <v>2027</v>
      </c>
      <c r="B137" t="s">
        <v>17</v>
      </c>
      <c r="C137">
        <v>6.5567920666826491E-4</v>
      </c>
      <c r="D137">
        <v>4.1654144689534699E-4</v>
      </c>
      <c r="E137">
        <v>5.874217554121704E-4</v>
      </c>
      <c r="F137">
        <f t="shared" si="16"/>
        <v>6.934840168060345E-4</v>
      </c>
      <c r="G137">
        <v>4.1654144689534699E-4</v>
      </c>
      <c r="H137">
        <f t="shared" si="14"/>
        <v>1.0722206535636119E-3</v>
      </c>
      <c r="I137">
        <f t="shared" si="17"/>
        <v>1.0039632023075174E-3</v>
      </c>
      <c r="J137">
        <f t="shared" si="18"/>
        <v>1.1100254637013815E-3</v>
      </c>
      <c r="K137">
        <f t="shared" si="19"/>
        <v>1.1100254637013815E-3</v>
      </c>
      <c r="L137" t="str">
        <f t="shared" si="15"/>
        <v>TUG Risk Reduction is Higher Than CC+REFCL++</v>
      </c>
      <c r="M137" t="str">
        <f t="shared" si="20"/>
        <v>TUG is lower</v>
      </c>
    </row>
    <row r="138" spans="1:13" x14ac:dyDescent="0.2">
      <c r="A138">
        <v>2027</v>
      </c>
      <c r="B138" t="s">
        <v>105</v>
      </c>
      <c r="C138">
        <v>2.2288200303355489E-4</v>
      </c>
      <c r="D138">
        <v>5.2583939815234297E-5</v>
      </c>
      <c r="E138">
        <v>2.1913494394953069E-4</v>
      </c>
      <c r="F138">
        <f t="shared" si="16"/>
        <v>2.5870097549597377E-4</v>
      </c>
      <c r="G138">
        <v>0</v>
      </c>
      <c r="H138">
        <f t="shared" si="14"/>
        <v>2.7546594284878919E-4</v>
      </c>
      <c r="I138">
        <f t="shared" si="17"/>
        <v>2.1913494394953069E-4</v>
      </c>
      <c r="J138">
        <f t="shared" si="18"/>
        <v>2.5870097549597377E-4</v>
      </c>
      <c r="K138">
        <f t="shared" si="19"/>
        <v>2.7546594284878919E-4</v>
      </c>
      <c r="L138" t="str">
        <f t="shared" si="15"/>
        <v>TUG Risk Reduction is Higher Than CC+REFCL++</v>
      </c>
      <c r="M138" t="str">
        <f t="shared" si="20"/>
        <v>TUG Risk Reduction is Higher Than CC+REFCL++</v>
      </c>
    </row>
    <row r="139" spans="1:13" x14ac:dyDescent="0.2">
      <c r="A139">
        <v>2027</v>
      </c>
      <c r="B139" t="s">
        <v>106</v>
      </c>
      <c r="C139">
        <v>1.5011965349115549E-3</v>
      </c>
      <c r="D139">
        <v>3.7842544079047062E-5</v>
      </c>
      <c r="E139">
        <v>1.203842172636984E-3</v>
      </c>
      <c r="F139">
        <f t="shared" si="16"/>
        <v>1.4212025649186619E-3</v>
      </c>
      <c r="G139">
        <v>3.7842544079047062E-5</v>
      </c>
      <c r="H139">
        <f t="shared" si="14"/>
        <v>1.5390390789906019E-3</v>
      </c>
      <c r="I139">
        <f t="shared" si="17"/>
        <v>1.241684716716031E-3</v>
      </c>
      <c r="J139">
        <f t="shared" si="18"/>
        <v>1.4590451089977088E-3</v>
      </c>
      <c r="K139">
        <f t="shared" si="19"/>
        <v>1.5390390789906019E-3</v>
      </c>
      <c r="L139" t="str">
        <f t="shared" si="15"/>
        <v>TUG Risk Reduction is Higher Than CC+REFCL++</v>
      </c>
      <c r="M139" t="str">
        <f t="shared" si="20"/>
        <v>TUG Risk Reduction is Higher Than CC+REFCL++</v>
      </c>
    </row>
    <row r="140" spans="1:13" x14ac:dyDescent="0.2">
      <c r="A140">
        <v>2027</v>
      </c>
      <c r="B140" t="s">
        <v>107</v>
      </c>
      <c r="C140">
        <v>4.5040675123307452E-3</v>
      </c>
      <c r="D140">
        <v>1.7835362573717149E-4</v>
      </c>
      <c r="E140">
        <v>4.2457054991491879E-3</v>
      </c>
      <c r="F140">
        <f t="shared" si="16"/>
        <v>5.0122912142733468E-3</v>
      </c>
      <c r="G140">
        <v>1.6454987333676231E-4</v>
      </c>
      <c r="H140">
        <f t="shared" si="14"/>
        <v>4.6824211380679165E-3</v>
      </c>
      <c r="I140">
        <f t="shared" si="17"/>
        <v>4.4102553724859501E-3</v>
      </c>
      <c r="J140">
        <f t="shared" si="18"/>
        <v>5.176841087610109E-3</v>
      </c>
      <c r="K140">
        <f t="shared" si="19"/>
        <v>5.176841087610109E-3</v>
      </c>
      <c r="L140" t="str">
        <f t="shared" si="15"/>
        <v>TUG Risk Reduction is Higher Than CC+REFCL++</v>
      </c>
      <c r="M140" t="str">
        <f t="shared" si="20"/>
        <v>TUG is lower</v>
      </c>
    </row>
    <row r="141" spans="1:13" x14ac:dyDescent="0.2">
      <c r="A141">
        <v>2027</v>
      </c>
      <c r="B141" t="s">
        <v>108</v>
      </c>
      <c r="C141">
        <v>7.0008939506216988E-3</v>
      </c>
      <c r="D141">
        <v>1.9737614066162889E-3</v>
      </c>
      <c r="E141">
        <v>6.2585278422516476E-3</v>
      </c>
      <c r="F141">
        <f t="shared" si="16"/>
        <v>7.3885398137693067E-3</v>
      </c>
      <c r="G141">
        <v>1.9737614066162889E-3</v>
      </c>
      <c r="H141">
        <f t="shared" si="14"/>
        <v>8.9746553572379872E-3</v>
      </c>
      <c r="I141">
        <f t="shared" si="17"/>
        <v>8.2322892488679369E-3</v>
      </c>
      <c r="J141">
        <f t="shared" si="18"/>
        <v>9.3623012203855951E-3</v>
      </c>
      <c r="K141">
        <f t="shared" si="19"/>
        <v>9.3623012203855951E-3</v>
      </c>
      <c r="L141" t="str">
        <f t="shared" si="15"/>
        <v>TUG Risk Reduction is Higher Than CC+REFCL++</v>
      </c>
      <c r="M141" t="str">
        <f t="shared" si="20"/>
        <v>TUG is lower</v>
      </c>
    </row>
    <row r="142" spans="1:13" x14ac:dyDescent="0.2">
      <c r="A142">
        <v>2027</v>
      </c>
      <c r="B142" t="s">
        <v>109</v>
      </c>
      <c r="C142">
        <v>8.7880134685683411E-3</v>
      </c>
      <c r="D142">
        <v>7.6425251326985499E-4</v>
      </c>
      <c r="E142">
        <v>8.0213370559256911E-3</v>
      </c>
      <c r="F142">
        <f t="shared" si="16"/>
        <v>9.4696340243567191E-3</v>
      </c>
      <c r="G142">
        <v>7.2490438323636849E-4</v>
      </c>
      <c r="H142">
        <f t="shared" si="14"/>
        <v>9.5522659818381966E-3</v>
      </c>
      <c r="I142">
        <f t="shared" si="17"/>
        <v>8.7462414391620592E-3</v>
      </c>
      <c r="J142">
        <f t="shared" si="18"/>
        <v>1.0194538407593087E-2</v>
      </c>
      <c r="K142">
        <f t="shared" si="19"/>
        <v>1.0194538407593087E-2</v>
      </c>
      <c r="L142" t="str">
        <f t="shared" si="15"/>
        <v>TUG Risk Reduction is Higher Than CC+REFCL++</v>
      </c>
      <c r="M142" t="str">
        <f t="shared" si="20"/>
        <v>TUG is lower</v>
      </c>
    </row>
    <row r="143" spans="1:13" x14ac:dyDescent="0.2">
      <c r="A143">
        <v>2027</v>
      </c>
      <c r="B143" t="s">
        <v>110</v>
      </c>
      <c r="C143">
        <v>1.565225435812246E-3</v>
      </c>
      <c r="D143">
        <v>1.6593388560415359E-4</v>
      </c>
      <c r="E143">
        <v>1.657536195205129E-3</v>
      </c>
      <c r="F143">
        <f t="shared" si="16"/>
        <v>1.9568135637838329E-3</v>
      </c>
      <c r="G143">
        <v>1.3769767637056231E-4</v>
      </c>
      <c r="H143">
        <f t="shared" si="14"/>
        <v>1.7311593214163997E-3</v>
      </c>
      <c r="I143">
        <f t="shared" si="17"/>
        <v>1.7952338715756912E-3</v>
      </c>
      <c r="J143">
        <f t="shared" si="18"/>
        <v>2.0945112401543954E-3</v>
      </c>
      <c r="K143">
        <f t="shared" si="19"/>
        <v>2.0945112401543954E-3</v>
      </c>
      <c r="L143" t="str">
        <f t="shared" si="15"/>
        <v>TUG is lower</v>
      </c>
      <c r="M143" t="str">
        <f t="shared" si="20"/>
        <v>TUG is lower</v>
      </c>
    </row>
    <row r="144" spans="1:13" x14ac:dyDescent="0.2">
      <c r="A144">
        <v>2027</v>
      </c>
      <c r="B144" t="s">
        <v>111</v>
      </c>
      <c r="C144">
        <v>2.770988277627875E-3</v>
      </c>
      <c r="D144">
        <v>0</v>
      </c>
      <c r="E144">
        <v>2.7176478403601952E-3</v>
      </c>
      <c r="F144">
        <f t="shared" si="16"/>
        <v>3.2083342559807862E-3</v>
      </c>
      <c r="G144">
        <v>0</v>
      </c>
      <c r="H144">
        <f t="shared" si="14"/>
        <v>2.770988277627875E-3</v>
      </c>
      <c r="I144">
        <f t="shared" si="17"/>
        <v>2.7176478403601952E-3</v>
      </c>
      <c r="J144">
        <f t="shared" si="18"/>
        <v>3.2083342559807862E-3</v>
      </c>
      <c r="K144">
        <f t="shared" si="19"/>
        <v>3.2083342559807862E-3</v>
      </c>
      <c r="L144" t="str">
        <f t="shared" si="15"/>
        <v>TUG Risk Reduction is Higher Than CC+REFCL++</v>
      </c>
      <c r="M144" t="str">
        <f t="shared" si="20"/>
        <v>TUG is lower</v>
      </c>
    </row>
    <row r="145" spans="1:13" x14ac:dyDescent="0.2">
      <c r="A145">
        <v>2027</v>
      </c>
      <c r="B145" t="s">
        <v>112</v>
      </c>
      <c r="C145">
        <v>4.1632858647994507E-5</v>
      </c>
      <c r="D145">
        <v>4.9412588592443103E-5</v>
      </c>
      <c r="E145">
        <v>4.2699443223296368E-5</v>
      </c>
      <c r="F145">
        <f t="shared" si="16"/>
        <v>5.0409064916391542E-5</v>
      </c>
      <c r="G145">
        <v>4.9412588592443103E-5</v>
      </c>
      <c r="H145">
        <f t="shared" si="14"/>
        <v>9.1045447240437603E-5</v>
      </c>
      <c r="I145">
        <f t="shared" si="17"/>
        <v>9.2112031815739471E-5</v>
      </c>
      <c r="J145">
        <f t="shared" si="18"/>
        <v>9.9821653508834645E-5</v>
      </c>
      <c r="K145">
        <f t="shared" si="19"/>
        <v>9.9821653508834645E-5</v>
      </c>
      <c r="L145" t="str">
        <f t="shared" si="15"/>
        <v>TUG is lower</v>
      </c>
      <c r="M145" t="str">
        <f t="shared" si="20"/>
        <v>TUG is lower</v>
      </c>
    </row>
    <row r="146" spans="1:13" x14ac:dyDescent="0.2">
      <c r="A146">
        <v>2027</v>
      </c>
      <c r="B146" t="s">
        <v>113</v>
      </c>
      <c r="C146">
        <v>4.363217481820782E-3</v>
      </c>
      <c r="D146">
        <v>3.7945001865451482E-4</v>
      </c>
      <c r="E146">
        <v>4.3161987981167214E-3</v>
      </c>
      <c r="F146">
        <f t="shared" si="16"/>
        <v>5.0955124699989069E-3</v>
      </c>
      <c r="G146">
        <v>3.3868550021445002E-4</v>
      </c>
      <c r="H146">
        <f t="shared" si="14"/>
        <v>4.7426675004752965E-3</v>
      </c>
      <c r="I146">
        <f t="shared" si="17"/>
        <v>4.6548842983311712E-3</v>
      </c>
      <c r="J146">
        <f t="shared" si="18"/>
        <v>5.4341979702133567E-3</v>
      </c>
      <c r="K146">
        <f t="shared" si="19"/>
        <v>5.4341979702133567E-3</v>
      </c>
      <c r="L146" t="str">
        <f t="shared" si="15"/>
        <v>TUG Risk Reduction is Higher Than CC+REFCL++</v>
      </c>
      <c r="M146" t="str">
        <f t="shared" si="20"/>
        <v>TUG is lower</v>
      </c>
    </row>
    <row r="147" spans="1:13" x14ac:dyDescent="0.2">
      <c r="A147">
        <v>2027</v>
      </c>
      <c r="B147" t="s">
        <v>114</v>
      </c>
      <c r="C147">
        <v>4.4515066271835699E-5</v>
      </c>
      <c r="D147">
        <v>2.52124067576519E-3</v>
      </c>
      <c r="E147">
        <v>4.4878772527839902E-5</v>
      </c>
      <c r="F147">
        <f t="shared" si="16"/>
        <v>5.2981884234255437E-5</v>
      </c>
      <c r="G147">
        <v>2.0957789899170198E-3</v>
      </c>
      <c r="H147">
        <f t="shared" si="14"/>
        <v>2.5657557420370259E-3</v>
      </c>
      <c r="I147">
        <f t="shared" si="17"/>
        <v>2.1406577624448597E-3</v>
      </c>
      <c r="J147">
        <f t="shared" si="18"/>
        <v>2.1487608741512752E-3</v>
      </c>
      <c r="K147">
        <f t="shared" si="19"/>
        <v>2.5657557420370259E-3</v>
      </c>
      <c r="L147" t="str">
        <f t="shared" si="15"/>
        <v>TUG Risk Reduction is Higher Than CC+REFCL++</v>
      </c>
      <c r="M147" t="str">
        <f t="shared" si="20"/>
        <v>TUG Risk Reduction is Higher Than CC+REFCL++</v>
      </c>
    </row>
    <row r="148" spans="1:13" x14ac:dyDescent="0.2">
      <c r="A148">
        <v>2027</v>
      </c>
      <c r="B148" t="s">
        <v>115</v>
      </c>
      <c r="C148">
        <v>1.677176182769083E-4</v>
      </c>
      <c r="D148">
        <v>7.1810494170704926E-4</v>
      </c>
      <c r="E148">
        <v>1.6259107165677981E-4</v>
      </c>
      <c r="F148">
        <f t="shared" si="16"/>
        <v>1.9194779292814281E-4</v>
      </c>
      <c r="G148">
        <v>6.2883312951160096E-4</v>
      </c>
      <c r="H148">
        <f t="shared" si="14"/>
        <v>8.8582255998395751E-4</v>
      </c>
      <c r="I148">
        <f t="shared" si="17"/>
        <v>7.9142420116838077E-4</v>
      </c>
      <c r="J148">
        <f t="shared" si="18"/>
        <v>8.2078092243974374E-4</v>
      </c>
      <c r="K148">
        <f t="shared" si="19"/>
        <v>8.8582255998395751E-4</v>
      </c>
      <c r="L148" t="str">
        <f t="shared" si="15"/>
        <v>TUG Risk Reduction is Higher Than CC+REFCL++</v>
      </c>
      <c r="M148" t="str">
        <f t="shared" si="20"/>
        <v>TUG Risk Reduction is Higher Than CC+REFCL++</v>
      </c>
    </row>
    <row r="149" spans="1:13" x14ac:dyDescent="0.2">
      <c r="A149">
        <v>2027</v>
      </c>
      <c r="B149" t="s">
        <v>116</v>
      </c>
      <c r="C149">
        <v>1.6119006315243581E-3</v>
      </c>
      <c r="D149">
        <v>1.198603082436633E-6</v>
      </c>
      <c r="E149">
        <v>9.4086358448470056E-4</v>
      </c>
      <c r="F149">
        <f t="shared" si="16"/>
        <v>1.1107417316833269E-3</v>
      </c>
      <c r="G149">
        <v>0</v>
      </c>
      <c r="H149">
        <f t="shared" si="14"/>
        <v>1.6130992346067947E-3</v>
      </c>
      <c r="I149">
        <f t="shared" si="17"/>
        <v>9.4086358448470056E-4</v>
      </c>
      <c r="J149">
        <f t="shared" si="18"/>
        <v>1.1107417316833269E-3</v>
      </c>
      <c r="K149">
        <f t="shared" si="19"/>
        <v>1.6130992346067947E-3</v>
      </c>
      <c r="L149" t="str">
        <f t="shared" si="15"/>
        <v>TUG Risk Reduction is Higher Than CC+REFCL++</v>
      </c>
      <c r="M149" t="str">
        <f t="shared" si="20"/>
        <v>TUG Risk Reduction is Higher Than CC+REFCL++</v>
      </c>
    </row>
    <row r="150" spans="1:13" x14ac:dyDescent="0.2">
      <c r="A150">
        <v>2027</v>
      </c>
      <c r="B150" t="s">
        <v>117</v>
      </c>
      <c r="C150">
        <v>2.4361326467324351E-3</v>
      </c>
      <c r="D150">
        <v>3.2347895280804952E-3</v>
      </c>
      <c r="E150">
        <v>2.2083451257267788E-3</v>
      </c>
      <c r="F150">
        <f t="shared" si="16"/>
        <v>2.6070741067607804E-3</v>
      </c>
      <c r="G150">
        <v>3.1560780081971909E-3</v>
      </c>
      <c r="H150">
        <f t="shared" si="14"/>
        <v>5.6709221748129299E-3</v>
      </c>
      <c r="I150">
        <f t="shared" si="17"/>
        <v>5.3644231339239692E-3</v>
      </c>
      <c r="J150">
        <f t="shared" si="18"/>
        <v>5.7631521149579708E-3</v>
      </c>
      <c r="K150">
        <f t="shared" si="19"/>
        <v>5.7631521149579708E-3</v>
      </c>
      <c r="L150" t="str">
        <f t="shared" si="15"/>
        <v>TUG Risk Reduction is Higher Than CC+REFCL++</v>
      </c>
      <c r="M150" t="str">
        <f t="shared" si="20"/>
        <v>TUG is lower</v>
      </c>
    </row>
    <row r="151" spans="1:13" x14ac:dyDescent="0.2">
      <c r="A151">
        <v>2027</v>
      </c>
      <c r="B151" t="s">
        <v>20</v>
      </c>
      <c r="C151">
        <v>9.4754038094231488E-4</v>
      </c>
      <c r="D151">
        <v>4.2507935529057052E-5</v>
      </c>
      <c r="E151">
        <v>6.5812729345114901E-4</v>
      </c>
      <c r="F151">
        <f t="shared" si="16"/>
        <v>7.7695583254649536E-4</v>
      </c>
      <c r="G151">
        <v>4.2507935529057052E-5</v>
      </c>
      <c r="H151">
        <f t="shared" si="14"/>
        <v>9.9004831647137199E-4</v>
      </c>
      <c r="I151">
        <f t="shared" si="17"/>
        <v>7.0063522898020601E-4</v>
      </c>
      <c r="J151">
        <f t="shared" si="18"/>
        <v>8.1946376807555236E-4</v>
      </c>
      <c r="K151">
        <f t="shared" si="19"/>
        <v>9.9004831647137199E-4</v>
      </c>
      <c r="L151" t="str">
        <f t="shared" si="15"/>
        <v>TUG Risk Reduction is Higher Than CC+REFCL++</v>
      </c>
      <c r="M151" t="str">
        <f t="shared" si="20"/>
        <v>TUG Risk Reduction is Higher Than CC+REFCL++</v>
      </c>
    </row>
    <row r="152" spans="1:13" x14ac:dyDescent="0.2">
      <c r="A152">
        <v>2027</v>
      </c>
      <c r="B152" t="s">
        <v>118</v>
      </c>
      <c r="C152">
        <v>6.4478978337593855E-4</v>
      </c>
      <c r="D152">
        <v>2.7640217713612838E-4</v>
      </c>
      <c r="E152">
        <v>4.9662986729607172E-4</v>
      </c>
      <c r="F152">
        <f t="shared" si="16"/>
        <v>5.8629914889119579E-4</v>
      </c>
      <c r="G152">
        <v>2.5808290635823383E-4</v>
      </c>
      <c r="H152">
        <f t="shared" si="14"/>
        <v>9.2119196051206693E-4</v>
      </c>
      <c r="I152">
        <f t="shared" si="17"/>
        <v>7.547127736543056E-4</v>
      </c>
      <c r="J152">
        <f t="shared" si="18"/>
        <v>8.4438205524942967E-4</v>
      </c>
      <c r="K152">
        <f t="shared" si="19"/>
        <v>9.2119196051206693E-4</v>
      </c>
      <c r="L152" t="str">
        <f t="shared" si="15"/>
        <v>TUG Risk Reduction is Higher Than CC+REFCL++</v>
      </c>
      <c r="M152" t="str">
        <f t="shared" si="20"/>
        <v>TUG Risk Reduction is Higher Than CC+REFCL++</v>
      </c>
    </row>
    <row r="153" spans="1:13" x14ac:dyDescent="0.2">
      <c r="A153">
        <v>2027</v>
      </c>
      <c r="B153" t="s">
        <v>57</v>
      </c>
      <c r="C153">
        <v>9.6813192079275665E-3</v>
      </c>
      <c r="D153">
        <v>1.6389681174236781E-4</v>
      </c>
      <c r="E153">
        <v>7.8010097976217822E-3</v>
      </c>
      <c r="F153">
        <f t="shared" si="16"/>
        <v>9.2095254555257158E-3</v>
      </c>
      <c r="G153">
        <v>1.6389681174236781E-4</v>
      </c>
      <c r="H153">
        <f t="shared" si="14"/>
        <v>9.8452160196699345E-3</v>
      </c>
      <c r="I153">
        <f t="shared" si="17"/>
        <v>7.9649066093641502E-3</v>
      </c>
      <c r="J153">
        <f t="shared" si="18"/>
        <v>9.3734222672680837E-3</v>
      </c>
      <c r="K153">
        <f t="shared" si="19"/>
        <v>9.8452160196699345E-3</v>
      </c>
      <c r="L153" t="str">
        <f t="shared" si="15"/>
        <v>TUG Risk Reduction is Higher Than CC+REFCL++</v>
      </c>
      <c r="M153" t="str">
        <f t="shared" si="20"/>
        <v>TUG Risk Reduction is Higher Than CC+REFCL++</v>
      </c>
    </row>
    <row r="154" spans="1:13" x14ac:dyDescent="0.2">
      <c r="A154">
        <v>2027</v>
      </c>
      <c r="B154" t="s">
        <v>119</v>
      </c>
      <c r="C154">
        <v>4.3112396552183448E-5</v>
      </c>
      <c r="D154">
        <v>2.4803813496591419E-5</v>
      </c>
      <c r="E154">
        <v>4.2788560715035462E-5</v>
      </c>
      <c r="F154">
        <f t="shared" si="16"/>
        <v>5.0514273066361309E-5</v>
      </c>
      <c r="G154">
        <v>8.7167486513678913E-6</v>
      </c>
      <c r="H154">
        <f t="shared" si="14"/>
        <v>6.7916210048774874E-5</v>
      </c>
      <c r="I154">
        <f t="shared" si="17"/>
        <v>5.1505309366403354E-5</v>
      </c>
      <c r="J154">
        <f t="shared" si="18"/>
        <v>5.92310217177292E-5</v>
      </c>
      <c r="K154">
        <f t="shared" si="19"/>
        <v>6.7916210048774874E-5</v>
      </c>
      <c r="L154" t="str">
        <f t="shared" si="15"/>
        <v>TUG Risk Reduction is Higher Than CC+REFCL++</v>
      </c>
      <c r="M154" t="str">
        <f t="shared" si="20"/>
        <v>TUG Risk Reduction is Higher Than CC+REFCL++</v>
      </c>
    </row>
    <row r="155" spans="1:13" x14ac:dyDescent="0.2">
      <c r="A155">
        <v>2027</v>
      </c>
      <c r="B155" t="s">
        <v>120</v>
      </c>
      <c r="C155">
        <v>3.9885190229212528E-3</v>
      </c>
      <c r="D155">
        <v>5.8296255689158349E-5</v>
      </c>
      <c r="E155">
        <v>3.704282718005162E-3</v>
      </c>
      <c r="F155">
        <f t="shared" si="16"/>
        <v>4.373111542089427E-3</v>
      </c>
      <c r="G155">
        <v>5.0525679762999397E-5</v>
      </c>
      <c r="H155">
        <f t="shared" si="14"/>
        <v>4.0468152786104113E-3</v>
      </c>
      <c r="I155">
        <f t="shared" si="17"/>
        <v>3.7548083977681614E-3</v>
      </c>
      <c r="J155">
        <f t="shared" si="18"/>
        <v>4.4236372218524264E-3</v>
      </c>
      <c r="K155">
        <f t="shared" si="19"/>
        <v>4.4236372218524264E-3</v>
      </c>
      <c r="L155" t="str">
        <f t="shared" si="15"/>
        <v>TUG Risk Reduction is Higher Than CC+REFCL++</v>
      </c>
      <c r="M155" t="str">
        <f t="shared" si="20"/>
        <v>TUG is lower</v>
      </c>
    </row>
    <row r="156" spans="1:13" x14ac:dyDescent="0.2">
      <c r="A156">
        <v>2027</v>
      </c>
      <c r="B156" t="s">
        <v>121</v>
      </c>
      <c r="C156">
        <v>3.7874368168658092E-6</v>
      </c>
      <c r="D156">
        <v>3.4034972485762369E-5</v>
      </c>
      <c r="E156">
        <v>3.8749395537073646E-6</v>
      </c>
      <c r="F156">
        <f t="shared" si="16"/>
        <v>4.5745814175711942E-6</v>
      </c>
      <c r="G156">
        <v>3.4034972485762369E-5</v>
      </c>
      <c r="H156">
        <f t="shared" si="14"/>
        <v>3.7822409302628179E-5</v>
      </c>
      <c r="I156">
        <f t="shared" si="17"/>
        <v>3.7909912039469737E-5</v>
      </c>
      <c r="J156">
        <f t="shared" si="18"/>
        <v>3.8609553903333562E-5</v>
      </c>
      <c r="K156">
        <f t="shared" si="19"/>
        <v>3.8609553903333562E-5</v>
      </c>
      <c r="L156" t="str">
        <f t="shared" si="15"/>
        <v>TUG is lower</v>
      </c>
      <c r="M156" t="str">
        <f t="shared" si="20"/>
        <v>TUG is lower</v>
      </c>
    </row>
    <row r="157" spans="1:13" x14ac:dyDescent="0.2">
      <c r="A157">
        <v>2027</v>
      </c>
      <c r="B157" t="s">
        <v>59</v>
      </c>
      <c r="C157">
        <v>1.436123348231485E-3</v>
      </c>
      <c r="D157">
        <v>3.5016368914907647E-5</v>
      </c>
      <c r="E157">
        <v>1.590031659815601E-5</v>
      </c>
      <c r="F157">
        <f t="shared" si="16"/>
        <v>1.8771207095045289E-5</v>
      </c>
      <c r="G157">
        <v>3.5016368914907647E-5</v>
      </c>
      <c r="H157">
        <f t="shared" si="14"/>
        <v>1.4711397171463926E-3</v>
      </c>
      <c r="I157">
        <f t="shared" si="17"/>
        <v>5.0916685513063657E-5</v>
      </c>
      <c r="J157">
        <f t="shared" si="18"/>
        <v>5.3787576009952936E-5</v>
      </c>
      <c r="K157">
        <f t="shared" si="19"/>
        <v>1.4711397171463926E-3</v>
      </c>
      <c r="L157" t="str">
        <f t="shared" si="15"/>
        <v>TUG Risk Reduction is Higher Than CC+REFCL++</v>
      </c>
      <c r="M157" t="str">
        <f t="shared" si="20"/>
        <v>TUG Risk Reduction is Higher Than CC+REFCL++</v>
      </c>
    </row>
    <row r="158" spans="1:13" x14ac:dyDescent="0.2">
      <c r="A158">
        <v>2027</v>
      </c>
      <c r="B158" t="s">
        <v>122</v>
      </c>
      <c r="C158">
        <v>1.2086068820926959E-4</v>
      </c>
      <c r="D158">
        <v>3.1444374558827428E-5</v>
      </c>
      <c r="E158">
        <v>7.0335649790405073E-5</v>
      </c>
      <c r="F158">
        <f t="shared" si="16"/>
        <v>8.3035142113672657E-5</v>
      </c>
      <c r="G158">
        <v>3.1444374558827428E-5</v>
      </c>
      <c r="H158">
        <f t="shared" si="14"/>
        <v>1.5230506276809702E-4</v>
      </c>
      <c r="I158">
        <f t="shared" si="17"/>
        <v>1.017800243492325E-4</v>
      </c>
      <c r="J158">
        <f t="shared" si="18"/>
        <v>1.1447951667250008E-4</v>
      </c>
      <c r="K158">
        <f t="shared" si="19"/>
        <v>1.5230506276809702E-4</v>
      </c>
      <c r="L158" t="str">
        <f t="shared" si="15"/>
        <v>TUG Risk Reduction is Higher Than CC+REFCL++</v>
      </c>
      <c r="M158" t="str">
        <f t="shared" si="20"/>
        <v>TUG Risk Reduction is Higher Than CC+REFCL++</v>
      </c>
    </row>
    <row r="159" spans="1:13" x14ac:dyDescent="0.2">
      <c r="A159">
        <v>2027</v>
      </c>
      <c r="B159" t="s">
        <v>123</v>
      </c>
      <c r="C159">
        <v>1.7149379530995881E-4</v>
      </c>
      <c r="D159">
        <v>7.3317890214876942E-5</v>
      </c>
      <c r="E159">
        <v>1.6120342869555489E-4</v>
      </c>
      <c r="F159">
        <f t="shared" si="16"/>
        <v>1.903096033211412E-4</v>
      </c>
      <c r="G159">
        <v>7.3317890214876942E-5</v>
      </c>
      <c r="H159">
        <f t="shared" si="14"/>
        <v>2.4481168552483573E-4</v>
      </c>
      <c r="I159">
        <f t="shared" si="17"/>
        <v>2.3452131891043182E-4</v>
      </c>
      <c r="J159">
        <f t="shared" si="18"/>
        <v>2.6362749353601815E-4</v>
      </c>
      <c r="K159">
        <f t="shared" si="19"/>
        <v>2.6362749353601815E-4</v>
      </c>
      <c r="L159" t="str">
        <f t="shared" si="15"/>
        <v>TUG Risk Reduction is Higher Than CC+REFCL++</v>
      </c>
      <c r="M159" t="str">
        <f t="shared" si="20"/>
        <v>TUG is lower</v>
      </c>
    </row>
    <row r="160" spans="1:13" x14ac:dyDescent="0.2">
      <c r="A160">
        <v>2027</v>
      </c>
      <c r="B160" t="s">
        <v>124</v>
      </c>
      <c r="C160">
        <v>2.0618278309225959E-4</v>
      </c>
      <c r="D160">
        <v>3.3915453955332057E-4</v>
      </c>
      <c r="E160">
        <v>1.9943595310797021E-4</v>
      </c>
      <c r="F160">
        <f t="shared" si="16"/>
        <v>2.3544522241913149E-4</v>
      </c>
      <c r="G160">
        <v>2.430393378718901E-4</v>
      </c>
      <c r="H160">
        <f t="shared" si="14"/>
        <v>5.4533732264558019E-4</v>
      </c>
      <c r="I160">
        <f t="shared" si="17"/>
        <v>4.4247529097986033E-4</v>
      </c>
      <c r="J160">
        <f t="shared" si="18"/>
        <v>4.7848456029102158E-4</v>
      </c>
      <c r="K160">
        <f t="shared" si="19"/>
        <v>5.4533732264558019E-4</v>
      </c>
      <c r="L160" t="str">
        <f t="shared" si="15"/>
        <v>TUG Risk Reduction is Higher Than CC+REFCL++</v>
      </c>
      <c r="M160" t="str">
        <f t="shared" si="20"/>
        <v>TUG Risk Reduction is Higher Than CC+REFCL++</v>
      </c>
    </row>
    <row r="161" spans="1:13" x14ac:dyDescent="0.2">
      <c r="A161">
        <v>2027</v>
      </c>
      <c r="B161" t="s">
        <v>22</v>
      </c>
      <c r="C161">
        <v>5.5593258604085483E-2</v>
      </c>
      <c r="D161">
        <v>1.108421714370598E-4</v>
      </c>
      <c r="E161">
        <v>4.4898304707623231E-2</v>
      </c>
      <c r="F161">
        <f t="shared" si="16"/>
        <v>5.3004943057610762E-2</v>
      </c>
      <c r="G161">
        <v>9.4493081672899311E-5</v>
      </c>
      <c r="H161">
        <f t="shared" si="14"/>
        <v>5.5704100775522541E-2</v>
      </c>
      <c r="I161">
        <f t="shared" si="17"/>
        <v>4.4992797789296129E-2</v>
      </c>
      <c r="J161">
        <f t="shared" si="18"/>
        <v>5.3099436139283661E-2</v>
      </c>
      <c r="K161">
        <f t="shared" si="19"/>
        <v>5.5704100775522541E-2</v>
      </c>
      <c r="L161" t="str">
        <f t="shared" si="15"/>
        <v>TUG Risk Reduction is Higher Than CC+REFCL++</v>
      </c>
      <c r="M161" t="str">
        <f t="shared" si="20"/>
        <v>TUG Risk Reduction is Higher Than CC+REFCL++</v>
      </c>
    </row>
    <row r="162" spans="1:13" x14ac:dyDescent="0.2">
      <c r="A162">
        <v>2027</v>
      </c>
      <c r="B162" t="s">
        <v>125</v>
      </c>
      <c r="C162">
        <v>6.6189437654820809E-3</v>
      </c>
      <c r="D162">
        <v>5.8453152599738639E-4</v>
      </c>
      <c r="E162">
        <v>5.887285495327489E-3</v>
      </c>
      <c r="F162">
        <f t="shared" si="16"/>
        <v>6.9502675986505081E-3</v>
      </c>
      <c r="G162">
        <v>4.3622830737166928E-4</v>
      </c>
      <c r="H162">
        <f t="shared" si="14"/>
        <v>7.2034752914794673E-3</v>
      </c>
      <c r="I162">
        <f t="shared" si="17"/>
        <v>6.3235138026991582E-3</v>
      </c>
      <c r="J162">
        <f t="shared" si="18"/>
        <v>7.3864959060221773E-3</v>
      </c>
      <c r="K162">
        <f t="shared" si="19"/>
        <v>7.3864959060221773E-3</v>
      </c>
      <c r="L162" t="str">
        <f t="shared" si="15"/>
        <v>TUG Risk Reduction is Higher Than CC+REFCL++</v>
      </c>
      <c r="M162" t="str">
        <f t="shared" si="20"/>
        <v>TUG is lower</v>
      </c>
    </row>
    <row r="163" spans="1:13" x14ac:dyDescent="0.2">
      <c r="A163">
        <v>2027</v>
      </c>
      <c r="B163" t="s">
        <v>126</v>
      </c>
      <c r="C163">
        <v>3.0743861457605578E-3</v>
      </c>
      <c r="D163">
        <v>4.7694644936529157E-5</v>
      </c>
      <c r="E163">
        <v>2.7907588053271309E-3</v>
      </c>
      <c r="F163">
        <f t="shared" si="16"/>
        <v>3.2946458118445297E-3</v>
      </c>
      <c r="G163">
        <v>3.875433472591686E-5</v>
      </c>
      <c r="H163">
        <f t="shared" si="14"/>
        <v>3.122080790697087E-3</v>
      </c>
      <c r="I163">
        <f t="shared" si="17"/>
        <v>2.8295131400530478E-3</v>
      </c>
      <c r="J163">
        <f t="shared" si="18"/>
        <v>3.3334001465704466E-3</v>
      </c>
      <c r="K163">
        <f t="shared" si="19"/>
        <v>3.3334001465704466E-3</v>
      </c>
      <c r="L163" t="str">
        <f t="shared" si="15"/>
        <v>TUG Risk Reduction is Higher Than CC+REFCL++</v>
      </c>
      <c r="M163" t="str">
        <f t="shared" si="20"/>
        <v>TUG is lower</v>
      </c>
    </row>
    <row r="164" spans="1:13" x14ac:dyDescent="0.2">
      <c r="A164">
        <v>2027</v>
      </c>
      <c r="B164" t="s">
        <v>127</v>
      </c>
      <c r="C164">
        <v>7.2129637056946218E-3</v>
      </c>
      <c r="D164">
        <v>2.3860303171235059E-4</v>
      </c>
      <c r="E164">
        <v>6.8930117171448159E-3</v>
      </c>
      <c r="F164">
        <f t="shared" si="16"/>
        <v>8.1375832771848518E-3</v>
      </c>
      <c r="G164">
        <v>2.1641414896451499E-4</v>
      </c>
      <c r="H164">
        <f t="shared" si="14"/>
        <v>7.451566737406972E-3</v>
      </c>
      <c r="I164">
        <f t="shared" si="17"/>
        <v>7.1094258661093309E-3</v>
      </c>
      <c r="J164">
        <f t="shared" si="18"/>
        <v>8.353997426149366E-3</v>
      </c>
      <c r="K164">
        <f t="shared" si="19"/>
        <v>8.353997426149366E-3</v>
      </c>
      <c r="L164" t="str">
        <f t="shared" si="15"/>
        <v>TUG Risk Reduction is Higher Than CC+REFCL++</v>
      </c>
      <c r="M164" t="str">
        <f t="shared" si="20"/>
        <v>TUG is lower</v>
      </c>
    </row>
    <row r="165" spans="1:13" x14ac:dyDescent="0.2">
      <c r="A165">
        <v>2027</v>
      </c>
      <c r="B165" t="s">
        <v>128</v>
      </c>
      <c r="C165">
        <v>2.3682828876937209E-4</v>
      </c>
      <c r="D165">
        <v>4.2005602905723412E-3</v>
      </c>
      <c r="E165">
        <v>1.688614102923187E-4</v>
      </c>
      <c r="F165">
        <f t="shared" si="16"/>
        <v>1.9935027603954292E-4</v>
      </c>
      <c r="G165">
        <v>3.6468014492282851E-3</v>
      </c>
      <c r="H165">
        <f t="shared" si="14"/>
        <v>4.4373885793417131E-3</v>
      </c>
      <c r="I165">
        <f t="shared" si="17"/>
        <v>3.8156628595206036E-3</v>
      </c>
      <c r="J165">
        <f t="shared" si="18"/>
        <v>3.8461517252678279E-3</v>
      </c>
      <c r="K165">
        <f t="shared" si="19"/>
        <v>4.4373885793417131E-3</v>
      </c>
      <c r="L165" t="str">
        <f t="shared" si="15"/>
        <v>TUG Risk Reduction is Higher Than CC+REFCL++</v>
      </c>
      <c r="M165" t="str">
        <f t="shared" si="20"/>
        <v>TUG Risk Reduction is Higher Than CC+REFCL++</v>
      </c>
    </row>
    <row r="166" spans="1:13" x14ac:dyDescent="0.2">
      <c r="A166">
        <v>2027</v>
      </c>
      <c r="B166" t="s">
        <v>65</v>
      </c>
      <c r="C166">
        <v>5.8928460724401886E-3</v>
      </c>
      <c r="D166">
        <v>4.7831650349659417E-5</v>
      </c>
      <c r="E166">
        <v>5.8885864461150341E-3</v>
      </c>
      <c r="F166">
        <f t="shared" si="16"/>
        <v>6.9518034433302487E-3</v>
      </c>
      <c r="G166">
        <v>4.7831650349659417E-5</v>
      </c>
      <c r="H166">
        <f t="shared" si="14"/>
        <v>5.940677722789848E-3</v>
      </c>
      <c r="I166">
        <f t="shared" si="17"/>
        <v>5.9364180964646936E-3</v>
      </c>
      <c r="J166">
        <f t="shared" si="18"/>
        <v>6.9996350936799082E-3</v>
      </c>
      <c r="K166">
        <f t="shared" si="19"/>
        <v>6.9996350936799082E-3</v>
      </c>
      <c r="L166" t="str">
        <f t="shared" si="15"/>
        <v>TUG Risk Reduction is Higher Than CC+REFCL++</v>
      </c>
      <c r="M166" t="str">
        <f t="shared" si="20"/>
        <v>TUG is lower</v>
      </c>
    </row>
    <row r="167" spans="1:13" x14ac:dyDescent="0.2">
      <c r="A167">
        <v>2027</v>
      </c>
      <c r="B167" t="s">
        <v>129</v>
      </c>
      <c r="C167">
        <v>2.0098553386822052E-3</v>
      </c>
      <c r="D167">
        <v>1.0560565233000111E-3</v>
      </c>
      <c r="E167">
        <v>1.875447290685182E-3</v>
      </c>
      <c r="F167">
        <f t="shared" si="16"/>
        <v>2.2140697181700065E-3</v>
      </c>
      <c r="G167">
        <v>1.0560565233000111E-3</v>
      </c>
      <c r="H167">
        <f t="shared" si="14"/>
        <v>3.0659118619822162E-3</v>
      </c>
      <c r="I167">
        <f t="shared" si="17"/>
        <v>2.9315038139851929E-3</v>
      </c>
      <c r="J167">
        <f t="shared" si="18"/>
        <v>3.2701262414700175E-3</v>
      </c>
      <c r="K167">
        <f t="shared" si="19"/>
        <v>3.2701262414700175E-3</v>
      </c>
      <c r="L167" t="str">
        <f t="shared" si="15"/>
        <v>TUG Risk Reduction is Higher Than CC+REFCL++</v>
      </c>
      <c r="M167" t="str">
        <f t="shared" si="20"/>
        <v>TUG is lower</v>
      </c>
    </row>
    <row r="168" spans="1:13" x14ac:dyDescent="0.2">
      <c r="A168">
        <v>2027</v>
      </c>
      <c r="B168" t="s">
        <v>130</v>
      </c>
      <c r="C168">
        <v>1.7078408477471071E-4</v>
      </c>
      <c r="D168">
        <v>2.5165670780570511E-4</v>
      </c>
      <c r="E168">
        <v>1.210505113544867E-4</v>
      </c>
      <c r="F168">
        <f t="shared" si="16"/>
        <v>1.4290685368238012E-4</v>
      </c>
      <c r="G168">
        <v>2.321796331452147E-4</v>
      </c>
      <c r="H168">
        <f t="shared" si="14"/>
        <v>4.2244079258041585E-4</v>
      </c>
      <c r="I168">
        <f t="shared" si="17"/>
        <v>3.5323014449970138E-4</v>
      </c>
      <c r="J168">
        <f t="shared" si="18"/>
        <v>3.7508648682759479E-4</v>
      </c>
      <c r="K168">
        <f t="shared" si="19"/>
        <v>4.2244079258041585E-4</v>
      </c>
      <c r="L168" t="str">
        <f t="shared" si="15"/>
        <v>TUG Risk Reduction is Higher Than CC+REFCL++</v>
      </c>
      <c r="M168" t="str">
        <f t="shared" si="20"/>
        <v>TUG Risk Reduction is Higher Than CC+REFCL++</v>
      </c>
    </row>
    <row r="169" spans="1:13" x14ac:dyDescent="0.2">
      <c r="A169">
        <v>2027</v>
      </c>
      <c r="B169" t="s">
        <v>66</v>
      </c>
      <c r="C169">
        <v>5.2996983924087464E-3</v>
      </c>
      <c r="D169">
        <v>1.842084973442187E-4</v>
      </c>
      <c r="E169">
        <v>3.8883625055238492E-3</v>
      </c>
      <c r="F169">
        <f t="shared" si="16"/>
        <v>4.5904279579100996E-3</v>
      </c>
      <c r="G169">
        <v>1.168294719695734E-4</v>
      </c>
      <c r="H169">
        <f t="shared" si="14"/>
        <v>5.4839068897529651E-3</v>
      </c>
      <c r="I169">
        <f t="shared" si="17"/>
        <v>4.005191977493423E-3</v>
      </c>
      <c r="J169">
        <f t="shared" si="18"/>
        <v>4.7072574298796729E-3</v>
      </c>
      <c r="K169">
        <f t="shared" si="19"/>
        <v>5.4839068897529651E-3</v>
      </c>
      <c r="L169" t="str">
        <f t="shared" si="15"/>
        <v>TUG Risk Reduction is Higher Than CC+REFCL++</v>
      </c>
      <c r="M169" t="str">
        <f t="shared" si="20"/>
        <v>TUG Risk Reduction is Higher Than CC+REFCL++</v>
      </c>
    </row>
    <row r="170" spans="1:13" x14ac:dyDescent="0.2">
      <c r="A170">
        <v>2027</v>
      </c>
      <c r="B170" t="s">
        <v>131</v>
      </c>
      <c r="C170">
        <v>2.419067650969792E-3</v>
      </c>
      <c r="D170">
        <v>7.0967830628418806E-6</v>
      </c>
      <c r="E170">
        <v>2.181337257925972E-3</v>
      </c>
      <c r="F170">
        <f t="shared" si="16"/>
        <v>2.5751898183848281E-3</v>
      </c>
      <c r="G170">
        <v>7.0967830628418806E-6</v>
      </c>
      <c r="H170">
        <f t="shared" si="14"/>
        <v>2.4261644340326338E-3</v>
      </c>
      <c r="I170">
        <f t="shared" si="17"/>
        <v>2.1884340409888139E-3</v>
      </c>
      <c r="J170">
        <f t="shared" si="18"/>
        <v>2.5822866014476699E-3</v>
      </c>
      <c r="K170">
        <f t="shared" si="19"/>
        <v>2.5822866014476699E-3</v>
      </c>
      <c r="L170" t="str">
        <f t="shared" si="15"/>
        <v>TUG Risk Reduction is Higher Than CC+REFCL++</v>
      </c>
      <c r="M170" t="str">
        <f t="shared" si="20"/>
        <v>TUG is lower</v>
      </c>
    </row>
    <row r="171" spans="1:13" x14ac:dyDescent="0.2">
      <c r="A171">
        <v>2027</v>
      </c>
      <c r="B171" t="s">
        <v>132</v>
      </c>
      <c r="C171">
        <v>2.5232589032213381E-5</v>
      </c>
      <c r="D171">
        <v>1.2289584087245909E-3</v>
      </c>
      <c r="E171">
        <v>2.4885986627742142E-5</v>
      </c>
      <c r="F171">
        <f t="shared" si="16"/>
        <v>2.937928976886225E-5</v>
      </c>
      <c r="G171">
        <v>1.0452413181663239E-3</v>
      </c>
      <c r="H171">
        <f t="shared" si="14"/>
        <v>1.2541909977568043E-3</v>
      </c>
      <c r="I171">
        <f t="shared" si="17"/>
        <v>1.070127304794066E-3</v>
      </c>
      <c r="J171">
        <f t="shared" si="18"/>
        <v>1.0746206079351862E-3</v>
      </c>
      <c r="K171">
        <f t="shared" si="19"/>
        <v>1.2541909977568043E-3</v>
      </c>
      <c r="L171" t="str">
        <f t="shared" si="15"/>
        <v>TUG Risk Reduction is Higher Than CC+REFCL++</v>
      </c>
      <c r="M171" t="str">
        <f t="shared" si="20"/>
        <v>TUG Risk Reduction is Higher Than CC+REFCL++</v>
      </c>
    </row>
    <row r="172" spans="1:13" x14ac:dyDescent="0.2">
      <c r="A172">
        <v>2027</v>
      </c>
      <c r="B172" t="s">
        <v>67</v>
      </c>
      <c r="C172">
        <v>4.2448915770752028E-4</v>
      </c>
      <c r="D172">
        <v>2.9291046534382702E-3</v>
      </c>
      <c r="E172">
        <v>3.8326774887393749E-4</v>
      </c>
      <c r="F172">
        <f t="shared" si="16"/>
        <v>4.5246887019839845E-4</v>
      </c>
      <c r="G172">
        <v>2.0990067137732931E-3</v>
      </c>
      <c r="H172">
        <f t="shared" si="14"/>
        <v>3.3535938111457905E-3</v>
      </c>
      <c r="I172">
        <f t="shared" si="17"/>
        <v>2.4822744626472304E-3</v>
      </c>
      <c r="J172">
        <f t="shared" si="18"/>
        <v>2.5514755839716914E-3</v>
      </c>
      <c r="K172">
        <f t="shared" si="19"/>
        <v>3.3535938111457905E-3</v>
      </c>
      <c r="L172" t="str">
        <f t="shared" si="15"/>
        <v>TUG Risk Reduction is Higher Than CC+REFCL++</v>
      </c>
      <c r="M172" t="str">
        <f t="shared" si="20"/>
        <v>TUG Risk Reduction is Higher Than CC+REFCL++</v>
      </c>
    </row>
    <row r="173" spans="1:13" x14ac:dyDescent="0.2">
      <c r="A173">
        <v>2027</v>
      </c>
      <c r="B173" t="s">
        <v>133</v>
      </c>
      <c r="C173">
        <v>1.2959217758372749E-5</v>
      </c>
      <c r="D173">
        <v>4.8077600802796958E-5</v>
      </c>
      <c r="E173">
        <v>1.3115856516679849E-5</v>
      </c>
      <c r="F173">
        <f t="shared" si="16"/>
        <v>1.5483997276635934E-5</v>
      </c>
      <c r="G173">
        <v>4.8077600802796958E-5</v>
      </c>
      <c r="H173">
        <f t="shared" si="14"/>
        <v>6.103681856116971E-5</v>
      </c>
      <c r="I173">
        <f t="shared" si="17"/>
        <v>6.1193457319476811E-5</v>
      </c>
      <c r="J173">
        <f t="shared" si="18"/>
        <v>6.3561598079432886E-5</v>
      </c>
      <c r="K173">
        <f t="shared" si="19"/>
        <v>6.3561598079432886E-5</v>
      </c>
      <c r="L173" t="str">
        <f t="shared" si="15"/>
        <v>TUG is lower</v>
      </c>
      <c r="M173" t="str">
        <f t="shared" si="20"/>
        <v>TUG is lower</v>
      </c>
    </row>
    <row r="174" spans="1:13" x14ac:dyDescent="0.2">
      <c r="A174">
        <v>2027</v>
      </c>
      <c r="B174" t="s">
        <v>134</v>
      </c>
      <c r="C174">
        <v>3.3181001085228597E-2</v>
      </c>
      <c r="D174">
        <v>0</v>
      </c>
      <c r="E174">
        <v>3.0143138394641271E-2</v>
      </c>
      <c r="F174">
        <f t="shared" si="16"/>
        <v>3.5585649493673724E-2</v>
      </c>
      <c r="G174">
        <v>0</v>
      </c>
      <c r="H174">
        <f t="shared" si="14"/>
        <v>3.3181001085228597E-2</v>
      </c>
      <c r="I174">
        <f t="shared" si="17"/>
        <v>3.0143138394641271E-2</v>
      </c>
      <c r="J174">
        <f t="shared" si="18"/>
        <v>3.5585649493673724E-2</v>
      </c>
      <c r="K174">
        <f t="shared" si="19"/>
        <v>3.5585649493673724E-2</v>
      </c>
      <c r="L174" t="str">
        <f t="shared" si="15"/>
        <v>TUG Risk Reduction is Higher Than CC+REFCL++</v>
      </c>
      <c r="M174" t="str">
        <f t="shared" si="20"/>
        <v>TUG is lower</v>
      </c>
    </row>
    <row r="175" spans="1:13" x14ac:dyDescent="0.2">
      <c r="A175">
        <v>2027</v>
      </c>
      <c r="B175" t="s">
        <v>135</v>
      </c>
      <c r="C175">
        <v>2.5228860260683411E-2</v>
      </c>
      <c r="D175">
        <v>7.0120537043087531E-4</v>
      </c>
      <c r="E175">
        <v>2.1898398995424818E-2</v>
      </c>
      <c r="F175">
        <f t="shared" si="16"/>
        <v>2.5852276591820968E-2</v>
      </c>
      <c r="G175">
        <v>6.4196676343997389E-4</v>
      </c>
      <c r="H175">
        <f t="shared" si="14"/>
        <v>2.5930065631114288E-2</v>
      </c>
      <c r="I175">
        <f t="shared" si="17"/>
        <v>2.2540365758864794E-2</v>
      </c>
      <c r="J175">
        <f t="shared" si="18"/>
        <v>2.6494243355260943E-2</v>
      </c>
      <c r="K175">
        <f t="shared" si="19"/>
        <v>2.6494243355260943E-2</v>
      </c>
      <c r="L175" t="str">
        <f t="shared" si="15"/>
        <v>TUG Risk Reduction is Higher Than CC+REFCL++</v>
      </c>
      <c r="M175" t="str">
        <f t="shared" si="20"/>
        <v>TUG is lower</v>
      </c>
    </row>
    <row r="176" spans="1:13" x14ac:dyDescent="0.2">
      <c r="A176">
        <v>2027</v>
      </c>
      <c r="B176" t="s">
        <v>136</v>
      </c>
      <c r="C176">
        <v>4.8757201353860384E-3</v>
      </c>
      <c r="D176">
        <v>6.7827548776229647E-4</v>
      </c>
      <c r="E176">
        <v>4.1134354209565547E-3</v>
      </c>
      <c r="F176">
        <f t="shared" si="16"/>
        <v>4.8561390386292662E-3</v>
      </c>
      <c r="G176">
        <v>5.5113347261742868E-4</v>
      </c>
      <c r="H176">
        <f t="shared" si="14"/>
        <v>5.553995623148335E-3</v>
      </c>
      <c r="I176">
        <f t="shared" si="17"/>
        <v>4.664568893573983E-3</v>
      </c>
      <c r="J176">
        <f t="shared" si="18"/>
        <v>5.4072725112466946E-3</v>
      </c>
      <c r="K176">
        <f t="shared" si="19"/>
        <v>5.553995623148335E-3</v>
      </c>
      <c r="L176" t="str">
        <f t="shared" si="15"/>
        <v>TUG Risk Reduction is Higher Than CC+REFCL++</v>
      </c>
      <c r="M176" t="str">
        <f t="shared" si="20"/>
        <v>TUG Risk Reduction is Higher Than CC+REFCL++</v>
      </c>
    </row>
    <row r="177" spans="1:13" x14ac:dyDescent="0.2">
      <c r="A177">
        <v>2027</v>
      </c>
      <c r="B177" t="s">
        <v>137</v>
      </c>
      <c r="C177">
        <v>5.1727848335023313E-4</v>
      </c>
      <c r="D177">
        <v>1.58644148244917E-6</v>
      </c>
      <c r="E177">
        <v>5.5368289110581056E-4</v>
      </c>
      <c r="F177">
        <f t="shared" si="16"/>
        <v>6.5365341311102631E-4</v>
      </c>
      <c r="G177">
        <v>9.8220824604438299E-7</v>
      </c>
      <c r="H177">
        <f t="shared" si="14"/>
        <v>5.1886492483268229E-4</v>
      </c>
      <c r="I177">
        <f t="shared" si="17"/>
        <v>5.5466509935185495E-4</v>
      </c>
      <c r="J177">
        <f t="shared" si="18"/>
        <v>6.546356213570707E-4</v>
      </c>
      <c r="K177">
        <f t="shared" si="19"/>
        <v>6.546356213570707E-4</v>
      </c>
      <c r="L177" t="str">
        <f t="shared" si="15"/>
        <v>TUG is lower</v>
      </c>
      <c r="M177" t="str">
        <f t="shared" si="20"/>
        <v>TUG is lower</v>
      </c>
    </row>
    <row r="178" spans="1:13" x14ac:dyDescent="0.2">
      <c r="A178">
        <v>2027</v>
      </c>
      <c r="B178" t="s">
        <v>25</v>
      </c>
      <c r="C178">
        <v>1.8183352271576209E-4</v>
      </c>
      <c r="D178">
        <v>4.9616444835997187E-5</v>
      </c>
      <c r="E178">
        <v>1.7274811159718421E-4</v>
      </c>
      <c r="F178">
        <f t="shared" si="16"/>
        <v>2.0393874285778692E-4</v>
      </c>
      <c r="G178">
        <v>4.9616444835997187E-5</v>
      </c>
      <c r="H178">
        <f t="shared" si="14"/>
        <v>2.3144996755175928E-4</v>
      </c>
      <c r="I178">
        <f t="shared" si="17"/>
        <v>2.2236455643318139E-4</v>
      </c>
      <c r="J178">
        <f t="shared" si="18"/>
        <v>2.5355518769378411E-4</v>
      </c>
      <c r="K178">
        <f t="shared" si="19"/>
        <v>2.5355518769378411E-4</v>
      </c>
      <c r="L178" t="str">
        <f t="shared" si="15"/>
        <v>TUG Risk Reduction is Higher Than CC+REFCL++</v>
      </c>
      <c r="M178" t="str">
        <f t="shared" si="20"/>
        <v>TUG is lower</v>
      </c>
    </row>
    <row r="179" spans="1:13" x14ac:dyDescent="0.2">
      <c r="A179">
        <v>2027</v>
      </c>
      <c r="B179" t="s">
        <v>26</v>
      </c>
      <c r="C179">
        <v>5.388683172531954E-3</v>
      </c>
      <c r="D179">
        <v>4.415266295679062E-5</v>
      </c>
      <c r="E179">
        <v>3.1949444660317431E-3</v>
      </c>
      <c r="F179">
        <f t="shared" si="16"/>
        <v>3.7718094390652521E-3</v>
      </c>
      <c r="G179">
        <v>3.5876293482112161E-5</v>
      </c>
      <c r="H179">
        <f t="shared" si="14"/>
        <v>5.4328358354887446E-3</v>
      </c>
      <c r="I179">
        <f t="shared" si="17"/>
        <v>3.2308207595138552E-3</v>
      </c>
      <c r="J179">
        <f t="shared" si="18"/>
        <v>3.8076857325473642E-3</v>
      </c>
      <c r="K179">
        <f t="shared" si="19"/>
        <v>5.4328358354887446E-3</v>
      </c>
      <c r="L179" t="str">
        <f t="shared" si="15"/>
        <v>TUG Risk Reduction is Higher Than CC+REFCL++</v>
      </c>
      <c r="M179" t="str">
        <f t="shared" si="20"/>
        <v>TUG Risk Reduction is Higher Than CC+REFCL++</v>
      </c>
    </row>
    <row r="180" spans="1:13" x14ac:dyDescent="0.2">
      <c r="A180">
        <v>2027</v>
      </c>
      <c r="B180" t="s">
        <v>138</v>
      </c>
      <c r="C180">
        <v>1.807754795430944E-2</v>
      </c>
      <c r="D180">
        <v>6.9846320615945788E-5</v>
      </c>
      <c r="E180">
        <v>1.451496743124993E-2</v>
      </c>
      <c r="F180">
        <f t="shared" si="16"/>
        <v>1.7135725439670055E-2</v>
      </c>
      <c r="G180">
        <v>6.9846320615945788E-5</v>
      </c>
      <c r="H180">
        <f t="shared" si="14"/>
        <v>1.8147394274925385E-2</v>
      </c>
      <c r="I180">
        <f t="shared" si="17"/>
        <v>1.4584813751865875E-2</v>
      </c>
      <c r="J180">
        <f t="shared" si="18"/>
        <v>1.7205571760286E-2</v>
      </c>
      <c r="K180">
        <f t="shared" si="19"/>
        <v>1.8147394274925385E-2</v>
      </c>
      <c r="L180" t="str">
        <f t="shared" si="15"/>
        <v>TUG Risk Reduction is Higher Than CC+REFCL++</v>
      </c>
      <c r="M180" t="str">
        <f t="shared" si="20"/>
        <v>TUG Risk Reduction is Higher Than CC+REFCL++</v>
      </c>
    </row>
    <row r="181" spans="1:13" x14ac:dyDescent="0.2">
      <c r="A181">
        <v>2027</v>
      </c>
      <c r="B181" t="s">
        <v>139</v>
      </c>
      <c r="C181">
        <v>5.4069610371500808E-3</v>
      </c>
      <c r="D181">
        <v>1.4219784804795729E-4</v>
      </c>
      <c r="E181">
        <v>4.61888373034501E-3</v>
      </c>
      <c r="F181">
        <f t="shared" si="16"/>
        <v>5.4528488483239707E-3</v>
      </c>
      <c r="G181">
        <v>1.4219784804795729E-4</v>
      </c>
      <c r="H181">
        <f t="shared" si="14"/>
        <v>5.5491588851980383E-3</v>
      </c>
      <c r="I181">
        <f t="shared" si="17"/>
        <v>4.7610815783929675E-3</v>
      </c>
      <c r="J181">
        <f t="shared" si="18"/>
        <v>5.5950466963719282E-3</v>
      </c>
      <c r="K181">
        <f t="shared" si="19"/>
        <v>5.5950466963719282E-3</v>
      </c>
      <c r="L181" t="str">
        <f t="shared" si="15"/>
        <v>TUG Risk Reduction is Higher Than CC+REFCL++</v>
      </c>
      <c r="M181" t="str">
        <f t="shared" si="20"/>
        <v>TUG is lower</v>
      </c>
    </row>
    <row r="182" spans="1:13" x14ac:dyDescent="0.2">
      <c r="A182">
        <v>2027</v>
      </c>
      <c r="B182" t="s">
        <v>140</v>
      </c>
      <c r="C182">
        <v>1.947446334682242E-3</v>
      </c>
      <c r="D182">
        <v>2.0691210985824349E-3</v>
      </c>
      <c r="E182">
        <v>1.806792293094978E-3</v>
      </c>
      <c r="F182">
        <f t="shared" si="16"/>
        <v>2.1330186793482378E-3</v>
      </c>
      <c r="G182">
        <v>1.9411744749401969E-3</v>
      </c>
      <c r="H182">
        <f t="shared" si="14"/>
        <v>4.0165674332646771E-3</v>
      </c>
      <c r="I182">
        <f t="shared" si="17"/>
        <v>3.7479667680351747E-3</v>
      </c>
      <c r="J182">
        <f t="shared" si="18"/>
        <v>4.0741931542884347E-3</v>
      </c>
      <c r="K182">
        <f t="shared" si="19"/>
        <v>4.0741931542884347E-3</v>
      </c>
      <c r="L182" t="str">
        <f t="shared" si="15"/>
        <v>TUG Risk Reduction is Higher Than CC+REFCL++</v>
      </c>
      <c r="M182" t="str">
        <f t="shared" si="20"/>
        <v>TUG is lower</v>
      </c>
    </row>
    <row r="183" spans="1:13" x14ac:dyDescent="0.2">
      <c r="A183">
        <v>2027</v>
      </c>
      <c r="B183" t="s">
        <v>141</v>
      </c>
      <c r="C183">
        <v>1.4840272043897991E-3</v>
      </c>
      <c r="D183">
        <v>3.7658712103038351E-5</v>
      </c>
      <c r="E183">
        <v>1.48890531821899E-3</v>
      </c>
      <c r="F183">
        <f t="shared" si="16"/>
        <v>1.7577354451196409E-3</v>
      </c>
      <c r="G183">
        <v>3.4477262359314072E-5</v>
      </c>
      <c r="H183">
        <f t="shared" si="14"/>
        <v>1.5216859164928374E-3</v>
      </c>
      <c r="I183">
        <f t="shared" si="17"/>
        <v>1.5233825805783042E-3</v>
      </c>
      <c r="J183">
        <f t="shared" si="18"/>
        <v>1.792212707478955E-3</v>
      </c>
      <c r="K183">
        <f t="shared" si="19"/>
        <v>1.792212707478955E-3</v>
      </c>
      <c r="L183" t="str">
        <f t="shared" si="15"/>
        <v>TUG is lower</v>
      </c>
      <c r="M183" t="str">
        <f t="shared" si="20"/>
        <v>TUG is lower</v>
      </c>
    </row>
    <row r="184" spans="1:13" x14ac:dyDescent="0.2">
      <c r="A184">
        <v>2027</v>
      </c>
      <c r="B184" t="s">
        <v>142</v>
      </c>
      <c r="C184">
        <v>1.0114874872209649E-3</v>
      </c>
      <c r="D184">
        <v>7.5886142642512451E-5</v>
      </c>
      <c r="E184">
        <v>9.1396456208295892E-4</v>
      </c>
      <c r="F184">
        <f t="shared" si="16"/>
        <v>1.0789859413479375E-3</v>
      </c>
      <c r="G184">
        <v>6.7047657024498443E-5</v>
      </c>
      <c r="H184">
        <f t="shared" si="14"/>
        <v>1.0873736298634773E-3</v>
      </c>
      <c r="I184">
        <f t="shared" si="17"/>
        <v>9.8101221910745729E-4</v>
      </c>
      <c r="J184">
        <f t="shared" si="18"/>
        <v>1.1460335983724359E-3</v>
      </c>
      <c r="K184">
        <f t="shared" si="19"/>
        <v>1.1460335983724359E-3</v>
      </c>
      <c r="L184" t="str">
        <f t="shared" si="15"/>
        <v>TUG Risk Reduction is Higher Than CC+REFCL++</v>
      </c>
      <c r="M184" t="str">
        <f t="shared" si="20"/>
        <v>TUG is lower</v>
      </c>
    </row>
    <row r="185" spans="1:13" x14ac:dyDescent="0.2">
      <c r="A185">
        <v>2027</v>
      </c>
      <c r="B185" t="s">
        <v>70</v>
      </c>
      <c r="C185">
        <v>1.8083609632668629E-3</v>
      </c>
      <c r="D185">
        <v>4.6211453396424501E-4</v>
      </c>
      <c r="E185">
        <v>1.757520972868104E-3</v>
      </c>
      <c r="F185">
        <f t="shared" si="16"/>
        <v>2.0748511485248452E-3</v>
      </c>
      <c r="G185">
        <v>4.3148669533502092E-4</v>
      </c>
      <c r="H185">
        <f t="shared" si="14"/>
        <v>2.2704754972311079E-3</v>
      </c>
      <c r="I185">
        <f t="shared" si="17"/>
        <v>2.189007668203125E-3</v>
      </c>
      <c r="J185">
        <f t="shared" si="18"/>
        <v>2.5063378438598661E-3</v>
      </c>
      <c r="K185">
        <f t="shared" si="19"/>
        <v>2.5063378438598661E-3</v>
      </c>
      <c r="L185" t="str">
        <f t="shared" si="15"/>
        <v>TUG Risk Reduction is Higher Than CC+REFCL++</v>
      </c>
      <c r="M185" t="str">
        <f t="shared" si="20"/>
        <v>TUG is lower</v>
      </c>
    </row>
    <row r="186" spans="1:13" x14ac:dyDescent="0.2">
      <c r="A186">
        <v>2027</v>
      </c>
      <c r="B186" t="s">
        <v>143</v>
      </c>
      <c r="C186">
        <v>4.0361786555627969E-4</v>
      </c>
      <c r="D186">
        <v>3.3030724914271812E-6</v>
      </c>
      <c r="E186">
        <v>2.3552556202629361E-4</v>
      </c>
      <c r="F186">
        <f t="shared" si="16"/>
        <v>2.7805101072548552E-4</v>
      </c>
      <c r="G186">
        <v>3.3030724914271812E-6</v>
      </c>
      <c r="H186">
        <f t="shared" si="14"/>
        <v>4.0692093804770685E-4</v>
      </c>
      <c r="I186">
        <f t="shared" si="17"/>
        <v>2.3882863451772079E-4</v>
      </c>
      <c r="J186">
        <f t="shared" si="18"/>
        <v>2.8135408321691268E-4</v>
      </c>
      <c r="K186">
        <f t="shared" si="19"/>
        <v>4.0692093804770685E-4</v>
      </c>
      <c r="L186" t="str">
        <f t="shared" si="15"/>
        <v>TUG Risk Reduction is Higher Than CC+REFCL++</v>
      </c>
      <c r="M186" t="str">
        <f t="shared" si="20"/>
        <v>TUG Risk Reduction is Higher Than CC+REFCL++</v>
      </c>
    </row>
    <row r="187" spans="1:13" x14ac:dyDescent="0.2">
      <c r="A187">
        <v>2027</v>
      </c>
      <c r="B187" t="s">
        <v>28</v>
      </c>
      <c r="C187">
        <v>3.7777980743190792E-4</v>
      </c>
      <c r="D187">
        <v>1.6148210747690659E-4</v>
      </c>
      <c r="E187">
        <v>3.4413656542020728E-4</v>
      </c>
      <c r="F187">
        <f t="shared" si="16"/>
        <v>4.0627233417663363E-4</v>
      </c>
      <c r="G187">
        <v>1.6148210747690659E-4</v>
      </c>
      <c r="H187">
        <f t="shared" si="14"/>
        <v>5.3926191490881448E-4</v>
      </c>
      <c r="I187">
        <f t="shared" si="17"/>
        <v>5.0561867289711389E-4</v>
      </c>
      <c r="J187">
        <f t="shared" si="18"/>
        <v>5.677544416535402E-4</v>
      </c>
      <c r="K187">
        <f t="shared" si="19"/>
        <v>5.677544416535402E-4</v>
      </c>
      <c r="L187" t="str">
        <f t="shared" si="15"/>
        <v>TUG Risk Reduction is Higher Than CC+REFCL++</v>
      </c>
      <c r="M187" t="str">
        <f t="shared" si="20"/>
        <v>TUG is lower</v>
      </c>
    </row>
    <row r="188" spans="1:13" x14ac:dyDescent="0.2">
      <c r="A188">
        <v>2027</v>
      </c>
      <c r="B188" t="s">
        <v>144</v>
      </c>
      <c r="C188">
        <v>8.863608452113373E-3</v>
      </c>
      <c r="D188">
        <v>7.973636907173628E-4</v>
      </c>
      <c r="E188">
        <v>8.5408125272341193E-3</v>
      </c>
      <c r="F188">
        <f t="shared" si="16"/>
        <v>1.0082903677984725E-2</v>
      </c>
      <c r="G188">
        <v>6.6879280186164672E-4</v>
      </c>
      <c r="H188">
        <f t="shared" si="14"/>
        <v>9.6609721428307354E-3</v>
      </c>
      <c r="I188">
        <f t="shared" si="17"/>
        <v>9.2096053290957654E-3</v>
      </c>
      <c r="J188">
        <f t="shared" si="18"/>
        <v>1.0751696479846371E-2</v>
      </c>
      <c r="K188">
        <f t="shared" si="19"/>
        <v>1.0751696479846371E-2</v>
      </c>
      <c r="L188" t="str">
        <f t="shared" si="15"/>
        <v>TUG Risk Reduction is Higher Than CC+REFCL++</v>
      </c>
      <c r="M188" t="str">
        <f t="shared" si="20"/>
        <v>TUG is lower</v>
      </c>
    </row>
    <row r="189" spans="1:13" x14ac:dyDescent="0.2">
      <c r="A189">
        <v>2027</v>
      </c>
      <c r="B189" t="s">
        <v>145</v>
      </c>
      <c r="C189">
        <v>8.3189112878317394E-3</v>
      </c>
      <c r="D189">
        <v>4.145894782623782E-4</v>
      </c>
      <c r="E189">
        <v>6.3187513531589726E-3</v>
      </c>
      <c r="F189">
        <f t="shared" si="16"/>
        <v>7.4596370141460097E-3</v>
      </c>
      <c r="G189">
        <v>4.145894782623782E-4</v>
      </c>
      <c r="H189">
        <f t="shared" si="14"/>
        <v>8.7335007660941169E-3</v>
      </c>
      <c r="I189">
        <f t="shared" si="17"/>
        <v>6.733340831421351E-3</v>
      </c>
      <c r="J189">
        <f t="shared" si="18"/>
        <v>7.8742264924083882E-3</v>
      </c>
      <c r="K189">
        <f t="shared" si="19"/>
        <v>8.7335007660941169E-3</v>
      </c>
      <c r="L189" t="str">
        <f t="shared" si="15"/>
        <v>TUG Risk Reduction is Higher Than CC+REFCL++</v>
      </c>
      <c r="M189" t="str">
        <f t="shared" si="20"/>
        <v>TUG Risk Reduction is Higher Than CC+REFCL++</v>
      </c>
    </row>
    <row r="190" spans="1:13" x14ac:dyDescent="0.2">
      <c r="A190">
        <v>2027</v>
      </c>
      <c r="B190" t="s">
        <v>146</v>
      </c>
      <c r="C190">
        <v>6.5749728740177853E-4</v>
      </c>
      <c r="D190">
        <v>3.3948561580057351E-6</v>
      </c>
      <c r="E190">
        <v>6.0211724410943459E-4</v>
      </c>
      <c r="F190">
        <f t="shared" si="16"/>
        <v>7.1083285762919368E-4</v>
      </c>
      <c r="G190">
        <v>3.1321098659333081E-6</v>
      </c>
      <c r="H190">
        <f t="shared" si="14"/>
        <v>6.6089214355978423E-4</v>
      </c>
      <c r="I190">
        <f t="shared" si="17"/>
        <v>6.0524935397536788E-4</v>
      </c>
      <c r="J190">
        <f t="shared" si="18"/>
        <v>7.1396496749512697E-4</v>
      </c>
      <c r="K190">
        <f t="shared" si="19"/>
        <v>7.1396496749512697E-4</v>
      </c>
      <c r="L190" t="str">
        <f t="shared" si="15"/>
        <v>TUG Risk Reduction is Higher Than CC+REFCL++</v>
      </c>
      <c r="M190" t="str">
        <f t="shared" si="20"/>
        <v>TUG is lower</v>
      </c>
    </row>
    <row r="191" spans="1:13" x14ac:dyDescent="0.2">
      <c r="A191">
        <v>2027</v>
      </c>
      <c r="B191" t="s">
        <v>147</v>
      </c>
      <c r="C191">
        <v>1.8718148182223951E-3</v>
      </c>
      <c r="D191">
        <v>6.8472700128637985E-5</v>
      </c>
      <c r="E191">
        <v>1.393833226617679E-3</v>
      </c>
      <c r="F191">
        <f t="shared" si="16"/>
        <v>1.6454975592014264E-3</v>
      </c>
      <c r="G191">
        <v>6.6035291284016764E-5</v>
      </c>
      <c r="H191">
        <f t="shared" si="14"/>
        <v>1.9402875183510331E-3</v>
      </c>
      <c r="I191">
        <f t="shared" si="17"/>
        <v>1.4598685179016957E-3</v>
      </c>
      <c r="J191">
        <f t="shared" si="18"/>
        <v>1.7115328504854431E-3</v>
      </c>
      <c r="K191">
        <f t="shared" si="19"/>
        <v>1.9402875183510331E-3</v>
      </c>
      <c r="L191" t="str">
        <f t="shared" si="15"/>
        <v>TUG Risk Reduction is Higher Than CC+REFCL++</v>
      </c>
      <c r="M191" t="str">
        <f t="shared" si="20"/>
        <v>TUG Risk Reduction is Higher Than CC+REFCL++</v>
      </c>
    </row>
    <row r="192" spans="1:13" x14ac:dyDescent="0.2">
      <c r="A192">
        <v>2027</v>
      </c>
      <c r="B192" t="s">
        <v>72</v>
      </c>
      <c r="C192">
        <v>7.4639671557344446E-3</v>
      </c>
      <c r="D192">
        <v>1.2882621548106069E-3</v>
      </c>
      <c r="E192">
        <v>7.1766753846414788E-3</v>
      </c>
      <c r="F192">
        <f t="shared" si="16"/>
        <v>8.4724639957573008E-3</v>
      </c>
      <c r="G192">
        <v>1.071267566605912E-3</v>
      </c>
      <c r="H192">
        <f t="shared" si="14"/>
        <v>8.7522293105450517E-3</v>
      </c>
      <c r="I192">
        <f t="shared" si="17"/>
        <v>8.247942951247391E-3</v>
      </c>
      <c r="J192">
        <f t="shared" si="18"/>
        <v>9.543731562363213E-3</v>
      </c>
      <c r="K192">
        <f t="shared" si="19"/>
        <v>9.543731562363213E-3</v>
      </c>
      <c r="L192" t="str">
        <f t="shared" si="15"/>
        <v>TUG Risk Reduction is Higher Than CC+REFCL++</v>
      </c>
      <c r="M192" t="str">
        <f t="shared" si="20"/>
        <v>TUG is lower</v>
      </c>
    </row>
    <row r="193" spans="1:13" x14ac:dyDescent="0.2">
      <c r="A193">
        <v>2027</v>
      </c>
      <c r="B193" t="s">
        <v>148</v>
      </c>
      <c r="C193">
        <v>5.9091293483753122E-5</v>
      </c>
      <c r="D193">
        <v>3.9679729160611682E-5</v>
      </c>
      <c r="E193">
        <v>5.2228770980602157E-5</v>
      </c>
      <c r="F193">
        <f t="shared" si="16"/>
        <v>6.1658965740988655E-5</v>
      </c>
      <c r="G193">
        <v>3.0345715688699729E-5</v>
      </c>
      <c r="H193">
        <f t="shared" si="14"/>
        <v>9.8771022644364811E-5</v>
      </c>
      <c r="I193">
        <f t="shared" si="17"/>
        <v>8.2574486669301889E-5</v>
      </c>
      <c r="J193">
        <f t="shared" si="18"/>
        <v>9.2004681429688388E-5</v>
      </c>
      <c r="K193">
        <f t="shared" si="19"/>
        <v>9.8771022644364811E-5</v>
      </c>
      <c r="L193" t="str">
        <f t="shared" si="15"/>
        <v>TUG Risk Reduction is Higher Than CC+REFCL++</v>
      </c>
      <c r="M193" t="str">
        <f t="shared" si="20"/>
        <v>TUG Risk Reduction is Higher Than CC+REFCL++</v>
      </c>
    </row>
    <row r="194" spans="1:13" x14ac:dyDescent="0.2">
      <c r="A194">
        <v>2027</v>
      </c>
      <c r="B194" t="s">
        <v>149</v>
      </c>
      <c r="C194">
        <v>1.3171078382880901E-3</v>
      </c>
      <c r="D194">
        <v>1.166490682142158E-4</v>
      </c>
      <c r="E194">
        <v>1.255999615448864E-3</v>
      </c>
      <c r="F194">
        <f t="shared" si="16"/>
        <v>1.482777323793798E-3</v>
      </c>
      <c r="G194">
        <v>1.166490682142158E-4</v>
      </c>
      <c r="H194">
        <f t="shared" ref="H194:H257" si="21">SUM(C194:D194)</f>
        <v>1.433756906502306E-3</v>
      </c>
      <c r="I194">
        <f t="shared" si="17"/>
        <v>1.3726486836630799E-3</v>
      </c>
      <c r="J194">
        <f t="shared" si="18"/>
        <v>1.5994263920080139E-3</v>
      </c>
      <c r="K194">
        <f t="shared" si="19"/>
        <v>1.5994263920080139E-3</v>
      </c>
      <c r="L194" t="str">
        <f t="shared" ref="L194:L257" si="22">IF(H194&gt;I194,"TUG Risk Reduction is Higher Than CC+REFCL++","TUG is lower")</f>
        <v>TUG Risk Reduction is Higher Than CC+REFCL++</v>
      </c>
      <c r="M194" t="str">
        <f t="shared" si="20"/>
        <v>TUG is lower</v>
      </c>
    </row>
    <row r="195" spans="1:13" x14ac:dyDescent="0.2">
      <c r="A195">
        <v>2027</v>
      </c>
      <c r="B195" t="s">
        <v>150</v>
      </c>
      <c r="C195">
        <v>9.093969541392261E-4</v>
      </c>
      <c r="D195">
        <v>1.7208022534018959E-4</v>
      </c>
      <c r="E195">
        <v>4.6080881121497632E-4</v>
      </c>
      <c r="F195">
        <f t="shared" ref="F195:F258" si="23">E195*0.85/0.72</f>
        <v>5.4401040212879157E-4</v>
      </c>
      <c r="G195">
        <v>1.6869615298073089E-4</v>
      </c>
      <c r="H195">
        <f t="shared" si="21"/>
        <v>1.0814771794794157E-3</v>
      </c>
      <c r="I195">
        <f t="shared" ref="I195:I258" si="24">E195+G195</f>
        <v>6.2950496419570724E-4</v>
      </c>
      <c r="J195">
        <f t="shared" ref="J195:J258" si="25">SUM(F195:G195)</f>
        <v>7.1270655510952249E-4</v>
      </c>
      <c r="K195">
        <f t="shared" ref="K195:K258" si="26">IF(J195&gt;H195,J195,H195)</f>
        <v>1.0814771794794157E-3</v>
      </c>
      <c r="L195" t="str">
        <f t="shared" si="22"/>
        <v>TUG Risk Reduction is Higher Than CC+REFCL++</v>
      </c>
      <c r="M195" t="str">
        <f t="shared" ref="M195:M258" si="27">IF(H195&gt;J195,"TUG Risk Reduction is Higher Than CC+REFCL++","TUG is lower")</f>
        <v>TUG Risk Reduction is Higher Than CC+REFCL++</v>
      </c>
    </row>
    <row r="196" spans="1:13" x14ac:dyDescent="0.2">
      <c r="A196">
        <v>2027</v>
      </c>
      <c r="B196" t="s">
        <v>151</v>
      </c>
      <c r="C196">
        <v>5.1590341599208763E-4</v>
      </c>
      <c r="D196">
        <v>7.5214596692688466E-5</v>
      </c>
      <c r="E196">
        <v>4.9883741822591822E-4</v>
      </c>
      <c r="F196">
        <f t="shared" si="23"/>
        <v>5.8890528540559784E-4</v>
      </c>
      <c r="G196">
        <v>2.794273766733665E-5</v>
      </c>
      <c r="H196">
        <f t="shared" si="21"/>
        <v>5.9111801268477604E-4</v>
      </c>
      <c r="I196">
        <f t="shared" si="24"/>
        <v>5.2678015589325482E-4</v>
      </c>
      <c r="J196">
        <f t="shared" si="25"/>
        <v>6.1684802307293454E-4</v>
      </c>
      <c r="K196">
        <f t="shared" si="26"/>
        <v>6.1684802307293454E-4</v>
      </c>
      <c r="L196" t="str">
        <f t="shared" si="22"/>
        <v>TUG Risk Reduction is Higher Than CC+REFCL++</v>
      </c>
      <c r="M196" t="str">
        <f t="shared" si="27"/>
        <v>TUG is lower</v>
      </c>
    </row>
    <row r="197" spans="1:13" x14ac:dyDescent="0.2">
      <c r="A197">
        <v>2027</v>
      </c>
      <c r="B197" t="s">
        <v>152</v>
      </c>
      <c r="C197">
        <v>2.1007330792245319E-2</v>
      </c>
      <c r="D197">
        <v>0</v>
      </c>
      <c r="E197">
        <v>1.895382612140117E-2</v>
      </c>
      <c r="F197">
        <f t="shared" si="23"/>
        <v>2.2376044726654158E-2</v>
      </c>
      <c r="G197">
        <v>0</v>
      </c>
      <c r="H197">
        <f t="shared" si="21"/>
        <v>2.1007330792245319E-2</v>
      </c>
      <c r="I197">
        <f t="shared" si="24"/>
        <v>1.895382612140117E-2</v>
      </c>
      <c r="J197">
        <f t="shared" si="25"/>
        <v>2.2376044726654158E-2</v>
      </c>
      <c r="K197">
        <f t="shared" si="26"/>
        <v>2.2376044726654158E-2</v>
      </c>
      <c r="L197" t="str">
        <f t="shared" si="22"/>
        <v>TUG Risk Reduction is Higher Than CC+REFCL++</v>
      </c>
      <c r="M197" t="str">
        <f t="shared" si="27"/>
        <v>TUG is lower</v>
      </c>
    </row>
    <row r="198" spans="1:13" x14ac:dyDescent="0.2">
      <c r="A198">
        <v>2027</v>
      </c>
      <c r="B198" t="s">
        <v>153</v>
      </c>
      <c r="C198">
        <v>1.426712259090172E-3</v>
      </c>
      <c r="D198">
        <v>7.4347957545568598E-3</v>
      </c>
      <c r="E198">
        <v>1.24953384980129E-3</v>
      </c>
      <c r="F198">
        <f t="shared" si="23"/>
        <v>1.4751441282376339E-3</v>
      </c>
      <c r="G198">
        <v>6.2893473290661838E-3</v>
      </c>
      <c r="H198">
        <f t="shared" si="21"/>
        <v>8.861508013647032E-3</v>
      </c>
      <c r="I198">
        <f t="shared" si="24"/>
        <v>7.5388811788674737E-3</v>
      </c>
      <c r="J198">
        <f t="shared" si="25"/>
        <v>7.7644914573038182E-3</v>
      </c>
      <c r="K198">
        <f t="shared" si="26"/>
        <v>8.861508013647032E-3</v>
      </c>
      <c r="L198" t="str">
        <f t="shared" si="22"/>
        <v>TUG Risk Reduction is Higher Than CC+REFCL++</v>
      </c>
      <c r="M198" t="str">
        <f t="shared" si="27"/>
        <v>TUG Risk Reduction is Higher Than CC+REFCL++</v>
      </c>
    </row>
    <row r="199" spans="1:13" x14ac:dyDescent="0.2">
      <c r="A199">
        <v>2027</v>
      </c>
      <c r="B199" t="s">
        <v>154</v>
      </c>
      <c r="C199">
        <v>2.483120361698541E-3</v>
      </c>
      <c r="D199">
        <v>1.919372063264303E-3</v>
      </c>
      <c r="E199">
        <v>2.3433220738967439E-3</v>
      </c>
      <c r="F199">
        <f t="shared" si="23"/>
        <v>2.7664218927947672E-3</v>
      </c>
      <c r="G199">
        <v>1.6285184102983461E-3</v>
      </c>
      <c r="H199">
        <f t="shared" si="21"/>
        <v>4.4024924249628436E-3</v>
      </c>
      <c r="I199">
        <f t="shared" si="24"/>
        <v>3.9718404841950902E-3</v>
      </c>
      <c r="J199">
        <f t="shared" si="25"/>
        <v>4.3949403030931131E-3</v>
      </c>
      <c r="K199">
        <f t="shared" si="26"/>
        <v>4.4024924249628436E-3</v>
      </c>
      <c r="L199" t="str">
        <f t="shared" si="22"/>
        <v>TUG Risk Reduction is Higher Than CC+REFCL++</v>
      </c>
      <c r="M199" t="str">
        <f t="shared" si="27"/>
        <v>TUG Risk Reduction is Higher Than CC+REFCL++</v>
      </c>
    </row>
    <row r="200" spans="1:13" x14ac:dyDescent="0.2">
      <c r="A200">
        <v>2027</v>
      </c>
      <c r="B200" t="s">
        <v>155</v>
      </c>
      <c r="C200">
        <v>5.1317159235220167E-5</v>
      </c>
      <c r="D200">
        <v>1.2292968574182541E-4</v>
      </c>
      <c r="E200">
        <v>5.0822610745273903E-5</v>
      </c>
      <c r="F200">
        <f t="shared" si="23"/>
        <v>5.9998915463170579E-5</v>
      </c>
      <c r="G200">
        <v>1.112023781670447E-4</v>
      </c>
      <c r="H200">
        <f t="shared" si="21"/>
        <v>1.7424684497704558E-4</v>
      </c>
      <c r="I200">
        <f t="shared" si="24"/>
        <v>1.620249889123186E-4</v>
      </c>
      <c r="J200">
        <f t="shared" si="25"/>
        <v>1.7120129363021528E-4</v>
      </c>
      <c r="K200">
        <f t="shared" si="26"/>
        <v>1.7424684497704558E-4</v>
      </c>
      <c r="L200" t="str">
        <f t="shared" si="22"/>
        <v>TUG Risk Reduction is Higher Than CC+REFCL++</v>
      </c>
      <c r="M200" t="str">
        <f t="shared" si="27"/>
        <v>TUG Risk Reduction is Higher Than CC+REFCL++</v>
      </c>
    </row>
    <row r="201" spans="1:13" x14ac:dyDescent="0.2">
      <c r="A201">
        <v>2027</v>
      </c>
      <c r="B201" t="s">
        <v>156</v>
      </c>
      <c r="C201">
        <v>5.6743494053700973E-3</v>
      </c>
      <c r="D201">
        <v>4.3624995582231229E-4</v>
      </c>
      <c r="E201">
        <v>3.8136675873614522E-3</v>
      </c>
      <c r="F201">
        <f t="shared" si="23"/>
        <v>4.5022464573017144E-3</v>
      </c>
      <c r="G201">
        <v>4.3624995582231229E-4</v>
      </c>
      <c r="H201">
        <f t="shared" si="21"/>
        <v>6.1105993611924097E-3</v>
      </c>
      <c r="I201">
        <f t="shared" si="24"/>
        <v>4.2499175431837642E-3</v>
      </c>
      <c r="J201">
        <f t="shared" si="25"/>
        <v>4.9384964131240269E-3</v>
      </c>
      <c r="K201">
        <f t="shared" si="26"/>
        <v>6.1105993611924097E-3</v>
      </c>
      <c r="L201" t="str">
        <f t="shared" si="22"/>
        <v>TUG Risk Reduction is Higher Than CC+REFCL++</v>
      </c>
      <c r="M201" t="str">
        <f t="shared" si="27"/>
        <v>TUG Risk Reduction is Higher Than CC+REFCL++</v>
      </c>
    </row>
    <row r="202" spans="1:13" x14ac:dyDescent="0.2">
      <c r="A202">
        <v>2027</v>
      </c>
      <c r="B202" t="s">
        <v>157</v>
      </c>
      <c r="C202">
        <v>1.2858000562622699E-3</v>
      </c>
      <c r="D202">
        <v>1.0256705174392819E-6</v>
      </c>
      <c r="E202">
        <v>1.2561393027331301E-3</v>
      </c>
      <c r="F202">
        <f t="shared" si="23"/>
        <v>1.4829422323932786E-3</v>
      </c>
      <c r="G202">
        <v>1.0256705174392819E-6</v>
      </c>
      <c r="H202">
        <f t="shared" si="21"/>
        <v>1.2868257267797092E-3</v>
      </c>
      <c r="I202">
        <f t="shared" si="24"/>
        <v>1.2571649732505694E-3</v>
      </c>
      <c r="J202">
        <f t="shared" si="25"/>
        <v>1.4839679029107179E-3</v>
      </c>
      <c r="K202">
        <f t="shared" si="26"/>
        <v>1.4839679029107179E-3</v>
      </c>
      <c r="L202" t="str">
        <f t="shared" si="22"/>
        <v>TUG Risk Reduction is Higher Than CC+REFCL++</v>
      </c>
      <c r="M202" t="str">
        <f t="shared" si="27"/>
        <v>TUG is lower</v>
      </c>
    </row>
    <row r="203" spans="1:13" x14ac:dyDescent="0.2">
      <c r="A203">
        <v>2027</v>
      </c>
      <c r="B203" t="s">
        <v>158</v>
      </c>
      <c r="C203">
        <v>1.3546026995496429E-4</v>
      </c>
      <c r="D203">
        <v>2.433827063529207E-6</v>
      </c>
      <c r="E203">
        <v>5.7564975158927288E-5</v>
      </c>
      <c r="F203">
        <f t="shared" si="23"/>
        <v>6.7958651229289152E-5</v>
      </c>
      <c r="G203">
        <v>2.433827063529207E-6</v>
      </c>
      <c r="H203">
        <f t="shared" si="21"/>
        <v>1.378940970184935E-4</v>
      </c>
      <c r="I203">
        <f t="shared" si="24"/>
        <v>5.9998802222456498E-5</v>
      </c>
      <c r="J203">
        <f t="shared" si="25"/>
        <v>7.0392478292818355E-5</v>
      </c>
      <c r="K203">
        <f t="shared" si="26"/>
        <v>1.378940970184935E-4</v>
      </c>
      <c r="L203" t="str">
        <f t="shared" si="22"/>
        <v>TUG Risk Reduction is Higher Than CC+REFCL++</v>
      </c>
      <c r="M203" t="str">
        <f t="shared" si="27"/>
        <v>TUG Risk Reduction is Higher Than CC+REFCL++</v>
      </c>
    </row>
    <row r="204" spans="1:13" x14ac:dyDescent="0.2">
      <c r="A204">
        <v>2027</v>
      </c>
      <c r="B204" t="s">
        <v>159</v>
      </c>
      <c r="C204">
        <v>4.1953640652089442E-3</v>
      </c>
      <c r="D204">
        <v>0</v>
      </c>
      <c r="E204">
        <v>4.0530584866226294E-3</v>
      </c>
      <c r="F204">
        <f t="shared" si="23"/>
        <v>4.7848607133739373E-3</v>
      </c>
      <c r="G204">
        <v>0</v>
      </c>
      <c r="H204">
        <f t="shared" si="21"/>
        <v>4.1953640652089442E-3</v>
      </c>
      <c r="I204">
        <f t="shared" si="24"/>
        <v>4.0530584866226294E-3</v>
      </c>
      <c r="J204">
        <f t="shared" si="25"/>
        <v>4.7848607133739373E-3</v>
      </c>
      <c r="K204">
        <f t="shared" si="26"/>
        <v>4.7848607133739373E-3</v>
      </c>
      <c r="L204" t="str">
        <f t="shared" si="22"/>
        <v>TUG Risk Reduction is Higher Than CC+REFCL++</v>
      </c>
      <c r="M204" t="str">
        <f t="shared" si="27"/>
        <v>TUG is lower</v>
      </c>
    </row>
    <row r="205" spans="1:13" x14ac:dyDescent="0.2">
      <c r="A205">
        <v>2027</v>
      </c>
      <c r="B205" t="s">
        <v>160</v>
      </c>
      <c r="C205">
        <v>1.9945290962066829E-3</v>
      </c>
      <c r="D205">
        <v>2.2691046487147731E-4</v>
      </c>
      <c r="E205">
        <v>1.8876712551499049E-3</v>
      </c>
      <c r="F205">
        <f t="shared" si="23"/>
        <v>2.2285007873297492E-3</v>
      </c>
      <c r="G205">
        <v>2.093486358859352E-4</v>
      </c>
      <c r="H205">
        <f t="shared" si="21"/>
        <v>2.22143956107816E-3</v>
      </c>
      <c r="I205">
        <f t="shared" si="24"/>
        <v>2.09701989103584E-3</v>
      </c>
      <c r="J205">
        <f t="shared" si="25"/>
        <v>2.4378494232156845E-3</v>
      </c>
      <c r="K205">
        <f t="shared" si="26"/>
        <v>2.4378494232156845E-3</v>
      </c>
      <c r="L205" t="str">
        <f t="shared" si="22"/>
        <v>TUG Risk Reduction is Higher Than CC+REFCL++</v>
      </c>
      <c r="M205" t="str">
        <f t="shared" si="27"/>
        <v>TUG is lower</v>
      </c>
    </row>
    <row r="206" spans="1:13" x14ac:dyDescent="0.2">
      <c r="A206">
        <v>2027</v>
      </c>
      <c r="B206" t="s">
        <v>161</v>
      </c>
      <c r="C206">
        <v>4.2981124098497329E-3</v>
      </c>
      <c r="D206">
        <v>1.7843314046355659E-4</v>
      </c>
      <c r="E206">
        <v>3.484381168374108E-3</v>
      </c>
      <c r="F206">
        <f t="shared" si="23"/>
        <v>4.1135055459972109E-3</v>
      </c>
      <c r="G206">
        <v>1.480699902848468E-4</v>
      </c>
      <c r="H206">
        <f t="shared" si="21"/>
        <v>4.4765455503132899E-3</v>
      </c>
      <c r="I206">
        <f t="shared" si="24"/>
        <v>3.632451158658955E-3</v>
      </c>
      <c r="J206">
        <f t="shared" si="25"/>
        <v>4.2615755362820579E-3</v>
      </c>
      <c r="K206">
        <f t="shared" si="26"/>
        <v>4.4765455503132899E-3</v>
      </c>
      <c r="L206" t="str">
        <f t="shared" si="22"/>
        <v>TUG Risk Reduction is Higher Than CC+REFCL++</v>
      </c>
      <c r="M206" t="str">
        <f t="shared" si="27"/>
        <v>TUG Risk Reduction is Higher Than CC+REFCL++</v>
      </c>
    </row>
    <row r="207" spans="1:13" x14ac:dyDescent="0.2">
      <c r="A207">
        <v>2027</v>
      </c>
      <c r="B207" t="s">
        <v>162</v>
      </c>
      <c r="C207">
        <v>1.223735820636746E-4</v>
      </c>
      <c r="D207">
        <v>2.021887370765583E-4</v>
      </c>
      <c r="E207">
        <v>1.115946822651799E-4</v>
      </c>
      <c r="F207">
        <f t="shared" si="23"/>
        <v>1.3174372211861515E-4</v>
      </c>
      <c r="G207">
        <v>1.1107820024877351E-4</v>
      </c>
      <c r="H207">
        <f t="shared" si="21"/>
        <v>3.2456231914023293E-4</v>
      </c>
      <c r="I207">
        <f t="shared" si="24"/>
        <v>2.2267288251395339E-4</v>
      </c>
      <c r="J207">
        <f t="shared" si="25"/>
        <v>2.4282192236738866E-4</v>
      </c>
      <c r="K207">
        <f t="shared" si="26"/>
        <v>3.2456231914023293E-4</v>
      </c>
      <c r="L207" t="str">
        <f t="shared" si="22"/>
        <v>TUG Risk Reduction is Higher Than CC+REFCL++</v>
      </c>
      <c r="M207" t="str">
        <f t="shared" si="27"/>
        <v>TUG Risk Reduction is Higher Than CC+REFCL++</v>
      </c>
    </row>
    <row r="208" spans="1:13" x14ac:dyDescent="0.2">
      <c r="A208">
        <v>2027</v>
      </c>
      <c r="B208" t="s">
        <v>163</v>
      </c>
      <c r="C208">
        <v>8.1915572760178781E-5</v>
      </c>
      <c r="D208">
        <v>1.0486050877873761E-3</v>
      </c>
      <c r="E208">
        <v>6.5318842840727143E-5</v>
      </c>
      <c r="F208">
        <f t="shared" si="23"/>
        <v>7.7112522798080654E-5</v>
      </c>
      <c r="G208">
        <v>8.9114043033987301E-4</v>
      </c>
      <c r="H208">
        <f t="shared" si="21"/>
        <v>1.1305206605475549E-3</v>
      </c>
      <c r="I208">
        <f t="shared" si="24"/>
        <v>9.564592731806001E-4</v>
      </c>
      <c r="J208">
        <f t="shared" si="25"/>
        <v>9.6825295313795372E-4</v>
      </c>
      <c r="K208">
        <f t="shared" si="26"/>
        <v>1.1305206605475549E-3</v>
      </c>
      <c r="L208" t="str">
        <f t="shared" si="22"/>
        <v>TUG Risk Reduction is Higher Than CC+REFCL++</v>
      </c>
      <c r="M208" t="str">
        <f t="shared" si="27"/>
        <v>TUG Risk Reduction is Higher Than CC+REFCL++</v>
      </c>
    </row>
    <row r="209" spans="1:13" x14ac:dyDescent="0.2">
      <c r="A209">
        <v>2027</v>
      </c>
      <c r="B209" t="s">
        <v>164</v>
      </c>
      <c r="C209">
        <v>3.4955616812994101E-4</v>
      </c>
      <c r="D209">
        <v>2.033583291892864E-5</v>
      </c>
      <c r="E209">
        <v>3.4810046293009623E-4</v>
      </c>
      <c r="F209">
        <f t="shared" si="23"/>
        <v>4.1095193540358581E-4</v>
      </c>
      <c r="G209">
        <v>2.033583291892864E-5</v>
      </c>
      <c r="H209">
        <f t="shared" si="21"/>
        <v>3.6989200104886968E-4</v>
      </c>
      <c r="I209">
        <f t="shared" si="24"/>
        <v>3.6843629584902484E-4</v>
      </c>
      <c r="J209">
        <f t="shared" si="25"/>
        <v>4.3128776832251448E-4</v>
      </c>
      <c r="K209">
        <f t="shared" si="26"/>
        <v>4.3128776832251448E-4</v>
      </c>
      <c r="L209" t="str">
        <f t="shared" si="22"/>
        <v>TUG Risk Reduction is Higher Than CC+REFCL++</v>
      </c>
      <c r="M209" t="str">
        <f t="shared" si="27"/>
        <v>TUG is lower</v>
      </c>
    </row>
    <row r="210" spans="1:13" x14ac:dyDescent="0.2">
      <c r="A210">
        <v>2027</v>
      </c>
      <c r="B210" t="s">
        <v>165</v>
      </c>
      <c r="C210">
        <v>1.981244254497036E-7</v>
      </c>
      <c r="D210">
        <v>6.8862695926160834E-5</v>
      </c>
      <c r="E210">
        <v>1.9545101723116321E-7</v>
      </c>
      <c r="F210">
        <f t="shared" si="23"/>
        <v>2.3074078423123436E-7</v>
      </c>
      <c r="G210">
        <v>6.3045099038964777E-5</v>
      </c>
      <c r="H210">
        <f t="shared" si="21"/>
        <v>6.9060820351610542E-5</v>
      </c>
      <c r="I210">
        <f t="shared" si="24"/>
        <v>6.3240550056195942E-5</v>
      </c>
      <c r="J210">
        <f t="shared" si="25"/>
        <v>6.3275839823196005E-5</v>
      </c>
      <c r="K210">
        <f t="shared" si="26"/>
        <v>6.9060820351610542E-5</v>
      </c>
      <c r="L210" t="str">
        <f t="shared" si="22"/>
        <v>TUG Risk Reduction is Higher Than CC+REFCL++</v>
      </c>
      <c r="M210" t="str">
        <f t="shared" si="27"/>
        <v>TUG Risk Reduction is Higher Than CC+REFCL++</v>
      </c>
    </row>
    <row r="211" spans="1:13" x14ac:dyDescent="0.2">
      <c r="A211">
        <v>2027</v>
      </c>
      <c r="B211" t="s">
        <v>166</v>
      </c>
      <c r="C211">
        <v>1.4025472283247251E-3</v>
      </c>
      <c r="D211">
        <v>6.0088882834505117E-5</v>
      </c>
      <c r="E211">
        <v>1.2832030786294421E-3</v>
      </c>
      <c r="F211">
        <f t="shared" si="23"/>
        <v>1.5148925233819802E-3</v>
      </c>
      <c r="G211">
        <v>6.0088882834505117E-5</v>
      </c>
      <c r="H211">
        <f t="shared" si="21"/>
        <v>1.4626361111592303E-3</v>
      </c>
      <c r="I211">
        <f t="shared" si="24"/>
        <v>1.3432919614639472E-3</v>
      </c>
      <c r="J211">
        <f t="shared" si="25"/>
        <v>1.5749814062164854E-3</v>
      </c>
      <c r="K211">
        <f t="shared" si="26"/>
        <v>1.5749814062164854E-3</v>
      </c>
      <c r="L211" t="str">
        <f t="shared" si="22"/>
        <v>TUG Risk Reduction is Higher Than CC+REFCL++</v>
      </c>
      <c r="M211" t="str">
        <f t="shared" si="27"/>
        <v>TUG is lower</v>
      </c>
    </row>
    <row r="212" spans="1:13" x14ac:dyDescent="0.2">
      <c r="A212">
        <v>2027</v>
      </c>
      <c r="B212" t="s">
        <v>167</v>
      </c>
      <c r="C212">
        <v>2.305370838156023E-3</v>
      </c>
      <c r="D212">
        <v>4.7715590600379413E-5</v>
      </c>
      <c r="E212">
        <v>1.663536587479481E-3</v>
      </c>
      <c r="F212">
        <f t="shared" si="23"/>
        <v>1.9638973602188318E-3</v>
      </c>
      <c r="G212">
        <v>4.7715590600379413E-5</v>
      </c>
      <c r="H212">
        <f t="shared" si="21"/>
        <v>2.3530864287564027E-3</v>
      </c>
      <c r="I212">
        <f t="shared" si="24"/>
        <v>1.7112521780798604E-3</v>
      </c>
      <c r="J212">
        <f t="shared" si="25"/>
        <v>2.0116129508192114E-3</v>
      </c>
      <c r="K212">
        <f t="shared" si="26"/>
        <v>2.3530864287564027E-3</v>
      </c>
      <c r="L212" t="str">
        <f t="shared" si="22"/>
        <v>TUG Risk Reduction is Higher Than CC+REFCL++</v>
      </c>
      <c r="M212" t="str">
        <f t="shared" si="27"/>
        <v>TUG Risk Reduction is Higher Than CC+REFCL++</v>
      </c>
    </row>
    <row r="213" spans="1:13" x14ac:dyDescent="0.2">
      <c r="A213">
        <v>2027</v>
      </c>
      <c r="B213" t="s">
        <v>168</v>
      </c>
      <c r="C213">
        <v>7.43346345671205E-2</v>
      </c>
      <c r="D213">
        <v>1.223954673836103E-3</v>
      </c>
      <c r="E213">
        <v>6.8402944844901198E-2</v>
      </c>
      <c r="F213">
        <f t="shared" si="23"/>
        <v>8.0753476553008366E-2</v>
      </c>
      <c r="G213">
        <v>1.081400244198496E-3</v>
      </c>
      <c r="H213">
        <f t="shared" si="21"/>
        <v>7.5558589240956597E-2</v>
      </c>
      <c r="I213">
        <f t="shared" si="24"/>
        <v>6.9484345089099689E-2</v>
      </c>
      <c r="J213">
        <f t="shared" si="25"/>
        <v>8.1834876797206857E-2</v>
      </c>
      <c r="K213">
        <f t="shared" si="26"/>
        <v>8.1834876797206857E-2</v>
      </c>
      <c r="L213" t="str">
        <f t="shared" si="22"/>
        <v>TUG Risk Reduction is Higher Than CC+REFCL++</v>
      </c>
      <c r="M213" t="str">
        <f t="shared" si="27"/>
        <v>TUG is lower</v>
      </c>
    </row>
    <row r="214" spans="1:13" x14ac:dyDescent="0.2">
      <c r="A214">
        <v>2027</v>
      </c>
      <c r="B214" t="s">
        <v>169</v>
      </c>
      <c r="C214">
        <v>6.2376540867023524E-3</v>
      </c>
      <c r="D214">
        <v>3.2740575541071698E-5</v>
      </c>
      <c r="E214">
        <v>4.391330578024483E-3</v>
      </c>
      <c r="F214">
        <f t="shared" si="23"/>
        <v>5.1842097101677921E-3</v>
      </c>
      <c r="G214">
        <v>3.2740575541071698E-5</v>
      </c>
      <c r="H214">
        <f t="shared" si="21"/>
        <v>6.2703946622434245E-3</v>
      </c>
      <c r="I214">
        <f t="shared" si="24"/>
        <v>4.4240711535655551E-3</v>
      </c>
      <c r="J214">
        <f t="shared" si="25"/>
        <v>5.2169502857088643E-3</v>
      </c>
      <c r="K214">
        <f t="shared" si="26"/>
        <v>6.2703946622434245E-3</v>
      </c>
      <c r="L214" t="str">
        <f t="shared" si="22"/>
        <v>TUG Risk Reduction is Higher Than CC+REFCL++</v>
      </c>
      <c r="M214" t="str">
        <f t="shared" si="27"/>
        <v>TUG Risk Reduction is Higher Than CC+REFCL++</v>
      </c>
    </row>
    <row r="215" spans="1:13" x14ac:dyDescent="0.2">
      <c r="A215">
        <v>2027</v>
      </c>
      <c r="B215" t="s">
        <v>170</v>
      </c>
      <c r="C215">
        <v>4.7215393908771096E-3</v>
      </c>
      <c r="D215">
        <v>2.9687979664931482E-4</v>
      </c>
      <c r="E215">
        <v>4.8337355893104828E-3</v>
      </c>
      <c r="F215">
        <f t="shared" si="23"/>
        <v>5.7064934040470978E-3</v>
      </c>
      <c r="G215">
        <v>2.901854539511907E-4</v>
      </c>
      <c r="H215">
        <f t="shared" si="21"/>
        <v>5.0184191875264246E-3</v>
      </c>
      <c r="I215">
        <f t="shared" si="24"/>
        <v>5.1239210432616738E-3</v>
      </c>
      <c r="J215">
        <f t="shared" si="25"/>
        <v>5.9966788579982888E-3</v>
      </c>
      <c r="K215">
        <f t="shared" si="26"/>
        <v>5.9966788579982888E-3</v>
      </c>
      <c r="L215" t="str">
        <f t="shared" si="22"/>
        <v>TUG is lower</v>
      </c>
      <c r="M215" t="str">
        <f t="shared" si="27"/>
        <v>TUG is lower</v>
      </c>
    </row>
    <row r="216" spans="1:13" x14ac:dyDescent="0.2">
      <c r="A216">
        <v>2027</v>
      </c>
      <c r="B216" t="s">
        <v>171</v>
      </c>
      <c r="C216">
        <v>2.970750775336068E-5</v>
      </c>
      <c r="D216">
        <v>2.009808869774889E-4</v>
      </c>
      <c r="E216">
        <v>2.1348724747566482E-5</v>
      </c>
      <c r="F216">
        <f t="shared" si="23"/>
        <v>2.5203355604765987E-5</v>
      </c>
      <c r="G216">
        <v>1.3752779616760049E-4</v>
      </c>
      <c r="H216">
        <f t="shared" si="21"/>
        <v>2.3068839473084957E-4</v>
      </c>
      <c r="I216">
        <f t="shared" si="24"/>
        <v>1.5887652091516697E-4</v>
      </c>
      <c r="J216">
        <f t="shared" si="25"/>
        <v>1.6273115177236648E-4</v>
      </c>
      <c r="K216">
        <f t="shared" si="26"/>
        <v>2.3068839473084957E-4</v>
      </c>
      <c r="L216" t="str">
        <f t="shared" si="22"/>
        <v>TUG Risk Reduction is Higher Than CC+REFCL++</v>
      </c>
      <c r="M216" t="str">
        <f t="shared" si="27"/>
        <v>TUG Risk Reduction is Higher Than CC+REFCL++</v>
      </c>
    </row>
    <row r="217" spans="1:13" x14ac:dyDescent="0.2">
      <c r="A217">
        <v>2027</v>
      </c>
      <c r="B217" t="s">
        <v>172</v>
      </c>
      <c r="C217">
        <v>7.0717751226022623E-4</v>
      </c>
      <c r="D217">
        <v>3.1264728573104758E-5</v>
      </c>
      <c r="E217">
        <v>5.7968975971119433E-4</v>
      </c>
      <c r="F217">
        <f t="shared" si="23"/>
        <v>6.8435596632571562E-4</v>
      </c>
      <c r="G217">
        <v>2.96550399113132E-5</v>
      </c>
      <c r="H217">
        <f t="shared" si="21"/>
        <v>7.38442240833331E-4</v>
      </c>
      <c r="I217">
        <f t="shared" si="24"/>
        <v>6.0934479962250748E-4</v>
      </c>
      <c r="J217">
        <f t="shared" si="25"/>
        <v>7.1401100623702876E-4</v>
      </c>
      <c r="K217">
        <f t="shared" si="26"/>
        <v>7.38442240833331E-4</v>
      </c>
      <c r="L217" t="str">
        <f t="shared" si="22"/>
        <v>TUG Risk Reduction is Higher Than CC+REFCL++</v>
      </c>
      <c r="M217" t="str">
        <f t="shared" si="27"/>
        <v>TUG Risk Reduction is Higher Than CC+REFCL++</v>
      </c>
    </row>
    <row r="218" spans="1:13" x14ac:dyDescent="0.2">
      <c r="A218">
        <v>2027</v>
      </c>
      <c r="B218" t="s">
        <v>81</v>
      </c>
      <c r="C218">
        <v>1.5968970183776849E-3</v>
      </c>
      <c r="D218">
        <v>5.7734102908195688E-4</v>
      </c>
      <c r="E218">
        <v>1.5206786561655699E-3</v>
      </c>
      <c r="F218">
        <f t="shared" si="23"/>
        <v>1.7952456357510202E-3</v>
      </c>
      <c r="G218">
        <v>5.6982931513098651E-4</v>
      </c>
      <c r="H218">
        <f t="shared" si="21"/>
        <v>2.1742380474596419E-3</v>
      </c>
      <c r="I218">
        <f t="shared" si="24"/>
        <v>2.0905079712965563E-3</v>
      </c>
      <c r="J218">
        <f t="shared" si="25"/>
        <v>2.3650749508820068E-3</v>
      </c>
      <c r="K218">
        <f t="shared" si="26"/>
        <v>2.3650749508820068E-3</v>
      </c>
      <c r="L218" t="str">
        <f t="shared" si="22"/>
        <v>TUG Risk Reduction is Higher Than CC+REFCL++</v>
      </c>
      <c r="M218" t="str">
        <f t="shared" si="27"/>
        <v>TUG is lower</v>
      </c>
    </row>
    <row r="219" spans="1:13" x14ac:dyDescent="0.2">
      <c r="A219">
        <v>2027</v>
      </c>
      <c r="B219" t="s">
        <v>173</v>
      </c>
      <c r="C219">
        <v>2.8439260722310102E-4</v>
      </c>
      <c r="D219">
        <v>1.9618307049286399E-6</v>
      </c>
      <c r="E219">
        <v>2.730194885550335E-4</v>
      </c>
      <c r="F219">
        <f t="shared" si="23"/>
        <v>3.2231467398858123E-4</v>
      </c>
      <c r="G219">
        <v>1.9618307049286399E-6</v>
      </c>
      <c r="H219">
        <f t="shared" si="21"/>
        <v>2.8635443792802967E-4</v>
      </c>
      <c r="I219">
        <f t="shared" si="24"/>
        <v>2.7498131925996215E-4</v>
      </c>
      <c r="J219">
        <f t="shared" si="25"/>
        <v>3.2427650469350988E-4</v>
      </c>
      <c r="K219">
        <f t="shared" si="26"/>
        <v>3.2427650469350988E-4</v>
      </c>
      <c r="L219" t="str">
        <f t="shared" si="22"/>
        <v>TUG Risk Reduction is Higher Than CC+REFCL++</v>
      </c>
      <c r="M219" t="str">
        <f t="shared" si="27"/>
        <v>TUG is lower</v>
      </c>
    </row>
    <row r="220" spans="1:13" x14ac:dyDescent="0.2">
      <c r="A220">
        <v>2027</v>
      </c>
      <c r="B220" t="s">
        <v>39</v>
      </c>
      <c r="C220">
        <v>6.522465243704043E-7</v>
      </c>
      <c r="D220">
        <v>1.857482166100556E-5</v>
      </c>
      <c r="E220">
        <v>6.5354989243901496E-7</v>
      </c>
      <c r="F220">
        <f t="shared" si="23"/>
        <v>7.7155195635161486E-7</v>
      </c>
      <c r="G220">
        <v>1.857482166100556E-5</v>
      </c>
      <c r="H220">
        <f t="shared" si="21"/>
        <v>1.9227068185375966E-5</v>
      </c>
      <c r="I220">
        <f t="shared" si="24"/>
        <v>1.9228371553444576E-5</v>
      </c>
      <c r="J220">
        <f t="shared" si="25"/>
        <v>1.9346373617357176E-5</v>
      </c>
      <c r="K220">
        <f t="shared" si="26"/>
        <v>1.9346373617357176E-5</v>
      </c>
      <c r="L220" t="str">
        <f t="shared" si="22"/>
        <v>TUG is lower</v>
      </c>
      <c r="M220" t="str">
        <f t="shared" si="27"/>
        <v>TUG is lower</v>
      </c>
    </row>
    <row r="221" spans="1:13" x14ac:dyDescent="0.2">
      <c r="A221">
        <v>2027</v>
      </c>
      <c r="B221" t="s">
        <v>174</v>
      </c>
      <c r="C221">
        <v>6.837450217300387E-4</v>
      </c>
      <c r="D221">
        <v>8.63755140276591E-5</v>
      </c>
      <c r="E221">
        <v>5.9456530513435303E-4</v>
      </c>
      <c r="F221">
        <f t="shared" si="23"/>
        <v>7.019173741169446E-4</v>
      </c>
      <c r="G221">
        <v>8.63755140276591E-5</v>
      </c>
      <c r="H221">
        <f t="shared" si="21"/>
        <v>7.7012053575769776E-4</v>
      </c>
      <c r="I221">
        <f t="shared" si="24"/>
        <v>6.8094081916201209E-4</v>
      </c>
      <c r="J221">
        <f t="shared" si="25"/>
        <v>7.8829288814460366E-4</v>
      </c>
      <c r="K221">
        <f t="shared" si="26"/>
        <v>7.8829288814460366E-4</v>
      </c>
      <c r="L221" t="str">
        <f t="shared" si="22"/>
        <v>TUG Risk Reduction is Higher Than CC+REFCL++</v>
      </c>
      <c r="M221" t="str">
        <f t="shared" si="27"/>
        <v>TUG is lower</v>
      </c>
    </row>
    <row r="222" spans="1:13" x14ac:dyDescent="0.2">
      <c r="A222">
        <v>2027</v>
      </c>
      <c r="B222" t="s">
        <v>175</v>
      </c>
      <c r="C222">
        <v>1.5199865081661529E-3</v>
      </c>
      <c r="D222">
        <v>0</v>
      </c>
      <c r="E222">
        <v>1.3664918804642181E-3</v>
      </c>
      <c r="F222">
        <f t="shared" si="23"/>
        <v>1.6132195811035907E-3</v>
      </c>
      <c r="G222">
        <v>0</v>
      </c>
      <c r="H222">
        <f t="shared" si="21"/>
        <v>1.5199865081661529E-3</v>
      </c>
      <c r="I222">
        <f t="shared" si="24"/>
        <v>1.3664918804642181E-3</v>
      </c>
      <c r="J222">
        <f t="shared" si="25"/>
        <v>1.6132195811035907E-3</v>
      </c>
      <c r="K222">
        <f t="shared" si="26"/>
        <v>1.6132195811035907E-3</v>
      </c>
      <c r="L222" t="str">
        <f t="shared" si="22"/>
        <v>TUG Risk Reduction is Higher Than CC+REFCL++</v>
      </c>
      <c r="M222" t="str">
        <f t="shared" si="27"/>
        <v>TUG is lower</v>
      </c>
    </row>
    <row r="223" spans="1:13" x14ac:dyDescent="0.2">
      <c r="A223">
        <v>2027</v>
      </c>
      <c r="B223" t="s">
        <v>176</v>
      </c>
      <c r="C223">
        <v>1.3830817402610669E-4</v>
      </c>
      <c r="D223">
        <v>1.3204996804065661E-3</v>
      </c>
      <c r="E223">
        <v>1.197760490187159E-4</v>
      </c>
      <c r="F223">
        <f t="shared" si="23"/>
        <v>1.4140228009153959E-4</v>
      </c>
      <c r="G223">
        <v>1.009873522735979E-3</v>
      </c>
      <c r="H223">
        <f t="shared" si="21"/>
        <v>1.4588078544326727E-3</v>
      </c>
      <c r="I223">
        <f t="shared" si="24"/>
        <v>1.129649571754695E-3</v>
      </c>
      <c r="J223">
        <f t="shared" si="25"/>
        <v>1.1512758028275187E-3</v>
      </c>
      <c r="K223">
        <f t="shared" si="26"/>
        <v>1.4588078544326727E-3</v>
      </c>
      <c r="L223" t="str">
        <f t="shared" si="22"/>
        <v>TUG Risk Reduction is Higher Than CC+REFCL++</v>
      </c>
      <c r="M223" t="str">
        <f t="shared" si="27"/>
        <v>TUG Risk Reduction is Higher Than CC+REFCL++</v>
      </c>
    </row>
    <row r="224" spans="1:13" x14ac:dyDescent="0.2">
      <c r="A224">
        <v>2027</v>
      </c>
      <c r="B224" t="s">
        <v>177</v>
      </c>
      <c r="C224">
        <v>4.1218928776847593E-3</v>
      </c>
      <c r="D224">
        <v>2.1338156183695399E-7</v>
      </c>
      <c r="E224">
        <v>2.988328321650204E-3</v>
      </c>
      <c r="F224">
        <f t="shared" si="23"/>
        <v>3.5278876019481579E-3</v>
      </c>
      <c r="G224">
        <v>2.1338156183695399E-7</v>
      </c>
      <c r="H224">
        <f t="shared" si="21"/>
        <v>4.1221062592465959E-3</v>
      </c>
      <c r="I224">
        <f t="shared" si="24"/>
        <v>2.9885417032120411E-3</v>
      </c>
      <c r="J224">
        <f t="shared" si="25"/>
        <v>3.528100983509995E-3</v>
      </c>
      <c r="K224">
        <f t="shared" si="26"/>
        <v>4.1221062592465959E-3</v>
      </c>
      <c r="L224" t="str">
        <f t="shared" si="22"/>
        <v>TUG Risk Reduction is Higher Than CC+REFCL++</v>
      </c>
      <c r="M224" t="str">
        <f t="shared" si="27"/>
        <v>TUG Risk Reduction is Higher Than CC+REFCL++</v>
      </c>
    </row>
    <row r="225" spans="1:13" x14ac:dyDescent="0.2">
      <c r="A225">
        <v>2027</v>
      </c>
      <c r="B225" t="s">
        <v>178</v>
      </c>
      <c r="C225">
        <v>3.5630302993420662E-4</v>
      </c>
      <c r="D225">
        <v>8.9095065301244216E-5</v>
      </c>
      <c r="E225">
        <v>3.4992908743703761E-4</v>
      </c>
      <c r="F225">
        <f t="shared" si="23"/>
        <v>4.1311072822428053E-4</v>
      </c>
      <c r="G225">
        <v>6.6710302001979742E-5</v>
      </c>
      <c r="H225">
        <f t="shared" si="21"/>
        <v>4.4539809523545083E-4</v>
      </c>
      <c r="I225">
        <f t="shared" si="24"/>
        <v>4.1663938943901734E-4</v>
      </c>
      <c r="J225">
        <f t="shared" si="25"/>
        <v>4.7982103022626026E-4</v>
      </c>
      <c r="K225">
        <f t="shared" si="26"/>
        <v>4.7982103022626026E-4</v>
      </c>
      <c r="L225" t="str">
        <f t="shared" si="22"/>
        <v>TUG Risk Reduction is Higher Than CC+REFCL++</v>
      </c>
      <c r="M225" t="str">
        <f t="shared" si="27"/>
        <v>TUG is lower</v>
      </c>
    </row>
    <row r="226" spans="1:13" x14ac:dyDescent="0.2">
      <c r="A226">
        <v>2027</v>
      </c>
      <c r="B226" t="s">
        <v>179</v>
      </c>
      <c r="C226">
        <v>5.7096119217090989E-5</v>
      </c>
      <c r="D226">
        <v>1.9816782581484399E-3</v>
      </c>
      <c r="E226">
        <v>5.8769105147414727E-5</v>
      </c>
      <c r="F226">
        <f t="shared" si="23"/>
        <v>6.9380193576809045E-5</v>
      </c>
      <c r="G226">
        <v>1.856339037704733E-3</v>
      </c>
      <c r="H226">
        <f t="shared" si="21"/>
        <v>2.0387743773655309E-3</v>
      </c>
      <c r="I226">
        <f t="shared" si="24"/>
        <v>1.9151081428521479E-3</v>
      </c>
      <c r="J226">
        <f t="shared" si="25"/>
        <v>1.9257192312815421E-3</v>
      </c>
      <c r="K226">
        <f t="shared" si="26"/>
        <v>2.0387743773655309E-3</v>
      </c>
      <c r="L226" t="str">
        <f t="shared" si="22"/>
        <v>TUG Risk Reduction is Higher Than CC+REFCL++</v>
      </c>
      <c r="M226" t="str">
        <f t="shared" si="27"/>
        <v>TUG Risk Reduction is Higher Than CC+REFCL++</v>
      </c>
    </row>
    <row r="227" spans="1:13" x14ac:dyDescent="0.2">
      <c r="A227">
        <v>2027</v>
      </c>
      <c r="B227" t="s">
        <v>40</v>
      </c>
      <c r="C227">
        <v>3.51595064263897E-4</v>
      </c>
      <c r="D227">
        <v>1.110108906928958E-3</v>
      </c>
      <c r="E227">
        <v>3.318260034275244E-4</v>
      </c>
      <c r="F227">
        <f t="shared" si="23"/>
        <v>3.9173903182416071E-4</v>
      </c>
      <c r="G227">
        <v>1.0390842281978469E-3</v>
      </c>
      <c r="H227">
        <f t="shared" si="21"/>
        <v>1.461703971192855E-3</v>
      </c>
      <c r="I227">
        <f t="shared" si="24"/>
        <v>1.3709102316253714E-3</v>
      </c>
      <c r="J227">
        <f t="shared" si="25"/>
        <v>1.4308232600220077E-3</v>
      </c>
      <c r="K227">
        <f t="shared" si="26"/>
        <v>1.461703971192855E-3</v>
      </c>
      <c r="L227" t="str">
        <f t="shared" si="22"/>
        <v>TUG Risk Reduction is Higher Than CC+REFCL++</v>
      </c>
      <c r="M227" t="str">
        <f t="shared" si="27"/>
        <v>TUG Risk Reduction is Higher Than CC+REFCL++</v>
      </c>
    </row>
    <row r="228" spans="1:13" x14ac:dyDescent="0.2">
      <c r="A228">
        <v>2027</v>
      </c>
      <c r="B228" t="s">
        <v>85</v>
      </c>
      <c r="C228">
        <v>4.7979997102167516E-3</v>
      </c>
      <c r="D228">
        <v>6.1278644722280418E-4</v>
      </c>
      <c r="E228">
        <v>4.14612086837315E-3</v>
      </c>
      <c r="F228">
        <f t="shared" si="23"/>
        <v>4.8947260251627463E-3</v>
      </c>
      <c r="G228">
        <v>5.2240116784747683E-4</v>
      </c>
      <c r="H228">
        <f t="shared" si="21"/>
        <v>5.4107861574395561E-3</v>
      </c>
      <c r="I228">
        <f t="shared" si="24"/>
        <v>4.6685220362206268E-3</v>
      </c>
      <c r="J228">
        <f t="shared" si="25"/>
        <v>5.4171271930102231E-3</v>
      </c>
      <c r="K228">
        <f t="shared" si="26"/>
        <v>5.4171271930102231E-3</v>
      </c>
      <c r="L228" t="str">
        <f t="shared" si="22"/>
        <v>TUG Risk Reduction is Higher Than CC+REFCL++</v>
      </c>
      <c r="M228" t="str">
        <f t="shared" si="27"/>
        <v>TUG is lower</v>
      </c>
    </row>
    <row r="229" spans="1:13" x14ac:dyDescent="0.2">
      <c r="A229">
        <v>2027</v>
      </c>
      <c r="B229" t="s">
        <v>180</v>
      </c>
      <c r="C229">
        <v>3.4064327811192938E-3</v>
      </c>
      <c r="D229">
        <v>6.8860113419990992E-4</v>
      </c>
      <c r="E229">
        <v>1.4300402173716899E-3</v>
      </c>
      <c r="F229">
        <f t="shared" si="23"/>
        <v>1.6882419232860228E-3</v>
      </c>
      <c r="G229">
        <v>6.8860113419990992E-4</v>
      </c>
      <c r="H229">
        <f t="shared" si="21"/>
        <v>4.0950339153192038E-3</v>
      </c>
      <c r="I229">
        <f t="shared" si="24"/>
        <v>2.1186413515716001E-3</v>
      </c>
      <c r="J229">
        <f t="shared" si="25"/>
        <v>2.3768430574859327E-3</v>
      </c>
      <c r="K229">
        <f t="shared" si="26"/>
        <v>4.0950339153192038E-3</v>
      </c>
      <c r="L229" t="str">
        <f t="shared" si="22"/>
        <v>TUG Risk Reduction is Higher Than CC+REFCL++</v>
      </c>
      <c r="M229" t="str">
        <f t="shared" si="27"/>
        <v>TUG Risk Reduction is Higher Than CC+REFCL++</v>
      </c>
    </row>
    <row r="230" spans="1:13" x14ac:dyDescent="0.2">
      <c r="A230">
        <v>2027</v>
      </c>
      <c r="B230" t="s">
        <v>181</v>
      </c>
      <c r="C230">
        <v>3.1054781145520159E-3</v>
      </c>
      <c r="D230">
        <v>1.539475446343969E-7</v>
      </c>
      <c r="E230">
        <v>2.781276234013644E-3</v>
      </c>
      <c r="F230">
        <f t="shared" si="23"/>
        <v>3.2834511095994408E-3</v>
      </c>
      <c r="G230">
        <v>1.539475446343969E-7</v>
      </c>
      <c r="H230">
        <f t="shared" si="21"/>
        <v>3.1056320620966504E-3</v>
      </c>
      <c r="I230">
        <f t="shared" si="24"/>
        <v>2.7814301815582785E-3</v>
      </c>
      <c r="J230">
        <f t="shared" si="25"/>
        <v>3.2836050571440753E-3</v>
      </c>
      <c r="K230">
        <f t="shared" si="26"/>
        <v>3.2836050571440753E-3</v>
      </c>
      <c r="L230" t="str">
        <f t="shared" si="22"/>
        <v>TUG Risk Reduction is Higher Than CC+REFCL++</v>
      </c>
      <c r="M230" t="str">
        <f t="shared" si="27"/>
        <v>TUG is lower</v>
      </c>
    </row>
    <row r="231" spans="1:13" x14ac:dyDescent="0.2">
      <c r="A231">
        <v>2027</v>
      </c>
      <c r="B231" t="s">
        <v>182</v>
      </c>
      <c r="C231">
        <v>4.927194330514754E-4</v>
      </c>
      <c r="D231">
        <v>7.8926642968944345E-6</v>
      </c>
      <c r="E231">
        <v>4.6544969360123748E-4</v>
      </c>
      <c r="F231">
        <f t="shared" si="23"/>
        <v>5.4948922161257205E-4</v>
      </c>
      <c r="G231">
        <v>7.8926642968944345E-6</v>
      </c>
      <c r="H231">
        <f t="shared" si="21"/>
        <v>5.0061209734836981E-4</v>
      </c>
      <c r="I231">
        <f t="shared" si="24"/>
        <v>4.7334235789813189E-4</v>
      </c>
      <c r="J231">
        <f t="shared" si="25"/>
        <v>5.5738188590946647E-4</v>
      </c>
      <c r="K231">
        <f t="shared" si="26"/>
        <v>5.5738188590946647E-4</v>
      </c>
      <c r="L231" t="str">
        <f t="shared" si="22"/>
        <v>TUG Risk Reduction is Higher Than CC+REFCL++</v>
      </c>
      <c r="M231" t="str">
        <f t="shared" si="27"/>
        <v>TUG is lower</v>
      </c>
    </row>
    <row r="232" spans="1:13" x14ac:dyDescent="0.2">
      <c r="A232">
        <v>2027</v>
      </c>
      <c r="B232" t="s">
        <v>183</v>
      </c>
      <c r="C232">
        <v>2.5730679791945979E-3</v>
      </c>
      <c r="D232">
        <v>6.5335625386154963E-6</v>
      </c>
      <c r="E232">
        <v>2.5285254972621878E-3</v>
      </c>
      <c r="F232">
        <f t="shared" si="23"/>
        <v>2.9850648231567497E-3</v>
      </c>
      <c r="G232">
        <v>6.5335625386154963E-6</v>
      </c>
      <c r="H232">
        <f t="shared" si="21"/>
        <v>2.5796015417332134E-3</v>
      </c>
      <c r="I232">
        <f t="shared" si="24"/>
        <v>2.5350590598008033E-3</v>
      </c>
      <c r="J232">
        <f t="shared" si="25"/>
        <v>2.9915983856953652E-3</v>
      </c>
      <c r="K232">
        <f t="shared" si="26"/>
        <v>2.9915983856953652E-3</v>
      </c>
      <c r="L232" t="str">
        <f t="shared" si="22"/>
        <v>TUG Risk Reduction is Higher Than CC+REFCL++</v>
      </c>
      <c r="M232" t="str">
        <f t="shared" si="27"/>
        <v>TUG is lower</v>
      </c>
    </row>
    <row r="233" spans="1:13" x14ac:dyDescent="0.2">
      <c r="A233">
        <v>2027</v>
      </c>
      <c r="B233" t="s">
        <v>184</v>
      </c>
      <c r="C233">
        <v>1.693778964007983E-4</v>
      </c>
      <c r="D233">
        <v>1.8783278200321251E-4</v>
      </c>
      <c r="E233">
        <v>1.5000053933460951E-4</v>
      </c>
      <c r="F233">
        <f t="shared" si="23"/>
        <v>1.7708397004780291E-4</v>
      </c>
      <c r="G233">
        <v>1.8783278200321251E-4</v>
      </c>
      <c r="H233">
        <f t="shared" si="21"/>
        <v>3.5721067840401081E-4</v>
      </c>
      <c r="I233">
        <f t="shared" si="24"/>
        <v>3.3783332133782202E-4</v>
      </c>
      <c r="J233">
        <f t="shared" si="25"/>
        <v>3.6491675205101539E-4</v>
      </c>
      <c r="K233">
        <f t="shared" si="26"/>
        <v>3.6491675205101539E-4</v>
      </c>
      <c r="L233" t="str">
        <f t="shared" si="22"/>
        <v>TUG Risk Reduction is Higher Than CC+REFCL++</v>
      </c>
      <c r="M233" t="str">
        <f t="shared" si="27"/>
        <v>TUG is lower</v>
      </c>
    </row>
    <row r="234" spans="1:13" x14ac:dyDescent="0.2">
      <c r="A234">
        <v>2028</v>
      </c>
      <c r="B234" t="s">
        <v>185</v>
      </c>
      <c r="C234">
        <v>5.4332824098277527E-3</v>
      </c>
      <c r="D234">
        <v>2.472874259522965E-5</v>
      </c>
      <c r="E234">
        <v>4.7598902927797077E-3</v>
      </c>
      <c r="F234">
        <f t="shared" si="23"/>
        <v>5.6193149289760439E-3</v>
      </c>
      <c r="G234">
        <v>2.472874259522965E-5</v>
      </c>
      <c r="H234">
        <f t="shared" si="21"/>
        <v>5.4580111524229827E-3</v>
      </c>
      <c r="I234">
        <f t="shared" si="24"/>
        <v>4.7846190353749377E-3</v>
      </c>
      <c r="J234">
        <f t="shared" si="25"/>
        <v>5.6440436715712739E-3</v>
      </c>
      <c r="K234">
        <f t="shared" si="26"/>
        <v>5.6440436715712739E-3</v>
      </c>
      <c r="L234" t="str">
        <f t="shared" si="22"/>
        <v>TUG Risk Reduction is Higher Than CC+REFCL++</v>
      </c>
      <c r="M234" t="str">
        <f t="shared" si="27"/>
        <v>TUG is lower</v>
      </c>
    </row>
    <row r="235" spans="1:13" x14ac:dyDescent="0.2">
      <c r="A235">
        <v>2028</v>
      </c>
      <c r="B235" t="s">
        <v>186</v>
      </c>
      <c r="C235">
        <v>3.4717687674482538E-4</v>
      </c>
      <c r="D235">
        <v>5.4674598322742148E-6</v>
      </c>
      <c r="E235">
        <v>3.4702789123299612E-4</v>
      </c>
      <c r="F235">
        <f t="shared" si="23"/>
        <v>4.0968570492784268E-4</v>
      </c>
      <c r="G235">
        <v>5.4674598322742148E-6</v>
      </c>
      <c r="H235">
        <f t="shared" si="21"/>
        <v>3.5264433657709957E-4</v>
      </c>
      <c r="I235">
        <f t="shared" si="24"/>
        <v>3.5249535106527031E-4</v>
      </c>
      <c r="J235">
        <f t="shared" si="25"/>
        <v>4.1515316476011687E-4</v>
      </c>
      <c r="K235">
        <f t="shared" si="26"/>
        <v>4.1515316476011687E-4</v>
      </c>
      <c r="L235" t="str">
        <f t="shared" si="22"/>
        <v>TUG Risk Reduction is Higher Than CC+REFCL++</v>
      </c>
      <c r="M235" t="str">
        <f t="shared" si="27"/>
        <v>TUG is lower</v>
      </c>
    </row>
    <row r="236" spans="1:13" x14ac:dyDescent="0.2">
      <c r="A236">
        <v>2028</v>
      </c>
      <c r="B236" t="s">
        <v>187</v>
      </c>
      <c r="C236">
        <v>1.0217460326834989E-3</v>
      </c>
      <c r="D236">
        <v>7.57228707763076E-6</v>
      </c>
      <c r="E236">
        <v>8.3824962513753072E-4</v>
      </c>
      <c r="F236">
        <f t="shared" si="23"/>
        <v>9.8960025189847385E-4</v>
      </c>
      <c r="G236">
        <v>7.57228707763076E-6</v>
      </c>
      <c r="H236">
        <f t="shared" si="21"/>
        <v>1.0293183197611297E-3</v>
      </c>
      <c r="I236">
        <f t="shared" si="24"/>
        <v>8.4582191221516145E-4</v>
      </c>
      <c r="J236">
        <f t="shared" si="25"/>
        <v>9.9717253897610458E-4</v>
      </c>
      <c r="K236">
        <f t="shared" si="26"/>
        <v>1.0293183197611297E-3</v>
      </c>
      <c r="L236" t="str">
        <f t="shared" si="22"/>
        <v>TUG Risk Reduction is Higher Than CC+REFCL++</v>
      </c>
      <c r="M236" t="str">
        <f t="shared" si="27"/>
        <v>TUG Risk Reduction is Higher Than CC+REFCL++</v>
      </c>
    </row>
    <row r="237" spans="1:13" x14ac:dyDescent="0.2">
      <c r="A237">
        <v>2028</v>
      </c>
      <c r="B237" t="s">
        <v>188</v>
      </c>
      <c r="C237">
        <v>5.271084174313313E-5</v>
      </c>
      <c r="D237">
        <v>6.800608554511373E-5</v>
      </c>
      <c r="E237">
        <v>5.383451172933212E-5</v>
      </c>
      <c r="F237">
        <f t="shared" si="23"/>
        <v>6.3554631902683752E-5</v>
      </c>
      <c r="G237">
        <v>6.800608554511373E-5</v>
      </c>
      <c r="H237">
        <f t="shared" si="21"/>
        <v>1.2071692728824685E-4</v>
      </c>
      <c r="I237">
        <f t="shared" si="24"/>
        <v>1.2184059727444584E-4</v>
      </c>
      <c r="J237">
        <f t="shared" si="25"/>
        <v>1.3156071744779748E-4</v>
      </c>
      <c r="K237">
        <f t="shared" si="26"/>
        <v>1.3156071744779748E-4</v>
      </c>
      <c r="L237" t="str">
        <f t="shared" si="22"/>
        <v>TUG is lower</v>
      </c>
      <c r="M237" t="str">
        <f t="shared" si="27"/>
        <v>TUG is lower</v>
      </c>
    </row>
    <row r="238" spans="1:13" x14ac:dyDescent="0.2">
      <c r="A238">
        <v>2028</v>
      </c>
      <c r="B238" t="s">
        <v>189</v>
      </c>
      <c r="C238">
        <v>6.1975319267466283E-3</v>
      </c>
      <c r="D238">
        <v>9.4951147605167019E-4</v>
      </c>
      <c r="E238">
        <v>5.2026209304403357E-3</v>
      </c>
      <c r="F238">
        <f t="shared" si="23"/>
        <v>6.1419830428809516E-3</v>
      </c>
      <c r="G238">
        <v>8.9616003347073986E-4</v>
      </c>
      <c r="H238">
        <f t="shared" si="21"/>
        <v>7.1470434027982987E-3</v>
      </c>
      <c r="I238">
        <f t="shared" si="24"/>
        <v>6.0987809639110758E-3</v>
      </c>
      <c r="J238">
        <f t="shared" si="25"/>
        <v>7.0381430763516916E-3</v>
      </c>
      <c r="K238">
        <f t="shared" si="26"/>
        <v>7.1470434027982987E-3</v>
      </c>
      <c r="L238" t="str">
        <f t="shared" si="22"/>
        <v>TUG Risk Reduction is Higher Than CC+REFCL++</v>
      </c>
      <c r="M238" t="str">
        <f t="shared" si="27"/>
        <v>TUG Risk Reduction is Higher Than CC+REFCL++</v>
      </c>
    </row>
    <row r="239" spans="1:13" x14ac:dyDescent="0.2">
      <c r="A239">
        <v>2028</v>
      </c>
      <c r="B239" t="s">
        <v>190</v>
      </c>
      <c r="C239">
        <v>1.9806799351913121E-4</v>
      </c>
      <c r="D239">
        <v>1.7950214459362381E-4</v>
      </c>
      <c r="E239">
        <v>1.7356997118774E-4</v>
      </c>
      <c r="F239">
        <f t="shared" si="23"/>
        <v>2.0490899376330419E-4</v>
      </c>
      <c r="G239">
        <v>1.471683042916852E-4</v>
      </c>
      <c r="H239">
        <f t="shared" si="21"/>
        <v>3.7757013811275499E-4</v>
      </c>
      <c r="I239">
        <f t="shared" si="24"/>
        <v>3.2073827547942518E-4</v>
      </c>
      <c r="J239">
        <f t="shared" si="25"/>
        <v>3.5207729805498939E-4</v>
      </c>
      <c r="K239">
        <f t="shared" si="26"/>
        <v>3.7757013811275499E-4</v>
      </c>
      <c r="L239" t="str">
        <f t="shared" si="22"/>
        <v>TUG Risk Reduction is Higher Than CC+REFCL++</v>
      </c>
      <c r="M239" t="str">
        <f t="shared" si="27"/>
        <v>TUG Risk Reduction is Higher Than CC+REFCL++</v>
      </c>
    </row>
    <row r="240" spans="1:13" x14ac:dyDescent="0.2">
      <c r="A240">
        <v>2028</v>
      </c>
      <c r="B240" t="s">
        <v>13</v>
      </c>
      <c r="C240">
        <v>4.6506836001512482E-4</v>
      </c>
      <c r="D240">
        <v>2.4516405415780349E-4</v>
      </c>
      <c r="E240">
        <v>1.6803049789590249E-4</v>
      </c>
      <c r="F240">
        <f t="shared" si="23"/>
        <v>1.983693377937738E-4</v>
      </c>
      <c r="G240">
        <v>1.5937533315542031E-4</v>
      </c>
      <c r="H240">
        <f t="shared" si="21"/>
        <v>7.1023241417292825E-4</v>
      </c>
      <c r="I240">
        <f t="shared" si="24"/>
        <v>3.2740583105132282E-4</v>
      </c>
      <c r="J240">
        <f t="shared" si="25"/>
        <v>3.5774467094919411E-4</v>
      </c>
      <c r="K240">
        <f t="shared" si="26"/>
        <v>7.1023241417292825E-4</v>
      </c>
      <c r="L240" t="str">
        <f t="shared" si="22"/>
        <v>TUG Risk Reduction is Higher Than CC+REFCL++</v>
      </c>
      <c r="M240" t="str">
        <f t="shared" si="27"/>
        <v>TUG Risk Reduction is Higher Than CC+REFCL++</v>
      </c>
    </row>
    <row r="241" spans="1:13" x14ac:dyDescent="0.2">
      <c r="A241">
        <v>2028</v>
      </c>
      <c r="B241" t="s">
        <v>94</v>
      </c>
      <c r="C241">
        <v>2.2593527492483479E-3</v>
      </c>
      <c r="D241">
        <v>3.223768401766202E-5</v>
      </c>
      <c r="E241">
        <v>2.1492662645588249E-3</v>
      </c>
      <c r="F241">
        <f t="shared" si="23"/>
        <v>2.5373282289930573E-3</v>
      </c>
      <c r="G241">
        <v>3.223768401766202E-5</v>
      </c>
      <c r="H241">
        <f t="shared" si="21"/>
        <v>2.2915904332660099E-3</v>
      </c>
      <c r="I241">
        <f t="shared" si="24"/>
        <v>2.1815039485764869E-3</v>
      </c>
      <c r="J241">
        <f t="shared" si="25"/>
        <v>2.5695659130107193E-3</v>
      </c>
      <c r="K241">
        <f t="shared" si="26"/>
        <v>2.5695659130107193E-3</v>
      </c>
      <c r="L241" t="str">
        <f t="shared" si="22"/>
        <v>TUG Risk Reduction is Higher Than CC+REFCL++</v>
      </c>
      <c r="M241" t="str">
        <f t="shared" si="27"/>
        <v>TUG is lower</v>
      </c>
    </row>
    <row r="242" spans="1:13" x14ac:dyDescent="0.2">
      <c r="A242">
        <v>2028</v>
      </c>
      <c r="B242" t="s">
        <v>191</v>
      </c>
      <c r="C242">
        <v>4.5449128379637001E-3</v>
      </c>
      <c r="D242">
        <v>2.028474636705788E-4</v>
      </c>
      <c r="E242">
        <v>4.4390143306594718E-3</v>
      </c>
      <c r="F242">
        <f t="shared" si="23"/>
        <v>5.2405030292507655E-3</v>
      </c>
      <c r="G242">
        <v>1.6832983994440721E-4</v>
      </c>
      <c r="H242">
        <f t="shared" si="21"/>
        <v>4.7477603016342785E-3</v>
      </c>
      <c r="I242">
        <f t="shared" si="24"/>
        <v>4.6073441706038793E-3</v>
      </c>
      <c r="J242">
        <f t="shared" si="25"/>
        <v>5.408832869195173E-3</v>
      </c>
      <c r="K242">
        <f t="shared" si="26"/>
        <v>5.408832869195173E-3</v>
      </c>
      <c r="L242" t="str">
        <f t="shared" si="22"/>
        <v>TUG Risk Reduction is Higher Than CC+REFCL++</v>
      </c>
      <c r="M242" t="str">
        <f t="shared" si="27"/>
        <v>TUG is lower</v>
      </c>
    </row>
    <row r="243" spans="1:13" x14ac:dyDescent="0.2">
      <c r="A243">
        <v>2028</v>
      </c>
      <c r="B243" t="s">
        <v>192</v>
      </c>
      <c r="C243">
        <v>5.8247875534543372E-6</v>
      </c>
      <c r="D243">
        <v>0</v>
      </c>
      <c r="E243">
        <v>4.5508808358238454E-6</v>
      </c>
      <c r="F243">
        <f t="shared" si="23"/>
        <v>5.3725676534031516E-6</v>
      </c>
      <c r="G243">
        <v>0</v>
      </c>
      <c r="H243">
        <f t="shared" si="21"/>
        <v>5.8247875534543372E-6</v>
      </c>
      <c r="I243">
        <f t="shared" si="24"/>
        <v>4.5508808358238454E-6</v>
      </c>
      <c r="J243">
        <f t="shared" si="25"/>
        <v>5.3725676534031516E-6</v>
      </c>
      <c r="K243">
        <f t="shared" si="26"/>
        <v>5.8247875534543372E-6</v>
      </c>
      <c r="L243" t="str">
        <f t="shared" si="22"/>
        <v>TUG Risk Reduction is Higher Than CC+REFCL++</v>
      </c>
      <c r="M243" t="str">
        <f t="shared" si="27"/>
        <v>TUG Risk Reduction is Higher Than CC+REFCL++</v>
      </c>
    </row>
    <row r="244" spans="1:13" x14ac:dyDescent="0.2">
      <c r="A244">
        <v>2028</v>
      </c>
      <c r="B244" t="s">
        <v>100</v>
      </c>
      <c r="C244">
        <v>9.5626359521572089E-3</v>
      </c>
      <c r="D244">
        <v>1.412947564353098E-3</v>
      </c>
      <c r="E244">
        <v>9.3662215668128389E-3</v>
      </c>
      <c r="F244">
        <f t="shared" si="23"/>
        <v>1.1057344905265156E-2</v>
      </c>
      <c r="G244">
        <v>1.399355148960623E-3</v>
      </c>
      <c r="H244">
        <f t="shared" si="21"/>
        <v>1.0975583516510307E-2</v>
      </c>
      <c r="I244">
        <f t="shared" si="24"/>
        <v>1.0765576715773462E-2</v>
      </c>
      <c r="J244">
        <f t="shared" si="25"/>
        <v>1.2456700054225779E-2</v>
      </c>
      <c r="K244">
        <f t="shared" si="26"/>
        <v>1.2456700054225779E-2</v>
      </c>
      <c r="L244" t="str">
        <f t="shared" si="22"/>
        <v>TUG Risk Reduction is Higher Than CC+REFCL++</v>
      </c>
      <c r="M244" t="str">
        <f t="shared" si="27"/>
        <v>TUG is lower</v>
      </c>
    </row>
    <row r="245" spans="1:13" x14ac:dyDescent="0.2">
      <c r="A245">
        <v>2028</v>
      </c>
      <c r="B245" t="s">
        <v>193</v>
      </c>
      <c r="C245">
        <v>7.5445566044830522E-3</v>
      </c>
      <c r="D245">
        <v>0</v>
      </c>
      <c r="E245">
        <v>6.8426462720353734E-3</v>
      </c>
      <c r="F245">
        <f t="shared" si="23"/>
        <v>8.0781240711528726E-3</v>
      </c>
      <c r="G245">
        <v>0</v>
      </c>
      <c r="H245">
        <f t="shared" si="21"/>
        <v>7.5445566044830522E-3</v>
      </c>
      <c r="I245">
        <f t="shared" si="24"/>
        <v>6.8426462720353734E-3</v>
      </c>
      <c r="J245">
        <f t="shared" si="25"/>
        <v>8.0781240711528726E-3</v>
      </c>
      <c r="K245">
        <f t="shared" si="26"/>
        <v>8.0781240711528726E-3</v>
      </c>
      <c r="L245" t="str">
        <f t="shared" si="22"/>
        <v>TUG Risk Reduction is Higher Than CC+REFCL++</v>
      </c>
      <c r="M245" t="str">
        <f t="shared" si="27"/>
        <v>TUG is lower</v>
      </c>
    </row>
    <row r="246" spans="1:13" x14ac:dyDescent="0.2">
      <c r="A246">
        <v>2028</v>
      </c>
      <c r="B246" t="s">
        <v>194</v>
      </c>
      <c r="C246">
        <v>2.0550114581391579E-3</v>
      </c>
      <c r="D246">
        <v>2.7437513739387658E-5</v>
      </c>
      <c r="E246">
        <v>1.4779745979485489E-3</v>
      </c>
      <c r="F246">
        <f t="shared" si="23"/>
        <v>1.744831122578148E-3</v>
      </c>
      <c r="G246">
        <v>2.7437513739387658E-5</v>
      </c>
      <c r="H246">
        <f t="shared" si="21"/>
        <v>2.0824489718785457E-3</v>
      </c>
      <c r="I246">
        <f t="shared" si="24"/>
        <v>1.5054121116879365E-3</v>
      </c>
      <c r="J246">
        <f t="shared" si="25"/>
        <v>1.7722686363175356E-3</v>
      </c>
      <c r="K246">
        <f t="shared" si="26"/>
        <v>2.0824489718785457E-3</v>
      </c>
      <c r="L246" t="str">
        <f t="shared" si="22"/>
        <v>TUG Risk Reduction is Higher Than CC+REFCL++</v>
      </c>
      <c r="M246" t="str">
        <f t="shared" si="27"/>
        <v>TUG Risk Reduction is Higher Than CC+REFCL++</v>
      </c>
    </row>
    <row r="247" spans="1:13" x14ac:dyDescent="0.2">
      <c r="A247">
        <v>2028</v>
      </c>
      <c r="B247" t="s">
        <v>195</v>
      </c>
      <c r="C247">
        <v>1.0430065045915289E-2</v>
      </c>
      <c r="D247">
        <v>5.2166257119903739E-4</v>
      </c>
      <c r="E247">
        <v>8.938263130493132E-3</v>
      </c>
      <c r="F247">
        <f t="shared" si="23"/>
        <v>1.0552116195721059E-2</v>
      </c>
      <c r="G247">
        <v>4.6335741242572499E-4</v>
      </c>
      <c r="H247">
        <f t="shared" si="21"/>
        <v>1.0951727617114326E-2</v>
      </c>
      <c r="I247">
        <f t="shared" si="24"/>
        <v>9.4016205429188569E-3</v>
      </c>
      <c r="J247">
        <f t="shared" si="25"/>
        <v>1.1015473608146784E-2</v>
      </c>
      <c r="K247">
        <f t="shared" si="26"/>
        <v>1.1015473608146784E-2</v>
      </c>
      <c r="L247" t="str">
        <f t="shared" si="22"/>
        <v>TUG Risk Reduction is Higher Than CC+REFCL++</v>
      </c>
      <c r="M247" t="str">
        <f t="shared" si="27"/>
        <v>TUG is lower</v>
      </c>
    </row>
    <row r="248" spans="1:13" x14ac:dyDescent="0.2">
      <c r="A248">
        <v>2028</v>
      </c>
      <c r="B248" t="s">
        <v>196</v>
      </c>
      <c r="C248">
        <v>9.3516771973133316E-3</v>
      </c>
      <c r="D248">
        <v>0</v>
      </c>
      <c r="E248">
        <v>8.2898730196868664E-3</v>
      </c>
      <c r="F248">
        <f t="shared" si="23"/>
        <v>9.7866556482414397E-3</v>
      </c>
      <c r="G248">
        <v>0</v>
      </c>
      <c r="H248">
        <f t="shared" si="21"/>
        <v>9.3516771973133316E-3</v>
      </c>
      <c r="I248">
        <f t="shared" si="24"/>
        <v>8.2898730196868664E-3</v>
      </c>
      <c r="J248">
        <f t="shared" si="25"/>
        <v>9.7866556482414397E-3</v>
      </c>
      <c r="K248">
        <f t="shared" si="26"/>
        <v>9.7866556482414397E-3</v>
      </c>
      <c r="L248" t="str">
        <f t="shared" si="22"/>
        <v>TUG Risk Reduction is Higher Than CC+REFCL++</v>
      </c>
      <c r="M248" t="str">
        <f t="shared" si="27"/>
        <v>TUG is lower</v>
      </c>
    </row>
    <row r="249" spans="1:13" x14ac:dyDescent="0.2">
      <c r="A249">
        <v>2028</v>
      </c>
      <c r="B249" t="s">
        <v>197</v>
      </c>
      <c r="C249">
        <v>9.1299665783156159E-4</v>
      </c>
      <c r="D249">
        <v>2.3385931471208761E-4</v>
      </c>
      <c r="E249">
        <v>8.2467172482078414E-4</v>
      </c>
      <c r="F249">
        <f t="shared" si="23"/>
        <v>9.7357078624675899E-4</v>
      </c>
      <c r="G249">
        <v>2.3385931471208761E-4</v>
      </c>
      <c r="H249">
        <f t="shared" si="21"/>
        <v>1.1468559725436491E-3</v>
      </c>
      <c r="I249">
        <f t="shared" si="24"/>
        <v>1.0585310395328717E-3</v>
      </c>
      <c r="J249">
        <f t="shared" si="25"/>
        <v>1.2074301009588465E-3</v>
      </c>
      <c r="K249">
        <f t="shared" si="26"/>
        <v>1.2074301009588465E-3</v>
      </c>
      <c r="L249" t="str">
        <f t="shared" si="22"/>
        <v>TUG Risk Reduction is Higher Than CC+REFCL++</v>
      </c>
      <c r="M249" t="str">
        <f t="shared" si="27"/>
        <v>TUG is lower</v>
      </c>
    </row>
    <row r="250" spans="1:13" x14ac:dyDescent="0.2">
      <c r="A250">
        <v>2028</v>
      </c>
      <c r="B250" t="s">
        <v>198</v>
      </c>
      <c r="C250">
        <v>3.4026884664460573E-5</v>
      </c>
      <c r="D250">
        <v>3.4665395603004049E-8</v>
      </c>
      <c r="E250">
        <v>3.2063078928589821E-5</v>
      </c>
      <c r="F250">
        <f t="shared" si="23"/>
        <v>3.7852245957362986E-5</v>
      </c>
      <c r="G250">
        <v>2.9264525039802752E-8</v>
      </c>
      <c r="H250">
        <f t="shared" si="21"/>
        <v>3.4061550060063576E-5</v>
      </c>
      <c r="I250">
        <f t="shared" si="24"/>
        <v>3.2092343453629622E-5</v>
      </c>
      <c r="J250">
        <f t="shared" si="25"/>
        <v>3.7881510482402787E-5</v>
      </c>
      <c r="K250">
        <f t="shared" si="26"/>
        <v>3.7881510482402787E-5</v>
      </c>
      <c r="L250" t="str">
        <f t="shared" si="22"/>
        <v>TUG Risk Reduction is Higher Than CC+REFCL++</v>
      </c>
      <c r="M250" t="str">
        <f t="shared" si="27"/>
        <v>TUG is lower</v>
      </c>
    </row>
    <row r="251" spans="1:13" x14ac:dyDescent="0.2">
      <c r="A251">
        <v>2028</v>
      </c>
      <c r="B251" t="s">
        <v>199</v>
      </c>
      <c r="C251">
        <v>1.8340923082372661E-3</v>
      </c>
      <c r="D251">
        <v>2.4789337279568219E-4</v>
      </c>
      <c r="E251">
        <v>1.6885158768053471E-3</v>
      </c>
      <c r="F251">
        <f t="shared" si="23"/>
        <v>1.9933867990063127E-3</v>
      </c>
      <c r="G251">
        <v>1.4261383925756051E-4</v>
      </c>
      <c r="H251">
        <f t="shared" si="21"/>
        <v>2.0819856810329481E-3</v>
      </c>
      <c r="I251">
        <f t="shared" si="24"/>
        <v>1.8311297160629077E-3</v>
      </c>
      <c r="J251">
        <f t="shared" si="25"/>
        <v>2.1360006382638731E-3</v>
      </c>
      <c r="K251">
        <f t="shared" si="26"/>
        <v>2.1360006382638731E-3</v>
      </c>
      <c r="L251" t="str">
        <f t="shared" si="22"/>
        <v>TUG Risk Reduction is Higher Than CC+REFCL++</v>
      </c>
      <c r="M251" t="str">
        <f t="shared" si="27"/>
        <v>TUG is lower</v>
      </c>
    </row>
    <row r="252" spans="1:13" x14ac:dyDescent="0.2">
      <c r="A252">
        <v>2028</v>
      </c>
      <c r="B252" t="s">
        <v>108</v>
      </c>
      <c r="C252">
        <v>2.1662725621228568E-3</v>
      </c>
      <c r="D252">
        <v>1.9162732103070769E-3</v>
      </c>
      <c r="E252">
        <v>1.9255606506309981E-3</v>
      </c>
      <c r="F252">
        <f t="shared" si="23"/>
        <v>2.273231323661595E-3</v>
      </c>
      <c r="G252">
        <v>1.9162732103070769E-3</v>
      </c>
      <c r="H252">
        <f t="shared" si="21"/>
        <v>4.0825457724299342E-3</v>
      </c>
      <c r="I252">
        <f t="shared" si="24"/>
        <v>3.841833860938075E-3</v>
      </c>
      <c r="J252">
        <f t="shared" si="25"/>
        <v>4.1895045339686715E-3</v>
      </c>
      <c r="K252">
        <f t="shared" si="26"/>
        <v>4.1895045339686715E-3</v>
      </c>
      <c r="L252" t="str">
        <f t="shared" si="22"/>
        <v>TUG Risk Reduction is Higher Than CC+REFCL++</v>
      </c>
      <c r="M252" t="str">
        <f t="shared" si="27"/>
        <v>TUG is lower</v>
      </c>
    </row>
    <row r="253" spans="1:13" x14ac:dyDescent="0.2">
      <c r="A253">
        <v>2028</v>
      </c>
      <c r="B253" t="s">
        <v>200</v>
      </c>
      <c r="C253">
        <v>2.308473677337248E-5</v>
      </c>
      <c r="D253">
        <v>1.5000113421999081E-4</v>
      </c>
      <c r="E253">
        <v>2.1603568181031541E-5</v>
      </c>
      <c r="F253">
        <f t="shared" si="23"/>
        <v>2.5504212435940016E-5</v>
      </c>
      <c r="G253">
        <v>1.168298222681275E-4</v>
      </c>
      <c r="H253">
        <f t="shared" si="21"/>
        <v>1.7308587099336328E-4</v>
      </c>
      <c r="I253">
        <f t="shared" si="24"/>
        <v>1.3843339044915904E-4</v>
      </c>
      <c r="J253">
        <f t="shared" si="25"/>
        <v>1.4233403470406751E-4</v>
      </c>
      <c r="K253">
        <f t="shared" si="26"/>
        <v>1.7308587099336328E-4</v>
      </c>
      <c r="L253" t="str">
        <f t="shared" si="22"/>
        <v>TUG Risk Reduction is Higher Than CC+REFCL++</v>
      </c>
      <c r="M253" t="str">
        <f t="shared" si="27"/>
        <v>TUG Risk Reduction is Higher Than CC+REFCL++</v>
      </c>
    </row>
    <row r="254" spans="1:13" x14ac:dyDescent="0.2">
      <c r="A254">
        <v>2028</v>
      </c>
      <c r="B254" t="s">
        <v>201</v>
      </c>
      <c r="C254">
        <v>4.8513079770545222E-4</v>
      </c>
      <c r="D254">
        <v>2.1933662466857691E-6</v>
      </c>
      <c r="E254">
        <v>3.5899807383299697E-4</v>
      </c>
      <c r="F254">
        <f t="shared" si="23"/>
        <v>4.2381717049728811E-4</v>
      </c>
      <c r="G254">
        <v>1.3325940828598469E-6</v>
      </c>
      <c r="H254">
        <f t="shared" si="21"/>
        <v>4.8732416395213797E-4</v>
      </c>
      <c r="I254">
        <f t="shared" si="24"/>
        <v>3.6033066791585681E-4</v>
      </c>
      <c r="J254">
        <f t="shared" si="25"/>
        <v>4.2514976458014794E-4</v>
      </c>
      <c r="K254">
        <f t="shared" si="26"/>
        <v>4.8732416395213797E-4</v>
      </c>
      <c r="L254" t="str">
        <f t="shared" si="22"/>
        <v>TUG Risk Reduction is Higher Than CC+REFCL++</v>
      </c>
      <c r="M254" t="str">
        <f t="shared" si="27"/>
        <v>TUG Risk Reduction is Higher Than CC+REFCL++</v>
      </c>
    </row>
    <row r="255" spans="1:13" x14ac:dyDescent="0.2">
      <c r="A255">
        <v>2028</v>
      </c>
      <c r="B255" t="s">
        <v>111</v>
      </c>
      <c r="C255">
        <v>3.3660551011189211E-3</v>
      </c>
      <c r="D255">
        <v>0</v>
      </c>
      <c r="E255">
        <v>3.1847559037240852E-3</v>
      </c>
      <c r="F255">
        <f t="shared" si="23"/>
        <v>3.7597812752298231E-3</v>
      </c>
      <c r="G255">
        <v>0</v>
      </c>
      <c r="H255">
        <f t="shared" si="21"/>
        <v>3.3660551011189211E-3</v>
      </c>
      <c r="I255">
        <f t="shared" si="24"/>
        <v>3.1847559037240852E-3</v>
      </c>
      <c r="J255">
        <f t="shared" si="25"/>
        <v>3.7597812752298231E-3</v>
      </c>
      <c r="K255">
        <f t="shared" si="26"/>
        <v>3.7597812752298231E-3</v>
      </c>
      <c r="L255" t="str">
        <f t="shared" si="22"/>
        <v>TUG Risk Reduction is Higher Than CC+REFCL++</v>
      </c>
      <c r="M255" t="str">
        <f t="shared" si="27"/>
        <v>TUG is lower</v>
      </c>
    </row>
    <row r="256" spans="1:13" x14ac:dyDescent="0.2">
      <c r="A256">
        <v>2028</v>
      </c>
      <c r="B256" t="s">
        <v>202</v>
      </c>
      <c r="C256">
        <v>2.373744278979104E-4</v>
      </c>
      <c r="D256">
        <v>2.4756766479557021E-6</v>
      </c>
      <c r="E256">
        <v>1.920615472146173E-4</v>
      </c>
      <c r="F256">
        <f t="shared" si="23"/>
        <v>2.2673932657281209E-4</v>
      </c>
      <c r="G256">
        <v>2.4756766479557021E-6</v>
      </c>
      <c r="H256">
        <f t="shared" si="21"/>
        <v>2.3985010454586611E-4</v>
      </c>
      <c r="I256">
        <f t="shared" si="24"/>
        <v>1.9453722386257301E-4</v>
      </c>
      <c r="J256">
        <f t="shared" si="25"/>
        <v>2.2921500322076779E-4</v>
      </c>
      <c r="K256">
        <f t="shared" si="26"/>
        <v>2.3985010454586611E-4</v>
      </c>
      <c r="L256" t="str">
        <f t="shared" si="22"/>
        <v>TUG Risk Reduction is Higher Than CC+REFCL++</v>
      </c>
      <c r="M256" t="str">
        <f t="shared" si="27"/>
        <v>TUG Risk Reduction is Higher Than CC+REFCL++</v>
      </c>
    </row>
    <row r="257" spans="1:13" x14ac:dyDescent="0.2">
      <c r="A257">
        <v>2028</v>
      </c>
      <c r="B257" t="s">
        <v>113</v>
      </c>
      <c r="C257">
        <v>5.1359182194209299E-3</v>
      </c>
      <c r="D257">
        <v>3.6839807636360661E-4</v>
      </c>
      <c r="E257">
        <v>4.9268940994766953E-3</v>
      </c>
      <c r="F257">
        <f t="shared" si="23"/>
        <v>5.816472200771099E-3</v>
      </c>
      <c r="G257">
        <v>3.2882087399461161E-4</v>
      </c>
      <c r="H257">
        <f t="shared" si="21"/>
        <v>5.5043162957845362E-3</v>
      </c>
      <c r="I257">
        <f t="shared" si="24"/>
        <v>5.2557149734713069E-3</v>
      </c>
      <c r="J257">
        <f t="shared" si="25"/>
        <v>6.1452930747657106E-3</v>
      </c>
      <c r="K257">
        <f t="shared" si="26"/>
        <v>6.1452930747657106E-3</v>
      </c>
      <c r="L257" t="str">
        <f t="shared" si="22"/>
        <v>TUG Risk Reduction is Higher Than CC+REFCL++</v>
      </c>
      <c r="M257" t="str">
        <f t="shared" si="27"/>
        <v>TUG is lower</v>
      </c>
    </row>
    <row r="258" spans="1:13" x14ac:dyDescent="0.2">
      <c r="A258">
        <v>2028</v>
      </c>
      <c r="B258" t="s">
        <v>203</v>
      </c>
      <c r="C258">
        <v>1.2861769869081479E-4</v>
      </c>
      <c r="D258">
        <v>2.7531065686465942E-4</v>
      </c>
      <c r="E258">
        <v>9.7812864836328302E-5</v>
      </c>
      <c r="F258">
        <f t="shared" si="23"/>
        <v>1.1547352098733202E-4</v>
      </c>
      <c r="G258">
        <v>1.867062101766329E-4</v>
      </c>
      <c r="H258">
        <f t="shared" ref="H258:H321" si="28">SUM(C258:D258)</f>
        <v>4.0392835555547418E-4</v>
      </c>
      <c r="I258">
        <f t="shared" si="24"/>
        <v>2.8451907501296123E-4</v>
      </c>
      <c r="J258">
        <f t="shared" si="25"/>
        <v>3.0217973116396495E-4</v>
      </c>
      <c r="K258">
        <f t="shared" si="26"/>
        <v>4.0392835555547418E-4</v>
      </c>
      <c r="L258" t="str">
        <f t="shared" ref="L258:L321" si="29">IF(H258&gt;I258,"TUG Risk Reduction is Higher Than CC+REFCL++","TUG is lower")</f>
        <v>TUG Risk Reduction is Higher Than CC+REFCL++</v>
      </c>
      <c r="M258" t="str">
        <f t="shared" si="27"/>
        <v>TUG Risk Reduction is Higher Than CC+REFCL++</v>
      </c>
    </row>
    <row r="259" spans="1:13" x14ac:dyDescent="0.2">
      <c r="A259">
        <v>2028</v>
      </c>
      <c r="B259" t="s">
        <v>204</v>
      </c>
      <c r="C259">
        <v>5.7898031379850149E-7</v>
      </c>
      <c r="D259">
        <v>1.3116042135526219E-4</v>
      </c>
      <c r="E259">
        <v>4.6064704074739227E-7</v>
      </c>
      <c r="F259">
        <f t="shared" ref="F259:F322" si="30">E259*0.85/0.72</f>
        <v>5.4381942310456032E-7</v>
      </c>
      <c r="G259">
        <v>1.2304995692696149E-4</v>
      </c>
      <c r="H259">
        <f t="shared" si="28"/>
        <v>1.3173940166906069E-4</v>
      </c>
      <c r="I259">
        <f t="shared" ref="I259:I322" si="31">E259+G259</f>
        <v>1.235106039677089E-4</v>
      </c>
      <c r="J259">
        <f t="shared" ref="J259:J322" si="32">SUM(F259:G259)</f>
        <v>1.2359377635006604E-4</v>
      </c>
      <c r="K259">
        <f t="shared" ref="K259:K322" si="33">IF(J259&gt;H259,J259,H259)</f>
        <v>1.3173940166906069E-4</v>
      </c>
      <c r="L259" t="str">
        <f t="shared" si="29"/>
        <v>TUG Risk Reduction is Higher Than CC+REFCL++</v>
      </c>
      <c r="M259" t="str">
        <f t="shared" ref="M259:M322" si="34">IF(H259&gt;J259,"TUG Risk Reduction is Higher Than CC+REFCL++","TUG is lower")</f>
        <v>TUG Risk Reduction is Higher Than CC+REFCL++</v>
      </c>
    </row>
    <row r="260" spans="1:13" x14ac:dyDescent="0.2">
      <c r="A260">
        <v>2028</v>
      </c>
      <c r="B260" t="s">
        <v>116</v>
      </c>
      <c r="C260">
        <v>5.9666268276350647E-3</v>
      </c>
      <c r="D260">
        <v>1.1636923130452749E-6</v>
      </c>
      <c r="E260">
        <v>3.564556992820142E-3</v>
      </c>
      <c r="F260">
        <f t="shared" si="30"/>
        <v>4.208157560968223E-3</v>
      </c>
      <c r="G260">
        <v>0</v>
      </c>
      <c r="H260">
        <f t="shared" si="28"/>
        <v>5.9677905199481103E-3</v>
      </c>
      <c r="I260">
        <f t="shared" si="31"/>
        <v>3.564556992820142E-3</v>
      </c>
      <c r="J260">
        <f t="shared" si="32"/>
        <v>4.208157560968223E-3</v>
      </c>
      <c r="K260">
        <f t="shared" si="33"/>
        <v>5.9677905199481103E-3</v>
      </c>
      <c r="L260" t="str">
        <f t="shared" si="29"/>
        <v>TUG Risk Reduction is Higher Than CC+REFCL++</v>
      </c>
      <c r="M260" t="str">
        <f t="shared" si="34"/>
        <v>TUG Risk Reduction is Higher Than CC+REFCL++</v>
      </c>
    </row>
    <row r="261" spans="1:13" x14ac:dyDescent="0.2">
      <c r="A261">
        <v>2028</v>
      </c>
      <c r="B261" t="s">
        <v>117</v>
      </c>
      <c r="C261">
        <v>8.7337925757914538E-4</v>
      </c>
      <c r="D261">
        <v>3.1405723573597038E-3</v>
      </c>
      <c r="E261">
        <v>8.2349462196148852E-4</v>
      </c>
      <c r="F261">
        <f t="shared" si="30"/>
        <v>9.7218115092675733E-4</v>
      </c>
      <c r="G261">
        <v>3.0641534060166899E-3</v>
      </c>
      <c r="H261">
        <f t="shared" si="28"/>
        <v>4.013951614938849E-3</v>
      </c>
      <c r="I261">
        <f t="shared" si="31"/>
        <v>3.8876480279781784E-3</v>
      </c>
      <c r="J261">
        <f t="shared" si="32"/>
        <v>4.036334556943447E-3</v>
      </c>
      <c r="K261">
        <f t="shared" si="33"/>
        <v>4.036334556943447E-3</v>
      </c>
      <c r="L261" t="str">
        <f t="shared" si="29"/>
        <v>TUG Risk Reduction is Higher Than CC+REFCL++</v>
      </c>
      <c r="M261" t="str">
        <f t="shared" si="34"/>
        <v>TUG is lower</v>
      </c>
    </row>
    <row r="262" spans="1:13" x14ac:dyDescent="0.2">
      <c r="A262">
        <v>2028</v>
      </c>
      <c r="B262" t="s">
        <v>205</v>
      </c>
      <c r="C262">
        <v>1.0764663873067291E-3</v>
      </c>
      <c r="D262">
        <v>1.8911007254594631E-3</v>
      </c>
      <c r="E262">
        <v>1.045015291895484E-3</v>
      </c>
      <c r="F262">
        <f t="shared" si="30"/>
        <v>1.2336986084877241E-3</v>
      </c>
      <c r="G262">
        <v>1.85614580630824E-3</v>
      </c>
      <c r="H262">
        <f t="shared" si="28"/>
        <v>2.9675671127661922E-3</v>
      </c>
      <c r="I262">
        <f t="shared" si="31"/>
        <v>2.901161098203724E-3</v>
      </c>
      <c r="J262">
        <f t="shared" si="32"/>
        <v>3.0898444147959641E-3</v>
      </c>
      <c r="K262">
        <f t="shared" si="33"/>
        <v>3.0898444147959641E-3</v>
      </c>
      <c r="L262" t="str">
        <f t="shared" si="29"/>
        <v>TUG Risk Reduction is Higher Than CC+REFCL++</v>
      </c>
      <c r="M262" t="str">
        <f t="shared" si="34"/>
        <v>TUG is lower</v>
      </c>
    </row>
    <row r="263" spans="1:13" x14ac:dyDescent="0.2">
      <c r="A263">
        <v>2028</v>
      </c>
      <c r="B263" t="s">
        <v>206</v>
      </c>
      <c r="C263">
        <v>2.9175331314780549E-3</v>
      </c>
      <c r="D263">
        <v>2.560565664230762E-4</v>
      </c>
      <c r="E263">
        <v>2.6815178565719609E-3</v>
      </c>
      <c r="F263">
        <f t="shared" si="30"/>
        <v>3.165680802897454E-3</v>
      </c>
      <c r="G263">
        <v>2.560565664230762E-4</v>
      </c>
      <c r="H263">
        <f t="shared" si="28"/>
        <v>3.1735896979011311E-3</v>
      </c>
      <c r="I263">
        <f t="shared" si="31"/>
        <v>2.9375744229950371E-3</v>
      </c>
      <c r="J263">
        <f t="shared" si="32"/>
        <v>3.4217373693205301E-3</v>
      </c>
      <c r="K263">
        <f t="shared" si="33"/>
        <v>3.4217373693205301E-3</v>
      </c>
      <c r="L263" t="str">
        <f t="shared" si="29"/>
        <v>TUG Risk Reduction is Higher Than CC+REFCL++</v>
      </c>
      <c r="M263" t="str">
        <f t="shared" si="34"/>
        <v>TUG is lower</v>
      </c>
    </row>
    <row r="264" spans="1:13" x14ac:dyDescent="0.2">
      <c r="A264">
        <v>2028</v>
      </c>
      <c r="B264" t="s">
        <v>207</v>
      </c>
      <c r="C264">
        <v>2.030162054881116E-3</v>
      </c>
      <c r="D264">
        <v>3.1499521923612908E-5</v>
      </c>
      <c r="E264">
        <v>1.7758161759233531E-3</v>
      </c>
      <c r="F264">
        <f t="shared" si="30"/>
        <v>2.0964496521317364E-3</v>
      </c>
      <c r="G264">
        <v>2.8954890309531249E-5</v>
      </c>
      <c r="H264">
        <f t="shared" si="28"/>
        <v>2.0616615768047288E-3</v>
      </c>
      <c r="I264">
        <f t="shared" si="31"/>
        <v>1.8047710662328843E-3</v>
      </c>
      <c r="J264">
        <f t="shared" si="32"/>
        <v>2.1254045424412677E-3</v>
      </c>
      <c r="K264">
        <f t="shared" si="33"/>
        <v>2.1254045424412677E-3</v>
      </c>
      <c r="L264" t="str">
        <f t="shared" si="29"/>
        <v>TUG Risk Reduction is Higher Than CC+REFCL++</v>
      </c>
      <c r="M264" t="str">
        <f t="shared" si="34"/>
        <v>TUG is lower</v>
      </c>
    </row>
    <row r="265" spans="1:13" x14ac:dyDescent="0.2">
      <c r="A265">
        <v>2028</v>
      </c>
      <c r="B265" t="s">
        <v>208</v>
      </c>
      <c r="C265">
        <v>4.9269251619404108E-7</v>
      </c>
      <c r="D265">
        <v>6.5748703279449906E-6</v>
      </c>
      <c r="E265">
        <v>4.976827490104308E-7</v>
      </c>
      <c r="F265">
        <f t="shared" si="30"/>
        <v>5.8754213424842528E-7</v>
      </c>
      <c r="G265">
        <v>6.5748703279449906E-6</v>
      </c>
      <c r="H265">
        <f t="shared" si="28"/>
        <v>7.0675628441390314E-6</v>
      </c>
      <c r="I265">
        <f t="shared" si="31"/>
        <v>7.0725530769554213E-6</v>
      </c>
      <c r="J265">
        <f t="shared" si="32"/>
        <v>7.1624124621934157E-6</v>
      </c>
      <c r="K265">
        <f t="shared" si="33"/>
        <v>7.1624124621934157E-6</v>
      </c>
      <c r="L265" t="str">
        <f t="shared" si="29"/>
        <v>TUG is lower</v>
      </c>
      <c r="M265" t="str">
        <f t="shared" si="34"/>
        <v>TUG is lower</v>
      </c>
    </row>
    <row r="266" spans="1:13" x14ac:dyDescent="0.2">
      <c r="A266">
        <v>2028</v>
      </c>
      <c r="B266" t="s">
        <v>209</v>
      </c>
      <c r="C266">
        <v>3.6029911425560879E-4</v>
      </c>
      <c r="D266">
        <v>3.0743076853534428E-5</v>
      </c>
      <c r="E266">
        <v>1.542029184738922E-4</v>
      </c>
      <c r="F266">
        <f t="shared" si="30"/>
        <v>1.8204511208723382E-4</v>
      </c>
      <c r="G266">
        <v>3.0743076853534428E-5</v>
      </c>
      <c r="H266">
        <f t="shared" si="28"/>
        <v>3.9104219110914324E-4</v>
      </c>
      <c r="I266">
        <f t="shared" si="31"/>
        <v>1.8494599532742662E-4</v>
      </c>
      <c r="J266">
        <f t="shared" si="32"/>
        <v>2.1278818894076825E-4</v>
      </c>
      <c r="K266">
        <f t="shared" si="33"/>
        <v>3.9104219110914324E-4</v>
      </c>
      <c r="L266" t="str">
        <f t="shared" si="29"/>
        <v>TUG Risk Reduction is Higher Than CC+REFCL++</v>
      </c>
      <c r="M266" t="str">
        <f t="shared" si="34"/>
        <v>TUG Risk Reduction is Higher Than CC+REFCL++</v>
      </c>
    </row>
    <row r="267" spans="1:13" x14ac:dyDescent="0.2">
      <c r="A267">
        <v>2028</v>
      </c>
      <c r="B267" t="s">
        <v>210</v>
      </c>
      <c r="C267">
        <v>3.4191658128142878E-2</v>
      </c>
      <c r="D267">
        <v>1.730591623401164E-4</v>
      </c>
      <c r="E267">
        <v>2.648778588438265E-2</v>
      </c>
      <c r="F267">
        <f t="shared" si="30"/>
        <v>3.127030278017396E-2</v>
      </c>
      <c r="G267">
        <v>1.730591623401164E-4</v>
      </c>
      <c r="H267">
        <f t="shared" si="28"/>
        <v>3.4364717290482995E-2</v>
      </c>
      <c r="I267">
        <f t="shared" si="31"/>
        <v>2.6660845046722767E-2</v>
      </c>
      <c r="J267">
        <f t="shared" si="32"/>
        <v>3.1443361942514077E-2</v>
      </c>
      <c r="K267">
        <f t="shared" si="33"/>
        <v>3.4364717290482995E-2</v>
      </c>
      <c r="L267" t="str">
        <f t="shared" si="29"/>
        <v>TUG Risk Reduction is Higher Than CC+REFCL++</v>
      </c>
      <c r="M267" t="str">
        <f t="shared" si="34"/>
        <v>TUG Risk Reduction is Higher Than CC+REFCL++</v>
      </c>
    </row>
    <row r="268" spans="1:13" x14ac:dyDescent="0.2">
      <c r="A268">
        <v>2028</v>
      </c>
      <c r="B268" t="s">
        <v>211</v>
      </c>
      <c r="C268">
        <v>1.665555601794759E-3</v>
      </c>
      <c r="D268">
        <v>5.7967404731210678E-4</v>
      </c>
      <c r="E268">
        <v>1.5492361040827349E-3</v>
      </c>
      <c r="F268">
        <f t="shared" si="30"/>
        <v>1.8289592895421177E-3</v>
      </c>
      <c r="G268">
        <v>5.7967404731210678E-4</v>
      </c>
      <c r="H268">
        <f t="shared" si="28"/>
        <v>2.245229649106866E-3</v>
      </c>
      <c r="I268">
        <f t="shared" si="31"/>
        <v>2.1289101513948415E-3</v>
      </c>
      <c r="J268">
        <f t="shared" si="32"/>
        <v>2.4086333368542245E-3</v>
      </c>
      <c r="K268">
        <f t="shared" si="33"/>
        <v>2.4086333368542245E-3</v>
      </c>
      <c r="L268" t="str">
        <f t="shared" si="29"/>
        <v>TUG Risk Reduction is Higher Than CC+REFCL++</v>
      </c>
      <c r="M268" t="str">
        <f t="shared" si="34"/>
        <v>TUG is lower</v>
      </c>
    </row>
    <row r="269" spans="1:13" x14ac:dyDescent="0.2">
      <c r="A269">
        <v>2028</v>
      </c>
      <c r="B269" t="s">
        <v>212</v>
      </c>
      <c r="C269">
        <v>1.424421052036402E-3</v>
      </c>
      <c r="D269">
        <v>3.7327142518524343E-5</v>
      </c>
      <c r="E269">
        <v>1.09891251870611E-3</v>
      </c>
      <c r="F269">
        <f t="shared" si="30"/>
        <v>1.2973272790280466E-3</v>
      </c>
      <c r="G269">
        <v>3.7327142518524343E-5</v>
      </c>
      <c r="H269">
        <f t="shared" si="28"/>
        <v>1.4617481945549263E-3</v>
      </c>
      <c r="I269">
        <f t="shared" si="31"/>
        <v>1.1362396612246343E-3</v>
      </c>
      <c r="J269">
        <f t="shared" si="32"/>
        <v>1.3346544215465709E-3</v>
      </c>
      <c r="K269">
        <f t="shared" si="33"/>
        <v>1.4617481945549263E-3</v>
      </c>
      <c r="L269" t="str">
        <f t="shared" si="29"/>
        <v>TUG Risk Reduction is Higher Than CC+REFCL++</v>
      </c>
      <c r="M269" t="str">
        <f t="shared" si="34"/>
        <v>TUG Risk Reduction is Higher Than CC+REFCL++</v>
      </c>
    </row>
    <row r="270" spans="1:13" x14ac:dyDescent="0.2">
      <c r="A270">
        <v>2028</v>
      </c>
      <c r="B270" t="s">
        <v>213</v>
      </c>
      <c r="C270">
        <v>1.291953097069632E-2</v>
      </c>
      <c r="D270">
        <v>5.1713407878814353E-5</v>
      </c>
      <c r="E270">
        <v>1.0005326449342331E-2</v>
      </c>
      <c r="F270">
        <f t="shared" si="30"/>
        <v>1.1811843724918031E-2</v>
      </c>
      <c r="G270">
        <v>5.1713407878814353E-5</v>
      </c>
      <c r="H270">
        <f t="shared" si="28"/>
        <v>1.2971244378575135E-2</v>
      </c>
      <c r="I270">
        <f t="shared" si="31"/>
        <v>1.0057039857221145E-2</v>
      </c>
      <c r="J270">
        <f t="shared" si="32"/>
        <v>1.1863557132796845E-2</v>
      </c>
      <c r="K270">
        <f t="shared" si="33"/>
        <v>1.2971244378575135E-2</v>
      </c>
      <c r="L270" t="str">
        <f t="shared" si="29"/>
        <v>TUG Risk Reduction is Higher Than CC+REFCL++</v>
      </c>
      <c r="M270" t="str">
        <f t="shared" si="34"/>
        <v>TUG Risk Reduction is Higher Than CC+REFCL++</v>
      </c>
    </row>
    <row r="271" spans="1:13" x14ac:dyDescent="0.2">
      <c r="A271">
        <v>2028</v>
      </c>
      <c r="B271" t="s">
        <v>214</v>
      </c>
      <c r="C271">
        <v>2.6694641682857749E-3</v>
      </c>
      <c r="D271">
        <v>1.087634937355296E-4</v>
      </c>
      <c r="E271">
        <v>1.9352566805563079E-3</v>
      </c>
      <c r="F271">
        <f t="shared" si="30"/>
        <v>2.2846780256567524E-3</v>
      </c>
      <c r="G271">
        <v>8.6572784658396293E-5</v>
      </c>
      <c r="H271">
        <f t="shared" si="28"/>
        <v>2.7782276620213044E-3</v>
      </c>
      <c r="I271">
        <f t="shared" si="31"/>
        <v>2.0218294652147042E-3</v>
      </c>
      <c r="J271">
        <f t="shared" si="32"/>
        <v>2.3712508103151488E-3</v>
      </c>
      <c r="K271">
        <f t="shared" si="33"/>
        <v>2.7782276620213044E-3</v>
      </c>
      <c r="L271" t="str">
        <f t="shared" si="29"/>
        <v>TUG Risk Reduction is Higher Than CC+REFCL++</v>
      </c>
      <c r="M271" t="str">
        <f t="shared" si="34"/>
        <v>TUG Risk Reduction is Higher Than CC+REFCL++</v>
      </c>
    </row>
    <row r="272" spans="1:13" x14ac:dyDescent="0.2">
      <c r="A272">
        <v>2028</v>
      </c>
      <c r="B272" t="s">
        <v>215</v>
      </c>
      <c r="C272">
        <v>5.2670146263532729E-6</v>
      </c>
      <c r="D272">
        <v>0</v>
      </c>
      <c r="E272">
        <v>5.0115900989284589E-6</v>
      </c>
      <c r="F272">
        <f t="shared" si="30"/>
        <v>5.9164605334572088E-6</v>
      </c>
      <c r="G272">
        <v>0</v>
      </c>
      <c r="H272">
        <f t="shared" si="28"/>
        <v>5.2670146263532729E-6</v>
      </c>
      <c r="I272">
        <f t="shared" si="31"/>
        <v>5.0115900989284589E-6</v>
      </c>
      <c r="J272">
        <f t="shared" si="32"/>
        <v>5.9164605334572088E-6</v>
      </c>
      <c r="K272">
        <f t="shared" si="33"/>
        <v>5.9164605334572088E-6</v>
      </c>
      <c r="L272" t="str">
        <f t="shared" si="29"/>
        <v>TUG Risk Reduction is Higher Than CC+REFCL++</v>
      </c>
      <c r="M272" t="str">
        <f t="shared" si="34"/>
        <v>TUG is lower</v>
      </c>
    </row>
    <row r="273" spans="1:13" x14ac:dyDescent="0.2">
      <c r="A273">
        <v>2028</v>
      </c>
      <c r="B273" t="s">
        <v>216</v>
      </c>
      <c r="C273">
        <v>8.5078501332949696E-5</v>
      </c>
      <c r="D273">
        <v>1.030228047585755E-5</v>
      </c>
      <c r="E273">
        <v>7.838440360627835E-5</v>
      </c>
      <c r="F273">
        <f t="shared" si="30"/>
        <v>9.2537143146300828E-5</v>
      </c>
      <c r="G273">
        <v>1.030228047585755E-5</v>
      </c>
      <c r="H273">
        <f t="shared" si="28"/>
        <v>9.5380781808807253E-5</v>
      </c>
      <c r="I273">
        <f t="shared" si="31"/>
        <v>8.8686684082135892E-5</v>
      </c>
      <c r="J273">
        <f t="shared" si="32"/>
        <v>1.0283942362215837E-4</v>
      </c>
      <c r="K273">
        <f t="shared" si="33"/>
        <v>1.0283942362215837E-4</v>
      </c>
      <c r="L273" t="str">
        <f t="shared" si="29"/>
        <v>TUG Risk Reduction is Higher Than CC+REFCL++</v>
      </c>
      <c r="M273" t="str">
        <f t="shared" si="34"/>
        <v>TUG is lower</v>
      </c>
    </row>
    <row r="274" spans="1:13" x14ac:dyDescent="0.2">
      <c r="A274">
        <v>2028</v>
      </c>
      <c r="B274" t="s">
        <v>217</v>
      </c>
      <c r="C274">
        <v>2.28189868507547E-3</v>
      </c>
      <c r="D274">
        <v>7.9244538906783214E-5</v>
      </c>
      <c r="E274">
        <v>1.1059839403838329E-3</v>
      </c>
      <c r="F274">
        <f t="shared" si="30"/>
        <v>1.3056754851753583E-3</v>
      </c>
      <c r="G274">
        <v>7.9244538906783214E-5</v>
      </c>
      <c r="H274">
        <f t="shared" si="28"/>
        <v>2.3611432239822533E-3</v>
      </c>
      <c r="I274">
        <f t="shared" si="31"/>
        <v>1.1852284792906161E-3</v>
      </c>
      <c r="J274">
        <f t="shared" si="32"/>
        <v>1.3849200240821414E-3</v>
      </c>
      <c r="K274">
        <f t="shared" si="33"/>
        <v>2.3611432239822533E-3</v>
      </c>
      <c r="L274" t="str">
        <f t="shared" si="29"/>
        <v>TUG Risk Reduction is Higher Than CC+REFCL++</v>
      </c>
      <c r="M274" t="str">
        <f t="shared" si="34"/>
        <v>TUG Risk Reduction is Higher Than CC+REFCL++</v>
      </c>
    </row>
    <row r="275" spans="1:13" x14ac:dyDescent="0.2">
      <c r="A275">
        <v>2028</v>
      </c>
      <c r="B275" t="s">
        <v>218</v>
      </c>
      <c r="C275">
        <v>8.5134767585054154E-5</v>
      </c>
      <c r="D275">
        <v>0</v>
      </c>
      <c r="E275">
        <v>6.9632116703017923E-5</v>
      </c>
      <c r="F275">
        <f t="shared" si="30"/>
        <v>8.2204582218840604E-5</v>
      </c>
      <c r="G275">
        <v>0</v>
      </c>
      <c r="H275">
        <f t="shared" si="28"/>
        <v>8.5134767585054154E-5</v>
      </c>
      <c r="I275">
        <f t="shared" si="31"/>
        <v>6.9632116703017923E-5</v>
      </c>
      <c r="J275">
        <f t="shared" si="32"/>
        <v>8.2204582218840604E-5</v>
      </c>
      <c r="K275">
        <f t="shared" si="33"/>
        <v>8.5134767585054154E-5</v>
      </c>
      <c r="L275" t="str">
        <f t="shared" si="29"/>
        <v>TUG Risk Reduction is Higher Than CC+REFCL++</v>
      </c>
      <c r="M275" t="str">
        <f t="shared" si="34"/>
        <v>TUG Risk Reduction is Higher Than CC+REFCL++</v>
      </c>
    </row>
    <row r="276" spans="1:13" x14ac:dyDescent="0.2">
      <c r="A276">
        <v>2028</v>
      </c>
      <c r="B276" t="s">
        <v>219</v>
      </c>
      <c r="C276">
        <v>2.4287285984041071E-5</v>
      </c>
      <c r="D276">
        <v>9.9394061528280955E-5</v>
      </c>
      <c r="E276">
        <v>2.2143708315996179E-5</v>
      </c>
      <c r="F276">
        <f t="shared" si="30"/>
        <v>2.6141877873051046E-5</v>
      </c>
      <c r="G276">
        <v>6.5078465379286447E-5</v>
      </c>
      <c r="H276">
        <f t="shared" si="28"/>
        <v>1.2368134751232203E-4</v>
      </c>
      <c r="I276">
        <f t="shared" si="31"/>
        <v>8.722217369528263E-5</v>
      </c>
      <c r="J276">
        <f t="shared" si="32"/>
        <v>9.1220343252337494E-5</v>
      </c>
      <c r="K276">
        <f t="shared" si="33"/>
        <v>1.2368134751232203E-4</v>
      </c>
      <c r="L276" t="str">
        <f t="shared" si="29"/>
        <v>TUG Risk Reduction is Higher Than CC+REFCL++</v>
      </c>
      <c r="M276" t="str">
        <f t="shared" si="34"/>
        <v>TUG Risk Reduction is Higher Than CC+REFCL++</v>
      </c>
    </row>
    <row r="277" spans="1:13" x14ac:dyDescent="0.2">
      <c r="A277">
        <v>2028</v>
      </c>
      <c r="B277" t="s">
        <v>220</v>
      </c>
      <c r="C277">
        <v>1.880206648260423E-6</v>
      </c>
      <c r="D277">
        <v>4.6849149875765131E-4</v>
      </c>
      <c r="E277">
        <v>1.429917177829193E-6</v>
      </c>
      <c r="F277">
        <f t="shared" si="30"/>
        <v>1.6880966682705751E-6</v>
      </c>
      <c r="G277">
        <v>4.4294551567876058E-4</v>
      </c>
      <c r="H277">
        <f t="shared" si="28"/>
        <v>4.7037170540591172E-4</v>
      </c>
      <c r="I277">
        <f t="shared" si="31"/>
        <v>4.4437543285658976E-4</v>
      </c>
      <c r="J277">
        <f t="shared" si="32"/>
        <v>4.4463361234703115E-4</v>
      </c>
      <c r="K277">
        <f t="shared" si="33"/>
        <v>4.7037170540591172E-4</v>
      </c>
      <c r="L277" t="str">
        <f t="shared" si="29"/>
        <v>TUG Risk Reduction is Higher Than CC+REFCL++</v>
      </c>
      <c r="M277" t="str">
        <f t="shared" si="34"/>
        <v>TUG Risk Reduction is Higher Than CC+REFCL++</v>
      </c>
    </row>
    <row r="278" spans="1:13" x14ac:dyDescent="0.2">
      <c r="A278">
        <v>2028</v>
      </c>
      <c r="B278" t="s">
        <v>128</v>
      </c>
      <c r="C278">
        <v>7.2574380861709694E-7</v>
      </c>
      <c r="D278">
        <v>4.0782138743420786E-3</v>
      </c>
      <c r="E278">
        <v>5.8767073118998062E-7</v>
      </c>
      <c r="F278">
        <f t="shared" si="30"/>
        <v>6.9377794654372704E-7</v>
      </c>
      <c r="G278">
        <v>3.540583931289597E-3</v>
      </c>
      <c r="H278">
        <f t="shared" si="28"/>
        <v>4.0789396181506957E-3</v>
      </c>
      <c r="I278">
        <f t="shared" si="31"/>
        <v>3.541171602020787E-3</v>
      </c>
      <c r="J278">
        <f t="shared" si="32"/>
        <v>3.5412777092361405E-3</v>
      </c>
      <c r="K278">
        <f t="shared" si="33"/>
        <v>4.0789396181506957E-3</v>
      </c>
      <c r="L278" t="str">
        <f t="shared" si="29"/>
        <v>TUG Risk Reduction is Higher Than CC+REFCL++</v>
      </c>
      <c r="M278" t="str">
        <f t="shared" si="34"/>
        <v>TUG Risk Reduction is Higher Than CC+REFCL++</v>
      </c>
    </row>
    <row r="279" spans="1:13" x14ac:dyDescent="0.2">
      <c r="A279">
        <v>2028</v>
      </c>
      <c r="B279" t="s">
        <v>221</v>
      </c>
      <c r="C279">
        <v>4.6201444465470088E-4</v>
      </c>
      <c r="D279">
        <v>1.6493807419440751E-5</v>
      </c>
      <c r="E279">
        <v>3.7867842061141692E-4</v>
      </c>
      <c r="F279">
        <f t="shared" si="30"/>
        <v>4.470509132218117E-4</v>
      </c>
      <c r="G279">
        <v>1.6493807419440751E-5</v>
      </c>
      <c r="H279">
        <f t="shared" si="28"/>
        <v>4.7850825207414161E-4</v>
      </c>
      <c r="I279">
        <f t="shared" si="31"/>
        <v>3.9517222803085765E-4</v>
      </c>
      <c r="J279">
        <f t="shared" si="32"/>
        <v>4.6354472064125243E-4</v>
      </c>
      <c r="K279">
        <f t="shared" si="33"/>
        <v>4.7850825207414161E-4</v>
      </c>
      <c r="L279" t="str">
        <f t="shared" si="29"/>
        <v>TUG Risk Reduction is Higher Than CC+REFCL++</v>
      </c>
      <c r="M279" t="str">
        <f t="shared" si="34"/>
        <v>TUG Risk Reduction is Higher Than CC+REFCL++</v>
      </c>
    </row>
    <row r="280" spans="1:13" x14ac:dyDescent="0.2">
      <c r="A280">
        <v>2028</v>
      </c>
      <c r="B280" t="s">
        <v>66</v>
      </c>
      <c r="C280">
        <v>5.3310114106174325E-4</v>
      </c>
      <c r="D280">
        <v>1.7884320130506659E-4</v>
      </c>
      <c r="E280">
        <v>5.4388043395844996E-4</v>
      </c>
      <c r="F280">
        <f t="shared" si="30"/>
        <v>6.4208106786761449E-4</v>
      </c>
      <c r="G280">
        <v>1.1342667181511981E-4</v>
      </c>
      <c r="H280">
        <f t="shared" si="28"/>
        <v>7.1194434236680987E-4</v>
      </c>
      <c r="I280">
        <f t="shared" si="31"/>
        <v>6.5730710577356979E-4</v>
      </c>
      <c r="J280">
        <f t="shared" si="32"/>
        <v>7.5550773968273432E-4</v>
      </c>
      <c r="K280">
        <f t="shared" si="33"/>
        <v>7.5550773968273432E-4</v>
      </c>
      <c r="L280" t="str">
        <f t="shared" si="29"/>
        <v>TUG Risk Reduction is Higher Than CC+REFCL++</v>
      </c>
      <c r="M280" t="str">
        <f t="shared" si="34"/>
        <v>TUG is lower</v>
      </c>
    </row>
    <row r="281" spans="1:13" x14ac:dyDescent="0.2">
      <c r="A281">
        <v>2028</v>
      </c>
      <c r="B281" t="s">
        <v>222</v>
      </c>
      <c r="C281">
        <v>9.860459668305509E-5</v>
      </c>
      <c r="D281">
        <v>1.3253173563376721E-5</v>
      </c>
      <c r="E281">
        <v>8.9500257840097831E-5</v>
      </c>
      <c r="F281">
        <f t="shared" si="30"/>
        <v>1.0566002661678216E-4</v>
      </c>
      <c r="G281">
        <v>8.2053933310604272E-6</v>
      </c>
      <c r="H281">
        <f t="shared" si="28"/>
        <v>1.118577702464318E-4</v>
      </c>
      <c r="I281">
        <f t="shared" si="31"/>
        <v>9.7705651171158255E-5</v>
      </c>
      <c r="J281">
        <f t="shared" si="32"/>
        <v>1.1386541994784258E-4</v>
      </c>
      <c r="K281">
        <f t="shared" si="33"/>
        <v>1.1386541994784258E-4</v>
      </c>
      <c r="L281" t="str">
        <f t="shared" si="29"/>
        <v>TUG Risk Reduction is Higher Than CC+REFCL++</v>
      </c>
      <c r="M281" t="str">
        <f t="shared" si="34"/>
        <v>TUG is lower</v>
      </c>
    </row>
    <row r="282" spans="1:13" x14ac:dyDescent="0.2">
      <c r="A282">
        <v>2028</v>
      </c>
      <c r="B282" t="s">
        <v>223</v>
      </c>
      <c r="C282">
        <v>2.3901761443878779E-3</v>
      </c>
      <c r="D282">
        <v>3.3013712081161379E-4</v>
      </c>
      <c r="E282">
        <v>2.1521487279954092E-3</v>
      </c>
      <c r="F282">
        <f t="shared" si="30"/>
        <v>2.5407311372168022E-3</v>
      </c>
      <c r="G282">
        <v>3.3013712081161379E-4</v>
      </c>
      <c r="H282">
        <f t="shared" si="28"/>
        <v>2.7203132651994915E-3</v>
      </c>
      <c r="I282">
        <f t="shared" si="31"/>
        <v>2.4822858488070228E-3</v>
      </c>
      <c r="J282">
        <f t="shared" si="32"/>
        <v>2.8708682580284159E-3</v>
      </c>
      <c r="K282">
        <f t="shared" si="33"/>
        <v>2.8708682580284159E-3</v>
      </c>
      <c r="L282" t="str">
        <f t="shared" si="29"/>
        <v>TUG Risk Reduction is Higher Than CC+REFCL++</v>
      </c>
      <c r="M282" t="str">
        <f t="shared" si="34"/>
        <v>TUG is lower</v>
      </c>
    </row>
    <row r="283" spans="1:13" x14ac:dyDescent="0.2">
      <c r="A283">
        <v>2028</v>
      </c>
      <c r="B283" t="s">
        <v>224</v>
      </c>
      <c r="C283">
        <v>1.384170875728817E-3</v>
      </c>
      <c r="D283">
        <v>1.7980219256362681E-4</v>
      </c>
      <c r="E283">
        <v>9.7791840507173238E-4</v>
      </c>
      <c r="F283">
        <f t="shared" si="30"/>
        <v>1.1544870059874619E-3</v>
      </c>
      <c r="G283">
        <v>1.7406568685220859E-4</v>
      </c>
      <c r="H283">
        <f t="shared" si="28"/>
        <v>1.5639730682924439E-3</v>
      </c>
      <c r="I283">
        <f t="shared" si="31"/>
        <v>1.1519840919239409E-3</v>
      </c>
      <c r="J283">
        <f t="shared" si="32"/>
        <v>1.3285526928396704E-3</v>
      </c>
      <c r="K283">
        <f t="shared" si="33"/>
        <v>1.5639730682924439E-3</v>
      </c>
      <c r="L283" t="str">
        <f t="shared" si="29"/>
        <v>TUG Risk Reduction is Higher Than CC+REFCL++</v>
      </c>
      <c r="M283" t="str">
        <f t="shared" si="34"/>
        <v>TUG Risk Reduction is Higher Than CC+REFCL++</v>
      </c>
    </row>
    <row r="284" spans="1:13" x14ac:dyDescent="0.2">
      <c r="A284">
        <v>2028</v>
      </c>
      <c r="B284" t="s">
        <v>134</v>
      </c>
      <c r="C284">
        <v>1.5239418819609279E-3</v>
      </c>
      <c r="D284">
        <v>0</v>
      </c>
      <c r="E284">
        <v>1.4781968697321101E-3</v>
      </c>
      <c r="F284">
        <f t="shared" si="30"/>
        <v>1.7450935267670743E-3</v>
      </c>
      <c r="G284">
        <v>0</v>
      </c>
      <c r="H284">
        <f t="shared" si="28"/>
        <v>1.5239418819609279E-3</v>
      </c>
      <c r="I284">
        <f t="shared" si="31"/>
        <v>1.4781968697321101E-3</v>
      </c>
      <c r="J284">
        <f t="shared" si="32"/>
        <v>1.7450935267670743E-3</v>
      </c>
      <c r="K284">
        <f t="shared" si="33"/>
        <v>1.7450935267670743E-3</v>
      </c>
      <c r="L284" t="str">
        <f t="shared" si="29"/>
        <v>TUG Risk Reduction is Higher Than CC+REFCL++</v>
      </c>
      <c r="M284" t="str">
        <f t="shared" si="34"/>
        <v>TUG is lower</v>
      </c>
    </row>
    <row r="285" spans="1:13" x14ac:dyDescent="0.2">
      <c r="A285">
        <v>2028</v>
      </c>
      <c r="B285" t="s">
        <v>135</v>
      </c>
      <c r="C285">
        <v>1.1409499348819331E-4</v>
      </c>
      <c r="D285">
        <v>6.8078191303968475E-4</v>
      </c>
      <c r="E285">
        <v>9.2151675955814386E-5</v>
      </c>
      <c r="F285">
        <f t="shared" si="30"/>
        <v>1.0879017300339199E-4</v>
      </c>
      <c r="G285">
        <v>6.232687023689067E-4</v>
      </c>
      <c r="H285">
        <f t="shared" si="28"/>
        <v>7.9487690652787807E-4</v>
      </c>
      <c r="I285">
        <f t="shared" si="31"/>
        <v>7.1542037832472108E-4</v>
      </c>
      <c r="J285">
        <f t="shared" si="32"/>
        <v>7.3205887537229869E-4</v>
      </c>
      <c r="K285">
        <f t="shared" si="33"/>
        <v>7.9487690652787807E-4</v>
      </c>
      <c r="L285" t="str">
        <f t="shared" si="29"/>
        <v>TUG Risk Reduction is Higher Than CC+REFCL++</v>
      </c>
      <c r="M285" t="str">
        <f t="shared" si="34"/>
        <v>TUG Risk Reduction is Higher Than CC+REFCL++</v>
      </c>
    </row>
    <row r="286" spans="1:13" x14ac:dyDescent="0.2">
      <c r="A286">
        <v>2028</v>
      </c>
      <c r="B286" t="s">
        <v>225</v>
      </c>
      <c r="C286">
        <v>2.6037544777385728E-6</v>
      </c>
      <c r="D286">
        <v>3.1710397119114441E-5</v>
      </c>
      <c r="E286">
        <v>1.9707893289857359E-6</v>
      </c>
      <c r="F286">
        <f t="shared" si="30"/>
        <v>2.3266262911637159E-6</v>
      </c>
      <c r="G286">
        <v>3.1710397119114441E-5</v>
      </c>
      <c r="H286">
        <f t="shared" si="28"/>
        <v>3.4314151596853015E-5</v>
      </c>
      <c r="I286">
        <f t="shared" si="31"/>
        <v>3.3681186448100176E-5</v>
      </c>
      <c r="J286">
        <f t="shared" si="32"/>
        <v>3.4037023410278158E-5</v>
      </c>
      <c r="K286">
        <f t="shared" si="33"/>
        <v>3.4314151596853015E-5</v>
      </c>
      <c r="L286" t="str">
        <f t="shared" si="29"/>
        <v>TUG Risk Reduction is Higher Than CC+REFCL++</v>
      </c>
      <c r="M286" t="str">
        <f t="shared" si="34"/>
        <v>TUG Risk Reduction is Higher Than CC+REFCL++</v>
      </c>
    </row>
    <row r="287" spans="1:13" x14ac:dyDescent="0.2">
      <c r="A287">
        <v>2028</v>
      </c>
      <c r="B287" t="s">
        <v>226</v>
      </c>
      <c r="C287">
        <v>1.045144523825104E-3</v>
      </c>
      <c r="D287">
        <v>3.8489560236084302E-7</v>
      </c>
      <c r="E287">
        <v>9.6766382642121175E-4</v>
      </c>
      <c r="F287">
        <f t="shared" si="30"/>
        <v>1.1423809061917084E-3</v>
      </c>
      <c r="G287">
        <v>3.4509078225489498E-7</v>
      </c>
      <c r="H287">
        <f t="shared" si="28"/>
        <v>1.0455294194274649E-3</v>
      </c>
      <c r="I287">
        <f t="shared" si="31"/>
        <v>9.6800891720346663E-4</v>
      </c>
      <c r="J287">
        <f t="shared" si="32"/>
        <v>1.1427259969739633E-3</v>
      </c>
      <c r="K287">
        <f t="shared" si="33"/>
        <v>1.1427259969739633E-3</v>
      </c>
      <c r="L287" t="str">
        <f t="shared" si="29"/>
        <v>TUG Risk Reduction is Higher Than CC+REFCL++</v>
      </c>
      <c r="M287" t="str">
        <f t="shared" si="34"/>
        <v>TUG is lower</v>
      </c>
    </row>
    <row r="288" spans="1:13" x14ac:dyDescent="0.2">
      <c r="A288">
        <v>2028</v>
      </c>
      <c r="B288" t="s">
        <v>145</v>
      </c>
      <c r="C288">
        <v>2.6207981996762999E-3</v>
      </c>
      <c r="D288">
        <v>4.0251405656541568E-4</v>
      </c>
      <c r="E288">
        <v>2.1700620798047292E-3</v>
      </c>
      <c r="F288">
        <f t="shared" si="30"/>
        <v>2.5618788442139167E-3</v>
      </c>
      <c r="G288">
        <v>4.0251405656541568E-4</v>
      </c>
      <c r="H288">
        <f t="shared" si="28"/>
        <v>3.0233122562417156E-3</v>
      </c>
      <c r="I288">
        <f t="shared" si="31"/>
        <v>2.5725761363701448E-3</v>
      </c>
      <c r="J288">
        <f t="shared" si="32"/>
        <v>2.9643929007793324E-3</v>
      </c>
      <c r="K288">
        <f t="shared" si="33"/>
        <v>3.0233122562417156E-3</v>
      </c>
      <c r="L288" t="str">
        <f t="shared" si="29"/>
        <v>TUG Risk Reduction is Higher Than CC+REFCL++</v>
      </c>
      <c r="M288" t="str">
        <f t="shared" si="34"/>
        <v>TUG Risk Reduction is Higher Than CC+REFCL++</v>
      </c>
    </row>
    <row r="289" spans="1:13" x14ac:dyDescent="0.2">
      <c r="A289">
        <v>2028</v>
      </c>
      <c r="B289" t="s">
        <v>227</v>
      </c>
      <c r="C289">
        <v>2.6405439308598201E-4</v>
      </c>
      <c r="D289">
        <v>7.2108957359920952E-8</v>
      </c>
      <c r="E289">
        <v>2.4996355805629791E-4</v>
      </c>
      <c r="F289">
        <f t="shared" si="30"/>
        <v>2.9509586714979619E-4</v>
      </c>
      <c r="G289">
        <v>7.2108957359920952E-8</v>
      </c>
      <c r="H289">
        <f t="shared" si="28"/>
        <v>2.641265020433419E-4</v>
      </c>
      <c r="I289">
        <f t="shared" si="31"/>
        <v>2.5003566701365781E-4</v>
      </c>
      <c r="J289">
        <f t="shared" si="32"/>
        <v>2.9516797610715608E-4</v>
      </c>
      <c r="K289">
        <f t="shared" si="33"/>
        <v>2.9516797610715608E-4</v>
      </c>
      <c r="L289" t="str">
        <f t="shared" si="29"/>
        <v>TUG Risk Reduction is Higher Than CC+REFCL++</v>
      </c>
      <c r="M289" t="str">
        <f t="shared" si="34"/>
        <v>TUG is lower</v>
      </c>
    </row>
    <row r="290" spans="1:13" x14ac:dyDescent="0.2">
      <c r="A290">
        <v>2028</v>
      </c>
      <c r="B290" t="s">
        <v>228</v>
      </c>
      <c r="C290">
        <v>1.804640987037812E-4</v>
      </c>
      <c r="D290">
        <v>2.0021132330297828E-6</v>
      </c>
      <c r="E290">
        <v>1.867028511635822E-4</v>
      </c>
      <c r="F290">
        <f t="shared" si="30"/>
        <v>2.2041308817922901E-4</v>
      </c>
      <c r="G290">
        <v>1.91784079633664E-6</v>
      </c>
      <c r="H290">
        <f t="shared" si="28"/>
        <v>1.8246621193681098E-4</v>
      </c>
      <c r="I290">
        <f t="shared" si="31"/>
        <v>1.8862069195991885E-4</v>
      </c>
      <c r="J290">
        <f t="shared" si="32"/>
        <v>2.2233092897556566E-4</v>
      </c>
      <c r="K290">
        <f t="shared" si="33"/>
        <v>2.2233092897556566E-4</v>
      </c>
      <c r="L290" t="str">
        <f t="shared" si="29"/>
        <v>TUG is lower</v>
      </c>
      <c r="M290" t="str">
        <f t="shared" si="34"/>
        <v>TUG is lower</v>
      </c>
    </row>
    <row r="291" spans="1:13" x14ac:dyDescent="0.2">
      <c r="A291">
        <v>2028</v>
      </c>
      <c r="B291" t="s">
        <v>229</v>
      </c>
      <c r="C291">
        <v>3.3662927678409978E-5</v>
      </c>
      <c r="D291">
        <v>1.654988342421384E-3</v>
      </c>
      <c r="E291">
        <v>3.3667674078523151E-5</v>
      </c>
      <c r="F291">
        <f t="shared" si="30"/>
        <v>3.9746559676034279E-5</v>
      </c>
      <c r="G291">
        <v>1.1008832659461919E-3</v>
      </c>
      <c r="H291">
        <f t="shared" si="28"/>
        <v>1.6886512700997941E-3</v>
      </c>
      <c r="I291">
        <f t="shared" si="31"/>
        <v>1.134550940024715E-3</v>
      </c>
      <c r="J291">
        <f t="shared" si="32"/>
        <v>1.1406298256222262E-3</v>
      </c>
      <c r="K291">
        <f t="shared" si="33"/>
        <v>1.6886512700997941E-3</v>
      </c>
      <c r="L291" t="str">
        <f t="shared" si="29"/>
        <v>TUG Risk Reduction is Higher Than CC+REFCL++</v>
      </c>
      <c r="M291" t="str">
        <f t="shared" si="34"/>
        <v>TUG Risk Reduction is Higher Than CC+REFCL++</v>
      </c>
    </row>
    <row r="292" spans="1:13" x14ac:dyDescent="0.2">
      <c r="A292">
        <v>2028</v>
      </c>
      <c r="B292" t="s">
        <v>230</v>
      </c>
      <c r="C292">
        <v>1.729428374221729E-3</v>
      </c>
      <c r="D292">
        <v>7.304600599211817E-5</v>
      </c>
      <c r="E292">
        <v>1.5176438567242039E-3</v>
      </c>
      <c r="F292">
        <f t="shared" si="30"/>
        <v>1.7916628864105184E-3</v>
      </c>
      <c r="G292">
        <v>7.304600599211817E-5</v>
      </c>
      <c r="H292">
        <f t="shared" si="28"/>
        <v>1.8024743802138473E-3</v>
      </c>
      <c r="I292">
        <f t="shared" si="31"/>
        <v>1.5906898627163222E-3</v>
      </c>
      <c r="J292">
        <f t="shared" si="32"/>
        <v>1.8647088924026367E-3</v>
      </c>
      <c r="K292">
        <f t="shared" si="33"/>
        <v>1.8647088924026367E-3</v>
      </c>
      <c r="L292" t="str">
        <f t="shared" si="29"/>
        <v>TUG Risk Reduction is Higher Than CC+REFCL++</v>
      </c>
      <c r="M292" t="str">
        <f t="shared" si="34"/>
        <v>TUG is lower</v>
      </c>
    </row>
    <row r="293" spans="1:13" x14ac:dyDescent="0.2">
      <c r="A293">
        <v>2028</v>
      </c>
      <c r="B293" t="s">
        <v>231</v>
      </c>
      <c r="C293">
        <v>2.549476263101497E-5</v>
      </c>
      <c r="D293">
        <v>8.752973857624859E-6</v>
      </c>
      <c r="E293">
        <v>2.5083495197390231E-5</v>
      </c>
      <c r="F293">
        <f t="shared" si="30"/>
        <v>2.9612459608030132E-5</v>
      </c>
      <c r="G293">
        <v>7.938991280673156E-6</v>
      </c>
      <c r="H293">
        <f t="shared" si="28"/>
        <v>3.4247736488639829E-5</v>
      </c>
      <c r="I293">
        <f t="shared" si="31"/>
        <v>3.3022486478063389E-5</v>
      </c>
      <c r="J293">
        <f t="shared" si="32"/>
        <v>3.7551450888703286E-5</v>
      </c>
      <c r="K293">
        <f t="shared" si="33"/>
        <v>3.7551450888703286E-5</v>
      </c>
      <c r="L293" t="str">
        <f t="shared" si="29"/>
        <v>TUG Risk Reduction is Higher Than CC+REFCL++</v>
      </c>
      <c r="M293" t="str">
        <f t="shared" si="34"/>
        <v>TUG is lower</v>
      </c>
    </row>
    <row r="294" spans="1:13" x14ac:dyDescent="0.2">
      <c r="A294">
        <v>2028</v>
      </c>
      <c r="B294" t="s">
        <v>232</v>
      </c>
      <c r="C294">
        <v>4.4554277482444251E-4</v>
      </c>
      <c r="D294">
        <v>1.475065509110065E-4</v>
      </c>
      <c r="E294">
        <v>2.7929281466536739E-4</v>
      </c>
      <c r="F294">
        <f t="shared" si="30"/>
        <v>3.2972068397994764E-4</v>
      </c>
      <c r="G294">
        <v>7.881717467079046E-5</v>
      </c>
      <c r="H294">
        <f t="shared" si="28"/>
        <v>5.9304932573544904E-4</v>
      </c>
      <c r="I294">
        <f t="shared" si="31"/>
        <v>3.5810998933615782E-4</v>
      </c>
      <c r="J294">
        <f t="shared" si="32"/>
        <v>4.0853785865073813E-4</v>
      </c>
      <c r="K294">
        <f t="shared" si="33"/>
        <v>5.9304932573544904E-4</v>
      </c>
      <c r="L294" t="str">
        <f t="shared" si="29"/>
        <v>TUG Risk Reduction is Higher Than CC+REFCL++</v>
      </c>
      <c r="M294" t="str">
        <f t="shared" si="34"/>
        <v>TUG Risk Reduction is Higher Than CC+REFCL++</v>
      </c>
    </row>
    <row r="295" spans="1:13" x14ac:dyDescent="0.2">
      <c r="A295">
        <v>2028</v>
      </c>
      <c r="B295" t="s">
        <v>233</v>
      </c>
      <c r="C295">
        <v>1.190981603862782E-4</v>
      </c>
      <c r="D295">
        <v>4.0709147110458709E-4</v>
      </c>
      <c r="E295">
        <v>1.095328634346516E-4</v>
      </c>
      <c r="F295">
        <f t="shared" si="30"/>
        <v>1.2930963044368592E-4</v>
      </c>
      <c r="G295">
        <v>3.8613205276782252E-4</v>
      </c>
      <c r="H295">
        <f t="shared" si="28"/>
        <v>5.2618963149086528E-4</v>
      </c>
      <c r="I295">
        <f t="shared" si="31"/>
        <v>4.9566491620247418E-4</v>
      </c>
      <c r="J295">
        <f t="shared" si="32"/>
        <v>5.1544168321150847E-4</v>
      </c>
      <c r="K295">
        <f t="shared" si="33"/>
        <v>5.2618963149086528E-4</v>
      </c>
      <c r="L295" t="str">
        <f t="shared" si="29"/>
        <v>TUG Risk Reduction is Higher Than CC+REFCL++</v>
      </c>
      <c r="M295" t="str">
        <f t="shared" si="34"/>
        <v>TUG Risk Reduction is Higher Than CC+REFCL++</v>
      </c>
    </row>
    <row r="296" spans="1:13" x14ac:dyDescent="0.2">
      <c r="A296">
        <v>2028</v>
      </c>
      <c r="B296" t="s">
        <v>153</v>
      </c>
      <c r="C296">
        <v>5.0928246201658346E-3</v>
      </c>
      <c r="D296">
        <v>7.2182483053950114E-3</v>
      </c>
      <c r="E296">
        <v>3.8570525851214159E-3</v>
      </c>
      <c r="F296">
        <f t="shared" si="30"/>
        <v>4.5534648574350051E-3</v>
      </c>
      <c r="G296">
        <v>6.1061624554040617E-3</v>
      </c>
      <c r="H296">
        <f t="shared" si="28"/>
        <v>1.2311072925560846E-2</v>
      </c>
      <c r="I296">
        <f t="shared" si="31"/>
        <v>9.963215040525478E-3</v>
      </c>
      <c r="J296">
        <f t="shared" si="32"/>
        <v>1.0659627312839067E-2</v>
      </c>
      <c r="K296">
        <f t="shared" si="33"/>
        <v>1.2311072925560846E-2</v>
      </c>
      <c r="L296" t="str">
        <f t="shared" si="29"/>
        <v>TUG Risk Reduction is Higher Than CC+REFCL++</v>
      </c>
      <c r="M296" t="str">
        <f t="shared" si="34"/>
        <v>TUG Risk Reduction is Higher Than CC+REFCL++</v>
      </c>
    </row>
    <row r="297" spans="1:13" x14ac:dyDescent="0.2">
      <c r="A297">
        <v>2028</v>
      </c>
      <c r="B297" t="s">
        <v>234</v>
      </c>
      <c r="C297">
        <v>1.1489180531499739E-4</v>
      </c>
      <c r="D297">
        <v>4.7986231263271192E-5</v>
      </c>
      <c r="E297">
        <v>1.1244077298414691E-4</v>
      </c>
      <c r="F297">
        <f t="shared" si="30"/>
        <v>1.3274257921739566E-4</v>
      </c>
      <c r="G297">
        <v>4.7986231263271192E-5</v>
      </c>
      <c r="H297">
        <f t="shared" si="28"/>
        <v>1.6287803657826858E-4</v>
      </c>
      <c r="I297">
        <f t="shared" si="31"/>
        <v>1.6042700424741811E-4</v>
      </c>
      <c r="J297">
        <f t="shared" si="32"/>
        <v>1.8072881048066685E-4</v>
      </c>
      <c r="K297">
        <f t="shared" si="33"/>
        <v>1.8072881048066685E-4</v>
      </c>
      <c r="L297" t="str">
        <f t="shared" si="29"/>
        <v>TUG Risk Reduction is Higher Than CC+REFCL++</v>
      </c>
      <c r="M297" t="str">
        <f t="shared" si="34"/>
        <v>TUG is lower</v>
      </c>
    </row>
    <row r="298" spans="1:13" x14ac:dyDescent="0.2">
      <c r="A298">
        <v>2028</v>
      </c>
      <c r="B298" t="s">
        <v>235</v>
      </c>
      <c r="C298">
        <v>1.338453172343155E-3</v>
      </c>
      <c r="D298">
        <v>2.9491845160403251E-4</v>
      </c>
      <c r="E298">
        <v>1.221293925372732E-3</v>
      </c>
      <c r="F298">
        <f t="shared" si="30"/>
        <v>1.4418053285650309E-3</v>
      </c>
      <c r="G298">
        <v>9.5320323385007034E-5</v>
      </c>
      <c r="H298">
        <f t="shared" si="28"/>
        <v>1.6333716239471875E-3</v>
      </c>
      <c r="I298">
        <f t="shared" si="31"/>
        <v>1.316614248757739E-3</v>
      </c>
      <c r="J298">
        <f t="shared" si="32"/>
        <v>1.5371256519500379E-3</v>
      </c>
      <c r="K298">
        <f t="shared" si="33"/>
        <v>1.6333716239471875E-3</v>
      </c>
      <c r="L298" t="str">
        <f t="shared" si="29"/>
        <v>TUG Risk Reduction is Higher Than CC+REFCL++</v>
      </c>
      <c r="M298" t="str">
        <f t="shared" si="34"/>
        <v>TUG Risk Reduction is Higher Than CC+REFCL++</v>
      </c>
    </row>
    <row r="299" spans="1:13" x14ac:dyDescent="0.2">
      <c r="A299">
        <v>2028</v>
      </c>
      <c r="B299" t="s">
        <v>236</v>
      </c>
      <c r="C299">
        <v>1.851519289808046E-4</v>
      </c>
      <c r="D299">
        <v>1.181921917280852E-7</v>
      </c>
      <c r="E299">
        <v>1.745621478794759E-4</v>
      </c>
      <c r="F299">
        <f t="shared" si="30"/>
        <v>2.0608031346882572E-4</v>
      </c>
      <c r="G299">
        <v>1.181921917280852E-7</v>
      </c>
      <c r="H299">
        <f t="shared" si="28"/>
        <v>1.8527012117253269E-4</v>
      </c>
      <c r="I299">
        <f t="shared" si="31"/>
        <v>1.74680340071204E-4</v>
      </c>
      <c r="J299">
        <f t="shared" si="32"/>
        <v>2.0619850566055381E-4</v>
      </c>
      <c r="K299">
        <f t="shared" si="33"/>
        <v>2.0619850566055381E-4</v>
      </c>
      <c r="L299" t="str">
        <f t="shared" si="29"/>
        <v>TUG Risk Reduction is Higher Than CC+REFCL++</v>
      </c>
      <c r="M299" t="str">
        <f t="shared" si="34"/>
        <v>TUG is lower</v>
      </c>
    </row>
    <row r="300" spans="1:13" x14ac:dyDescent="0.2">
      <c r="A300">
        <v>2028</v>
      </c>
      <c r="B300" t="s">
        <v>237</v>
      </c>
      <c r="C300">
        <v>8.2591443528754843E-5</v>
      </c>
      <c r="D300">
        <v>1.227231928723946E-5</v>
      </c>
      <c r="E300">
        <v>8.3144012879423997E-5</v>
      </c>
      <c r="F300">
        <f t="shared" si="30"/>
        <v>9.8156126315986669E-5</v>
      </c>
      <c r="G300">
        <v>5.502402113044927E-6</v>
      </c>
      <c r="H300">
        <f t="shared" si="28"/>
        <v>9.4863762815994307E-5</v>
      </c>
      <c r="I300">
        <f t="shared" si="31"/>
        <v>8.8646414992468928E-5</v>
      </c>
      <c r="J300">
        <f t="shared" si="32"/>
        <v>1.036585284290316E-4</v>
      </c>
      <c r="K300">
        <f t="shared" si="33"/>
        <v>1.036585284290316E-4</v>
      </c>
      <c r="L300" t="str">
        <f t="shared" si="29"/>
        <v>TUG Risk Reduction is Higher Than CC+REFCL++</v>
      </c>
      <c r="M300" t="str">
        <f t="shared" si="34"/>
        <v>TUG is lower</v>
      </c>
    </row>
    <row r="301" spans="1:13" x14ac:dyDescent="0.2">
      <c r="A301">
        <v>2028</v>
      </c>
      <c r="B301" t="s">
        <v>238</v>
      </c>
      <c r="C301">
        <v>4.3886223829911448E-4</v>
      </c>
      <c r="D301">
        <v>6.0018163739052586E-4</v>
      </c>
      <c r="E301">
        <v>4.1804210894289592E-4</v>
      </c>
      <c r="F301">
        <f t="shared" si="30"/>
        <v>4.9352193416869663E-4</v>
      </c>
      <c r="G301">
        <v>4.3132698838590068E-4</v>
      </c>
      <c r="H301">
        <f t="shared" si="28"/>
        <v>1.0390438756896403E-3</v>
      </c>
      <c r="I301">
        <f t="shared" si="31"/>
        <v>8.493690973287966E-4</v>
      </c>
      <c r="J301">
        <f t="shared" si="32"/>
        <v>9.2484892255459731E-4</v>
      </c>
      <c r="K301">
        <f t="shared" si="33"/>
        <v>1.0390438756896403E-3</v>
      </c>
      <c r="L301" t="str">
        <f t="shared" si="29"/>
        <v>TUG Risk Reduction is Higher Than CC+REFCL++</v>
      </c>
      <c r="M301" t="str">
        <f t="shared" si="34"/>
        <v>TUG Risk Reduction is Higher Than CC+REFCL++</v>
      </c>
    </row>
    <row r="302" spans="1:13" x14ac:dyDescent="0.2">
      <c r="A302">
        <v>2028</v>
      </c>
      <c r="B302" t="s">
        <v>239</v>
      </c>
      <c r="C302">
        <v>2.635165954907839E-4</v>
      </c>
      <c r="D302">
        <v>9.346225309119357E-4</v>
      </c>
      <c r="E302">
        <v>2.4887480003297591E-4</v>
      </c>
      <c r="F302">
        <f t="shared" si="30"/>
        <v>2.9381052781670764E-4</v>
      </c>
      <c r="G302">
        <v>6.5329673229889962E-4</v>
      </c>
      <c r="H302">
        <f t="shared" si="28"/>
        <v>1.1981391264027196E-3</v>
      </c>
      <c r="I302">
        <f t="shared" si="31"/>
        <v>9.0217153233187553E-4</v>
      </c>
      <c r="J302">
        <f t="shared" si="32"/>
        <v>9.4710726011560721E-4</v>
      </c>
      <c r="K302">
        <f t="shared" si="33"/>
        <v>1.1981391264027196E-3</v>
      </c>
      <c r="L302" t="str">
        <f t="shared" si="29"/>
        <v>TUG Risk Reduction is Higher Than CC+REFCL++</v>
      </c>
      <c r="M302" t="str">
        <f t="shared" si="34"/>
        <v>TUG Risk Reduction is Higher Than CC+REFCL++</v>
      </c>
    </row>
    <row r="303" spans="1:13" x14ac:dyDescent="0.2">
      <c r="A303">
        <v>2028</v>
      </c>
      <c r="B303" t="s">
        <v>240</v>
      </c>
      <c r="C303">
        <v>3.1841265073794087E-5</v>
      </c>
      <c r="D303">
        <v>7.7700252900629398E-7</v>
      </c>
      <c r="E303">
        <v>2.4425833635508389E-5</v>
      </c>
      <c r="F303">
        <f t="shared" si="30"/>
        <v>2.8836053597475182E-5</v>
      </c>
      <c r="G303">
        <v>4.3923935697646302E-7</v>
      </c>
      <c r="H303">
        <f t="shared" si="28"/>
        <v>3.2618267602800384E-5</v>
      </c>
      <c r="I303">
        <f t="shared" si="31"/>
        <v>2.4865072992484852E-5</v>
      </c>
      <c r="J303">
        <f t="shared" si="32"/>
        <v>2.9275292954451645E-5</v>
      </c>
      <c r="K303">
        <f t="shared" si="33"/>
        <v>3.2618267602800384E-5</v>
      </c>
      <c r="L303" t="str">
        <f t="shared" si="29"/>
        <v>TUG Risk Reduction is Higher Than CC+REFCL++</v>
      </c>
      <c r="M303" t="str">
        <f t="shared" si="34"/>
        <v>TUG Risk Reduction is Higher Than CC+REFCL++</v>
      </c>
    </row>
    <row r="304" spans="1:13" x14ac:dyDescent="0.2">
      <c r="A304">
        <v>2028</v>
      </c>
      <c r="B304" t="s">
        <v>241</v>
      </c>
      <c r="C304">
        <v>1.5440234016097271E-3</v>
      </c>
      <c r="D304">
        <v>8.4529211266737769E-4</v>
      </c>
      <c r="E304">
        <v>1.312696063063842E-3</v>
      </c>
      <c r="F304">
        <f t="shared" si="30"/>
        <v>1.5497106300059245E-3</v>
      </c>
      <c r="G304">
        <v>6.6893011889485108E-4</v>
      </c>
      <c r="H304">
        <f t="shared" si="28"/>
        <v>2.3893155142771048E-3</v>
      </c>
      <c r="I304">
        <f t="shared" si="31"/>
        <v>1.9816261819586931E-3</v>
      </c>
      <c r="J304">
        <f t="shared" si="32"/>
        <v>2.2186407489007756E-3</v>
      </c>
      <c r="K304">
        <f t="shared" si="33"/>
        <v>2.3893155142771048E-3</v>
      </c>
      <c r="L304" t="str">
        <f t="shared" si="29"/>
        <v>TUG Risk Reduction is Higher Than CC+REFCL++</v>
      </c>
      <c r="M304" t="str">
        <f t="shared" si="34"/>
        <v>TUG Risk Reduction is Higher Than CC+REFCL++</v>
      </c>
    </row>
    <row r="305" spans="1:13" x14ac:dyDescent="0.2">
      <c r="A305">
        <v>2028</v>
      </c>
      <c r="B305" t="s">
        <v>163</v>
      </c>
      <c r="C305">
        <v>3.494939135626514E-4</v>
      </c>
      <c r="D305">
        <v>1.0180631920265789E-3</v>
      </c>
      <c r="E305">
        <v>3.3915339724076271E-4</v>
      </c>
      <c r="F305">
        <f t="shared" si="30"/>
        <v>4.0038942729812268E-4</v>
      </c>
      <c r="G305">
        <v>8.6518488382511961E-4</v>
      </c>
      <c r="H305">
        <f t="shared" si="28"/>
        <v>1.3675571055892302E-3</v>
      </c>
      <c r="I305">
        <f t="shared" si="31"/>
        <v>1.2043382810658823E-3</v>
      </c>
      <c r="J305">
        <f t="shared" si="32"/>
        <v>1.2655743111232424E-3</v>
      </c>
      <c r="K305">
        <f t="shared" si="33"/>
        <v>1.3675571055892302E-3</v>
      </c>
      <c r="L305" t="str">
        <f t="shared" si="29"/>
        <v>TUG Risk Reduction is Higher Than CC+REFCL++</v>
      </c>
      <c r="M305" t="str">
        <f t="shared" si="34"/>
        <v>TUG Risk Reduction is Higher Than CC+REFCL++</v>
      </c>
    </row>
    <row r="306" spans="1:13" x14ac:dyDescent="0.2">
      <c r="A306">
        <v>2028</v>
      </c>
      <c r="B306" t="s">
        <v>242</v>
      </c>
      <c r="C306">
        <v>7.7861247289319545E-4</v>
      </c>
      <c r="D306">
        <v>7.4239940230649718E-5</v>
      </c>
      <c r="E306">
        <v>6.2511895248759338E-4</v>
      </c>
      <c r="F306">
        <f t="shared" si="30"/>
        <v>7.3798765224229778E-4</v>
      </c>
      <c r="G306">
        <v>7.4239940230649718E-5</v>
      </c>
      <c r="H306">
        <f t="shared" si="28"/>
        <v>8.5285241312384511E-4</v>
      </c>
      <c r="I306">
        <f t="shared" si="31"/>
        <v>6.9935889271824305E-4</v>
      </c>
      <c r="J306">
        <f t="shared" si="32"/>
        <v>8.1222759247294744E-4</v>
      </c>
      <c r="K306">
        <f t="shared" si="33"/>
        <v>8.5285241312384511E-4</v>
      </c>
      <c r="L306" t="str">
        <f t="shared" si="29"/>
        <v>TUG Risk Reduction is Higher Than CC+REFCL++</v>
      </c>
      <c r="M306" t="str">
        <f t="shared" si="34"/>
        <v>TUG Risk Reduction is Higher Than CC+REFCL++</v>
      </c>
    </row>
    <row r="307" spans="1:13" x14ac:dyDescent="0.2">
      <c r="A307">
        <v>2028</v>
      </c>
      <c r="B307" t="s">
        <v>170</v>
      </c>
      <c r="C307">
        <v>1.4091761477303391E-3</v>
      </c>
      <c r="D307">
        <v>2.8823281228088809E-4</v>
      </c>
      <c r="E307">
        <v>1.422610735033475E-3</v>
      </c>
      <c r="F307">
        <f t="shared" si="30"/>
        <v>1.6794710066367414E-3</v>
      </c>
      <c r="G307">
        <v>2.8173345043804921E-4</v>
      </c>
      <c r="H307">
        <f t="shared" si="28"/>
        <v>1.6974089600112273E-3</v>
      </c>
      <c r="I307">
        <f t="shared" si="31"/>
        <v>1.7043441854715242E-3</v>
      </c>
      <c r="J307">
        <f t="shared" si="32"/>
        <v>1.9612044570747906E-3</v>
      </c>
      <c r="K307">
        <f t="shared" si="33"/>
        <v>1.9612044570747906E-3</v>
      </c>
      <c r="L307" t="str">
        <f t="shared" si="29"/>
        <v>TUG is lower</v>
      </c>
      <c r="M307" t="str">
        <f t="shared" si="34"/>
        <v>TUG is lower</v>
      </c>
    </row>
    <row r="308" spans="1:13" x14ac:dyDescent="0.2">
      <c r="A308">
        <v>2028</v>
      </c>
      <c r="B308" t="s">
        <v>78</v>
      </c>
      <c r="C308">
        <v>5.4681849783283737E-4</v>
      </c>
      <c r="D308">
        <v>0</v>
      </c>
      <c r="E308">
        <v>4.8776378071823968E-4</v>
      </c>
      <c r="F308">
        <f t="shared" si="30"/>
        <v>5.7583224112569967E-4</v>
      </c>
      <c r="G308">
        <v>0</v>
      </c>
      <c r="H308">
        <f t="shared" si="28"/>
        <v>5.4681849783283737E-4</v>
      </c>
      <c r="I308">
        <f t="shared" si="31"/>
        <v>4.8776378071823968E-4</v>
      </c>
      <c r="J308">
        <f t="shared" si="32"/>
        <v>5.7583224112569967E-4</v>
      </c>
      <c r="K308">
        <f t="shared" si="33"/>
        <v>5.7583224112569967E-4</v>
      </c>
      <c r="L308" t="str">
        <f t="shared" si="29"/>
        <v>TUG Risk Reduction is Higher Than CC+REFCL++</v>
      </c>
      <c r="M308" t="str">
        <f t="shared" si="34"/>
        <v>TUG is lower</v>
      </c>
    </row>
    <row r="309" spans="1:13" x14ac:dyDescent="0.2">
      <c r="A309">
        <v>2028</v>
      </c>
      <c r="B309" t="s">
        <v>243</v>
      </c>
      <c r="C309">
        <v>3.7513577737443103E-5</v>
      </c>
      <c r="D309">
        <v>2.441954573815075E-5</v>
      </c>
      <c r="E309">
        <v>3.4999776665973662E-5</v>
      </c>
      <c r="F309">
        <f t="shared" si="30"/>
        <v>4.131918078621891E-5</v>
      </c>
      <c r="G309">
        <v>2.441954573815075E-5</v>
      </c>
      <c r="H309">
        <f t="shared" si="28"/>
        <v>6.1933123475593849E-5</v>
      </c>
      <c r="I309">
        <f t="shared" si="31"/>
        <v>5.9419322404124416E-5</v>
      </c>
      <c r="J309">
        <f t="shared" si="32"/>
        <v>6.5738726524369664E-5</v>
      </c>
      <c r="K309">
        <f t="shared" si="33"/>
        <v>6.5738726524369664E-5</v>
      </c>
      <c r="L309" t="str">
        <f t="shared" si="29"/>
        <v>TUG Risk Reduction is Higher Than CC+REFCL++</v>
      </c>
      <c r="M309" t="str">
        <f t="shared" si="34"/>
        <v>TUG is lower</v>
      </c>
    </row>
    <row r="310" spans="1:13" x14ac:dyDescent="0.2">
      <c r="A310">
        <v>2028</v>
      </c>
      <c r="B310" t="s">
        <v>171</v>
      </c>
      <c r="C310">
        <v>1.1589446069267899E-3</v>
      </c>
      <c r="D310">
        <v>1.9512707473542609E-4</v>
      </c>
      <c r="E310">
        <v>8.6487363336482386E-4</v>
      </c>
      <c r="F310">
        <f t="shared" si="30"/>
        <v>1.0210313727223616E-3</v>
      </c>
      <c r="G310">
        <v>1.3352213220155389E-4</v>
      </c>
      <c r="H310">
        <f t="shared" si="28"/>
        <v>1.3540716816622159E-3</v>
      </c>
      <c r="I310">
        <f t="shared" si="31"/>
        <v>9.9839576556637766E-4</v>
      </c>
      <c r="J310">
        <f t="shared" si="32"/>
        <v>1.1545535049239154E-3</v>
      </c>
      <c r="K310">
        <f t="shared" si="33"/>
        <v>1.3540716816622159E-3</v>
      </c>
      <c r="L310" t="str">
        <f t="shared" si="29"/>
        <v>TUG Risk Reduction is Higher Than CC+REFCL++</v>
      </c>
      <c r="M310" t="str">
        <f t="shared" si="34"/>
        <v>TUG Risk Reduction is Higher Than CC+REFCL++</v>
      </c>
    </row>
    <row r="311" spans="1:13" x14ac:dyDescent="0.2">
      <c r="A311">
        <v>2028</v>
      </c>
      <c r="B311" t="s">
        <v>244</v>
      </c>
      <c r="C311">
        <v>9.2077742758693634E-6</v>
      </c>
      <c r="D311">
        <v>2.7755322102588001E-7</v>
      </c>
      <c r="E311">
        <v>9.2266537090434119E-6</v>
      </c>
      <c r="F311">
        <f t="shared" si="30"/>
        <v>1.0892577295398471E-5</v>
      </c>
      <c r="G311">
        <v>2.7755322102588001E-7</v>
      </c>
      <c r="H311">
        <f t="shared" si="28"/>
        <v>9.4853274968952438E-6</v>
      </c>
      <c r="I311">
        <f t="shared" si="31"/>
        <v>9.5042069300692923E-6</v>
      </c>
      <c r="J311">
        <f t="shared" si="32"/>
        <v>1.1170130516424352E-5</v>
      </c>
      <c r="K311">
        <f t="shared" si="33"/>
        <v>1.1170130516424352E-5</v>
      </c>
      <c r="L311" t="str">
        <f t="shared" si="29"/>
        <v>TUG is lower</v>
      </c>
      <c r="M311" t="str">
        <f t="shared" si="34"/>
        <v>TUG is lower</v>
      </c>
    </row>
    <row r="312" spans="1:13" x14ac:dyDescent="0.2">
      <c r="A312">
        <v>2028</v>
      </c>
      <c r="B312" t="s">
        <v>245</v>
      </c>
      <c r="C312">
        <v>2.7770636140581621E-3</v>
      </c>
      <c r="D312">
        <v>9.8927247771467741E-5</v>
      </c>
      <c r="E312">
        <v>2.5333184987842042E-3</v>
      </c>
      <c r="F312">
        <f t="shared" si="30"/>
        <v>2.9907232277313523E-3</v>
      </c>
      <c r="G312">
        <v>0</v>
      </c>
      <c r="H312">
        <f t="shared" si="28"/>
        <v>2.8759908618296299E-3</v>
      </c>
      <c r="I312">
        <f t="shared" si="31"/>
        <v>2.5333184987842042E-3</v>
      </c>
      <c r="J312">
        <f t="shared" si="32"/>
        <v>2.9907232277313523E-3</v>
      </c>
      <c r="K312">
        <f t="shared" si="33"/>
        <v>2.9907232277313523E-3</v>
      </c>
      <c r="L312" t="str">
        <f t="shared" si="29"/>
        <v>TUG Risk Reduction is Higher Than CC+REFCL++</v>
      </c>
      <c r="M312" t="str">
        <f t="shared" si="34"/>
        <v>TUG is lower</v>
      </c>
    </row>
    <row r="313" spans="1:13" x14ac:dyDescent="0.2">
      <c r="A313">
        <v>2028</v>
      </c>
      <c r="B313" t="s">
        <v>246</v>
      </c>
      <c r="C313">
        <v>1.418764536626207E-2</v>
      </c>
      <c r="D313">
        <v>2.3582624109331651E-5</v>
      </c>
      <c r="E313">
        <v>1.246209054141959E-2</v>
      </c>
      <c r="F313">
        <f t="shared" si="30"/>
        <v>1.471219022250924E-2</v>
      </c>
      <c r="G313">
        <v>2.3582624109331651E-5</v>
      </c>
      <c r="H313">
        <f t="shared" si="28"/>
        <v>1.4211227990371401E-2</v>
      </c>
      <c r="I313">
        <f t="shared" si="31"/>
        <v>1.2485673165528921E-2</v>
      </c>
      <c r="J313">
        <f t="shared" si="32"/>
        <v>1.4735772846618572E-2</v>
      </c>
      <c r="K313">
        <f t="shared" si="33"/>
        <v>1.4735772846618572E-2</v>
      </c>
      <c r="L313" t="str">
        <f t="shared" si="29"/>
        <v>TUG Risk Reduction is Higher Than CC+REFCL++</v>
      </c>
      <c r="M313" t="str">
        <f t="shared" si="34"/>
        <v>TUG is lower</v>
      </c>
    </row>
    <row r="314" spans="1:13" x14ac:dyDescent="0.2">
      <c r="A314">
        <v>2028</v>
      </c>
      <c r="B314" t="s">
        <v>247</v>
      </c>
      <c r="C314">
        <v>8.2821594863088661E-4</v>
      </c>
      <c r="D314">
        <v>2.1722013339269859E-4</v>
      </c>
      <c r="E314">
        <v>6.510055349690702E-4</v>
      </c>
      <c r="F314">
        <f t="shared" si="30"/>
        <v>7.6854820100515238E-4</v>
      </c>
      <c r="G314">
        <v>2.1722013339269859E-4</v>
      </c>
      <c r="H314">
        <f t="shared" si="28"/>
        <v>1.0454360820235853E-3</v>
      </c>
      <c r="I314">
        <f t="shared" si="31"/>
        <v>8.6822566836176874E-4</v>
      </c>
      <c r="J314">
        <f t="shared" si="32"/>
        <v>9.8576833439785092E-4</v>
      </c>
      <c r="K314">
        <f t="shared" si="33"/>
        <v>1.0454360820235853E-3</v>
      </c>
      <c r="L314" t="str">
        <f t="shared" si="29"/>
        <v>TUG Risk Reduction is Higher Than CC+REFCL++</v>
      </c>
      <c r="M314" t="str">
        <f t="shared" si="34"/>
        <v>TUG Risk Reduction is Higher Than CC+REFCL++</v>
      </c>
    </row>
    <row r="315" spans="1:13" x14ac:dyDescent="0.2">
      <c r="A315">
        <v>2028</v>
      </c>
      <c r="B315" t="s">
        <v>248</v>
      </c>
      <c r="C315">
        <v>7.7461988184003602E-5</v>
      </c>
      <c r="D315">
        <v>5.2375007842402098E-4</v>
      </c>
      <c r="E315">
        <v>4.9960925642123832E-5</v>
      </c>
      <c r="F315">
        <f t="shared" si="30"/>
        <v>5.8981648327507297E-5</v>
      </c>
      <c r="G315">
        <v>4.144747087794388E-4</v>
      </c>
      <c r="H315">
        <f t="shared" si="28"/>
        <v>6.012120666080246E-4</v>
      </c>
      <c r="I315">
        <f t="shared" si="31"/>
        <v>4.6443563442156261E-4</v>
      </c>
      <c r="J315">
        <f t="shared" si="32"/>
        <v>4.7345635710694609E-4</v>
      </c>
      <c r="K315">
        <f t="shared" si="33"/>
        <v>6.012120666080246E-4</v>
      </c>
      <c r="L315" t="str">
        <f t="shared" si="29"/>
        <v>TUG Risk Reduction is Higher Than CC+REFCL++</v>
      </c>
      <c r="M315" t="str">
        <f t="shared" si="34"/>
        <v>TUG Risk Reduction is Higher Than CC+REFCL++</v>
      </c>
    </row>
    <row r="316" spans="1:13" x14ac:dyDescent="0.2">
      <c r="A316">
        <v>2028</v>
      </c>
      <c r="B316" t="s">
        <v>249</v>
      </c>
      <c r="C316">
        <v>5.4641279999328486E-4</v>
      </c>
      <c r="D316">
        <v>1.255295536464177E-4</v>
      </c>
      <c r="E316">
        <v>4.1317912376306572E-4</v>
      </c>
      <c r="F316">
        <f t="shared" si="30"/>
        <v>4.8778090999806371E-4</v>
      </c>
      <c r="G316">
        <v>9.2378983192477861E-5</v>
      </c>
      <c r="H316">
        <f t="shared" si="28"/>
        <v>6.7194235363970262E-4</v>
      </c>
      <c r="I316">
        <f t="shared" si="31"/>
        <v>5.0555810695554362E-4</v>
      </c>
      <c r="J316">
        <f t="shared" si="32"/>
        <v>5.8015989319054162E-4</v>
      </c>
      <c r="K316">
        <f t="shared" si="33"/>
        <v>6.7194235363970262E-4</v>
      </c>
      <c r="L316" t="str">
        <f t="shared" si="29"/>
        <v>TUG Risk Reduction is Higher Than CC+REFCL++</v>
      </c>
      <c r="M316" t="str">
        <f t="shared" si="34"/>
        <v>TUG Risk Reduction is Higher Than CC+REFCL++</v>
      </c>
    </row>
    <row r="317" spans="1:13" x14ac:dyDescent="0.2">
      <c r="A317">
        <v>2028</v>
      </c>
      <c r="B317" t="s">
        <v>250</v>
      </c>
      <c r="C317">
        <v>8.316245810687774E-4</v>
      </c>
      <c r="D317">
        <v>0</v>
      </c>
      <c r="E317">
        <v>7.7648146749012569E-4</v>
      </c>
      <c r="F317">
        <f t="shared" si="30"/>
        <v>9.1667951023139836E-4</v>
      </c>
      <c r="G317">
        <v>0</v>
      </c>
      <c r="H317">
        <f t="shared" si="28"/>
        <v>8.316245810687774E-4</v>
      </c>
      <c r="I317">
        <f t="shared" si="31"/>
        <v>7.7648146749012569E-4</v>
      </c>
      <c r="J317">
        <f t="shared" si="32"/>
        <v>9.1667951023139836E-4</v>
      </c>
      <c r="K317">
        <f t="shared" si="33"/>
        <v>9.1667951023139836E-4</v>
      </c>
      <c r="L317" t="str">
        <f t="shared" si="29"/>
        <v>TUG Risk Reduction is Higher Than CC+REFCL++</v>
      </c>
      <c r="M317" t="str">
        <f t="shared" si="34"/>
        <v>TUG is lower</v>
      </c>
    </row>
    <row r="318" spans="1:13" x14ac:dyDescent="0.2">
      <c r="A318">
        <v>2028</v>
      </c>
      <c r="B318" t="s">
        <v>251</v>
      </c>
      <c r="C318">
        <v>1.0883313956263629E-3</v>
      </c>
      <c r="D318">
        <v>6.7972804449817557E-5</v>
      </c>
      <c r="E318">
        <v>9.6000397946833529E-4</v>
      </c>
      <c r="F318">
        <f t="shared" si="30"/>
        <v>1.1333380313167847E-3</v>
      </c>
      <c r="G318">
        <v>3.5351546248081728E-5</v>
      </c>
      <c r="H318">
        <f t="shared" si="28"/>
        <v>1.1563042000761806E-3</v>
      </c>
      <c r="I318">
        <f t="shared" si="31"/>
        <v>9.9535552571641708E-4</v>
      </c>
      <c r="J318">
        <f t="shared" si="32"/>
        <v>1.1686895775648665E-3</v>
      </c>
      <c r="K318">
        <f t="shared" si="33"/>
        <v>1.1686895775648665E-3</v>
      </c>
      <c r="L318" t="str">
        <f t="shared" si="29"/>
        <v>TUG Risk Reduction is Higher Than CC+REFCL++</v>
      </c>
      <c r="M318" t="str">
        <f t="shared" si="34"/>
        <v>TUG is lower</v>
      </c>
    </row>
    <row r="319" spans="1:13" x14ac:dyDescent="0.2">
      <c r="A319">
        <v>2028</v>
      </c>
      <c r="B319" t="s">
        <v>252</v>
      </c>
      <c r="C319">
        <v>5.5071367189242354E-3</v>
      </c>
      <c r="D319">
        <v>2.8777711051725758E-4</v>
      </c>
      <c r="E319">
        <v>4.6648742523967826E-3</v>
      </c>
      <c r="F319">
        <f t="shared" si="30"/>
        <v>5.5071432146350909E-3</v>
      </c>
      <c r="G319">
        <v>2.2194682854925209E-4</v>
      </c>
      <c r="H319">
        <f t="shared" si="28"/>
        <v>5.7949138294414934E-3</v>
      </c>
      <c r="I319">
        <f t="shared" si="31"/>
        <v>4.886821080946035E-3</v>
      </c>
      <c r="J319">
        <f t="shared" si="32"/>
        <v>5.7290900431843433E-3</v>
      </c>
      <c r="K319">
        <f t="shared" si="33"/>
        <v>5.7949138294414934E-3</v>
      </c>
      <c r="L319" t="str">
        <f t="shared" si="29"/>
        <v>TUG Risk Reduction is Higher Than CC+REFCL++</v>
      </c>
      <c r="M319" t="str">
        <f t="shared" si="34"/>
        <v>TUG Risk Reduction is Higher Than CC+REFCL++</v>
      </c>
    </row>
    <row r="320" spans="1:13" x14ac:dyDescent="0.2">
      <c r="A320">
        <v>2028</v>
      </c>
      <c r="B320" t="s">
        <v>253</v>
      </c>
      <c r="C320">
        <v>8.7132526215803828E-4</v>
      </c>
      <c r="D320">
        <v>4.4513573376103838E-6</v>
      </c>
      <c r="E320">
        <v>8.4746722811701797E-4</v>
      </c>
      <c r="F320">
        <f t="shared" si="30"/>
        <v>1.0004821443048129E-3</v>
      </c>
      <c r="G320">
        <v>5.3105260800408123E-7</v>
      </c>
      <c r="H320">
        <f t="shared" si="28"/>
        <v>8.7577661949564867E-4</v>
      </c>
      <c r="I320">
        <f t="shared" si="31"/>
        <v>8.4799828072502209E-4</v>
      </c>
      <c r="J320">
        <f t="shared" si="32"/>
        <v>1.001013196912817E-3</v>
      </c>
      <c r="K320">
        <f t="shared" si="33"/>
        <v>1.001013196912817E-3</v>
      </c>
      <c r="L320" t="str">
        <f t="shared" si="29"/>
        <v>TUG Risk Reduction is Higher Than CC+REFCL++</v>
      </c>
      <c r="M320" t="str">
        <f t="shared" si="34"/>
        <v>TUG is lower</v>
      </c>
    </row>
    <row r="321" spans="1:13" x14ac:dyDescent="0.2">
      <c r="A321">
        <v>2028</v>
      </c>
      <c r="B321" t="s">
        <v>85</v>
      </c>
      <c r="C321">
        <v>6.8881081107415249E-3</v>
      </c>
      <c r="D321">
        <v>5.9493829827456752E-4</v>
      </c>
      <c r="E321">
        <v>3.7704670264273469E-3</v>
      </c>
      <c r="F321">
        <f t="shared" si="30"/>
        <v>4.4512457950878406E-3</v>
      </c>
      <c r="G321">
        <v>5.0718559985191928E-4</v>
      </c>
      <c r="H321">
        <f t="shared" si="28"/>
        <v>7.483046409016092E-3</v>
      </c>
      <c r="I321">
        <f t="shared" si="31"/>
        <v>4.2776526262792661E-3</v>
      </c>
      <c r="J321">
        <f t="shared" si="32"/>
        <v>4.9584313949397598E-3</v>
      </c>
      <c r="K321">
        <f t="shared" si="33"/>
        <v>7.483046409016092E-3</v>
      </c>
      <c r="L321" t="str">
        <f t="shared" si="29"/>
        <v>TUG Risk Reduction is Higher Than CC+REFCL++</v>
      </c>
      <c r="M321" t="str">
        <f t="shared" si="34"/>
        <v>TUG Risk Reduction is Higher Than CC+REFCL++</v>
      </c>
    </row>
    <row r="322" spans="1:13" x14ac:dyDescent="0.2">
      <c r="A322">
        <v>2028</v>
      </c>
      <c r="B322" t="s">
        <v>254</v>
      </c>
      <c r="C322">
        <v>5.4440807817730261E-3</v>
      </c>
      <c r="D322">
        <v>3.2573299224028708E-5</v>
      </c>
      <c r="E322">
        <v>4.0491428819142122E-3</v>
      </c>
      <c r="F322">
        <f t="shared" si="30"/>
        <v>4.7802381244820558E-3</v>
      </c>
      <c r="G322">
        <v>3.2573299224028708E-5</v>
      </c>
      <c r="H322">
        <f t="shared" ref="H322:H327" si="35">SUM(C322:D322)</f>
        <v>5.4766540809970546E-3</v>
      </c>
      <c r="I322">
        <f t="shared" si="31"/>
        <v>4.0817161811382407E-3</v>
      </c>
      <c r="J322">
        <f t="shared" si="32"/>
        <v>4.8128114237060843E-3</v>
      </c>
      <c r="K322">
        <f t="shared" si="33"/>
        <v>5.4766540809970546E-3</v>
      </c>
      <c r="L322" t="str">
        <f t="shared" ref="L322:L327" si="36">IF(H322&gt;I322,"TUG Risk Reduction is Higher Than CC+REFCL++","TUG is lower")</f>
        <v>TUG Risk Reduction is Higher Than CC+REFCL++</v>
      </c>
      <c r="M322" t="str">
        <f t="shared" si="34"/>
        <v>TUG Risk Reduction is Higher Than CC+REFCL++</v>
      </c>
    </row>
    <row r="323" spans="1:13" x14ac:dyDescent="0.2">
      <c r="A323">
        <v>2028</v>
      </c>
      <c r="B323" t="s">
        <v>255</v>
      </c>
      <c r="C323">
        <v>2.0699973647143061E-3</v>
      </c>
      <c r="D323">
        <v>2.060875419700878E-3</v>
      </c>
      <c r="E323">
        <v>1.807930601577598E-3</v>
      </c>
      <c r="F323">
        <f t="shared" ref="F323:F327" si="37">E323*0.85/0.72</f>
        <v>2.1343625157513309E-3</v>
      </c>
      <c r="G323">
        <v>1.9779138456765002E-3</v>
      </c>
      <c r="H323">
        <f t="shared" si="35"/>
        <v>4.1308727844151846E-3</v>
      </c>
      <c r="I323">
        <f t="shared" ref="I323:I327" si="38">E323+G323</f>
        <v>3.7858444472540984E-3</v>
      </c>
      <c r="J323">
        <f t="shared" ref="J323:J327" si="39">SUM(F323:G323)</f>
        <v>4.112276361427831E-3</v>
      </c>
      <c r="K323">
        <f t="shared" ref="K323:K327" si="40">IF(J323&gt;H323,J323,H323)</f>
        <v>4.1308727844151846E-3</v>
      </c>
      <c r="L323" t="str">
        <f t="shared" si="36"/>
        <v>TUG Risk Reduction is Higher Than CC+REFCL++</v>
      </c>
      <c r="M323" t="str">
        <f t="shared" ref="M323:M327" si="41">IF(H323&gt;J323,"TUG Risk Reduction is Higher Than CC+REFCL++","TUG is lower")</f>
        <v>TUG Risk Reduction is Higher Than CC+REFCL++</v>
      </c>
    </row>
    <row r="324" spans="1:13" x14ac:dyDescent="0.2">
      <c r="A324">
        <v>2028</v>
      </c>
      <c r="B324" t="s">
        <v>256</v>
      </c>
      <c r="C324">
        <v>7.3366199073399287E-5</v>
      </c>
      <c r="D324">
        <v>2.4166389308553179E-7</v>
      </c>
      <c r="E324">
        <v>6.5516268280697599E-5</v>
      </c>
      <c r="F324">
        <f t="shared" si="37"/>
        <v>7.7345594498045775E-5</v>
      </c>
      <c r="G324">
        <v>2.3193559181919679E-7</v>
      </c>
      <c r="H324">
        <f t="shared" si="35"/>
        <v>7.3607862966484813E-5</v>
      </c>
      <c r="I324">
        <f t="shared" si="38"/>
        <v>6.5748203872516791E-5</v>
      </c>
      <c r="J324">
        <f t="shared" si="39"/>
        <v>7.7577530089864967E-5</v>
      </c>
      <c r="K324">
        <f t="shared" si="40"/>
        <v>7.7577530089864967E-5</v>
      </c>
      <c r="L324" t="str">
        <f t="shared" si="36"/>
        <v>TUG Risk Reduction is Higher Than CC+REFCL++</v>
      </c>
      <c r="M324" t="str">
        <f t="shared" si="41"/>
        <v>TUG is lower</v>
      </c>
    </row>
    <row r="325" spans="1:13" x14ac:dyDescent="0.2">
      <c r="A325">
        <v>2028</v>
      </c>
      <c r="B325" t="s">
        <v>257</v>
      </c>
      <c r="C325">
        <v>4.7200646578294181E-4</v>
      </c>
      <c r="D325">
        <v>6.1614012679312624E-6</v>
      </c>
      <c r="E325">
        <v>3.2923265223479433E-4</v>
      </c>
      <c r="F325">
        <f t="shared" si="37"/>
        <v>3.8867743666607659E-4</v>
      </c>
      <c r="G325">
        <v>6.1614012679312624E-6</v>
      </c>
      <c r="H325">
        <f t="shared" si="35"/>
        <v>4.7816786705087309E-4</v>
      </c>
      <c r="I325">
        <f t="shared" si="38"/>
        <v>3.3539405350272561E-4</v>
      </c>
      <c r="J325">
        <f t="shared" si="39"/>
        <v>3.9483883793400788E-4</v>
      </c>
      <c r="K325">
        <f t="shared" si="40"/>
        <v>4.7816786705087309E-4</v>
      </c>
      <c r="L325" t="str">
        <f t="shared" si="36"/>
        <v>TUG Risk Reduction is Higher Than CC+REFCL++</v>
      </c>
      <c r="M325" t="str">
        <f t="shared" si="41"/>
        <v>TUG Risk Reduction is Higher Than CC+REFCL++</v>
      </c>
    </row>
    <row r="326" spans="1:13" x14ac:dyDescent="0.2">
      <c r="A326">
        <v>2028</v>
      </c>
      <c r="B326" t="s">
        <v>258</v>
      </c>
      <c r="C326">
        <v>6.6869854848124133E-2</v>
      </c>
      <c r="D326">
        <v>0</v>
      </c>
      <c r="E326">
        <v>6.1184309406623671E-2</v>
      </c>
      <c r="F326">
        <f t="shared" si="37"/>
        <v>7.2231476382819612E-2</v>
      </c>
      <c r="G326">
        <v>0</v>
      </c>
      <c r="H326">
        <f t="shared" si="35"/>
        <v>6.6869854848124133E-2</v>
      </c>
      <c r="I326">
        <f t="shared" si="38"/>
        <v>6.1184309406623671E-2</v>
      </c>
      <c r="J326">
        <f t="shared" si="39"/>
        <v>7.2231476382819612E-2</v>
      </c>
      <c r="K326">
        <f t="shared" si="40"/>
        <v>7.2231476382819612E-2</v>
      </c>
      <c r="L326" t="str">
        <f t="shared" si="36"/>
        <v>TUG Risk Reduction is Higher Than CC+REFCL++</v>
      </c>
      <c r="M326" t="str">
        <f t="shared" si="41"/>
        <v>TUG is lower</v>
      </c>
    </row>
    <row r="327" spans="1:13" x14ac:dyDescent="0.2">
      <c r="A327">
        <v>2028</v>
      </c>
      <c r="B327" t="s">
        <v>184</v>
      </c>
      <c r="C327">
        <v>1.53999921746596E-3</v>
      </c>
      <c r="D327">
        <v>1.8236192427496361E-4</v>
      </c>
      <c r="E327">
        <v>1.410189721014172E-3</v>
      </c>
      <c r="F327">
        <f t="shared" si="37"/>
        <v>1.6648073095306196E-3</v>
      </c>
      <c r="G327">
        <v>1.8236192427496361E-4</v>
      </c>
      <c r="H327">
        <f t="shared" si="35"/>
        <v>1.7223611417409236E-3</v>
      </c>
      <c r="I327">
        <f t="shared" si="38"/>
        <v>1.5925516452891357E-3</v>
      </c>
      <c r="J327">
        <f t="shared" si="39"/>
        <v>1.8471692338055833E-3</v>
      </c>
      <c r="K327">
        <f t="shared" si="40"/>
        <v>1.8471692338055833E-3</v>
      </c>
      <c r="L327" t="str">
        <f t="shared" si="36"/>
        <v>TUG Risk Reduction is Higher Than CC+REFCL++</v>
      </c>
      <c r="M327" t="str">
        <f t="shared" si="41"/>
        <v>TUG is lower</v>
      </c>
    </row>
    <row r="329" spans="1:13" x14ac:dyDescent="0.2">
      <c r="G329" t="s">
        <v>273</v>
      </c>
      <c r="H329">
        <f>SUM(H2:H327)</f>
        <v>1.602064738366751</v>
      </c>
      <c r="I329">
        <f>SUM(I2:I327)</f>
        <v>1.3610740544309432</v>
      </c>
      <c r="J329">
        <f>SUM(J2:J327)</f>
        <v>1.5814607121804487</v>
      </c>
      <c r="K329">
        <f>SUM(K2:K327)</f>
        <v>1.657175783738704</v>
      </c>
    </row>
  </sheetData>
  <autoFilter ref="A1:L330"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87e4302-86cf-4944-a309-ab111957c492">
      <UserInfo>
        <DisplayName>Gary Chen</DisplayName>
        <AccountId>1008</AccountId>
        <AccountType/>
      </UserInfo>
      <UserInfo>
        <DisplayName>Eric X Wang</DisplayName>
        <AccountId>534</AccountId>
        <AccountType/>
      </UserInfo>
      <UserInfo>
        <DisplayName>Bing Zong</DisplayName>
        <AccountId>11692</AccountId>
        <AccountType/>
      </UserInfo>
      <UserInfo>
        <DisplayName>Charles Tong</DisplayName>
        <AccountId>9345</AccountId>
        <AccountType/>
      </UserInfo>
      <UserInfo>
        <DisplayName>Angelica Guzman</DisplayName>
        <AccountId>1594</AccountId>
        <AccountType/>
      </UserInfo>
      <UserInfo>
        <DisplayName>Raymond Fugere</DisplayName>
        <AccountId>95</AccountId>
        <AccountType/>
      </UserInfo>
      <UserInfo>
        <DisplayName>Sunny Chu</DisplayName>
        <AccountId>530</AccountId>
        <AccountType/>
      </UserInfo>
      <UserInfo>
        <DisplayName>Tram Camba</DisplayName>
        <AccountId>452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7D8CE30D81C9498A2351FF75FB335A" ma:contentTypeVersion="6" ma:contentTypeDescription="Create a new document." ma:contentTypeScope="" ma:versionID="83acb888d80810a162b30f666dd75d90">
  <xsd:schema xmlns:xsd="http://www.w3.org/2001/XMLSchema" xmlns:xs="http://www.w3.org/2001/XMLSchema" xmlns:p="http://schemas.microsoft.com/office/2006/metadata/properties" xmlns:ns2="9b264886-a48f-45e8-8269-d76065f00f87" xmlns:ns3="287e4302-86cf-4944-a309-ab111957c492" targetNamespace="http://schemas.microsoft.com/office/2006/metadata/properties" ma:root="true" ma:fieldsID="c180e208ec255cf63714879a72427c76" ns2:_="" ns3:_="">
    <xsd:import namespace="9b264886-a48f-45e8-8269-d76065f00f87"/>
    <xsd:import namespace="287e4302-86cf-4944-a309-ab111957c49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264886-a48f-45e8-8269-d76065f00f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87e4302-86cf-4944-a309-ab111957c49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FAB3E8-B2FF-4384-8B77-E770D0059536}">
  <ds:schemaRefs>
    <ds:schemaRef ds:uri="9b264886-a48f-45e8-8269-d76065f00f87"/>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schemas.microsoft.com/office/infopath/2007/PartnerControls"/>
    <ds:schemaRef ds:uri="287e4302-86cf-4944-a309-ab111957c492"/>
    <ds:schemaRef ds:uri="http://www.w3.org/XML/1998/namespace"/>
    <ds:schemaRef ds:uri="http://purl.org/dc/dcmitype/"/>
  </ds:schemaRefs>
</ds:datastoreItem>
</file>

<file path=customXml/itemProps2.xml><?xml version="1.0" encoding="utf-8"?>
<ds:datastoreItem xmlns:ds="http://schemas.openxmlformats.org/officeDocument/2006/customXml" ds:itemID="{9698ED54-BA74-43CD-B717-C749FA2DD6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264886-a48f-45e8-8269-d76065f00f87"/>
    <ds:schemaRef ds:uri="287e4302-86cf-4944-a309-ab111957c4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67B99E-82A0-4D4C-9514-DB20294E4A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Joseph Mitchell</cp:lastModifiedBy>
  <cp:revision/>
  <dcterms:created xsi:type="dcterms:W3CDTF">2024-03-15T18:22:43Z</dcterms:created>
  <dcterms:modified xsi:type="dcterms:W3CDTF">2024-04-25T00:27:08Z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2024-03-15T21:40:31Z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1f8e0a53-2193-410c-b683-22c603a66bb0</vt:lpwstr>
  </property>
  <property fmtid="{D5CDD505-2E9C-101B-9397-08002B2CF9AE}" pid="8" name="MSIP_Label_bc3dd1c7-2c40-4a31-84b2-bec599b321a0_ContentBits">
    <vt:lpwstr>0</vt:lpwstr>
  </property>
  <property fmtid="{D5CDD505-2E9C-101B-9397-08002B2CF9AE}" pid="9" name="ContentTypeId">
    <vt:lpwstr>0x0101007B7D8CE30D81C9498A2351FF75FB335A</vt:lpwstr>
  </property>
  <property fmtid="{D5CDD505-2E9C-101B-9397-08002B2CF9AE}" pid="10" name="MediaServiceImageTags">
    <vt:lpwstr/>
  </property>
</Properties>
</file>